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timelines/timeline1.xml" ContentType="application/vnd.ms-excel.timelin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lhus\OneDrive\Desktop\"/>
    </mc:Choice>
  </mc:AlternateContent>
  <xr:revisionPtr revIDLastSave="0" documentId="13_ncr:1_{328D3FC4-7BFB-4195-8105-78A4DE7F8062}" xr6:coauthVersionLast="47" xr6:coauthVersionMax="47" xr10:uidLastSave="{00000000-0000-0000-0000-000000000000}"/>
  <bookViews>
    <workbookView xWindow="-110" yWindow="-110" windowWidth="25820" windowHeight="15500" firstSheet="8" activeTab="10" xr2:uid="{00000000-000D-0000-FFFF-FFFF00000000}"/>
  </bookViews>
  <sheets>
    <sheet name="Data Sales Adidas" sheetId="1" r:id="rId1"/>
    <sheet name="Statistics" sheetId="2" r:id="rId2"/>
    <sheet name="Visualizations" sheetId="8" r:id="rId3"/>
    <sheet name="Frequency of Units Sold" sheetId="4" r:id="rId4"/>
    <sheet name="Product By Total Units Sold" sheetId="5" r:id="rId5"/>
    <sheet name="Region By Avg Profit" sheetId="6" r:id="rId6"/>
    <sheet name="Cumulative Total Sales" sheetId="7" r:id="rId7"/>
    <sheet name="Units Sold vs Total Sales" sheetId="12" r:id="rId8"/>
    <sheet name="Z-Score for Operating Profit" sheetId="13" r:id="rId9"/>
    <sheet name="Confidence Interval (99%)" sheetId="14" r:id="rId10"/>
    <sheet name="Null Hypotheses" sheetId="15" r:id="rId11"/>
  </sheets>
  <definedNames>
    <definedName name="_xlchart.v1.0" hidden="1">'Data Sales Adidas'!$K$5</definedName>
    <definedName name="_xlchart.v1.1" hidden="1">'Data Sales Adidas'!$K$6:$K$9653</definedName>
    <definedName name="_xlchart.v1.2" hidden="1">'Data Sales Adidas'!$J$5</definedName>
    <definedName name="_xlchart.v1.3" hidden="1">'Data Sales Adidas'!$J$6:$J$9653</definedName>
    <definedName name="_xlchart.v1.4" hidden="1">'Data Sales Adidas'!$L$5</definedName>
    <definedName name="_xlchart.v1.5" hidden="1">'Data Sales Adidas'!$L$6:$L$9653</definedName>
    <definedName name="_xlchart.v1.6" hidden="1">'Data Sales Adidas'!$L$5</definedName>
    <definedName name="_xlchart.v1.7" hidden="1">'Data Sales Adidas'!$L$6:$L$9653</definedName>
    <definedName name="NativeTimeline_Invoice_Date">#N/A</definedName>
  </definedNames>
  <calcPr calcId="191029"/>
  <pivotCaches>
    <pivotCache cacheId="35" r:id="rId1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H3" i="15"/>
  <c r="G8" i="14" l="1"/>
  <c r="D8" i="14"/>
  <c r="G7" i="14"/>
  <c r="D7" i="14"/>
  <c r="G6" i="14"/>
  <c r="D6" i="14"/>
  <c r="G2" i="14"/>
  <c r="D4" i="14"/>
  <c r="D3" i="14"/>
  <c r="D2" i="14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646" i="13"/>
  <c r="B647" i="13"/>
  <c r="B648" i="13"/>
  <c r="B649" i="13"/>
  <c r="B650" i="13"/>
  <c r="B651" i="13"/>
  <c r="B652" i="13"/>
  <c r="B653" i="13"/>
  <c r="B654" i="13"/>
  <c r="B655" i="13"/>
  <c r="B656" i="13"/>
  <c r="B657" i="13"/>
  <c r="B658" i="13"/>
  <c r="B659" i="13"/>
  <c r="B660" i="13"/>
  <c r="B661" i="13"/>
  <c r="B662" i="13"/>
  <c r="B663" i="13"/>
  <c r="B664" i="13"/>
  <c r="B665" i="13"/>
  <c r="B666" i="13"/>
  <c r="B667" i="13"/>
  <c r="B668" i="13"/>
  <c r="B669" i="13"/>
  <c r="B670" i="13"/>
  <c r="B671" i="13"/>
  <c r="B672" i="13"/>
  <c r="B673" i="13"/>
  <c r="B674" i="13"/>
  <c r="B675" i="13"/>
  <c r="B676" i="13"/>
  <c r="B677" i="13"/>
  <c r="B678" i="13"/>
  <c r="B679" i="13"/>
  <c r="B680" i="13"/>
  <c r="B681" i="13"/>
  <c r="B682" i="13"/>
  <c r="B683" i="13"/>
  <c r="B684" i="13"/>
  <c r="B685" i="13"/>
  <c r="B686" i="13"/>
  <c r="B687" i="13"/>
  <c r="B688" i="13"/>
  <c r="B689" i="13"/>
  <c r="B690" i="13"/>
  <c r="B691" i="13"/>
  <c r="B692" i="13"/>
  <c r="B693" i="13"/>
  <c r="B694" i="13"/>
  <c r="B695" i="13"/>
  <c r="B696" i="13"/>
  <c r="B697" i="13"/>
  <c r="B698" i="13"/>
  <c r="B699" i="13"/>
  <c r="B700" i="13"/>
  <c r="B701" i="13"/>
  <c r="B702" i="13"/>
  <c r="B703" i="13"/>
  <c r="B704" i="13"/>
  <c r="B705" i="13"/>
  <c r="B706" i="13"/>
  <c r="B707" i="13"/>
  <c r="B708" i="13"/>
  <c r="B709" i="13"/>
  <c r="B710" i="13"/>
  <c r="B711" i="13"/>
  <c r="B712" i="13"/>
  <c r="B713" i="13"/>
  <c r="B714" i="13"/>
  <c r="B715" i="13"/>
  <c r="B716" i="13"/>
  <c r="B717" i="13"/>
  <c r="B718" i="13"/>
  <c r="B719" i="13"/>
  <c r="B720" i="13"/>
  <c r="B721" i="13"/>
  <c r="B722" i="13"/>
  <c r="B723" i="13"/>
  <c r="B724" i="13"/>
  <c r="B725" i="13"/>
  <c r="B726" i="13"/>
  <c r="B727" i="13"/>
  <c r="B728" i="13"/>
  <c r="B729" i="13"/>
  <c r="B730" i="13"/>
  <c r="B731" i="13"/>
  <c r="B732" i="13"/>
  <c r="B733" i="13"/>
  <c r="B734" i="13"/>
  <c r="B735" i="13"/>
  <c r="B736" i="13"/>
  <c r="B737" i="13"/>
  <c r="B738" i="13"/>
  <c r="B739" i="13"/>
  <c r="B740" i="13"/>
  <c r="B741" i="13"/>
  <c r="B742" i="13"/>
  <c r="B743" i="13"/>
  <c r="B744" i="13"/>
  <c r="B745" i="13"/>
  <c r="B746" i="13"/>
  <c r="B747" i="13"/>
  <c r="B748" i="13"/>
  <c r="B749" i="13"/>
  <c r="B750" i="13"/>
  <c r="B751" i="13"/>
  <c r="B752" i="13"/>
  <c r="B753" i="13"/>
  <c r="B754" i="13"/>
  <c r="B755" i="13"/>
  <c r="B756" i="13"/>
  <c r="B757" i="13"/>
  <c r="B758" i="13"/>
  <c r="B759" i="13"/>
  <c r="B760" i="13"/>
  <c r="B761" i="13"/>
  <c r="B762" i="13"/>
  <c r="B763" i="13"/>
  <c r="B764" i="13"/>
  <c r="B765" i="13"/>
  <c r="B766" i="13"/>
  <c r="B767" i="13"/>
  <c r="B768" i="13"/>
  <c r="B769" i="13"/>
  <c r="B770" i="13"/>
  <c r="B771" i="13"/>
  <c r="B772" i="13"/>
  <c r="B773" i="13"/>
  <c r="B774" i="13"/>
  <c r="B775" i="13"/>
  <c r="B776" i="13"/>
  <c r="B777" i="13"/>
  <c r="B778" i="13"/>
  <c r="B779" i="13"/>
  <c r="B780" i="13"/>
  <c r="B781" i="13"/>
  <c r="B782" i="13"/>
  <c r="B783" i="13"/>
  <c r="B784" i="13"/>
  <c r="B785" i="13"/>
  <c r="B786" i="13"/>
  <c r="B787" i="13"/>
  <c r="B788" i="13"/>
  <c r="B789" i="13"/>
  <c r="B790" i="13"/>
  <c r="B791" i="13"/>
  <c r="B792" i="13"/>
  <c r="B793" i="13"/>
  <c r="B794" i="13"/>
  <c r="B795" i="13"/>
  <c r="B796" i="13"/>
  <c r="B797" i="13"/>
  <c r="B798" i="13"/>
  <c r="B799" i="13"/>
  <c r="B800" i="13"/>
  <c r="B801" i="13"/>
  <c r="B802" i="13"/>
  <c r="B803" i="13"/>
  <c r="B804" i="13"/>
  <c r="B805" i="13"/>
  <c r="B806" i="13"/>
  <c r="B807" i="13"/>
  <c r="B808" i="13"/>
  <c r="B809" i="13"/>
  <c r="B810" i="13"/>
  <c r="B811" i="13"/>
  <c r="B812" i="13"/>
  <c r="B813" i="13"/>
  <c r="B814" i="13"/>
  <c r="B815" i="13"/>
  <c r="B816" i="13"/>
  <c r="B817" i="13"/>
  <c r="B818" i="13"/>
  <c r="B819" i="13"/>
  <c r="B820" i="13"/>
  <c r="B821" i="13"/>
  <c r="B822" i="13"/>
  <c r="B823" i="13"/>
  <c r="B824" i="13"/>
  <c r="B825" i="13"/>
  <c r="B826" i="13"/>
  <c r="B827" i="13"/>
  <c r="B828" i="13"/>
  <c r="B829" i="13"/>
  <c r="B830" i="13"/>
  <c r="B831" i="13"/>
  <c r="B832" i="13"/>
  <c r="B833" i="13"/>
  <c r="B834" i="13"/>
  <c r="B835" i="13"/>
  <c r="B836" i="13"/>
  <c r="B837" i="13"/>
  <c r="B838" i="13"/>
  <c r="B839" i="13"/>
  <c r="B840" i="13"/>
  <c r="B841" i="13"/>
  <c r="B842" i="13"/>
  <c r="B843" i="13"/>
  <c r="B844" i="13"/>
  <c r="B845" i="13"/>
  <c r="B846" i="13"/>
  <c r="B847" i="13"/>
  <c r="B848" i="13"/>
  <c r="B849" i="13"/>
  <c r="B850" i="13"/>
  <c r="B851" i="13"/>
  <c r="B852" i="13"/>
  <c r="B853" i="13"/>
  <c r="B854" i="13"/>
  <c r="B855" i="13"/>
  <c r="B856" i="13"/>
  <c r="B857" i="13"/>
  <c r="B858" i="13"/>
  <c r="B859" i="13"/>
  <c r="B860" i="13"/>
  <c r="B861" i="13"/>
  <c r="B862" i="13"/>
  <c r="B863" i="13"/>
  <c r="B864" i="13"/>
  <c r="B865" i="13"/>
  <c r="B866" i="13"/>
  <c r="B867" i="13"/>
  <c r="B868" i="13"/>
  <c r="B869" i="13"/>
  <c r="B870" i="13"/>
  <c r="B871" i="13"/>
  <c r="B872" i="13"/>
  <c r="B873" i="13"/>
  <c r="B874" i="13"/>
  <c r="B875" i="13"/>
  <c r="B876" i="13"/>
  <c r="B877" i="13"/>
  <c r="B878" i="13"/>
  <c r="B879" i="13"/>
  <c r="B880" i="13"/>
  <c r="B881" i="13"/>
  <c r="B882" i="13"/>
  <c r="B883" i="13"/>
  <c r="B884" i="13"/>
  <c r="B885" i="13"/>
  <c r="B886" i="13"/>
  <c r="B887" i="13"/>
  <c r="B888" i="13"/>
  <c r="B889" i="13"/>
  <c r="B890" i="13"/>
  <c r="B891" i="13"/>
  <c r="B892" i="13"/>
  <c r="B893" i="13"/>
  <c r="B894" i="13"/>
  <c r="B895" i="13"/>
  <c r="B896" i="13"/>
  <c r="B897" i="13"/>
  <c r="B898" i="13"/>
  <c r="B899" i="13"/>
  <c r="B900" i="13"/>
  <c r="B901" i="13"/>
  <c r="B902" i="13"/>
  <c r="B903" i="13"/>
  <c r="B904" i="13"/>
  <c r="B905" i="13"/>
  <c r="B906" i="13"/>
  <c r="B907" i="13"/>
  <c r="B908" i="13"/>
  <c r="B909" i="13"/>
  <c r="B910" i="13"/>
  <c r="B911" i="13"/>
  <c r="B912" i="13"/>
  <c r="B913" i="13"/>
  <c r="B914" i="13"/>
  <c r="B915" i="13"/>
  <c r="B916" i="13"/>
  <c r="B917" i="13"/>
  <c r="B918" i="13"/>
  <c r="B919" i="13"/>
  <c r="B920" i="13"/>
  <c r="B921" i="13"/>
  <c r="B922" i="13"/>
  <c r="B923" i="13"/>
  <c r="B924" i="13"/>
  <c r="B925" i="13"/>
  <c r="B926" i="13"/>
  <c r="B927" i="13"/>
  <c r="B928" i="13"/>
  <c r="B929" i="13"/>
  <c r="B930" i="13"/>
  <c r="B931" i="13"/>
  <c r="B932" i="13"/>
  <c r="B933" i="13"/>
  <c r="B934" i="13"/>
  <c r="B935" i="13"/>
  <c r="B936" i="13"/>
  <c r="B937" i="13"/>
  <c r="B938" i="13"/>
  <c r="B939" i="13"/>
  <c r="B940" i="13"/>
  <c r="B941" i="13"/>
  <c r="B942" i="13"/>
  <c r="B943" i="13"/>
  <c r="B944" i="13"/>
  <c r="B945" i="13"/>
  <c r="B946" i="13"/>
  <c r="B947" i="13"/>
  <c r="B948" i="13"/>
  <c r="B949" i="13"/>
  <c r="B950" i="13"/>
  <c r="B951" i="13"/>
  <c r="B952" i="13"/>
  <c r="B953" i="13"/>
  <c r="B954" i="13"/>
  <c r="B955" i="13"/>
  <c r="B956" i="13"/>
  <c r="B957" i="13"/>
  <c r="B958" i="13"/>
  <c r="B959" i="13"/>
  <c r="B960" i="13"/>
  <c r="B961" i="13"/>
  <c r="B962" i="13"/>
  <c r="B963" i="13"/>
  <c r="B964" i="13"/>
  <c r="B965" i="13"/>
  <c r="B966" i="13"/>
  <c r="B967" i="13"/>
  <c r="B968" i="13"/>
  <c r="B969" i="13"/>
  <c r="B970" i="13"/>
  <c r="B971" i="13"/>
  <c r="B972" i="13"/>
  <c r="B973" i="13"/>
  <c r="B974" i="13"/>
  <c r="B975" i="13"/>
  <c r="B976" i="13"/>
  <c r="B977" i="13"/>
  <c r="B978" i="13"/>
  <c r="B979" i="13"/>
  <c r="B980" i="13"/>
  <c r="B981" i="13"/>
  <c r="B982" i="13"/>
  <c r="B983" i="13"/>
  <c r="B984" i="13"/>
  <c r="B985" i="13"/>
  <c r="B986" i="13"/>
  <c r="B987" i="13"/>
  <c r="B988" i="13"/>
  <c r="B989" i="13"/>
  <c r="B990" i="13"/>
  <c r="B991" i="13"/>
  <c r="B992" i="13"/>
  <c r="B993" i="13"/>
  <c r="B994" i="13"/>
  <c r="B995" i="13"/>
  <c r="B996" i="13"/>
  <c r="B997" i="13"/>
  <c r="B998" i="13"/>
  <c r="B999" i="13"/>
  <c r="B1000" i="13"/>
  <c r="B1001" i="13"/>
  <c r="B1002" i="13"/>
  <c r="B1003" i="13"/>
  <c r="B1004" i="13"/>
  <c r="B1005" i="13"/>
  <c r="B1006" i="13"/>
  <c r="B1007" i="13"/>
  <c r="B1008" i="13"/>
  <c r="B1009" i="13"/>
  <c r="B1010" i="13"/>
  <c r="B1011" i="13"/>
  <c r="B1012" i="13"/>
  <c r="B1013" i="13"/>
  <c r="B1014" i="13"/>
  <c r="B1015" i="13"/>
  <c r="B1016" i="13"/>
  <c r="B1017" i="13"/>
  <c r="B1018" i="13"/>
  <c r="B1019" i="13"/>
  <c r="B1020" i="13"/>
  <c r="B1021" i="13"/>
  <c r="B1022" i="13"/>
  <c r="B1023" i="13"/>
  <c r="B1024" i="13"/>
  <c r="B1025" i="13"/>
  <c r="B1026" i="13"/>
  <c r="B1027" i="13"/>
  <c r="B1028" i="13"/>
  <c r="B1029" i="13"/>
  <c r="B1030" i="13"/>
  <c r="B1031" i="13"/>
  <c r="B1032" i="13"/>
  <c r="B1033" i="13"/>
  <c r="B1034" i="13"/>
  <c r="B1035" i="13"/>
  <c r="B1036" i="13"/>
  <c r="B1037" i="13"/>
  <c r="B1038" i="13"/>
  <c r="B1039" i="13"/>
  <c r="B1040" i="13"/>
  <c r="B1041" i="13"/>
  <c r="B1042" i="13"/>
  <c r="B1043" i="13"/>
  <c r="B1044" i="13"/>
  <c r="B1045" i="13"/>
  <c r="B1046" i="13"/>
  <c r="B1047" i="13"/>
  <c r="B1048" i="13"/>
  <c r="B1049" i="13"/>
  <c r="B1050" i="13"/>
  <c r="B1051" i="13"/>
  <c r="B1052" i="13"/>
  <c r="B1053" i="13"/>
  <c r="B1054" i="13"/>
  <c r="B1055" i="13"/>
  <c r="B1056" i="13"/>
  <c r="B1057" i="13"/>
  <c r="B1058" i="13"/>
  <c r="B1059" i="13"/>
  <c r="B1060" i="13"/>
  <c r="B1061" i="13"/>
  <c r="B1062" i="13"/>
  <c r="B1063" i="13"/>
  <c r="B1064" i="13"/>
  <c r="B1065" i="13"/>
  <c r="B1066" i="13"/>
  <c r="B1067" i="13"/>
  <c r="B1068" i="13"/>
  <c r="B1069" i="13"/>
  <c r="B1070" i="13"/>
  <c r="B1071" i="13"/>
  <c r="B1072" i="13"/>
  <c r="B1073" i="13"/>
  <c r="B1074" i="13"/>
  <c r="B1075" i="13"/>
  <c r="B1076" i="13"/>
  <c r="B1077" i="13"/>
  <c r="B1078" i="13"/>
  <c r="B1079" i="13"/>
  <c r="B1080" i="13"/>
  <c r="B1081" i="13"/>
  <c r="B1082" i="13"/>
  <c r="B1083" i="13"/>
  <c r="B1084" i="13"/>
  <c r="B1085" i="13"/>
  <c r="B1086" i="13"/>
  <c r="B1087" i="13"/>
  <c r="B1088" i="13"/>
  <c r="B1089" i="13"/>
  <c r="B1090" i="13"/>
  <c r="B1091" i="13"/>
  <c r="B1092" i="13"/>
  <c r="B1093" i="13"/>
  <c r="B1094" i="13"/>
  <c r="B1095" i="13"/>
  <c r="B1096" i="13"/>
  <c r="B1097" i="13"/>
  <c r="B1098" i="13"/>
  <c r="B1099" i="13"/>
  <c r="B1100" i="13"/>
  <c r="B1101" i="13"/>
  <c r="B1102" i="13"/>
  <c r="B1103" i="13"/>
  <c r="B1104" i="13"/>
  <c r="B1105" i="13"/>
  <c r="B1106" i="13"/>
  <c r="B1107" i="13"/>
  <c r="B1108" i="13"/>
  <c r="B1109" i="13"/>
  <c r="B1110" i="13"/>
  <c r="B1111" i="13"/>
  <c r="B1112" i="13"/>
  <c r="B1113" i="13"/>
  <c r="B1114" i="13"/>
  <c r="B1115" i="13"/>
  <c r="B1116" i="13"/>
  <c r="B1117" i="13"/>
  <c r="B1118" i="13"/>
  <c r="B1119" i="13"/>
  <c r="B1120" i="13"/>
  <c r="B1121" i="13"/>
  <c r="B1122" i="13"/>
  <c r="B1123" i="13"/>
  <c r="B1124" i="13"/>
  <c r="B1125" i="13"/>
  <c r="B1126" i="13"/>
  <c r="B1127" i="13"/>
  <c r="B1128" i="13"/>
  <c r="B1129" i="13"/>
  <c r="B1130" i="13"/>
  <c r="B1131" i="13"/>
  <c r="B1132" i="13"/>
  <c r="B1133" i="13"/>
  <c r="B1134" i="13"/>
  <c r="B1135" i="13"/>
  <c r="B1136" i="13"/>
  <c r="B1137" i="13"/>
  <c r="B1138" i="13"/>
  <c r="B1139" i="13"/>
  <c r="B1140" i="13"/>
  <c r="B1141" i="13"/>
  <c r="B1142" i="13"/>
  <c r="B1143" i="13"/>
  <c r="B1144" i="13"/>
  <c r="B1145" i="13"/>
  <c r="B1146" i="13"/>
  <c r="B1147" i="13"/>
  <c r="B1148" i="13"/>
  <c r="B1149" i="13"/>
  <c r="B1150" i="13"/>
  <c r="B1151" i="13"/>
  <c r="B1152" i="13"/>
  <c r="B1153" i="13"/>
  <c r="B1154" i="13"/>
  <c r="B1155" i="13"/>
  <c r="B1156" i="13"/>
  <c r="B1157" i="13"/>
  <c r="B1158" i="13"/>
  <c r="B1159" i="13"/>
  <c r="B1160" i="13"/>
  <c r="B1161" i="13"/>
  <c r="B1162" i="13"/>
  <c r="B1163" i="13"/>
  <c r="B1164" i="13"/>
  <c r="B1165" i="13"/>
  <c r="B1166" i="13"/>
  <c r="B1167" i="13"/>
  <c r="B1168" i="13"/>
  <c r="B1169" i="13"/>
  <c r="B1170" i="13"/>
  <c r="B1171" i="13"/>
  <c r="B1172" i="13"/>
  <c r="B1173" i="13"/>
  <c r="B1174" i="13"/>
  <c r="B1175" i="13"/>
  <c r="B1176" i="13"/>
  <c r="B1177" i="13"/>
  <c r="B1178" i="13"/>
  <c r="B1179" i="13"/>
  <c r="B1180" i="13"/>
  <c r="B1181" i="13"/>
  <c r="B1182" i="13"/>
  <c r="B1183" i="13"/>
  <c r="B1184" i="13"/>
  <c r="B1185" i="13"/>
  <c r="B1186" i="13"/>
  <c r="B1187" i="13"/>
  <c r="B1188" i="13"/>
  <c r="B1189" i="13"/>
  <c r="B1190" i="13"/>
  <c r="B1191" i="13"/>
  <c r="B1192" i="13"/>
  <c r="B1193" i="13"/>
  <c r="B1194" i="13"/>
  <c r="B1195" i="13"/>
  <c r="B1196" i="13"/>
  <c r="B1197" i="13"/>
  <c r="B1198" i="13"/>
  <c r="B1199" i="13"/>
  <c r="B1200" i="13"/>
  <c r="B1201" i="13"/>
  <c r="B1202" i="13"/>
  <c r="B1203" i="13"/>
  <c r="B1204" i="13"/>
  <c r="B1205" i="13"/>
  <c r="B1206" i="13"/>
  <c r="B1207" i="13"/>
  <c r="B1208" i="13"/>
  <c r="B1209" i="13"/>
  <c r="B1210" i="13"/>
  <c r="B1211" i="13"/>
  <c r="B1212" i="13"/>
  <c r="B1213" i="13"/>
  <c r="B1214" i="13"/>
  <c r="B1215" i="13"/>
  <c r="B1216" i="13"/>
  <c r="B1217" i="13"/>
  <c r="B1218" i="13"/>
  <c r="B1219" i="13"/>
  <c r="B1220" i="13"/>
  <c r="B1221" i="13"/>
  <c r="B1222" i="13"/>
  <c r="B1223" i="13"/>
  <c r="B1224" i="13"/>
  <c r="B1225" i="13"/>
  <c r="B1226" i="13"/>
  <c r="B1227" i="13"/>
  <c r="B1228" i="13"/>
  <c r="B1229" i="13"/>
  <c r="B1230" i="13"/>
  <c r="B1231" i="13"/>
  <c r="B1232" i="13"/>
  <c r="B1233" i="13"/>
  <c r="B1234" i="13"/>
  <c r="B1235" i="13"/>
  <c r="B1236" i="13"/>
  <c r="B1237" i="13"/>
  <c r="B1238" i="13"/>
  <c r="B1239" i="13"/>
  <c r="B1240" i="13"/>
  <c r="B1241" i="13"/>
  <c r="B1242" i="13"/>
  <c r="B1243" i="13"/>
  <c r="B1244" i="13"/>
  <c r="B1245" i="13"/>
  <c r="B1246" i="13"/>
  <c r="B1247" i="13"/>
  <c r="B1248" i="13"/>
  <c r="B1249" i="13"/>
  <c r="B1250" i="13"/>
  <c r="B1251" i="13"/>
  <c r="B1252" i="13"/>
  <c r="B1253" i="13"/>
  <c r="B1254" i="13"/>
  <c r="B1255" i="13"/>
  <c r="B1256" i="13"/>
  <c r="B1257" i="13"/>
  <c r="B1258" i="13"/>
  <c r="B1259" i="13"/>
  <c r="B1260" i="13"/>
  <c r="B1261" i="13"/>
  <c r="B1262" i="13"/>
  <c r="B1263" i="13"/>
  <c r="B1264" i="13"/>
  <c r="B1265" i="13"/>
  <c r="B1266" i="13"/>
  <c r="B1267" i="13"/>
  <c r="B1268" i="13"/>
  <c r="B1269" i="13"/>
  <c r="B1270" i="13"/>
  <c r="B1271" i="13"/>
  <c r="B1272" i="13"/>
  <c r="B1273" i="13"/>
  <c r="B1274" i="13"/>
  <c r="B1275" i="13"/>
  <c r="B1276" i="13"/>
  <c r="B1277" i="13"/>
  <c r="B1278" i="13"/>
  <c r="B1279" i="13"/>
  <c r="B1280" i="13"/>
  <c r="B1281" i="13"/>
  <c r="B1282" i="13"/>
  <c r="B1283" i="13"/>
  <c r="B1284" i="13"/>
  <c r="B1285" i="13"/>
  <c r="B1286" i="13"/>
  <c r="B1287" i="13"/>
  <c r="B1288" i="13"/>
  <c r="B1289" i="13"/>
  <c r="B1290" i="13"/>
  <c r="B1291" i="13"/>
  <c r="B1292" i="13"/>
  <c r="B1293" i="13"/>
  <c r="B1294" i="13"/>
  <c r="B1295" i="13"/>
  <c r="B1296" i="13"/>
  <c r="B1297" i="13"/>
  <c r="B1298" i="13"/>
  <c r="B1299" i="13"/>
  <c r="B1300" i="13"/>
  <c r="B1301" i="13"/>
  <c r="B1302" i="13"/>
  <c r="B1303" i="13"/>
  <c r="B1304" i="13"/>
  <c r="B1305" i="13"/>
  <c r="B1306" i="13"/>
  <c r="B1307" i="13"/>
  <c r="B1308" i="13"/>
  <c r="B1309" i="13"/>
  <c r="B1310" i="13"/>
  <c r="B1311" i="13"/>
  <c r="B1312" i="13"/>
  <c r="B1313" i="13"/>
  <c r="B1314" i="13"/>
  <c r="B1315" i="13"/>
  <c r="B1316" i="13"/>
  <c r="B1317" i="13"/>
  <c r="B1318" i="13"/>
  <c r="B1319" i="13"/>
  <c r="B1320" i="13"/>
  <c r="B1321" i="13"/>
  <c r="B1322" i="13"/>
  <c r="B1323" i="13"/>
  <c r="B1324" i="13"/>
  <c r="B1325" i="13"/>
  <c r="B1326" i="13"/>
  <c r="B1327" i="13"/>
  <c r="B1328" i="13"/>
  <c r="B1329" i="13"/>
  <c r="B1330" i="13"/>
  <c r="B1331" i="13"/>
  <c r="B1332" i="13"/>
  <c r="B1333" i="13"/>
  <c r="B1334" i="13"/>
  <c r="B1335" i="13"/>
  <c r="B1336" i="13"/>
  <c r="B1337" i="13"/>
  <c r="B1338" i="13"/>
  <c r="B1339" i="13"/>
  <c r="B1340" i="13"/>
  <c r="B1341" i="13"/>
  <c r="B1342" i="13"/>
  <c r="B1343" i="13"/>
  <c r="B1344" i="13"/>
  <c r="B1345" i="13"/>
  <c r="B1346" i="13"/>
  <c r="B1347" i="13"/>
  <c r="B1348" i="13"/>
  <c r="B1349" i="13"/>
  <c r="B1350" i="13"/>
  <c r="B1351" i="13"/>
  <c r="B1352" i="13"/>
  <c r="B1353" i="13"/>
  <c r="B1354" i="13"/>
  <c r="B1355" i="13"/>
  <c r="B1356" i="13"/>
  <c r="B1357" i="13"/>
  <c r="B1358" i="13"/>
  <c r="B1359" i="13"/>
  <c r="B1360" i="13"/>
  <c r="B1361" i="13"/>
  <c r="B1362" i="13"/>
  <c r="B1363" i="13"/>
  <c r="B1364" i="13"/>
  <c r="B1365" i="13"/>
  <c r="B1366" i="13"/>
  <c r="B1367" i="13"/>
  <c r="B1368" i="13"/>
  <c r="B1369" i="13"/>
  <c r="B1370" i="13"/>
  <c r="B1371" i="13"/>
  <c r="B1372" i="13"/>
  <c r="B1373" i="13"/>
  <c r="B1374" i="13"/>
  <c r="B1375" i="13"/>
  <c r="B1376" i="13"/>
  <c r="B1377" i="13"/>
  <c r="B1378" i="13"/>
  <c r="B1379" i="13"/>
  <c r="B1380" i="13"/>
  <c r="B1381" i="13"/>
  <c r="B1382" i="13"/>
  <c r="B1383" i="13"/>
  <c r="B1384" i="13"/>
  <c r="B1385" i="13"/>
  <c r="B1386" i="13"/>
  <c r="B1387" i="13"/>
  <c r="B1388" i="13"/>
  <c r="B1389" i="13"/>
  <c r="B1390" i="13"/>
  <c r="B1391" i="13"/>
  <c r="B1392" i="13"/>
  <c r="B1393" i="13"/>
  <c r="B1394" i="13"/>
  <c r="B1395" i="13"/>
  <c r="B1396" i="13"/>
  <c r="B1397" i="13"/>
  <c r="B1398" i="13"/>
  <c r="B1399" i="13"/>
  <c r="B1400" i="13"/>
  <c r="B1401" i="13"/>
  <c r="B1402" i="13"/>
  <c r="B1403" i="13"/>
  <c r="B1404" i="13"/>
  <c r="B1405" i="13"/>
  <c r="B1406" i="13"/>
  <c r="B1407" i="13"/>
  <c r="B1408" i="13"/>
  <c r="B1409" i="13"/>
  <c r="B1410" i="13"/>
  <c r="B1411" i="13"/>
  <c r="B1412" i="13"/>
  <c r="B1413" i="13"/>
  <c r="B1414" i="13"/>
  <c r="B1415" i="13"/>
  <c r="B1416" i="13"/>
  <c r="B1417" i="13"/>
  <c r="B1418" i="13"/>
  <c r="B1419" i="13"/>
  <c r="B1420" i="13"/>
  <c r="B1421" i="13"/>
  <c r="B1422" i="13"/>
  <c r="B1423" i="13"/>
  <c r="B1424" i="13"/>
  <c r="B1425" i="13"/>
  <c r="B1426" i="13"/>
  <c r="B1427" i="13"/>
  <c r="B1428" i="13"/>
  <c r="B1429" i="13"/>
  <c r="B1430" i="13"/>
  <c r="B1431" i="13"/>
  <c r="B1432" i="13"/>
  <c r="B1433" i="13"/>
  <c r="B1434" i="13"/>
  <c r="B1435" i="13"/>
  <c r="B1436" i="13"/>
  <c r="B1437" i="13"/>
  <c r="B1438" i="13"/>
  <c r="B1439" i="13"/>
  <c r="B1440" i="13"/>
  <c r="B1441" i="13"/>
  <c r="B1442" i="13"/>
  <c r="B1443" i="13"/>
  <c r="B1444" i="13"/>
  <c r="B1445" i="13"/>
  <c r="B1446" i="13"/>
  <c r="B1447" i="13"/>
  <c r="B1448" i="13"/>
  <c r="B1449" i="13"/>
  <c r="B1450" i="13"/>
  <c r="B1451" i="13"/>
  <c r="B1452" i="13"/>
  <c r="B1453" i="13"/>
  <c r="B1454" i="13"/>
  <c r="B1455" i="13"/>
  <c r="B1456" i="13"/>
  <c r="B1457" i="13"/>
  <c r="B1458" i="13"/>
  <c r="B1459" i="13"/>
  <c r="B1460" i="13"/>
  <c r="B1461" i="13"/>
  <c r="B1462" i="13"/>
  <c r="B1463" i="13"/>
  <c r="B1464" i="13"/>
  <c r="B1465" i="13"/>
  <c r="B1466" i="13"/>
  <c r="B1467" i="13"/>
  <c r="B1468" i="13"/>
  <c r="B1469" i="13"/>
  <c r="B1470" i="13"/>
  <c r="B1471" i="13"/>
  <c r="B1472" i="13"/>
  <c r="B1473" i="13"/>
  <c r="B1474" i="13"/>
  <c r="B1475" i="13"/>
  <c r="B1476" i="13"/>
  <c r="B1477" i="13"/>
  <c r="B1478" i="13"/>
  <c r="B1479" i="13"/>
  <c r="B1480" i="13"/>
  <c r="B1481" i="13"/>
  <c r="B1482" i="13"/>
  <c r="B1483" i="13"/>
  <c r="B1484" i="13"/>
  <c r="B1485" i="13"/>
  <c r="B1486" i="13"/>
  <c r="B1487" i="13"/>
  <c r="B1488" i="13"/>
  <c r="B1489" i="13"/>
  <c r="B1490" i="13"/>
  <c r="B1491" i="13"/>
  <c r="B1492" i="13"/>
  <c r="B1493" i="13"/>
  <c r="B1494" i="13"/>
  <c r="B1495" i="13"/>
  <c r="B1496" i="13"/>
  <c r="B1497" i="13"/>
  <c r="B1498" i="13"/>
  <c r="B1499" i="13"/>
  <c r="B1500" i="13"/>
  <c r="B1501" i="13"/>
  <c r="B1502" i="13"/>
  <c r="B1503" i="13"/>
  <c r="B1504" i="13"/>
  <c r="B1505" i="13"/>
  <c r="B1506" i="13"/>
  <c r="B1507" i="13"/>
  <c r="B1508" i="13"/>
  <c r="B1509" i="13"/>
  <c r="B1510" i="13"/>
  <c r="B1511" i="13"/>
  <c r="B1512" i="13"/>
  <c r="B1513" i="13"/>
  <c r="B1514" i="13"/>
  <c r="B1515" i="13"/>
  <c r="B1516" i="13"/>
  <c r="B1517" i="13"/>
  <c r="B1518" i="13"/>
  <c r="B1519" i="13"/>
  <c r="B1520" i="13"/>
  <c r="B1521" i="13"/>
  <c r="B1522" i="13"/>
  <c r="B1523" i="13"/>
  <c r="B1524" i="13"/>
  <c r="B1525" i="13"/>
  <c r="B1526" i="13"/>
  <c r="B1527" i="13"/>
  <c r="B1528" i="13"/>
  <c r="B1529" i="13"/>
  <c r="B1530" i="13"/>
  <c r="B1531" i="13"/>
  <c r="B1532" i="13"/>
  <c r="B1533" i="13"/>
  <c r="B1534" i="13"/>
  <c r="B1535" i="13"/>
  <c r="B1536" i="13"/>
  <c r="B1537" i="13"/>
  <c r="B1538" i="13"/>
  <c r="B1539" i="13"/>
  <c r="B1540" i="13"/>
  <c r="B1541" i="13"/>
  <c r="B1542" i="13"/>
  <c r="B1543" i="13"/>
  <c r="B1544" i="13"/>
  <c r="B1545" i="13"/>
  <c r="B1546" i="13"/>
  <c r="B1547" i="13"/>
  <c r="B1548" i="13"/>
  <c r="B1549" i="13"/>
  <c r="B1550" i="13"/>
  <c r="B1551" i="13"/>
  <c r="B1552" i="13"/>
  <c r="B1553" i="13"/>
  <c r="B1554" i="13"/>
  <c r="B1555" i="13"/>
  <c r="B1556" i="13"/>
  <c r="B1557" i="13"/>
  <c r="B1558" i="13"/>
  <c r="B1559" i="13"/>
  <c r="B1560" i="13"/>
  <c r="B1561" i="13"/>
  <c r="B1562" i="13"/>
  <c r="B1563" i="13"/>
  <c r="B1564" i="13"/>
  <c r="B1565" i="13"/>
  <c r="B1566" i="13"/>
  <c r="B1567" i="13"/>
  <c r="B1568" i="13"/>
  <c r="B1569" i="13"/>
  <c r="B1570" i="13"/>
  <c r="B1571" i="13"/>
  <c r="B1572" i="13"/>
  <c r="B1573" i="13"/>
  <c r="B1574" i="13"/>
  <c r="B1575" i="13"/>
  <c r="B1576" i="13"/>
  <c r="B1577" i="13"/>
  <c r="B1578" i="13"/>
  <c r="B1579" i="13"/>
  <c r="B1580" i="13"/>
  <c r="B1581" i="13"/>
  <c r="B1582" i="13"/>
  <c r="B1583" i="13"/>
  <c r="B1584" i="13"/>
  <c r="B1585" i="13"/>
  <c r="B1586" i="13"/>
  <c r="B1587" i="13"/>
  <c r="B1588" i="13"/>
  <c r="B1589" i="13"/>
  <c r="B1590" i="13"/>
  <c r="B1591" i="13"/>
  <c r="B1592" i="13"/>
  <c r="B1593" i="13"/>
  <c r="B1594" i="13"/>
  <c r="B1595" i="13"/>
  <c r="B1596" i="13"/>
  <c r="B1597" i="13"/>
  <c r="B1598" i="13"/>
  <c r="B1599" i="13"/>
  <c r="B1600" i="13"/>
  <c r="B1601" i="13"/>
  <c r="B1602" i="13"/>
  <c r="B1603" i="13"/>
  <c r="B1604" i="13"/>
  <c r="B1605" i="13"/>
  <c r="B1606" i="13"/>
  <c r="B1607" i="13"/>
  <c r="B1608" i="13"/>
  <c r="B1609" i="13"/>
  <c r="B1610" i="13"/>
  <c r="B1611" i="13"/>
  <c r="B1612" i="13"/>
  <c r="B1613" i="13"/>
  <c r="B1614" i="13"/>
  <c r="B1615" i="13"/>
  <c r="B1616" i="13"/>
  <c r="B1617" i="13"/>
  <c r="B1618" i="13"/>
  <c r="B1619" i="13"/>
  <c r="B1620" i="13"/>
  <c r="B1621" i="13"/>
  <c r="B1622" i="13"/>
  <c r="B1623" i="13"/>
  <c r="B1624" i="13"/>
  <c r="B1625" i="13"/>
  <c r="B1626" i="13"/>
  <c r="B1627" i="13"/>
  <c r="B1628" i="13"/>
  <c r="B1629" i="13"/>
  <c r="B1630" i="13"/>
  <c r="B1631" i="13"/>
  <c r="B1632" i="13"/>
  <c r="B1633" i="13"/>
  <c r="B1634" i="13"/>
  <c r="B1635" i="13"/>
  <c r="B1636" i="13"/>
  <c r="B1637" i="13"/>
  <c r="B1638" i="13"/>
  <c r="B1639" i="13"/>
  <c r="B1640" i="13"/>
  <c r="B1641" i="13"/>
  <c r="B1642" i="13"/>
  <c r="B1643" i="13"/>
  <c r="B1644" i="13"/>
  <c r="B1645" i="13"/>
  <c r="B1646" i="13"/>
  <c r="B1647" i="13"/>
  <c r="B1648" i="13"/>
  <c r="B1649" i="13"/>
  <c r="B1650" i="13"/>
  <c r="B1651" i="13"/>
  <c r="B1652" i="13"/>
  <c r="B1653" i="13"/>
  <c r="B1654" i="13"/>
  <c r="B1655" i="13"/>
  <c r="B1656" i="13"/>
  <c r="B1657" i="13"/>
  <c r="B1658" i="13"/>
  <c r="B1659" i="13"/>
  <c r="B1660" i="13"/>
  <c r="B1661" i="13"/>
  <c r="B1662" i="13"/>
  <c r="B1663" i="13"/>
  <c r="B1664" i="13"/>
  <c r="B1665" i="13"/>
  <c r="B1666" i="13"/>
  <c r="B1667" i="13"/>
  <c r="B1668" i="13"/>
  <c r="B1669" i="13"/>
  <c r="B1670" i="13"/>
  <c r="B1671" i="13"/>
  <c r="B1672" i="13"/>
  <c r="B1673" i="13"/>
  <c r="B1674" i="13"/>
  <c r="B1675" i="13"/>
  <c r="B1676" i="13"/>
  <c r="B1677" i="13"/>
  <c r="B1678" i="13"/>
  <c r="B1679" i="13"/>
  <c r="B1680" i="13"/>
  <c r="B1681" i="13"/>
  <c r="B1682" i="13"/>
  <c r="B1683" i="13"/>
  <c r="B1684" i="13"/>
  <c r="B1685" i="13"/>
  <c r="B1686" i="13"/>
  <c r="B1687" i="13"/>
  <c r="B1688" i="13"/>
  <c r="B1689" i="13"/>
  <c r="B1690" i="13"/>
  <c r="B1691" i="13"/>
  <c r="B1692" i="13"/>
  <c r="B1693" i="13"/>
  <c r="B1694" i="13"/>
  <c r="B1695" i="13"/>
  <c r="B1696" i="13"/>
  <c r="B1697" i="13"/>
  <c r="B1698" i="13"/>
  <c r="B1699" i="13"/>
  <c r="B1700" i="13"/>
  <c r="B1701" i="13"/>
  <c r="B1702" i="13"/>
  <c r="B1703" i="13"/>
  <c r="B1704" i="13"/>
  <c r="B1705" i="13"/>
  <c r="B1706" i="13"/>
  <c r="B1707" i="13"/>
  <c r="B1708" i="13"/>
  <c r="B1709" i="13"/>
  <c r="B1710" i="13"/>
  <c r="B1711" i="13"/>
  <c r="B1712" i="13"/>
  <c r="B1713" i="13"/>
  <c r="B1714" i="13"/>
  <c r="B1715" i="13"/>
  <c r="B1716" i="13"/>
  <c r="B1717" i="13"/>
  <c r="B1718" i="13"/>
  <c r="B1719" i="13"/>
  <c r="B1720" i="13"/>
  <c r="B1721" i="13"/>
  <c r="B1722" i="13"/>
  <c r="B1723" i="13"/>
  <c r="B1724" i="13"/>
  <c r="B1725" i="13"/>
  <c r="B1726" i="13"/>
  <c r="B1727" i="13"/>
  <c r="B1728" i="13"/>
  <c r="B1729" i="13"/>
  <c r="B1730" i="13"/>
  <c r="B1731" i="13"/>
  <c r="B1732" i="13"/>
  <c r="B1733" i="13"/>
  <c r="B1734" i="13"/>
  <c r="B1735" i="13"/>
  <c r="B1736" i="13"/>
  <c r="B1737" i="13"/>
  <c r="B1738" i="13"/>
  <c r="B1739" i="13"/>
  <c r="B1740" i="13"/>
  <c r="B1741" i="13"/>
  <c r="B1742" i="13"/>
  <c r="B1743" i="13"/>
  <c r="B1744" i="13"/>
  <c r="B1745" i="13"/>
  <c r="B1746" i="13"/>
  <c r="B1747" i="13"/>
  <c r="B1748" i="13"/>
  <c r="B1749" i="13"/>
  <c r="B1750" i="13"/>
  <c r="B1751" i="13"/>
  <c r="B1752" i="13"/>
  <c r="B1753" i="13"/>
  <c r="B1754" i="13"/>
  <c r="B1755" i="13"/>
  <c r="B1756" i="13"/>
  <c r="B1757" i="13"/>
  <c r="B1758" i="13"/>
  <c r="B1759" i="13"/>
  <c r="B1760" i="13"/>
  <c r="B1761" i="13"/>
  <c r="B1762" i="13"/>
  <c r="B1763" i="13"/>
  <c r="B1764" i="13"/>
  <c r="B1765" i="13"/>
  <c r="B1766" i="13"/>
  <c r="B1767" i="13"/>
  <c r="B1768" i="13"/>
  <c r="B1769" i="13"/>
  <c r="B1770" i="13"/>
  <c r="B1771" i="13"/>
  <c r="B1772" i="13"/>
  <c r="B1773" i="13"/>
  <c r="B1774" i="13"/>
  <c r="B1775" i="13"/>
  <c r="B1776" i="13"/>
  <c r="B1777" i="13"/>
  <c r="B1778" i="13"/>
  <c r="B1779" i="13"/>
  <c r="B1780" i="13"/>
  <c r="B1781" i="13"/>
  <c r="B1782" i="13"/>
  <c r="B1783" i="13"/>
  <c r="B1784" i="13"/>
  <c r="B1785" i="13"/>
  <c r="B1786" i="13"/>
  <c r="B1787" i="13"/>
  <c r="B1788" i="13"/>
  <c r="B1789" i="13"/>
  <c r="B1790" i="13"/>
  <c r="B1791" i="13"/>
  <c r="B1792" i="13"/>
  <c r="B1793" i="13"/>
  <c r="B1794" i="13"/>
  <c r="B1795" i="13"/>
  <c r="B1796" i="13"/>
  <c r="B1797" i="13"/>
  <c r="B1798" i="13"/>
  <c r="B1799" i="13"/>
  <c r="B1800" i="13"/>
  <c r="B1801" i="13"/>
  <c r="B1802" i="13"/>
  <c r="B1803" i="13"/>
  <c r="B1804" i="13"/>
  <c r="B1805" i="13"/>
  <c r="B1806" i="13"/>
  <c r="B1807" i="13"/>
  <c r="B1808" i="13"/>
  <c r="B1809" i="13"/>
  <c r="B1810" i="13"/>
  <c r="B1811" i="13"/>
  <c r="B1812" i="13"/>
  <c r="B1813" i="13"/>
  <c r="B1814" i="13"/>
  <c r="B1815" i="13"/>
  <c r="B1816" i="13"/>
  <c r="B1817" i="13"/>
  <c r="B1818" i="13"/>
  <c r="B1819" i="13"/>
  <c r="B1820" i="13"/>
  <c r="B1821" i="13"/>
  <c r="B1822" i="13"/>
  <c r="B1823" i="13"/>
  <c r="B1824" i="13"/>
  <c r="B1825" i="13"/>
  <c r="B1826" i="13"/>
  <c r="B1827" i="13"/>
  <c r="B1828" i="13"/>
  <c r="B1829" i="13"/>
  <c r="B1830" i="13"/>
  <c r="B1831" i="13"/>
  <c r="B1832" i="13"/>
  <c r="B1833" i="13"/>
  <c r="B1834" i="13"/>
  <c r="B1835" i="13"/>
  <c r="B1836" i="13"/>
  <c r="B1837" i="13"/>
  <c r="B1838" i="13"/>
  <c r="B1839" i="13"/>
  <c r="B1840" i="13"/>
  <c r="B1841" i="13"/>
  <c r="B1842" i="13"/>
  <c r="B1843" i="13"/>
  <c r="B1844" i="13"/>
  <c r="B1845" i="13"/>
  <c r="B1846" i="13"/>
  <c r="B1847" i="13"/>
  <c r="B1848" i="13"/>
  <c r="B1849" i="13"/>
  <c r="B1850" i="13"/>
  <c r="B1851" i="13"/>
  <c r="B1852" i="13"/>
  <c r="B1853" i="13"/>
  <c r="B1854" i="13"/>
  <c r="B1855" i="13"/>
  <c r="B1856" i="13"/>
  <c r="B1857" i="13"/>
  <c r="B1858" i="13"/>
  <c r="B1859" i="13"/>
  <c r="B1860" i="13"/>
  <c r="B1861" i="13"/>
  <c r="B1862" i="13"/>
  <c r="B1863" i="13"/>
  <c r="B1864" i="13"/>
  <c r="B1865" i="13"/>
  <c r="B1866" i="13"/>
  <c r="B1867" i="13"/>
  <c r="B1868" i="13"/>
  <c r="B1869" i="13"/>
  <c r="B1870" i="13"/>
  <c r="B1871" i="13"/>
  <c r="B1872" i="13"/>
  <c r="B1873" i="13"/>
  <c r="B1874" i="13"/>
  <c r="B1875" i="13"/>
  <c r="B1876" i="13"/>
  <c r="B1877" i="13"/>
  <c r="B1878" i="13"/>
  <c r="B1879" i="13"/>
  <c r="B1880" i="13"/>
  <c r="B1881" i="13"/>
  <c r="B1882" i="13"/>
  <c r="B1883" i="13"/>
  <c r="B1884" i="13"/>
  <c r="B1885" i="13"/>
  <c r="B1886" i="13"/>
  <c r="B1887" i="13"/>
  <c r="B1888" i="13"/>
  <c r="B1889" i="13"/>
  <c r="B1890" i="13"/>
  <c r="B1891" i="13"/>
  <c r="B1892" i="13"/>
  <c r="B1893" i="13"/>
  <c r="B1894" i="13"/>
  <c r="B1895" i="13"/>
  <c r="B1896" i="13"/>
  <c r="B1897" i="13"/>
  <c r="B1898" i="13"/>
  <c r="B1899" i="13"/>
  <c r="B1900" i="13"/>
  <c r="B1901" i="13"/>
  <c r="B1902" i="13"/>
  <c r="B1903" i="13"/>
  <c r="B1904" i="13"/>
  <c r="B1905" i="13"/>
  <c r="B1906" i="13"/>
  <c r="B1907" i="13"/>
  <c r="B1908" i="13"/>
  <c r="B1909" i="13"/>
  <c r="B1910" i="13"/>
  <c r="B1911" i="13"/>
  <c r="B1912" i="13"/>
  <c r="B1913" i="13"/>
  <c r="B1914" i="13"/>
  <c r="B1915" i="13"/>
  <c r="B1916" i="13"/>
  <c r="B1917" i="13"/>
  <c r="B1918" i="13"/>
  <c r="B1919" i="13"/>
  <c r="B1920" i="13"/>
  <c r="B1921" i="13"/>
  <c r="B1922" i="13"/>
  <c r="B1923" i="13"/>
  <c r="B1924" i="13"/>
  <c r="B1925" i="13"/>
  <c r="B1926" i="13"/>
  <c r="B1927" i="13"/>
  <c r="B1928" i="13"/>
  <c r="B1929" i="13"/>
  <c r="B1930" i="13"/>
  <c r="B1931" i="13"/>
  <c r="B1932" i="13"/>
  <c r="B1933" i="13"/>
  <c r="B1934" i="13"/>
  <c r="B1935" i="13"/>
  <c r="B1936" i="13"/>
  <c r="B1937" i="13"/>
  <c r="B1938" i="13"/>
  <c r="B1939" i="13"/>
  <c r="B1940" i="13"/>
  <c r="B1941" i="13"/>
  <c r="B1942" i="13"/>
  <c r="B1943" i="13"/>
  <c r="B1944" i="13"/>
  <c r="B1945" i="13"/>
  <c r="B1946" i="13"/>
  <c r="B1947" i="13"/>
  <c r="B1948" i="13"/>
  <c r="B1949" i="13"/>
  <c r="B1950" i="13"/>
  <c r="B1951" i="13"/>
  <c r="B1952" i="13"/>
  <c r="B1953" i="13"/>
  <c r="B1954" i="13"/>
  <c r="B1955" i="13"/>
  <c r="B1956" i="13"/>
  <c r="B1957" i="13"/>
  <c r="B1958" i="13"/>
  <c r="B1959" i="13"/>
  <c r="B1960" i="13"/>
  <c r="B1961" i="13"/>
  <c r="B1962" i="13"/>
  <c r="B1963" i="13"/>
  <c r="B1964" i="13"/>
  <c r="B1965" i="13"/>
  <c r="B1966" i="13"/>
  <c r="B1967" i="13"/>
  <c r="B1968" i="13"/>
  <c r="B1969" i="13"/>
  <c r="B1970" i="13"/>
  <c r="B1971" i="13"/>
  <c r="B1972" i="13"/>
  <c r="B1973" i="13"/>
  <c r="B1974" i="13"/>
  <c r="B1975" i="13"/>
  <c r="B1976" i="13"/>
  <c r="B1977" i="13"/>
  <c r="B1978" i="13"/>
  <c r="B1979" i="13"/>
  <c r="B1980" i="13"/>
  <c r="B1981" i="13"/>
  <c r="B1982" i="13"/>
  <c r="B1983" i="13"/>
  <c r="B1984" i="13"/>
  <c r="B1985" i="13"/>
  <c r="B1986" i="13"/>
  <c r="B1987" i="13"/>
  <c r="B1988" i="13"/>
  <c r="B1989" i="13"/>
  <c r="B1990" i="13"/>
  <c r="B1991" i="13"/>
  <c r="B1992" i="13"/>
  <c r="B1993" i="13"/>
  <c r="B1994" i="13"/>
  <c r="B1995" i="13"/>
  <c r="B1996" i="13"/>
  <c r="B1997" i="13"/>
  <c r="B1998" i="13"/>
  <c r="B1999" i="13"/>
  <c r="B2000" i="13"/>
  <c r="B2001" i="13"/>
  <c r="B2002" i="13"/>
  <c r="B2003" i="13"/>
  <c r="B2004" i="13"/>
  <c r="B2005" i="13"/>
  <c r="B2006" i="13"/>
  <c r="B2007" i="13"/>
  <c r="B2008" i="13"/>
  <c r="B2009" i="13"/>
  <c r="B2010" i="13"/>
  <c r="B2011" i="13"/>
  <c r="B2012" i="13"/>
  <c r="B2013" i="13"/>
  <c r="B2014" i="13"/>
  <c r="B2015" i="13"/>
  <c r="B2016" i="13"/>
  <c r="B2017" i="13"/>
  <c r="B2018" i="13"/>
  <c r="B2019" i="13"/>
  <c r="B2020" i="13"/>
  <c r="B2021" i="13"/>
  <c r="B2022" i="13"/>
  <c r="B2023" i="13"/>
  <c r="B2024" i="13"/>
  <c r="B2025" i="13"/>
  <c r="B2026" i="13"/>
  <c r="B2027" i="13"/>
  <c r="B2028" i="13"/>
  <c r="B2029" i="13"/>
  <c r="B2030" i="13"/>
  <c r="B2031" i="13"/>
  <c r="B2032" i="13"/>
  <c r="B2033" i="13"/>
  <c r="B2034" i="13"/>
  <c r="B2035" i="13"/>
  <c r="B2036" i="13"/>
  <c r="B2037" i="13"/>
  <c r="B2038" i="13"/>
  <c r="B2039" i="13"/>
  <c r="B2040" i="13"/>
  <c r="B2041" i="13"/>
  <c r="B2042" i="13"/>
  <c r="B2043" i="13"/>
  <c r="B2044" i="13"/>
  <c r="B2045" i="13"/>
  <c r="B2046" i="13"/>
  <c r="B2047" i="13"/>
  <c r="B2048" i="13"/>
  <c r="B2049" i="13"/>
  <c r="B2050" i="13"/>
  <c r="B2051" i="13"/>
  <c r="B2052" i="13"/>
  <c r="B2053" i="13"/>
  <c r="B2054" i="13"/>
  <c r="B2055" i="13"/>
  <c r="B2056" i="13"/>
  <c r="B2057" i="13"/>
  <c r="B2058" i="13"/>
  <c r="B2059" i="13"/>
  <c r="B2060" i="13"/>
  <c r="B2061" i="13"/>
  <c r="B2062" i="13"/>
  <c r="B2063" i="13"/>
  <c r="B2064" i="13"/>
  <c r="B2065" i="13"/>
  <c r="B2066" i="13"/>
  <c r="B2067" i="13"/>
  <c r="B2068" i="13"/>
  <c r="B2069" i="13"/>
  <c r="B2070" i="13"/>
  <c r="B2071" i="13"/>
  <c r="B2072" i="13"/>
  <c r="B2073" i="13"/>
  <c r="B2074" i="13"/>
  <c r="B2075" i="13"/>
  <c r="B2076" i="13"/>
  <c r="B2077" i="13"/>
  <c r="B2078" i="13"/>
  <c r="B2079" i="13"/>
  <c r="B2080" i="13"/>
  <c r="B2081" i="13"/>
  <c r="B2082" i="13"/>
  <c r="B2083" i="13"/>
  <c r="B2084" i="13"/>
  <c r="B2085" i="13"/>
  <c r="B2086" i="13"/>
  <c r="B2087" i="13"/>
  <c r="B2088" i="13"/>
  <c r="B2089" i="13"/>
  <c r="B2090" i="13"/>
  <c r="B2091" i="13"/>
  <c r="B2092" i="13"/>
  <c r="B2093" i="13"/>
  <c r="B2094" i="13"/>
  <c r="B2095" i="13"/>
  <c r="B2096" i="13"/>
  <c r="B2097" i="13"/>
  <c r="B2098" i="13"/>
  <c r="B2099" i="13"/>
  <c r="B2100" i="13"/>
  <c r="B2101" i="13"/>
  <c r="B2102" i="13"/>
  <c r="B2103" i="13"/>
  <c r="B2104" i="13"/>
  <c r="B2105" i="13"/>
  <c r="B2106" i="13"/>
  <c r="B2107" i="13"/>
  <c r="B2108" i="13"/>
  <c r="B2109" i="13"/>
  <c r="B2110" i="13"/>
  <c r="B2111" i="13"/>
  <c r="B2112" i="13"/>
  <c r="B2113" i="13"/>
  <c r="B2114" i="13"/>
  <c r="B2115" i="13"/>
  <c r="B2116" i="13"/>
  <c r="B2117" i="13"/>
  <c r="B2118" i="13"/>
  <c r="B2119" i="13"/>
  <c r="B2120" i="13"/>
  <c r="B2121" i="13"/>
  <c r="B2122" i="13"/>
  <c r="B2123" i="13"/>
  <c r="B2124" i="13"/>
  <c r="B2125" i="13"/>
  <c r="B2126" i="13"/>
  <c r="B2127" i="13"/>
  <c r="B2128" i="13"/>
  <c r="B2129" i="13"/>
  <c r="B2130" i="13"/>
  <c r="B2131" i="13"/>
  <c r="B2132" i="13"/>
  <c r="B2133" i="13"/>
  <c r="B2134" i="13"/>
  <c r="B2135" i="13"/>
  <c r="B2136" i="13"/>
  <c r="B2137" i="13"/>
  <c r="B2138" i="13"/>
  <c r="B2139" i="13"/>
  <c r="B2140" i="13"/>
  <c r="B2141" i="13"/>
  <c r="B2142" i="13"/>
  <c r="B2143" i="13"/>
  <c r="B2144" i="13"/>
  <c r="B2145" i="13"/>
  <c r="B2146" i="13"/>
  <c r="B2147" i="13"/>
  <c r="B2148" i="13"/>
  <c r="B2149" i="13"/>
  <c r="B2150" i="13"/>
  <c r="B2151" i="13"/>
  <c r="B2152" i="13"/>
  <c r="B2153" i="13"/>
  <c r="B2154" i="13"/>
  <c r="B2155" i="13"/>
  <c r="B2156" i="13"/>
  <c r="B2157" i="13"/>
  <c r="B2158" i="13"/>
  <c r="B2159" i="13"/>
  <c r="B2160" i="13"/>
  <c r="B2161" i="13"/>
  <c r="B2162" i="13"/>
  <c r="B2163" i="13"/>
  <c r="B2164" i="13"/>
  <c r="B2165" i="13"/>
  <c r="B2166" i="13"/>
  <c r="B2167" i="13"/>
  <c r="B2168" i="13"/>
  <c r="B2169" i="13"/>
  <c r="B2170" i="13"/>
  <c r="B2171" i="13"/>
  <c r="B2172" i="13"/>
  <c r="B2173" i="13"/>
  <c r="B2174" i="13"/>
  <c r="B2175" i="13"/>
  <c r="B2176" i="13"/>
  <c r="B2177" i="13"/>
  <c r="B2178" i="13"/>
  <c r="B2179" i="13"/>
  <c r="B2180" i="13"/>
  <c r="B2181" i="13"/>
  <c r="B2182" i="13"/>
  <c r="B2183" i="13"/>
  <c r="B2184" i="13"/>
  <c r="B2185" i="13"/>
  <c r="B2186" i="13"/>
  <c r="B2187" i="13"/>
  <c r="B2188" i="13"/>
  <c r="B2189" i="13"/>
  <c r="B2190" i="13"/>
  <c r="B2191" i="13"/>
  <c r="B2192" i="13"/>
  <c r="B2193" i="13"/>
  <c r="B2194" i="13"/>
  <c r="B2195" i="13"/>
  <c r="B2196" i="13"/>
  <c r="B2197" i="13"/>
  <c r="B2198" i="13"/>
  <c r="B2199" i="13"/>
  <c r="B2200" i="13"/>
  <c r="B2201" i="13"/>
  <c r="B2202" i="13"/>
  <c r="B2203" i="13"/>
  <c r="B2204" i="13"/>
  <c r="B2205" i="13"/>
  <c r="B2206" i="13"/>
  <c r="B2207" i="13"/>
  <c r="B2208" i="13"/>
  <c r="B2209" i="13"/>
  <c r="B2210" i="13"/>
  <c r="B2211" i="13"/>
  <c r="B2212" i="13"/>
  <c r="B2213" i="13"/>
  <c r="B2214" i="13"/>
  <c r="B2215" i="13"/>
  <c r="B2216" i="13"/>
  <c r="B2217" i="13"/>
  <c r="B2218" i="13"/>
  <c r="B2219" i="13"/>
  <c r="B2220" i="13"/>
  <c r="B2221" i="13"/>
  <c r="B2222" i="13"/>
  <c r="B2223" i="13"/>
  <c r="B2224" i="13"/>
  <c r="B2225" i="13"/>
  <c r="B2226" i="13"/>
  <c r="B2227" i="13"/>
  <c r="B2228" i="13"/>
  <c r="B2229" i="13"/>
  <c r="B2230" i="13"/>
  <c r="B2231" i="13"/>
  <c r="B2232" i="13"/>
  <c r="B2233" i="13"/>
  <c r="B2234" i="13"/>
  <c r="B2235" i="13"/>
  <c r="B2236" i="13"/>
  <c r="B2237" i="13"/>
  <c r="B2238" i="13"/>
  <c r="B2239" i="13"/>
  <c r="B2240" i="13"/>
  <c r="B2241" i="13"/>
  <c r="B2242" i="13"/>
  <c r="B2243" i="13"/>
  <c r="B2244" i="13"/>
  <c r="B2245" i="13"/>
  <c r="B2246" i="13"/>
  <c r="B2247" i="13"/>
  <c r="B2248" i="13"/>
  <c r="B2249" i="13"/>
  <c r="B2250" i="13"/>
  <c r="B2251" i="13"/>
  <c r="B2252" i="13"/>
  <c r="B2253" i="13"/>
  <c r="B2254" i="13"/>
  <c r="B2255" i="13"/>
  <c r="B2256" i="13"/>
  <c r="B2257" i="13"/>
  <c r="B2258" i="13"/>
  <c r="B2259" i="13"/>
  <c r="B2260" i="13"/>
  <c r="B2261" i="13"/>
  <c r="B2262" i="13"/>
  <c r="B2263" i="13"/>
  <c r="B2264" i="13"/>
  <c r="B2265" i="13"/>
  <c r="B2266" i="13"/>
  <c r="B2267" i="13"/>
  <c r="B2268" i="13"/>
  <c r="B2269" i="13"/>
  <c r="B2270" i="13"/>
  <c r="B2271" i="13"/>
  <c r="B2272" i="13"/>
  <c r="B2273" i="13"/>
  <c r="B2274" i="13"/>
  <c r="B2275" i="13"/>
  <c r="B2276" i="13"/>
  <c r="B2277" i="13"/>
  <c r="B2278" i="13"/>
  <c r="B2279" i="13"/>
  <c r="B2280" i="13"/>
  <c r="B2281" i="13"/>
  <c r="B2282" i="13"/>
  <c r="B2283" i="13"/>
  <c r="B2284" i="13"/>
  <c r="B2285" i="13"/>
  <c r="B2286" i="13"/>
  <c r="B2287" i="13"/>
  <c r="B2288" i="13"/>
  <c r="B2289" i="13"/>
  <c r="B2290" i="13"/>
  <c r="B2291" i="13"/>
  <c r="B2292" i="13"/>
  <c r="B2293" i="13"/>
  <c r="B2294" i="13"/>
  <c r="B2295" i="13"/>
  <c r="B2296" i="13"/>
  <c r="B2297" i="13"/>
  <c r="B2298" i="13"/>
  <c r="B2299" i="13"/>
  <c r="B2300" i="13"/>
  <c r="B2301" i="13"/>
  <c r="B2302" i="13"/>
  <c r="B2303" i="13"/>
  <c r="B2304" i="13"/>
  <c r="B2305" i="13"/>
  <c r="B2306" i="13"/>
  <c r="B2307" i="13"/>
  <c r="B2308" i="13"/>
  <c r="B2309" i="13"/>
  <c r="B2310" i="13"/>
  <c r="B2311" i="13"/>
  <c r="B2312" i="13"/>
  <c r="B2313" i="13"/>
  <c r="B2314" i="13"/>
  <c r="B2315" i="13"/>
  <c r="B2316" i="13"/>
  <c r="B2317" i="13"/>
  <c r="B2318" i="13"/>
  <c r="B2319" i="13"/>
  <c r="B2320" i="13"/>
  <c r="B2321" i="13"/>
  <c r="B2322" i="13"/>
  <c r="B2323" i="13"/>
  <c r="B2324" i="13"/>
  <c r="B2325" i="13"/>
  <c r="B2326" i="13"/>
  <c r="B2327" i="13"/>
  <c r="B2328" i="13"/>
  <c r="B2329" i="13"/>
  <c r="B2330" i="13"/>
  <c r="B2331" i="13"/>
  <c r="B2332" i="13"/>
  <c r="B2333" i="13"/>
  <c r="B2334" i="13"/>
  <c r="B2335" i="13"/>
  <c r="B2336" i="13"/>
  <c r="B2337" i="13"/>
  <c r="B2338" i="13"/>
  <c r="B2339" i="13"/>
  <c r="B2340" i="13"/>
  <c r="B2341" i="13"/>
  <c r="B2342" i="13"/>
  <c r="B2343" i="13"/>
  <c r="B2344" i="13"/>
  <c r="B2345" i="13"/>
  <c r="B2346" i="13"/>
  <c r="B2347" i="13"/>
  <c r="B2348" i="13"/>
  <c r="B2349" i="13"/>
  <c r="B2350" i="13"/>
  <c r="B2351" i="13"/>
  <c r="B2352" i="13"/>
  <c r="B2353" i="13"/>
  <c r="B2354" i="13"/>
  <c r="B2355" i="13"/>
  <c r="B2356" i="13"/>
  <c r="B2357" i="13"/>
  <c r="B2358" i="13"/>
  <c r="B2359" i="13"/>
  <c r="B2360" i="13"/>
  <c r="B2361" i="13"/>
  <c r="B2362" i="13"/>
  <c r="B2363" i="13"/>
  <c r="B2364" i="13"/>
  <c r="B2365" i="13"/>
  <c r="B2366" i="13"/>
  <c r="B2367" i="13"/>
  <c r="B2368" i="13"/>
  <c r="B2369" i="13"/>
  <c r="B2370" i="13"/>
  <c r="B2371" i="13"/>
  <c r="B2372" i="13"/>
  <c r="B2373" i="13"/>
  <c r="B2374" i="13"/>
  <c r="B2375" i="13"/>
  <c r="B2376" i="13"/>
  <c r="B2377" i="13"/>
  <c r="B2378" i="13"/>
  <c r="B2379" i="13"/>
  <c r="B2380" i="13"/>
  <c r="B2381" i="13"/>
  <c r="B2382" i="13"/>
  <c r="B2383" i="13"/>
  <c r="B2384" i="13"/>
  <c r="B2385" i="13"/>
  <c r="B2386" i="13"/>
  <c r="B2387" i="13"/>
  <c r="B2388" i="13"/>
  <c r="B2389" i="13"/>
  <c r="B2390" i="13"/>
  <c r="B2391" i="13"/>
  <c r="B2392" i="13"/>
  <c r="B2393" i="13"/>
  <c r="B2394" i="13"/>
  <c r="B2395" i="13"/>
  <c r="B2396" i="13"/>
  <c r="B2397" i="13"/>
  <c r="B2398" i="13"/>
  <c r="B2399" i="13"/>
  <c r="B2400" i="13"/>
  <c r="B2401" i="13"/>
  <c r="B2402" i="13"/>
  <c r="B2403" i="13"/>
  <c r="B2404" i="13"/>
  <c r="B2405" i="13"/>
  <c r="B2406" i="13"/>
  <c r="B2407" i="13"/>
  <c r="B2408" i="13"/>
  <c r="B2409" i="13"/>
  <c r="B2410" i="13"/>
  <c r="B2411" i="13"/>
  <c r="B2412" i="13"/>
  <c r="B2413" i="13"/>
  <c r="B2414" i="13"/>
  <c r="B2415" i="13"/>
  <c r="B2416" i="13"/>
  <c r="B2417" i="13"/>
  <c r="B2418" i="13"/>
  <c r="B2419" i="13"/>
  <c r="B2420" i="13"/>
  <c r="B2421" i="13"/>
  <c r="B2422" i="13"/>
  <c r="B2423" i="13"/>
  <c r="B2424" i="13"/>
  <c r="B2425" i="13"/>
  <c r="B2426" i="13"/>
  <c r="B2427" i="13"/>
  <c r="B2428" i="13"/>
  <c r="B2429" i="13"/>
  <c r="B2430" i="13"/>
  <c r="B2431" i="13"/>
  <c r="B2432" i="13"/>
  <c r="B2433" i="13"/>
  <c r="B2434" i="13"/>
  <c r="B2435" i="13"/>
  <c r="B2436" i="13"/>
  <c r="B2437" i="13"/>
  <c r="B2438" i="13"/>
  <c r="B2439" i="13"/>
  <c r="B2440" i="13"/>
  <c r="B2441" i="13"/>
  <c r="B2442" i="13"/>
  <c r="B2443" i="13"/>
  <c r="B2444" i="13"/>
  <c r="B2445" i="13"/>
  <c r="B2446" i="13"/>
  <c r="B2447" i="13"/>
  <c r="B2448" i="13"/>
  <c r="B2449" i="13"/>
  <c r="B2450" i="13"/>
  <c r="B2451" i="13"/>
  <c r="B2452" i="13"/>
  <c r="B2453" i="13"/>
  <c r="B2454" i="13"/>
  <c r="B2455" i="13"/>
  <c r="B2456" i="13"/>
  <c r="B2457" i="13"/>
  <c r="B2458" i="13"/>
  <c r="B2459" i="13"/>
  <c r="B2460" i="13"/>
  <c r="B2461" i="13"/>
  <c r="B2462" i="13"/>
  <c r="B2463" i="13"/>
  <c r="B2464" i="13"/>
  <c r="B2465" i="13"/>
  <c r="B2466" i="13"/>
  <c r="B2467" i="13"/>
  <c r="B2468" i="13"/>
  <c r="B2469" i="13"/>
  <c r="B2470" i="13"/>
  <c r="B2471" i="13"/>
  <c r="B2472" i="13"/>
  <c r="B2473" i="13"/>
  <c r="B2474" i="13"/>
  <c r="B2475" i="13"/>
  <c r="B2476" i="13"/>
  <c r="B2477" i="13"/>
  <c r="B2478" i="13"/>
  <c r="B2479" i="13"/>
  <c r="B2480" i="13"/>
  <c r="B2481" i="13"/>
  <c r="B2482" i="13"/>
  <c r="B2483" i="13"/>
  <c r="B2484" i="13"/>
  <c r="B2485" i="13"/>
  <c r="B2486" i="13"/>
  <c r="B2487" i="13"/>
  <c r="B2488" i="13"/>
  <c r="B2489" i="13"/>
  <c r="B2490" i="13"/>
  <c r="B2491" i="13"/>
  <c r="B2492" i="13"/>
  <c r="B2493" i="13"/>
  <c r="B2494" i="13"/>
  <c r="B2495" i="13"/>
  <c r="B2496" i="13"/>
  <c r="B2497" i="13"/>
  <c r="B2498" i="13"/>
  <c r="B2499" i="13"/>
  <c r="B2500" i="13"/>
  <c r="B2501" i="13"/>
  <c r="B2502" i="13"/>
  <c r="B2503" i="13"/>
  <c r="B2504" i="13"/>
  <c r="B2505" i="13"/>
  <c r="B2506" i="13"/>
  <c r="B2507" i="13"/>
  <c r="B2508" i="13"/>
  <c r="B2509" i="13"/>
  <c r="B2510" i="13"/>
  <c r="B2511" i="13"/>
  <c r="B2512" i="13"/>
  <c r="B2513" i="13"/>
  <c r="B2514" i="13"/>
  <c r="B2515" i="13"/>
  <c r="B2516" i="13"/>
  <c r="B2517" i="13"/>
  <c r="B2518" i="13"/>
  <c r="B2519" i="13"/>
  <c r="B2520" i="13"/>
  <c r="B2521" i="13"/>
  <c r="B2522" i="13"/>
  <c r="B2523" i="13"/>
  <c r="B2524" i="13"/>
  <c r="B2525" i="13"/>
  <c r="B2526" i="13"/>
  <c r="B2527" i="13"/>
  <c r="B2528" i="13"/>
  <c r="B2529" i="13"/>
  <c r="B2530" i="13"/>
  <c r="B2531" i="13"/>
  <c r="B2532" i="13"/>
  <c r="B2533" i="13"/>
  <c r="B2534" i="13"/>
  <c r="B2535" i="13"/>
  <c r="B2536" i="13"/>
  <c r="B2537" i="13"/>
  <c r="B2538" i="13"/>
  <c r="B2539" i="13"/>
  <c r="B2540" i="13"/>
  <c r="B2541" i="13"/>
  <c r="B2542" i="13"/>
  <c r="B2543" i="13"/>
  <c r="B2544" i="13"/>
  <c r="B2545" i="13"/>
  <c r="B2546" i="13"/>
  <c r="B2547" i="13"/>
  <c r="B2548" i="13"/>
  <c r="B2549" i="13"/>
  <c r="B2550" i="13"/>
  <c r="B2551" i="13"/>
  <c r="B2552" i="13"/>
  <c r="B2553" i="13"/>
  <c r="B2554" i="13"/>
  <c r="B2555" i="13"/>
  <c r="B2556" i="13"/>
  <c r="B2557" i="13"/>
  <c r="B2558" i="13"/>
  <c r="B2559" i="13"/>
  <c r="B2560" i="13"/>
  <c r="B2561" i="13"/>
  <c r="B2562" i="13"/>
  <c r="B2563" i="13"/>
  <c r="B2564" i="13"/>
  <c r="B2565" i="13"/>
  <c r="B2566" i="13"/>
  <c r="B2567" i="13"/>
  <c r="B2568" i="13"/>
  <c r="B2569" i="13"/>
  <c r="B2570" i="13"/>
  <c r="B2571" i="13"/>
  <c r="B2572" i="13"/>
  <c r="B2573" i="13"/>
  <c r="B2574" i="13"/>
  <c r="B2575" i="13"/>
  <c r="B2576" i="13"/>
  <c r="B2577" i="13"/>
  <c r="B2578" i="13"/>
  <c r="B2579" i="13"/>
  <c r="B2580" i="13"/>
  <c r="B2581" i="13"/>
  <c r="B2582" i="13"/>
  <c r="B2583" i="13"/>
  <c r="B2584" i="13"/>
  <c r="B2585" i="13"/>
  <c r="B2586" i="13"/>
  <c r="B2587" i="13"/>
  <c r="B2588" i="13"/>
  <c r="B2589" i="13"/>
  <c r="B2590" i="13"/>
  <c r="B2591" i="13"/>
  <c r="B2592" i="13"/>
  <c r="B2593" i="13"/>
  <c r="B2594" i="13"/>
  <c r="B2595" i="13"/>
  <c r="B2596" i="13"/>
  <c r="B2597" i="13"/>
  <c r="B2598" i="13"/>
  <c r="B2599" i="13"/>
  <c r="B2600" i="13"/>
  <c r="B2601" i="13"/>
  <c r="B2602" i="13"/>
  <c r="B2603" i="13"/>
  <c r="B2604" i="13"/>
  <c r="B2605" i="13"/>
  <c r="B2606" i="13"/>
  <c r="B2607" i="13"/>
  <c r="B2608" i="13"/>
  <c r="B2609" i="13"/>
  <c r="B2610" i="13"/>
  <c r="B2611" i="13"/>
  <c r="B2612" i="13"/>
  <c r="B2613" i="13"/>
  <c r="B2614" i="13"/>
  <c r="B2615" i="13"/>
  <c r="B2616" i="13"/>
  <c r="B2617" i="13"/>
  <c r="B2618" i="13"/>
  <c r="B2619" i="13"/>
  <c r="B2620" i="13"/>
  <c r="B2621" i="13"/>
  <c r="B2622" i="13"/>
  <c r="B2623" i="13"/>
  <c r="B2624" i="13"/>
  <c r="B2625" i="13"/>
  <c r="B2626" i="13"/>
  <c r="B2627" i="13"/>
  <c r="B2628" i="13"/>
  <c r="B2629" i="13"/>
  <c r="B2630" i="13"/>
  <c r="B2631" i="13"/>
  <c r="B2632" i="13"/>
  <c r="B2633" i="13"/>
  <c r="B2634" i="13"/>
  <c r="B2635" i="13"/>
  <c r="B2636" i="13"/>
  <c r="B2637" i="13"/>
  <c r="B2638" i="13"/>
  <c r="B2639" i="13"/>
  <c r="B2640" i="13"/>
  <c r="B2641" i="13"/>
  <c r="B2642" i="13"/>
  <c r="B2643" i="13"/>
  <c r="B2644" i="13"/>
  <c r="B2645" i="13"/>
  <c r="B2646" i="13"/>
  <c r="B2647" i="13"/>
  <c r="B2648" i="13"/>
  <c r="B2649" i="13"/>
  <c r="B2650" i="13"/>
  <c r="B2651" i="13"/>
  <c r="B2652" i="13"/>
  <c r="B2653" i="13"/>
  <c r="B2654" i="13"/>
  <c r="B2655" i="13"/>
  <c r="B2656" i="13"/>
  <c r="B2657" i="13"/>
  <c r="B2658" i="13"/>
  <c r="B2659" i="13"/>
  <c r="B2660" i="13"/>
  <c r="B2661" i="13"/>
  <c r="B2662" i="13"/>
  <c r="B2663" i="13"/>
  <c r="B2664" i="13"/>
  <c r="B2665" i="13"/>
  <c r="B2666" i="13"/>
  <c r="B2667" i="13"/>
  <c r="B2668" i="13"/>
  <c r="B2669" i="13"/>
  <c r="B2670" i="13"/>
  <c r="B2671" i="13"/>
  <c r="B2672" i="13"/>
  <c r="B2673" i="13"/>
  <c r="B2674" i="13"/>
  <c r="B2675" i="13"/>
  <c r="B2676" i="13"/>
  <c r="B2677" i="13"/>
  <c r="B2678" i="13"/>
  <c r="B2679" i="13"/>
  <c r="B2680" i="13"/>
  <c r="B2681" i="13"/>
  <c r="B2682" i="13"/>
  <c r="B2683" i="13"/>
  <c r="B2684" i="13"/>
  <c r="B2685" i="13"/>
  <c r="B2686" i="13"/>
  <c r="B2687" i="13"/>
  <c r="B2688" i="13"/>
  <c r="B2689" i="13"/>
  <c r="B2690" i="13"/>
  <c r="B2691" i="13"/>
  <c r="B2692" i="13"/>
  <c r="B2693" i="13"/>
  <c r="B2694" i="13"/>
  <c r="B2695" i="13"/>
  <c r="B2696" i="13"/>
  <c r="B2697" i="13"/>
  <c r="B2698" i="13"/>
  <c r="B2699" i="13"/>
  <c r="B2700" i="13"/>
  <c r="B2701" i="13"/>
  <c r="B2702" i="13"/>
  <c r="B2703" i="13"/>
  <c r="B2704" i="13"/>
  <c r="B2705" i="13"/>
  <c r="B2706" i="13"/>
  <c r="B2707" i="13"/>
  <c r="B2708" i="13"/>
  <c r="B2709" i="13"/>
  <c r="B2710" i="13"/>
  <c r="B2711" i="13"/>
  <c r="B2712" i="13"/>
  <c r="B2713" i="13"/>
  <c r="B2714" i="13"/>
  <c r="B2715" i="13"/>
  <c r="B2716" i="13"/>
  <c r="B2717" i="13"/>
  <c r="B2718" i="13"/>
  <c r="B2719" i="13"/>
  <c r="B2720" i="13"/>
  <c r="B2721" i="13"/>
  <c r="B2722" i="13"/>
  <c r="B2723" i="13"/>
  <c r="B2724" i="13"/>
  <c r="B2725" i="13"/>
  <c r="B2726" i="13"/>
  <c r="B2727" i="13"/>
  <c r="B2728" i="13"/>
  <c r="B2729" i="13"/>
  <c r="B2730" i="13"/>
  <c r="B2731" i="13"/>
  <c r="B2732" i="13"/>
  <c r="B2733" i="13"/>
  <c r="B2734" i="13"/>
  <c r="B2735" i="13"/>
  <c r="B2736" i="13"/>
  <c r="B2737" i="13"/>
  <c r="B2738" i="13"/>
  <c r="B2739" i="13"/>
  <c r="B2740" i="13"/>
  <c r="B2741" i="13"/>
  <c r="B2742" i="13"/>
  <c r="B2743" i="13"/>
  <c r="B2744" i="13"/>
  <c r="B2745" i="13"/>
  <c r="B2746" i="13"/>
  <c r="B2747" i="13"/>
  <c r="B2748" i="13"/>
  <c r="B2749" i="13"/>
  <c r="B2750" i="13"/>
  <c r="B2751" i="13"/>
  <c r="B2752" i="13"/>
  <c r="B2753" i="13"/>
  <c r="B2754" i="13"/>
  <c r="B2755" i="13"/>
  <c r="B2756" i="13"/>
  <c r="B2757" i="13"/>
  <c r="B2758" i="13"/>
  <c r="B2759" i="13"/>
  <c r="B2760" i="13"/>
  <c r="B2761" i="13"/>
  <c r="B2762" i="13"/>
  <c r="B2763" i="13"/>
  <c r="B2764" i="13"/>
  <c r="B2765" i="13"/>
  <c r="B2766" i="13"/>
  <c r="B2767" i="13"/>
  <c r="B2768" i="13"/>
  <c r="B2769" i="13"/>
  <c r="B2770" i="13"/>
  <c r="B2771" i="13"/>
  <c r="B2772" i="13"/>
  <c r="B2773" i="13"/>
  <c r="B2774" i="13"/>
  <c r="B2775" i="13"/>
  <c r="B2776" i="13"/>
  <c r="B2777" i="13"/>
  <c r="B2778" i="13"/>
  <c r="B2779" i="13"/>
  <c r="B2780" i="13"/>
  <c r="B2781" i="13"/>
  <c r="B2782" i="13"/>
  <c r="B2783" i="13"/>
  <c r="B2784" i="13"/>
  <c r="B2785" i="13"/>
  <c r="B2786" i="13"/>
  <c r="B2787" i="13"/>
  <c r="B2788" i="13"/>
  <c r="B2789" i="13"/>
  <c r="B2790" i="13"/>
  <c r="B2791" i="13"/>
  <c r="B2792" i="13"/>
  <c r="B2793" i="13"/>
  <c r="B2794" i="13"/>
  <c r="B2795" i="13"/>
  <c r="B2796" i="13"/>
  <c r="B2797" i="13"/>
  <c r="B2798" i="13"/>
  <c r="B2799" i="13"/>
  <c r="B2800" i="13"/>
  <c r="B2801" i="13"/>
  <c r="B2802" i="13"/>
  <c r="B2803" i="13"/>
  <c r="B2804" i="13"/>
  <c r="B2805" i="13"/>
  <c r="B2806" i="13"/>
  <c r="B2807" i="13"/>
  <c r="B2808" i="13"/>
  <c r="B2809" i="13"/>
  <c r="B2810" i="13"/>
  <c r="B2811" i="13"/>
  <c r="B2812" i="13"/>
  <c r="B2813" i="13"/>
  <c r="B2814" i="13"/>
  <c r="B2815" i="13"/>
  <c r="B2816" i="13"/>
  <c r="B2817" i="13"/>
  <c r="B2818" i="13"/>
  <c r="B2819" i="13"/>
  <c r="B2820" i="13"/>
  <c r="B2821" i="13"/>
  <c r="B2822" i="13"/>
  <c r="B2823" i="13"/>
  <c r="B2824" i="13"/>
  <c r="B2825" i="13"/>
  <c r="B2826" i="13"/>
  <c r="B2827" i="13"/>
  <c r="B2828" i="13"/>
  <c r="B2829" i="13"/>
  <c r="B2830" i="13"/>
  <c r="B2831" i="13"/>
  <c r="B2832" i="13"/>
  <c r="B2833" i="13"/>
  <c r="B2834" i="13"/>
  <c r="B2835" i="13"/>
  <c r="B2836" i="13"/>
  <c r="B2837" i="13"/>
  <c r="B2838" i="13"/>
  <c r="B2839" i="13"/>
  <c r="B2840" i="13"/>
  <c r="B2841" i="13"/>
  <c r="B2842" i="13"/>
  <c r="B2843" i="13"/>
  <c r="B2844" i="13"/>
  <c r="B2845" i="13"/>
  <c r="B2846" i="13"/>
  <c r="B2847" i="13"/>
  <c r="B2848" i="13"/>
  <c r="B2849" i="13"/>
  <c r="B2850" i="13"/>
  <c r="B2851" i="13"/>
  <c r="B2852" i="13"/>
  <c r="B2853" i="13"/>
  <c r="B2854" i="13"/>
  <c r="B2855" i="13"/>
  <c r="B2856" i="13"/>
  <c r="B2857" i="13"/>
  <c r="B2858" i="13"/>
  <c r="B2859" i="13"/>
  <c r="B2860" i="13"/>
  <c r="B2861" i="13"/>
  <c r="B2862" i="13"/>
  <c r="B2863" i="13"/>
  <c r="B2864" i="13"/>
  <c r="B2865" i="13"/>
  <c r="B2866" i="13"/>
  <c r="B2867" i="13"/>
  <c r="B2868" i="13"/>
  <c r="B2869" i="13"/>
  <c r="B2870" i="13"/>
  <c r="B2871" i="13"/>
  <c r="B2872" i="13"/>
  <c r="B2873" i="13"/>
  <c r="B2874" i="13"/>
  <c r="B2875" i="13"/>
  <c r="B2876" i="13"/>
  <c r="B2877" i="13"/>
  <c r="B2878" i="13"/>
  <c r="B2879" i="13"/>
  <c r="B2880" i="13"/>
  <c r="B2881" i="13"/>
  <c r="B2882" i="13"/>
  <c r="B2883" i="13"/>
  <c r="B2884" i="13"/>
  <c r="B2885" i="13"/>
  <c r="B2886" i="13"/>
  <c r="B2887" i="13"/>
  <c r="B2888" i="13"/>
  <c r="B2889" i="13"/>
  <c r="B2890" i="13"/>
  <c r="B2891" i="13"/>
  <c r="B2892" i="13"/>
  <c r="B2893" i="13"/>
  <c r="B2894" i="13"/>
  <c r="B2895" i="13"/>
  <c r="B2896" i="13"/>
  <c r="B2897" i="13"/>
  <c r="B2898" i="13"/>
  <c r="B2899" i="13"/>
  <c r="B2900" i="13"/>
  <c r="B2901" i="13"/>
  <c r="B2902" i="13"/>
  <c r="B2903" i="13"/>
  <c r="B2904" i="13"/>
  <c r="B2905" i="13"/>
  <c r="B2906" i="13"/>
  <c r="B2907" i="13"/>
  <c r="B2908" i="13"/>
  <c r="B2909" i="13"/>
  <c r="B2910" i="13"/>
  <c r="B2911" i="13"/>
  <c r="B2912" i="13"/>
  <c r="B2913" i="13"/>
  <c r="B2914" i="13"/>
  <c r="B2915" i="13"/>
  <c r="B2916" i="13"/>
  <c r="B2917" i="13"/>
  <c r="B2918" i="13"/>
  <c r="B2919" i="13"/>
  <c r="B2920" i="13"/>
  <c r="B2921" i="13"/>
  <c r="B2922" i="13"/>
  <c r="B2923" i="13"/>
  <c r="B2924" i="13"/>
  <c r="B2925" i="13"/>
  <c r="B2926" i="13"/>
  <c r="B2927" i="13"/>
  <c r="B2928" i="13"/>
  <c r="B2929" i="13"/>
  <c r="B2930" i="13"/>
  <c r="B2931" i="13"/>
  <c r="B2932" i="13"/>
  <c r="B2933" i="13"/>
  <c r="B2934" i="13"/>
  <c r="B2935" i="13"/>
  <c r="B2936" i="13"/>
  <c r="B2937" i="13"/>
  <c r="B2938" i="13"/>
  <c r="B2939" i="13"/>
  <c r="B2940" i="13"/>
  <c r="B2941" i="13"/>
  <c r="B2942" i="13"/>
  <c r="B2943" i="13"/>
  <c r="B2944" i="13"/>
  <c r="B2945" i="13"/>
  <c r="B2946" i="13"/>
  <c r="B2947" i="13"/>
  <c r="B2948" i="13"/>
  <c r="B2949" i="13"/>
  <c r="B2950" i="13"/>
  <c r="B2951" i="13"/>
  <c r="B2952" i="13"/>
  <c r="B2953" i="13"/>
  <c r="B2954" i="13"/>
  <c r="B2955" i="13"/>
  <c r="B2956" i="13"/>
  <c r="B2957" i="13"/>
  <c r="B2958" i="13"/>
  <c r="B2959" i="13"/>
  <c r="B2960" i="13"/>
  <c r="B2961" i="13"/>
  <c r="B2962" i="13"/>
  <c r="B2963" i="13"/>
  <c r="B2964" i="13"/>
  <c r="B2965" i="13"/>
  <c r="B2966" i="13"/>
  <c r="B2967" i="13"/>
  <c r="B2968" i="13"/>
  <c r="B2969" i="13"/>
  <c r="B2970" i="13"/>
  <c r="B2971" i="13"/>
  <c r="B2972" i="13"/>
  <c r="B2973" i="13"/>
  <c r="B2974" i="13"/>
  <c r="B2975" i="13"/>
  <c r="B2976" i="13"/>
  <c r="B2977" i="13"/>
  <c r="B2978" i="13"/>
  <c r="B2979" i="13"/>
  <c r="B2980" i="13"/>
  <c r="B2981" i="13"/>
  <c r="B2982" i="13"/>
  <c r="B2983" i="13"/>
  <c r="B2984" i="13"/>
  <c r="B2985" i="13"/>
  <c r="B2986" i="13"/>
  <c r="B2987" i="13"/>
  <c r="B2988" i="13"/>
  <c r="B2989" i="13"/>
  <c r="B2990" i="13"/>
  <c r="B2991" i="13"/>
  <c r="B2992" i="13"/>
  <c r="B2993" i="13"/>
  <c r="B2994" i="13"/>
  <c r="B2995" i="13"/>
  <c r="B2996" i="13"/>
  <c r="B2997" i="13"/>
  <c r="B2998" i="13"/>
  <c r="B2999" i="13"/>
  <c r="B3000" i="13"/>
  <c r="B3001" i="13"/>
  <c r="B3002" i="13"/>
  <c r="B3003" i="13"/>
  <c r="B3004" i="13"/>
  <c r="B3005" i="13"/>
  <c r="B3006" i="13"/>
  <c r="B3007" i="13"/>
  <c r="B3008" i="13"/>
  <c r="B3009" i="13"/>
  <c r="B3010" i="13"/>
  <c r="B3011" i="13"/>
  <c r="B3012" i="13"/>
  <c r="B3013" i="13"/>
  <c r="B3014" i="13"/>
  <c r="B3015" i="13"/>
  <c r="B3016" i="13"/>
  <c r="B3017" i="13"/>
  <c r="B3018" i="13"/>
  <c r="B3019" i="13"/>
  <c r="B3020" i="13"/>
  <c r="B3021" i="13"/>
  <c r="B3022" i="13"/>
  <c r="B3023" i="13"/>
  <c r="B3024" i="13"/>
  <c r="B3025" i="13"/>
  <c r="B3026" i="13"/>
  <c r="B3027" i="13"/>
  <c r="B3028" i="13"/>
  <c r="B3029" i="13"/>
  <c r="B3030" i="13"/>
  <c r="B3031" i="13"/>
  <c r="B3032" i="13"/>
  <c r="B3033" i="13"/>
  <c r="B3034" i="13"/>
  <c r="B3035" i="13"/>
  <c r="B3036" i="13"/>
  <c r="B3037" i="13"/>
  <c r="B3038" i="13"/>
  <c r="B3039" i="13"/>
  <c r="B3040" i="13"/>
  <c r="B3041" i="13"/>
  <c r="B3042" i="13"/>
  <c r="B3043" i="13"/>
  <c r="B3044" i="13"/>
  <c r="B3045" i="13"/>
  <c r="B3046" i="13"/>
  <c r="B3047" i="13"/>
  <c r="B3048" i="13"/>
  <c r="B3049" i="13"/>
  <c r="B3050" i="13"/>
  <c r="B3051" i="13"/>
  <c r="B3052" i="13"/>
  <c r="B3053" i="13"/>
  <c r="B3054" i="13"/>
  <c r="B3055" i="13"/>
  <c r="B3056" i="13"/>
  <c r="B3057" i="13"/>
  <c r="B3058" i="13"/>
  <c r="B3059" i="13"/>
  <c r="B3060" i="13"/>
  <c r="B3061" i="13"/>
  <c r="B3062" i="13"/>
  <c r="B3063" i="13"/>
  <c r="B3064" i="13"/>
  <c r="B3065" i="13"/>
  <c r="B3066" i="13"/>
  <c r="B3067" i="13"/>
  <c r="B3068" i="13"/>
  <c r="B3069" i="13"/>
  <c r="B3070" i="13"/>
  <c r="B3071" i="13"/>
  <c r="B3072" i="13"/>
  <c r="B3073" i="13"/>
  <c r="B3074" i="13"/>
  <c r="B3075" i="13"/>
  <c r="B3076" i="13"/>
  <c r="B3077" i="13"/>
  <c r="B3078" i="13"/>
  <c r="B3079" i="13"/>
  <c r="B3080" i="13"/>
  <c r="B3081" i="13"/>
  <c r="B3082" i="13"/>
  <c r="B3083" i="13"/>
  <c r="B3084" i="13"/>
  <c r="B3085" i="13"/>
  <c r="B3086" i="13"/>
  <c r="B3087" i="13"/>
  <c r="B3088" i="13"/>
  <c r="B3089" i="13"/>
  <c r="B3090" i="13"/>
  <c r="B3091" i="13"/>
  <c r="B3092" i="13"/>
  <c r="B3093" i="13"/>
  <c r="B3094" i="13"/>
  <c r="B3095" i="13"/>
  <c r="B3096" i="13"/>
  <c r="B3097" i="13"/>
  <c r="B3098" i="13"/>
  <c r="B3099" i="13"/>
  <c r="B3100" i="13"/>
  <c r="B3101" i="13"/>
  <c r="B3102" i="13"/>
  <c r="B3103" i="13"/>
  <c r="B3104" i="13"/>
  <c r="B3105" i="13"/>
  <c r="B3106" i="13"/>
  <c r="B3107" i="13"/>
  <c r="B3108" i="13"/>
  <c r="B3109" i="13"/>
  <c r="B3110" i="13"/>
  <c r="B3111" i="13"/>
  <c r="B3112" i="13"/>
  <c r="B3113" i="13"/>
  <c r="B3114" i="13"/>
  <c r="B3115" i="13"/>
  <c r="B3116" i="13"/>
  <c r="B3117" i="13"/>
  <c r="B3118" i="13"/>
  <c r="B3119" i="13"/>
  <c r="B3120" i="13"/>
  <c r="B3121" i="13"/>
  <c r="B3122" i="13"/>
  <c r="B3123" i="13"/>
  <c r="B3124" i="13"/>
  <c r="B3125" i="13"/>
  <c r="B3126" i="13"/>
  <c r="B3127" i="13"/>
  <c r="B3128" i="13"/>
  <c r="B3129" i="13"/>
  <c r="B3130" i="13"/>
  <c r="B3131" i="13"/>
  <c r="B3132" i="13"/>
  <c r="B3133" i="13"/>
  <c r="B3134" i="13"/>
  <c r="B3135" i="13"/>
  <c r="B3136" i="13"/>
  <c r="B3137" i="13"/>
  <c r="B3138" i="13"/>
  <c r="B3139" i="13"/>
  <c r="B3140" i="13"/>
  <c r="B3141" i="13"/>
  <c r="B3142" i="13"/>
  <c r="B3143" i="13"/>
  <c r="B3144" i="13"/>
  <c r="B3145" i="13"/>
  <c r="B3146" i="13"/>
  <c r="B3147" i="13"/>
  <c r="B3148" i="13"/>
  <c r="B3149" i="13"/>
  <c r="B3150" i="13"/>
  <c r="B3151" i="13"/>
  <c r="B3152" i="13"/>
  <c r="B3153" i="13"/>
  <c r="B3154" i="13"/>
  <c r="B3155" i="13"/>
  <c r="B3156" i="13"/>
  <c r="B3157" i="13"/>
  <c r="B3158" i="13"/>
  <c r="B3159" i="13"/>
  <c r="B3160" i="13"/>
  <c r="B3161" i="13"/>
  <c r="B3162" i="13"/>
  <c r="B3163" i="13"/>
  <c r="B3164" i="13"/>
  <c r="B3165" i="13"/>
  <c r="B3166" i="13"/>
  <c r="B3167" i="13"/>
  <c r="B3168" i="13"/>
  <c r="B3169" i="13"/>
  <c r="B3170" i="13"/>
  <c r="B3171" i="13"/>
  <c r="B3172" i="13"/>
  <c r="B3173" i="13"/>
  <c r="B3174" i="13"/>
  <c r="B3175" i="13"/>
  <c r="B3176" i="13"/>
  <c r="B3177" i="13"/>
  <c r="B3178" i="13"/>
  <c r="B3179" i="13"/>
  <c r="B3180" i="13"/>
  <c r="B3181" i="13"/>
  <c r="B3182" i="13"/>
  <c r="B3183" i="13"/>
  <c r="B3184" i="13"/>
  <c r="B3185" i="13"/>
  <c r="B3186" i="13"/>
  <c r="B3187" i="13"/>
  <c r="B3188" i="13"/>
  <c r="B3189" i="13"/>
  <c r="B3190" i="13"/>
  <c r="B3191" i="13"/>
  <c r="B3192" i="13"/>
  <c r="B3193" i="13"/>
  <c r="B3194" i="13"/>
  <c r="B3195" i="13"/>
  <c r="B3196" i="13"/>
  <c r="B3197" i="13"/>
  <c r="B3198" i="13"/>
  <c r="B3199" i="13"/>
  <c r="B3200" i="13"/>
  <c r="B3201" i="13"/>
  <c r="B3202" i="13"/>
  <c r="B3203" i="13"/>
  <c r="B3204" i="13"/>
  <c r="B3205" i="13"/>
  <c r="B3206" i="13"/>
  <c r="B3207" i="13"/>
  <c r="B3208" i="13"/>
  <c r="B3209" i="13"/>
  <c r="B3210" i="13"/>
  <c r="B3211" i="13"/>
  <c r="B3212" i="13"/>
  <c r="B3213" i="13"/>
  <c r="B3214" i="13"/>
  <c r="B3215" i="13"/>
  <c r="B3216" i="13"/>
  <c r="B3217" i="13"/>
  <c r="B3218" i="13"/>
  <c r="B3219" i="13"/>
  <c r="B3220" i="13"/>
  <c r="B3221" i="13"/>
  <c r="B3222" i="13"/>
  <c r="B3223" i="13"/>
  <c r="B3224" i="13"/>
  <c r="B3225" i="13"/>
  <c r="B3226" i="13"/>
  <c r="B3227" i="13"/>
  <c r="B3228" i="13"/>
  <c r="B3229" i="13"/>
  <c r="B3230" i="13"/>
  <c r="B3231" i="13"/>
  <c r="B3232" i="13"/>
  <c r="B3233" i="13"/>
  <c r="B3234" i="13"/>
  <c r="B3235" i="13"/>
  <c r="B3236" i="13"/>
  <c r="B3237" i="13"/>
  <c r="B3238" i="13"/>
  <c r="B3239" i="13"/>
  <c r="B3240" i="13"/>
  <c r="B3241" i="13"/>
  <c r="B3242" i="13"/>
  <c r="B3243" i="13"/>
  <c r="B3244" i="13"/>
  <c r="B3245" i="13"/>
  <c r="B3246" i="13"/>
  <c r="B3247" i="13"/>
  <c r="B3248" i="13"/>
  <c r="B3249" i="13"/>
  <c r="B3250" i="13"/>
  <c r="B3251" i="13"/>
  <c r="B3252" i="13"/>
  <c r="B3253" i="13"/>
  <c r="B3254" i="13"/>
  <c r="B3255" i="13"/>
  <c r="B3256" i="13"/>
  <c r="B3257" i="13"/>
  <c r="B3258" i="13"/>
  <c r="B3259" i="13"/>
  <c r="B3260" i="13"/>
  <c r="B3261" i="13"/>
  <c r="B3262" i="13"/>
  <c r="B3263" i="13"/>
  <c r="B3264" i="13"/>
  <c r="B3265" i="13"/>
  <c r="B3266" i="13"/>
  <c r="B3267" i="13"/>
  <c r="B3268" i="13"/>
  <c r="B3269" i="13"/>
  <c r="B3270" i="13"/>
  <c r="B3271" i="13"/>
  <c r="B3272" i="13"/>
  <c r="B3273" i="13"/>
  <c r="B3274" i="13"/>
  <c r="B3275" i="13"/>
  <c r="B3276" i="13"/>
  <c r="B3277" i="13"/>
  <c r="B3278" i="13"/>
  <c r="B3279" i="13"/>
  <c r="B3280" i="13"/>
  <c r="B3281" i="13"/>
  <c r="B3282" i="13"/>
  <c r="B3283" i="13"/>
  <c r="B3284" i="13"/>
  <c r="B3285" i="13"/>
  <c r="B3286" i="13"/>
  <c r="B3287" i="13"/>
  <c r="B3288" i="13"/>
  <c r="B3289" i="13"/>
  <c r="B3290" i="13"/>
  <c r="B3291" i="13"/>
  <c r="B3292" i="13"/>
  <c r="B3293" i="13"/>
  <c r="B3294" i="13"/>
  <c r="B3295" i="13"/>
  <c r="B3296" i="13"/>
  <c r="B3297" i="13"/>
  <c r="B3298" i="13"/>
  <c r="B3299" i="13"/>
  <c r="B3300" i="13"/>
  <c r="B3301" i="13"/>
  <c r="B3302" i="13"/>
  <c r="B3303" i="13"/>
  <c r="B3304" i="13"/>
  <c r="B3305" i="13"/>
  <c r="B3306" i="13"/>
  <c r="B3307" i="13"/>
  <c r="B3308" i="13"/>
  <c r="B3309" i="13"/>
  <c r="B3310" i="13"/>
  <c r="B3311" i="13"/>
  <c r="B3312" i="13"/>
  <c r="B3313" i="13"/>
  <c r="B3314" i="13"/>
  <c r="B3315" i="13"/>
  <c r="B3316" i="13"/>
  <c r="B3317" i="13"/>
  <c r="B3318" i="13"/>
  <c r="B3319" i="13"/>
  <c r="B3320" i="13"/>
  <c r="B3321" i="13"/>
  <c r="B3322" i="13"/>
  <c r="B3323" i="13"/>
  <c r="B3324" i="13"/>
  <c r="B3325" i="13"/>
  <c r="B3326" i="13"/>
  <c r="B3327" i="13"/>
  <c r="B3328" i="13"/>
  <c r="B3329" i="13"/>
  <c r="B3330" i="13"/>
  <c r="B3331" i="13"/>
  <c r="B3332" i="13"/>
  <c r="B3333" i="13"/>
  <c r="B3334" i="13"/>
  <c r="B3335" i="13"/>
  <c r="B3336" i="13"/>
  <c r="B3337" i="13"/>
  <c r="B3338" i="13"/>
  <c r="B3339" i="13"/>
  <c r="B3340" i="13"/>
  <c r="B3341" i="13"/>
  <c r="B3342" i="13"/>
  <c r="B3343" i="13"/>
  <c r="B3344" i="13"/>
  <c r="B3345" i="13"/>
  <c r="B3346" i="13"/>
  <c r="B3347" i="13"/>
  <c r="B3348" i="13"/>
  <c r="B3349" i="13"/>
  <c r="B3350" i="13"/>
  <c r="B3351" i="13"/>
  <c r="B3352" i="13"/>
  <c r="B3353" i="13"/>
  <c r="B3354" i="13"/>
  <c r="B3355" i="13"/>
  <c r="B3356" i="13"/>
  <c r="B3357" i="13"/>
  <c r="B3358" i="13"/>
  <c r="B3359" i="13"/>
  <c r="B3360" i="13"/>
  <c r="B3361" i="13"/>
  <c r="B3362" i="13"/>
  <c r="B3363" i="13"/>
  <c r="B3364" i="13"/>
  <c r="B3365" i="13"/>
  <c r="B3366" i="13"/>
  <c r="B3367" i="13"/>
  <c r="B3368" i="13"/>
  <c r="B3369" i="13"/>
  <c r="B3370" i="13"/>
  <c r="B3371" i="13"/>
  <c r="B3372" i="13"/>
  <c r="B3373" i="13"/>
  <c r="B3374" i="13"/>
  <c r="B3375" i="13"/>
  <c r="B3376" i="13"/>
  <c r="B3377" i="13"/>
  <c r="B3378" i="13"/>
  <c r="B3379" i="13"/>
  <c r="B3380" i="13"/>
  <c r="B3381" i="13"/>
  <c r="B3382" i="13"/>
  <c r="B3383" i="13"/>
  <c r="B3384" i="13"/>
  <c r="B3385" i="13"/>
  <c r="B3386" i="13"/>
  <c r="B3387" i="13"/>
  <c r="B3388" i="13"/>
  <c r="B3389" i="13"/>
  <c r="B3390" i="13"/>
  <c r="B3391" i="13"/>
  <c r="B3392" i="13"/>
  <c r="B3393" i="13"/>
  <c r="B3394" i="13"/>
  <c r="B3395" i="13"/>
  <c r="B3396" i="13"/>
  <c r="B3397" i="13"/>
  <c r="B3398" i="13"/>
  <c r="B3399" i="13"/>
  <c r="B3400" i="13"/>
  <c r="B3401" i="13"/>
  <c r="B3402" i="13"/>
  <c r="B3403" i="13"/>
  <c r="B3404" i="13"/>
  <c r="B3405" i="13"/>
  <c r="B3406" i="13"/>
  <c r="B3407" i="13"/>
  <c r="B3408" i="13"/>
  <c r="B3409" i="13"/>
  <c r="B3410" i="13"/>
  <c r="B3411" i="13"/>
  <c r="B3412" i="13"/>
  <c r="B3413" i="13"/>
  <c r="B3414" i="13"/>
  <c r="B3415" i="13"/>
  <c r="B3416" i="13"/>
  <c r="B3417" i="13"/>
  <c r="B3418" i="13"/>
  <c r="B3419" i="13"/>
  <c r="B3420" i="13"/>
  <c r="B3421" i="13"/>
  <c r="B3422" i="13"/>
  <c r="B3423" i="13"/>
  <c r="B3424" i="13"/>
  <c r="B3425" i="13"/>
  <c r="B3426" i="13"/>
  <c r="B3427" i="13"/>
  <c r="B3428" i="13"/>
  <c r="B3429" i="13"/>
  <c r="B3430" i="13"/>
  <c r="B3431" i="13"/>
  <c r="B3432" i="13"/>
  <c r="B3433" i="13"/>
  <c r="B3434" i="13"/>
  <c r="B3435" i="13"/>
  <c r="B3436" i="13"/>
  <c r="B3437" i="13"/>
  <c r="B3438" i="13"/>
  <c r="B3439" i="13"/>
  <c r="B3440" i="13"/>
  <c r="B3441" i="13"/>
  <c r="B3442" i="13"/>
  <c r="B3443" i="13"/>
  <c r="B3444" i="13"/>
  <c r="B3445" i="13"/>
  <c r="B3446" i="13"/>
  <c r="B3447" i="13"/>
  <c r="B3448" i="13"/>
  <c r="B3449" i="13"/>
  <c r="B3450" i="13"/>
  <c r="B3451" i="13"/>
  <c r="B3452" i="13"/>
  <c r="B3453" i="13"/>
  <c r="B3454" i="13"/>
  <c r="B3455" i="13"/>
  <c r="B3456" i="13"/>
  <c r="B3457" i="13"/>
  <c r="B3458" i="13"/>
  <c r="B3459" i="13"/>
  <c r="B3460" i="13"/>
  <c r="B3461" i="13"/>
  <c r="B3462" i="13"/>
  <c r="B3463" i="13"/>
  <c r="B3464" i="13"/>
  <c r="B3465" i="13"/>
  <c r="B3466" i="13"/>
  <c r="B3467" i="13"/>
  <c r="B3468" i="13"/>
  <c r="B3469" i="13"/>
  <c r="B3470" i="13"/>
  <c r="B3471" i="13"/>
  <c r="B3472" i="13"/>
  <c r="B3473" i="13"/>
  <c r="B3474" i="13"/>
  <c r="B3475" i="13"/>
  <c r="B3476" i="13"/>
  <c r="B3477" i="13"/>
  <c r="B3478" i="13"/>
  <c r="B3479" i="13"/>
  <c r="B3480" i="13"/>
  <c r="B3481" i="13"/>
  <c r="B3482" i="13"/>
  <c r="B3483" i="13"/>
  <c r="B3484" i="13"/>
  <c r="B3485" i="13"/>
  <c r="B3486" i="13"/>
  <c r="B3487" i="13"/>
  <c r="B3488" i="13"/>
  <c r="B3489" i="13"/>
  <c r="B3490" i="13"/>
  <c r="B3491" i="13"/>
  <c r="B3492" i="13"/>
  <c r="B3493" i="13"/>
  <c r="B3494" i="13"/>
  <c r="B3495" i="13"/>
  <c r="B3496" i="13"/>
  <c r="B3497" i="13"/>
  <c r="B3498" i="13"/>
  <c r="B3499" i="13"/>
  <c r="B3500" i="13"/>
  <c r="B3501" i="13"/>
  <c r="B3502" i="13"/>
  <c r="B3503" i="13"/>
  <c r="B3504" i="13"/>
  <c r="B3505" i="13"/>
  <c r="B3506" i="13"/>
  <c r="B3507" i="13"/>
  <c r="B3508" i="13"/>
  <c r="B3509" i="13"/>
  <c r="B3510" i="13"/>
  <c r="B3511" i="13"/>
  <c r="B3512" i="13"/>
  <c r="B3513" i="13"/>
  <c r="B3514" i="13"/>
  <c r="B3515" i="13"/>
  <c r="B3516" i="13"/>
  <c r="B3517" i="13"/>
  <c r="B3518" i="13"/>
  <c r="B3519" i="13"/>
  <c r="B3520" i="13"/>
  <c r="B3521" i="13"/>
  <c r="B3522" i="13"/>
  <c r="B3523" i="13"/>
  <c r="B3524" i="13"/>
  <c r="B3525" i="13"/>
  <c r="B3526" i="13"/>
  <c r="B3527" i="13"/>
  <c r="B3528" i="13"/>
  <c r="B3529" i="13"/>
  <c r="B3530" i="13"/>
  <c r="B3531" i="13"/>
  <c r="B3532" i="13"/>
  <c r="B3533" i="13"/>
  <c r="B3534" i="13"/>
  <c r="B3535" i="13"/>
  <c r="B3536" i="13"/>
  <c r="B3537" i="13"/>
  <c r="B3538" i="13"/>
  <c r="B3539" i="13"/>
  <c r="B3540" i="13"/>
  <c r="B3541" i="13"/>
  <c r="B3542" i="13"/>
  <c r="B3543" i="13"/>
  <c r="B3544" i="13"/>
  <c r="B3545" i="13"/>
  <c r="B3546" i="13"/>
  <c r="B3547" i="13"/>
  <c r="B3548" i="13"/>
  <c r="B3549" i="13"/>
  <c r="B3550" i="13"/>
  <c r="B3551" i="13"/>
  <c r="B3552" i="13"/>
  <c r="B3553" i="13"/>
  <c r="B3554" i="13"/>
  <c r="B3555" i="13"/>
  <c r="B3556" i="13"/>
  <c r="B3557" i="13"/>
  <c r="B3558" i="13"/>
  <c r="B3559" i="13"/>
  <c r="B3560" i="13"/>
  <c r="B3561" i="13"/>
  <c r="B3562" i="13"/>
  <c r="B3563" i="13"/>
  <c r="B3564" i="13"/>
  <c r="B3565" i="13"/>
  <c r="B3566" i="13"/>
  <c r="B3567" i="13"/>
  <c r="B3568" i="13"/>
  <c r="B3569" i="13"/>
  <c r="B3570" i="13"/>
  <c r="B3571" i="13"/>
  <c r="B3572" i="13"/>
  <c r="B3573" i="13"/>
  <c r="B3574" i="13"/>
  <c r="B3575" i="13"/>
  <c r="B3576" i="13"/>
  <c r="B3577" i="13"/>
  <c r="B3578" i="13"/>
  <c r="B3579" i="13"/>
  <c r="B3580" i="13"/>
  <c r="B3581" i="13"/>
  <c r="B3582" i="13"/>
  <c r="B3583" i="13"/>
  <c r="B3584" i="13"/>
  <c r="B3585" i="13"/>
  <c r="B3586" i="13"/>
  <c r="B3587" i="13"/>
  <c r="B3588" i="13"/>
  <c r="B3589" i="13"/>
  <c r="B3590" i="13"/>
  <c r="B3591" i="13"/>
  <c r="B3592" i="13"/>
  <c r="B3593" i="13"/>
  <c r="B3594" i="13"/>
  <c r="B3595" i="13"/>
  <c r="B3596" i="13"/>
  <c r="B3597" i="13"/>
  <c r="B3598" i="13"/>
  <c r="B3599" i="13"/>
  <c r="B3600" i="13"/>
  <c r="B3601" i="13"/>
  <c r="B3602" i="13"/>
  <c r="B3603" i="13"/>
  <c r="B3604" i="13"/>
  <c r="B3605" i="13"/>
  <c r="B3606" i="13"/>
  <c r="B3607" i="13"/>
  <c r="B3608" i="13"/>
  <c r="B3609" i="13"/>
  <c r="B3610" i="13"/>
  <c r="B3611" i="13"/>
  <c r="B3612" i="13"/>
  <c r="B3613" i="13"/>
  <c r="B3614" i="13"/>
  <c r="B3615" i="13"/>
  <c r="B3616" i="13"/>
  <c r="B3617" i="13"/>
  <c r="B3618" i="13"/>
  <c r="B3619" i="13"/>
  <c r="B3620" i="13"/>
  <c r="B3621" i="13"/>
  <c r="B3622" i="13"/>
  <c r="B3623" i="13"/>
  <c r="B3624" i="13"/>
  <c r="B3625" i="13"/>
  <c r="B3626" i="13"/>
  <c r="B3627" i="13"/>
  <c r="B3628" i="13"/>
  <c r="B3629" i="13"/>
  <c r="B3630" i="13"/>
  <c r="B3631" i="13"/>
  <c r="B3632" i="13"/>
  <c r="B3633" i="13"/>
  <c r="B3634" i="13"/>
  <c r="B3635" i="13"/>
  <c r="B3636" i="13"/>
  <c r="B3637" i="13"/>
  <c r="B3638" i="13"/>
  <c r="B3639" i="13"/>
  <c r="B3640" i="13"/>
  <c r="B3641" i="13"/>
  <c r="B3642" i="13"/>
  <c r="B3643" i="13"/>
  <c r="B3644" i="13"/>
  <c r="B3645" i="13"/>
  <c r="B3646" i="13"/>
  <c r="B3647" i="13"/>
  <c r="B3648" i="13"/>
  <c r="B3649" i="13"/>
  <c r="B3650" i="13"/>
  <c r="B3651" i="13"/>
  <c r="B3652" i="13"/>
  <c r="B3653" i="13"/>
  <c r="B3654" i="13"/>
  <c r="B3655" i="13"/>
  <c r="B3656" i="13"/>
  <c r="B3657" i="13"/>
  <c r="B3658" i="13"/>
  <c r="B3659" i="13"/>
  <c r="B3660" i="13"/>
  <c r="B3661" i="13"/>
  <c r="B3662" i="13"/>
  <c r="B3663" i="13"/>
  <c r="B3664" i="13"/>
  <c r="B3665" i="13"/>
  <c r="B3666" i="13"/>
  <c r="B3667" i="13"/>
  <c r="B3668" i="13"/>
  <c r="B3669" i="13"/>
  <c r="B3670" i="13"/>
  <c r="B3671" i="13"/>
  <c r="B3672" i="13"/>
  <c r="B3673" i="13"/>
  <c r="B3674" i="13"/>
  <c r="B3675" i="13"/>
  <c r="B3676" i="13"/>
  <c r="B3677" i="13"/>
  <c r="B3678" i="13"/>
  <c r="B3679" i="13"/>
  <c r="B3680" i="13"/>
  <c r="B3681" i="13"/>
  <c r="B3682" i="13"/>
  <c r="B3683" i="13"/>
  <c r="B3684" i="13"/>
  <c r="B3685" i="13"/>
  <c r="B3686" i="13"/>
  <c r="B3687" i="13"/>
  <c r="B3688" i="13"/>
  <c r="B3689" i="13"/>
  <c r="B3690" i="13"/>
  <c r="B3691" i="13"/>
  <c r="B3692" i="13"/>
  <c r="B3693" i="13"/>
  <c r="B3694" i="13"/>
  <c r="B3695" i="13"/>
  <c r="B3696" i="13"/>
  <c r="B3697" i="13"/>
  <c r="B3698" i="13"/>
  <c r="B3699" i="13"/>
  <c r="B3700" i="13"/>
  <c r="B3701" i="13"/>
  <c r="B3702" i="13"/>
  <c r="B3703" i="13"/>
  <c r="B3704" i="13"/>
  <c r="B3705" i="13"/>
  <c r="B3706" i="13"/>
  <c r="B3707" i="13"/>
  <c r="B3708" i="13"/>
  <c r="B3709" i="13"/>
  <c r="B3710" i="13"/>
  <c r="B3711" i="13"/>
  <c r="B3712" i="13"/>
  <c r="B3713" i="13"/>
  <c r="B3714" i="13"/>
  <c r="B3715" i="13"/>
  <c r="B3716" i="13"/>
  <c r="B3717" i="13"/>
  <c r="B3718" i="13"/>
  <c r="B3719" i="13"/>
  <c r="B3720" i="13"/>
  <c r="B3721" i="13"/>
  <c r="B3722" i="13"/>
  <c r="B3723" i="13"/>
  <c r="B3724" i="13"/>
  <c r="B3725" i="13"/>
  <c r="B3726" i="13"/>
  <c r="B3727" i="13"/>
  <c r="B3728" i="13"/>
  <c r="B3729" i="13"/>
  <c r="B3730" i="13"/>
  <c r="B3731" i="13"/>
  <c r="B3732" i="13"/>
  <c r="B3733" i="13"/>
  <c r="B3734" i="13"/>
  <c r="B3735" i="13"/>
  <c r="B3736" i="13"/>
  <c r="B3737" i="13"/>
  <c r="B3738" i="13"/>
  <c r="B3739" i="13"/>
  <c r="B3740" i="13"/>
  <c r="B3741" i="13"/>
  <c r="B3742" i="13"/>
  <c r="B3743" i="13"/>
  <c r="B3744" i="13"/>
  <c r="B3745" i="13"/>
  <c r="B3746" i="13"/>
  <c r="B3747" i="13"/>
  <c r="B3748" i="13"/>
  <c r="B3749" i="13"/>
  <c r="B3750" i="13"/>
  <c r="B3751" i="13"/>
  <c r="B3752" i="13"/>
  <c r="B3753" i="13"/>
  <c r="B3754" i="13"/>
  <c r="B3755" i="13"/>
  <c r="B3756" i="13"/>
  <c r="B3757" i="13"/>
  <c r="B3758" i="13"/>
  <c r="B3759" i="13"/>
  <c r="B3760" i="13"/>
  <c r="B3761" i="13"/>
  <c r="B3762" i="13"/>
  <c r="B3763" i="13"/>
  <c r="B3764" i="13"/>
  <c r="B3765" i="13"/>
  <c r="B3766" i="13"/>
  <c r="B3767" i="13"/>
  <c r="B3768" i="13"/>
  <c r="B3769" i="13"/>
  <c r="B3770" i="13"/>
  <c r="B3771" i="13"/>
  <c r="B3772" i="13"/>
  <c r="B3773" i="13"/>
  <c r="B3774" i="13"/>
  <c r="B3775" i="13"/>
  <c r="B3776" i="13"/>
  <c r="B3777" i="13"/>
  <c r="B3778" i="13"/>
  <c r="B3779" i="13"/>
  <c r="B3780" i="13"/>
  <c r="B3781" i="13"/>
  <c r="B3782" i="13"/>
  <c r="B3783" i="13"/>
  <c r="B3784" i="13"/>
  <c r="B3785" i="13"/>
  <c r="B3786" i="13"/>
  <c r="B3787" i="13"/>
  <c r="B3788" i="13"/>
  <c r="B3789" i="13"/>
  <c r="B3790" i="13"/>
  <c r="B3791" i="13"/>
  <c r="B3792" i="13"/>
  <c r="B3793" i="13"/>
  <c r="B3794" i="13"/>
  <c r="B3795" i="13"/>
  <c r="B3796" i="13"/>
  <c r="B3797" i="13"/>
  <c r="B3798" i="13"/>
  <c r="B3799" i="13"/>
  <c r="B3800" i="13"/>
  <c r="B3801" i="13"/>
  <c r="B3802" i="13"/>
  <c r="B3803" i="13"/>
  <c r="B3804" i="13"/>
  <c r="B3805" i="13"/>
  <c r="B3806" i="13"/>
  <c r="B3807" i="13"/>
  <c r="B3808" i="13"/>
  <c r="B3809" i="13"/>
  <c r="B3810" i="13"/>
  <c r="B3811" i="13"/>
  <c r="B3812" i="13"/>
  <c r="B3813" i="13"/>
  <c r="B3814" i="13"/>
  <c r="B3815" i="13"/>
  <c r="B3816" i="13"/>
  <c r="B3817" i="13"/>
  <c r="B3818" i="13"/>
  <c r="B3819" i="13"/>
  <c r="B3820" i="13"/>
  <c r="B3821" i="13"/>
  <c r="B3822" i="13"/>
  <c r="B3823" i="13"/>
  <c r="B3824" i="13"/>
  <c r="B3825" i="13"/>
  <c r="B3826" i="13"/>
  <c r="B3827" i="13"/>
  <c r="B3828" i="13"/>
  <c r="B3829" i="13"/>
  <c r="B3830" i="13"/>
  <c r="B3831" i="13"/>
  <c r="B3832" i="13"/>
  <c r="B3833" i="13"/>
  <c r="B3834" i="13"/>
  <c r="B3835" i="13"/>
  <c r="B3836" i="13"/>
  <c r="B3837" i="13"/>
  <c r="B3838" i="13"/>
  <c r="B3839" i="13"/>
  <c r="B3840" i="13"/>
  <c r="B3841" i="13"/>
  <c r="B3842" i="13"/>
  <c r="B3843" i="13"/>
  <c r="B3844" i="13"/>
  <c r="B3845" i="13"/>
  <c r="B3846" i="13"/>
  <c r="B3847" i="13"/>
  <c r="B3848" i="13"/>
  <c r="B3849" i="13"/>
  <c r="B3850" i="13"/>
  <c r="B3851" i="13"/>
  <c r="B3852" i="13"/>
  <c r="B3853" i="13"/>
  <c r="B3854" i="13"/>
  <c r="B3855" i="13"/>
  <c r="B3856" i="13"/>
  <c r="B3857" i="13"/>
  <c r="B3858" i="13"/>
  <c r="B3859" i="13"/>
  <c r="B3860" i="13"/>
  <c r="B3861" i="13"/>
  <c r="B3862" i="13"/>
  <c r="B3863" i="13"/>
  <c r="B3864" i="13"/>
  <c r="B3865" i="13"/>
  <c r="B3866" i="13"/>
  <c r="B3867" i="13"/>
  <c r="B3868" i="13"/>
  <c r="B3869" i="13"/>
  <c r="B3870" i="13"/>
  <c r="B3871" i="13"/>
  <c r="B3872" i="13"/>
  <c r="B3873" i="13"/>
  <c r="B3874" i="13"/>
  <c r="B3875" i="13"/>
  <c r="B3876" i="13"/>
  <c r="B3877" i="13"/>
  <c r="B3878" i="13"/>
  <c r="B3879" i="13"/>
  <c r="B3880" i="13"/>
  <c r="B3881" i="13"/>
  <c r="B3882" i="13"/>
  <c r="B3883" i="13"/>
  <c r="B3884" i="13"/>
  <c r="B3885" i="13"/>
  <c r="B3886" i="13"/>
  <c r="B3887" i="13"/>
  <c r="B3888" i="13"/>
  <c r="B3889" i="13"/>
  <c r="B3890" i="13"/>
  <c r="B3891" i="13"/>
  <c r="B3892" i="13"/>
  <c r="B3893" i="13"/>
  <c r="B3894" i="13"/>
  <c r="B3895" i="13"/>
  <c r="B3896" i="13"/>
  <c r="B3897" i="13"/>
  <c r="B3898" i="13"/>
  <c r="B3899" i="13"/>
  <c r="B3900" i="13"/>
  <c r="B3901" i="13"/>
  <c r="B3902" i="13"/>
  <c r="B3903" i="13"/>
  <c r="B3904" i="13"/>
  <c r="B3905" i="13"/>
  <c r="B3906" i="13"/>
  <c r="B3907" i="13"/>
  <c r="B3908" i="13"/>
  <c r="B3909" i="13"/>
  <c r="B3910" i="13"/>
  <c r="B3911" i="13"/>
  <c r="B3912" i="13"/>
  <c r="B3913" i="13"/>
  <c r="B3914" i="13"/>
  <c r="B3915" i="13"/>
  <c r="B3916" i="13"/>
  <c r="B3917" i="13"/>
  <c r="B3918" i="13"/>
  <c r="B3919" i="13"/>
  <c r="B3920" i="13"/>
  <c r="B3921" i="13"/>
  <c r="B3922" i="13"/>
  <c r="B3923" i="13"/>
  <c r="B3924" i="13"/>
  <c r="B3925" i="13"/>
  <c r="B3926" i="13"/>
  <c r="B3927" i="13"/>
  <c r="B3928" i="13"/>
  <c r="B3929" i="13"/>
  <c r="B3930" i="13"/>
  <c r="B3931" i="13"/>
  <c r="B3932" i="13"/>
  <c r="B3933" i="13"/>
  <c r="B3934" i="13"/>
  <c r="B3935" i="13"/>
  <c r="B3936" i="13"/>
  <c r="B3937" i="13"/>
  <c r="B3938" i="13"/>
  <c r="B3939" i="13"/>
  <c r="B3940" i="13"/>
  <c r="B3941" i="13"/>
  <c r="B3942" i="13"/>
  <c r="B3943" i="13"/>
  <c r="B3944" i="13"/>
  <c r="B3945" i="13"/>
  <c r="B3946" i="13"/>
  <c r="B3947" i="13"/>
  <c r="B3948" i="13"/>
  <c r="B3949" i="13"/>
  <c r="B3950" i="13"/>
  <c r="B3951" i="13"/>
  <c r="B3952" i="13"/>
  <c r="B3953" i="13"/>
  <c r="B3954" i="13"/>
  <c r="B3955" i="13"/>
  <c r="B3956" i="13"/>
  <c r="B3957" i="13"/>
  <c r="B3958" i="13"/>
  <c r="B3959" i="13"/>
  <c r="B3960" i="13"/>
  <c r="B3961" i="13"/>
  <c r="B3962" i="13"/>
  <c r="B3963" i="13"/>
  <c r="B3964" i="13"/>
  <c r="B3965" i="13"/>
  <c r="B3966" i="13"/>
  <c r="B3967" i="13"/>
  <c r="B3968" i="13"/>
  <c r="B3969" i="13"/>
  <c r="B3970" i="13"/>
  <c r="B3971" i="13"/>
  <c r="B3972" i="13"/>
  <c r="B3973" i="13"/>
  <c r="B3974" i="13"/>
  <c r="B3975" i="13"/>
  <c r="B3976" i="13"/>
  <c r="B3977" i="13"/>
  <c r="B3978" i="13"/>
  <c r="B3979" i="13"/>
  <c r="B3980" i="13"/>
  <c r="B3981" i="13"/>
  <c r="B3982" i="13"/>
  <c r="B3983" i="13"/>
  <c r="B3984" i="13"/>
  <c r="B3985" i="13"/>
  <c r="B3986" i="13"/>
  <c r="B3987" i="13"/>
  <c r="B3988" i="13"/>
  <c r="B3989" i="13"/>
  <c r="B3990" i="13"/>
  <c r="B3991" i="13"/>
  <c r="B3992" i="13"/>
  <c r="B3993" i="13"/>
  <c r="B3994" i="13"/>
  <c r="B3995" i="13"/>
  <c r="B3996" i="13"/>
  <c r="B3997" i="13"/>
  <c r="B3998" i="13"/>
  <c r="B3999" i="13"/>
  <c r="B4000" i="13"/>
  <c r="B4001" i="13"/>
  <c r="B4002" i="13"/>
  <c r="B4003" i="13"/>
  <c r="B4004" i="13"/>
  <c r="B4005" i="13"/>
  <c r="B4006" i="13"/>
  <c r="B4007" i="13"/>
  <c r="B4008" i="13"/>
  <c r="B4009" i="13"/>
  <c r="B4010" i="13"/>
  <c r="B4011" i="13"/>
  <c r="B4012" i="13"/>
  <c r="B4013" i="13"/>
  <c r="B4014" i="13"/>
  <c r="B4015" i="13"/>
  <c r="B4016" i="13"/>
  <c r="B4017" i="13"/>
  <c r="B4018" i="13"/>
  <c r="B4019" i="13"/>
  <c r="B4020" i="13"/>
  <c r="B4021" i="13"/>
  <c r="B4022" i="13"/>
  <c r="B4023" i="13"/>
  <c r="B4024" i="13"/>
  <c r="B4025" i="13"/>
  <c r="B4026" i="13"/>
  <c r="B4027" i="13"/>
  <c r="B4028" i="13"/>
  <c r="B4029" i="13"/>
  <c r="B4030" i="13"/>
  <c r="B4031" i="13"/>
  <c r="B4032" i="13"/>
  <c r="B4033" i="13"/>
  <c r="B4034" i="13"/>
  <c r="B4035" i="13"/>
  <c r="B4036" i="13"/>
  <c r="B4037" i="13"/>
  <c r="B4038" i="13"/>
  <c r="B4039" i="13"/>
  <c r="B4040" i="13"/>
  <c r="B4041" i="13"/>
  <c r="B4042" i="13"/>
  <c r="B4043" i="13"/>
  <c r="B4044" i="13"/>
  <c r="B4045" i="13"/>
  <c r="B4046" i="13"/>
  <c r="B4047" i="13"/>
  <c r="B4048" i="13"/>
  <c r="B4049" i="13"/>
  <c r="B4050" i="13"/>
  <c r="B4051" i="13"/>
  <c r="B4052" i="13"/>
  <c r="B4053" i="13"/>
  <c r="B4054" i="13"/>
  <c r="B4055" i="13"/>
  <c r="B4056" i="13"/>
  <c r="B4057" i="13"/>
  <c r="B4058" i="13"/>
  <c r="B4059" i="13"/>
  <c r="B4060" i="13"/>
  <c r="B4061" i="13"/>
  <c r="B4062" i="13"/>
  <c r="B4063" i="13"/>
  <c r="B4064" i="13"/>
  <c r="B4065" i="13"/>
  <c r="B4066" i="13"/>
  <c r="B4067" i="13"/>
  <c r="B4068" i="13"/>
  <c r="B4069" i="13"/>
  <c r="B4070" i="13"/>
  <c r="B4071" i="13"/>
  <c r="B4072" i="13"/>
  <c r="B4073" i="13"/>
  <c r="B4074" i="13"/>
  <c r="B4075" i="13"/>
  <c r="B4076" i="13"/>
  <c r="B4077" i="13"/>
  <c r="B4078" i="13"/>
  <c r="B4079" i="13"/>
  <c r="B4080" i="13"/>
  <c r="B4081" i="13"/>
  <c r="B4082" i="13"/>
  <c r="B4083" i="13"/>
  <c r="B4084" i="13"/>
  <c r="B4085" i="13"/>
  <c r="B4086" i="13"/>
  <c r="B4087" i="13"/>
  <c r="B4088" i="13"/>
  <c r="B4089" i="13"/>
  <c r="B4090" i="13"/>
  <c r="B4091" i="13"/>
  <c r="B4092" i="13"/>
  <c r="B4093" i="13"/>
  <c r="B4094" i="13"/>
  <c r="B4095" i="13"/>
  <c r="B4096" i="13"/>
  <c r="B4097" i="13"/>
  <c r="B4098" i="13"/>
  <c r="B4099" i="13"/>
  <c r="B4100" i="13"/>
  <c r="B4101" i="13"/>
  <c r="B4102" i="13"/>
  <c r="B4103" i="13"/>
  <c r="B4104" i="13"/>
  <c r="B4105" i="13"/>
  <c r="B4106" i="13"/>
  <c r="B4107" i="13"/>
  <c r="B4108" i="13"/>
  <c r="B4109" i="13"/>
  <c r="B4110" i="13"/>
  <c r="B4111" i="13"/>
  <c r="B4112" i="13"/>
  <c r="B4113" i="13"/>
  <c r="B4114" i="13"/>
  <c r="B4115" i="13"/>
  <c r="B4116" i="13"/>
  <c r="B4117" i="13"/>
  <c r="B4118" i="13"/>
  <c r="B4119" i="13"/>
  <c r="B4120" i="13"/>
  <c r="B4121" i="13"/>
  <c r="B4122" i="13"/>
  <c r="B4123" i="13"/>
  <c r="B4124" i="13"/>
  <c r="B4125" i="13"/>
  <c r="B4126" i="13"/>
  <c r="B4127" i="13"/>
  <c r="B4128" i="13"/>
  <c r="B4129" i="13"/>
  <c r="B4130" i="13"/>
  <c r="B4131" i="13"/>
  <c r="B4132" i="13"/>
  <c r="B4133" i="13"/>
  <c r="B4134" i="13"/>
  <c r="B4135" i="13"/>
  <c r="B4136" i="13"/>
  <c r="B4137" i="13"/>
  <c r="B4138" i="13"/>
  <c r="B4139" i="13"/>
  <c r="B4140" i="13"/>
  <c r="B4141" i="13"/>
  <c r="B4142" i="13"/>
  <c r="B4143" i="13"/>
  <c r="B4144" i="13"/>
  <c r="B4145" i="13"/>
  <c r="B4146" i="13"/>
  <c r="B4147" i="13"/>
  <c r="B4148" i="13"/>
  <c r="B4149" i="13"/>
  <c r="B4150" i="13"/>
  <c r="B4151" i="13"/>
  <c r="B4152" i="13"/>
  <c r="B4153" i="13"/>
  <c r="B4154" i="13"/>
  <c r="B4155" i="13"/>
  <c r="B4156" i="13"/>
  <c r="B4157" i="13"/>
  <c r="B4158" i="13"/>
  <c r="B4159" i="13"/>
  <c r="B4160" i="13"/>
  <c r="B4161" i="13"/>
  <c r="B4162" i="13"/>
  <c r="B4163" i="13"/>
  <c r="B4164" i="13"/>
  <c r="B4165" i="13"/>
  <c r="B4166" i="13"/>
  <c r="B4167" i="13"/>
  <c r="B4168" i="13"/>
  <c r="B4169" i="13"/>
  <c r="B4170" i="13"/>
  <c r="B4171" i="13"/>
  <c r="B4172" i="13"/>
  <c r="B4173" i="13"/>
  <c r="B4174" i="13"/>
  <c r="B4175" i="13"/>
  <c r="B4176" i="13"/>
  <c r="B4177" i="13"/>
  <c r="B4178" i="13"/>
  <c r="B4179" i="13"/>
  <c r="B4180" i="13"/>
  <c r="B4181" i="13"/>
  <c r="B4182" i="13"/>
  <c r="B4183" i="13"/>
  <c r="B4184" i="13"/>
  <c r="B4185" i="13"/>
  <c r="B4186" i="13"/>
  <c r="B4187" i="13"/>
  <c r="B4188" i="13"/>
  <c r="B4189" i="13"/>
  <c r="B4190" i="13"/>
  <c r="B4191" i="13"/>
  <c r="B4192" i="13"/>
  <c r="B4193" i="13"/>
  <c r="B4194" i="13"/>
  <c r="B4195" i="13"/>
  <c r="B4196" i="13"/>
  <c r="B4197" i="13"/>
  <c r="B4198" i="13"/>
  <c r="B4199" i="13"/>
  <c r="B4200" i="13"/>
  <c r="B4201" i="13"/>
  <c r="B4202" i="13"/>
  <c r="B4203" i="13"/>
  <c r="B4204" i="13"/>
  <c r="B4205" i="13"/>
  <c r="B4206" i="13"/>
  <c r="B4207" i="13"/>
  <c r="B4208" i="13"/>
  <c r="B4209" i="13"/>
  <c r="B4210" i="13"/>
  <c r="B4211" i="13"/>
  <c r="B4212" i="13"/>
  <c r="B4213" i="13"/>
  <c r="B4214" i="13"/>
  <c r="B4215" i="13"/>
  <c r="B4216" i="13"/>
  <c r="B4217" i="13"/>
  <c r="B4218" i="13"/>
  <c r="B4219" i="13"/>
  <c r="B4220" i="13"/>
  <c r="B4221" i="13"/>
  <c r="B4222" i="13"/>
  <c r="B4223" i="13"/>
  <c r="B4224" i="13"/>
  <c r="B4225" i="13"/>
  <c r="B4226" i="13"/>
  <c r="B4227" i="13"/>
  <c r="B4228" i="13"/>
  <c r="B4229" i="13"/>
  <c r="B4230" i="13"/>
  <c r="B4231" i="13"/>
  <c r="B4232" i="13"/>
  <c r="B4233" i="13"/>
  <c r="B4234" i="13"/>
  <c r="B4235" i="13"/>
  <c r="B4236" i="13"/>
  <c r="B4237" i="13"/>
  <c r="B4238" i="13"/>
  <c r="B4239" i="13"/>
  <c r="B4240" i="13"/>
  <c r="B4241" i="13"/>
  <c r="B4242" i="13"/>
  <c r="B4243" i="13"/>
  <c r="B4244" i="13"/>
  <c r="B4245" i="13"/>
  <c r="B4246" i="13"/>
  <c r="B4247" i="13"/>
  <c r="B4248" i="13"/>
  <c r="B4249" i="13"/>
  <c r="B4250" i="13"/>
  <c r="B4251" i="13"/>
  <c r="B4252" i="13"/>
  <c r="B4253" i="13"/>
  <c r="B4254" i="13"/>
  <c r="B4255" i="13"/>
  <c r="B4256" i="13"/>
  <c r="B4257" i="13"/>
  <c r="B4258" i="13"/>
  <c r="B4259" i="13"/>
  <c r="B4260" i="13"/>
  <c r="B4261" i="13"/>
  <c r="B4262" i="13"/>
  <c r="B4263" i="13"/>
  <c r="B4264" i="13"/>
  <c r="B4265" i="13"/>
  <c r="B4266" i="13"/>
  <c r="B4267" i="13"/>
  <c r="B4268" i="13"/>
  <c r="B4269" i="13"/>
  <c r="B4270" i="13"/>
  <c r="B4271" i="13"/>
  <c r="B4272" i="13"/>
  <c r="B4273" i="13"/>
  <c r="B4274" i="13"/>
  <c r="B4275" i="13"/>
  <c r="B4276" i="13"/>
  <c r="B4277" i="13"/>
  <c r="B4278" i="13"/>
  <c r="B4279" i="13"/>
  <c r="B4280" i="13"/>
  <c r="B4281" i="13"/>
  <c r="B4282" i="13"/>
  <c r="B4283" i="13"/>
  <c r="B4284" i="13"/>
  <c r="B4285" i="13"/>
  <c r="B4286" i="13"/>
  <c r="B4287" i="13"/>
  <c r="B4288" i="13"/>
  <c r="B4289" i="13"/>
  <c r="B4290" i="13"/>
  <c r="B4291" i="13"/>
  <c r="B4292" i="13"/>
  <c r="B4293" i="13"/>
  <c r="B4294" i="13"/>
  <c r="B4295" i="13"/>
  <c r="B4296" i="13"/>
  <c r="B4297" i="13"/>
  <c r="B4298" i="13"/>
  <c r="B4299" i="13"/>
  <c r="B4300" i="13"/>
  <c r="B4301" i="13"/>
  <c r="B4302" i="13"/>
  <c r="B4303" i="13"/>
  <c r="B4304" i="13"/>
  <c r="B4305" i="13"/>
  <c r="B4306" i="13"/>
  <c r="B4307" i="13"/>
  <c r="B4308" i="13"/>
  <c r="B4309" i="13"/>
  <c r="B4310" i="13"/>
  <c r="B4311" i="13"/>
  <c r="B4312" i="13"/>
  <c r="B4313" i="13"/>
  <c r="B4314" i="13"/>
  <c r="B4315" i="13"/>
  <c r="B4316" i="13"/>
  <c r="B4317" i="13"/>
  <c r="B4318" i="13"/>
  <c r="B4319" i="13"/>
  <c r="B4320" i="13"/>
  <c r="B4321" i="13"/>
  <c r="B4322" i="13"/>
  <c r="B4323" i="13"/>
  <c r="B4324" i="13"/>
  <c r="B4325" i="13"/>
  <c r="B4326" i="13"/>
  <c r="B4327" i="13"/>
  <c r="B4328" i="13"/>
  <c r="B4329" i="13"/>
  <c r="B4330" i="13"/>
  <c r="B4331" i="13"/>
  <c r="B4332" i="13"/>
  <c r="B4333" i="13"/>
  <c r="B4334" i="13"/>
  <c r="B4335" i="13"/>
  <c r="B4336" i="13"/>
  <c r="B4337" i="13"/>
  <c r="B4338" i="13"/>
  <c r="B4339" i="13"/>
  <c r="B4340" i="13"/>
  <c r="B4341" i="13"/>
  <c r="B4342" i="13"/>
  <c r="B4343" i="13"/>
  <c r="B4344" i="13"/>
  <c r="B4345" i="13"/>
  <c r="B4346" i="13"/>
  <c r="B4347" i="13"/>
  <c r="B4348" i="13"/>
  <c r="B4349" i="13"/>
  <c r="B4350" i="13"/>
  <c r="B4351" i="13"/>
  <c r="B4352" i="13"/>
  <c r="B4353" i="13"/>
  <c r="B4354" i="13"/>
  <c r="B4355" i="13"/>
  <c r="B4356" i="13"/>
  <c r="B4357" i="13"/>
  <c r="B4358" i="13"/>
  <c r="B4359" i="13"/>
  <c r="B4360" i="13"/>
  <c r="B4361" i="13"/>
  <c r="B4362" i="13"/>
  <c r="B4363" i="13"/>
  <c r="B4364" i="13"/>
  <c r="B4365" i="13"/>
  <c r="B4366" i="13"/>
  <c r="B4367" i="13"/>
  <c r="B4368" i="13"/>
  <c r="B4369" i="13"/>
  <c r="B4370" i="13"/>
  <c r="B4371" i="13"/>
  <c r="B4372" i="13"/>
  <c r="B4373" i="13"/>
  <c r="B4374" i="13"/>
  <c r="B4375" i="13"/>
  <c r="B4376" i="13"/>
  <c r="B4377" i="13"/>
  <c r="B4378" i="13"/>
  <c r="B4379" i="13"/>
  <c r="B4380" i="13"/>
  <c r="B4381" i="13"/>
  <c r="B4382" i="13"/>
  <c r="B4383" i="13"/>
  <c r="B4384" i="13"/>
  <c r="B4385" i="13"/>
  <c r="B4386" i="13"/>
  <c r="B4387" i="13"/>
  <c r="B4388" i="13"/>
  <c r="B4389" i="13"/>
  <c r="B4390" i="13"/>
  <c r="B4391" i="13"/>
  <c r="B4392" i="13"/>
  <c r="B4393" i="13"/>
  <c r="B4394" i="13"/>
  <c r="B4395" i="13"/>
  <c r="B4396" i="13"/>
  <c r="B4397" i="13"/>
  <c r="B4398" i="13"/>
  <c r="B4399" i="13"/>
  <c r="B4400" i="13"/>
  <c r="B4401" i="13"/>
  <c r="B4402" i="13"/>
  <c r="B4403" i="13"/>
  <c r="B4404" i="13"/>
  <c r="B4405" i="13"/>
  <c r="B4406" i="13"/>
  <c r="B4407" i="13"/>
  <c r="B4408" i="13"/>
  <c r="B4409" i="13"/>
  <c r="B4410" i="13"/>
  <c r="B4411" i="13"/>
  <c r="B4412" i="13"/>
  <c r="B4413" i="13"/>
  <c r="B4414" i="13"/>
  <c r="B4415" i="13"/>
  <c r="B4416" i="13"/>
  <c r="B4417" i="13"/>
  <c r="B4418" i="13"/>
  <c r="B4419" i="13"/>
  <c r="B4420" i="13"/>
  <c r="B4421" i="13"/>
  <c r="B4422" i="13"/>
  <c r="B4423" i="13"/>
  <c r="B4424" i="13"/>
  <c r="B4425" i="13"/>
  <c r="B4426" i="13"/>
  <c r="B4427" i="13"/>
  <c r="B4428" i="13"/>
  <c r="B4429" i="13"/>
  <c r="B4430" i="13"/>
  <c r="B4431" i="13"/>
  <c r="B4432" i="13"/>
  <c r="B4433" i="13"/>
  <c r="B4434" i="13"/>
  <c r="B4435" i="13"/>
  <c r="B4436" i="13"/>
  <c r="B4437" i="13"/>
  <c r="B4438" i="13"/>
  <c r="B4439" i="13"/>
  <c r="B4440" i="13"/>
  <c r="B4441" i="13"/>
  <c r="B4442" i="13"/>
  <c r="B4443" i="13"/>
  <c r="B4444" i="13"/>
  <c r="B4445" i="13"/>
  <c r="B4446" i="13"/>
  <c r="B4447" i="13"/>
  <c r="B4448" i="13"/>
  <c r="B4449" i="13"/>
  <c r="B4450" i="13"/>
  <c r="B4451" i="13"/>
  <c r="B4452" i="13"/>
  <c r="B4453" i="13"/>
  <c r="B4454" i="13"/>
  <c r="B4455" i="13"/>
  <c r="B4456" i="13"/>
  <c r="B4457" i="13"/>
  <c r="B4458" i="13"/>
  <c r="B4459" i="13"/>
  <c r="B4460" i="13"/>
  <c r="B4461" i="13"/>
  <c r="B4462" i="13"/>
  <c r="B4463" i="13"/>
  <c r="B4464" i="13"/>
  <c r="B4465" i="13"/>
  <c r="B4466" i="13"/>
  <c r="B4467" i="13"/>
  <c r="B4468" i="13"/>
  <c r="B4469" i="13"/>
  <c r="B4470" i="13"/>
  <c r="B4471" i="13"/>
  <c r="B4472" i="13"/>
  <c r="B4473" i="13"/>
  <c r="B4474" i="13"/>
  <c r="B4475" i="13"/>
  <c r="B4476" i="13"/>
  <c r="B4477" i="13"/>
  <c r="B4478" i="13"/>
  <c r="B4479" i="13"/>
  <c r="B4480" i="13"/>
  <c r="B4481" i="13"/>
  <c r="B4482" i="13"/>
  <c r="B4483" i="13"/>
  <c r="B4484" i="13"/>
  <c r="B4485" i="13"/>
  <c r="B4486" i="13"/>
  <c r="B4487" i="13"/>
  <c r="B4488" i="13"/>
  <c r="B4489" i="13"/>
  <c r="B4490" i="13"/>
  <c r="B4491" i="13"/>
  <c r="B4492" i="13"/>
  <c r="B4493" i="13"/>
  <c r="B4494" i="13"/>
  <c r="B4495" i="13"/>
  <c r="B4496" i="13"/>
  <c r="B4497" i="13"/>
  <c r="B4498" i="13"/>
  <c r="B4499" i="13"/>
  <c r="B4500" i="13"/>
  <c r="B4501" i="13"/>
  <c r="B4502" i="13"/>
  <c r="B4503" i="13"/>
  <c r="B4504" i="13"/>
  <c r="B4505" i="13"/>
  <c r="B4506" i="13"/>
  <c r="B4507" i="13"/>
  <c r="B4508" i="13"/>
  <c r="B4509" i="13"/>
  <c r="B4510" i="13"/>
  <c r="B4511" i="13"/>
  <c r="B4512" i="13"/>
  <c r="B4513" i="13"/>
  <c r="B4514" i="13"/>
  <c r="B4515" i="13"/>
  <c r="B4516" i="13"/>
  <c r="B4517" i="13"/>
  <c r="B4518" i="13"/>
  <c r="B4519" i="13"/>
  <c r="B4520" i="13"/>
  <c r="B4521" i="13"/>
  <c r="B4522" i="13"/>
  <c r="B4523" i="13"/>
  <c r="B4524" i="13"/>
  <c r="B4525" i="13"/>
  <c r="B4526" i="13"/>
  <c r="B4527" i="13"/>
  <c r="B4528" i="13"/>
  <c r="B4529" i="13"/>
  <c r="B4530" i="13"/>
  <c r="B4531" i="13"/>
  <c r="B4532" i="13"/>
  <c r="B4533" i="13"/>
  <c r="B4534" i="13"/>
  <c r="B4535" i="13"/>
  <c r="B4536" i="13"/>
  <c r="B4537" i="13"/>
  <c r="B4538" i="13"/>
  <c r="B4539" i="13"/>
  <c r="B4540" i="13"/>
  <c r="B4541" i="13"/>
  <c r="B4542" i="13"/>
  <c r="B4543" i="13"/>
  <c r="B4544" i="13"/>
  <c r="B4545" i="13"/>
  <c r="B4546" i="13"/>
  <c r="B4547" i="13"/>
  <c r="B4548" i="13"/>
  <c r="B4549" i="13"/>
  <c r="B4550" i="13"/>
  <c r="B4551" i="13"/>
  <c r="B4552" i="13"/>
  <c r="B4553" i="13"/>
  <c r="B4554" i="13"/>
  <c r="B4555" i="13"/>
  <c r="B4556" i="13"/>
  <c r="B4557" i="13"/>
  <c r="B4558" i="13"/>
  <c r="B4559" i="13"/>
  <c r="B4560" i="13"/>
  <c r="B4561" i="13"/>
  <c r="B4562" i="13"/>
  <c r="B4563" i="13"/>
  <c r="B4564" i="13"/>
  <c r="B4565" i="13"/>
  <c r="B4566" i="13"/>
  <c r="B4567" i="13"/>
  <c r="B4568" i="13"/>
  <c r="B4569" i="13"/>
  <c r="B4570" i="13"/>
  <c r="B4571" i="13"/>
  <c r="B4572" i="13"/>
  <c r="B4573" i="13"/>
  <c r="B4574" i="13"/>
  <c r="B4575" i="13"/>
  <c r="B4576" i="13"/>
  <c r="B4577" i="13"/>
  <c r="B4578" i="13"/>
  <c r="B4579" i="13"/>
  <c r="B4580" i="13"/>
  <c r="B4581" i="13"/>
  <c r="B4582" i="13"/>
  <c r="B4583" i="13"/>
  <c r="B4584" i="13"/>
  <c r="B4585" i="13"/>
  <c r="B4586" i="13"/>
  <c r="B4587" i="13"/>
  <c r="B4588" i="13"/>
  <c r="B4589" i="13"/>
  <c r="B4590" i="13"/>
  <c r="B4591" i="13"/>
  <c r="B4592" i="13"/>
  <c r="B4593" i="13"/>
  <c r="B4594" i="13"/>
  <c r="B4595" i="13"/>
  <c r="B4596" i="13"/>
  <c r="B4597" i="13"/>
  <c r="B4598" i="13"/>
  <c r="B4599" i="13"/>
  <c r="B4600" i="13"/>
  <c r="B4601" i="13"/>
  <c r="B4602" i="13"/>
  <c r="B4603" i="13"/>
  <c r="B4604" i="13"/>
  <c r="B4605" i="13"/>
  <c r="B4606" i="13"/>
  <c r="B4607" i="13"/>
  <c r="B4608" i="13"/>
  <c r="B4609" i="13"/>
  <c r="B4610" i="13"/>
  <c r="B4611" i="13"/>
  <c r="B4612" i="13"/>
  <c r="B4613" i="13"/>
  <c r="B4614" i="13"/>
  <c r="B4615" i="13"/>
  <c r="B4616" i="13"/>
  <c r="B4617" i="13"/>
  <c r="B4618" i="13"/>
  <c r="B4619" i="13"/>
  <c r="B4620" i="13"/>
  <c r="B4621" i="13"/>
  <c r="B4622" i="13"/>
  <c r="B4623" i="13"/>
  <c r="B4624" i="13"/>
  <c r="B4625" i="13"/>
  <c r="B4626" i="13"/>
  <c r="B4627" i="13"/>
  <c r="B4628" i="13"/>
  <c r="B4629" i="13"/>
  <c r="B4630" i="13"/>
  <c r="B4631" i="13"/>
  <c r="B4632" i="13"/>
  <c r="B4633" i="13"/>
  <c r="B4634" i="13"/>
  <c r="B4635" i="13"/>
  <c r="B4636" i="13"/>
  <c r="B4637" i="13"/>
  <c r="B4638" i="13"/>
  <c r="B4639" i="13"/>
  <c r="B4640" i="13"/>
  <c r="B4641" i="13"/>
  <c r="B4642" i="13"/>
  <c r="B4643" i="13"/>
  <c r="B4644" i="13"/>
  <c r="B4645" i="13"/>
  <c r="B4646" i="13"/>
  <c r="B4647" i="13"/>
  <c r="B4648" i="13"/>
  <c r="B4649" i="13"/>
  <c r="B4650" i="13"/>
  <c r="B4651" i="13"/>
  <c r="B4652" i="13"/>
  <c r="B4653" i="13"/>
  <c r="B4654" i="13"/>
  <c r="B4655" i="13"/>
  <c r="B4656" i="13"/>
  <c r="B4657" i="13"/>
  <c r="B4658" i="13"/>
  <c r="B4659" i="13"/>
  <c r="B4660" i="13"/>
  <c r="B4661" i="13"/>
  <c r="B4662" i="13"/>
  <c r="B4663" i="13"/>
  <c r="B4664" i="13"/>
  <c r="B4665" i="13"/>
  <c r="B4666" i="13"/>
  <c r="B4667" i="13"/>
  <c r="B4668" i="13"/>
  <c r="B4669" i="13"/>
  <c r="B4670" i="13"/>
  <c r="B4671" i="13"/>
  <c r="B4672" i="13"/>
  <c r="B4673" i="13"/>
  <c r="B4674" i="13"/>
  <c r="B4675" i="13"/>
  <c r="B4676" i="13"/>
  <c r="B4677" i="13"/>
  <c r="B4678" i="13"/>
  <c r="B4679" i="13"/>
  <c r="B4680" i="13"/>
  <c r="B4681" i="13"/>
  <c r="B4682" i="13"/>
  <c r="B4683" i="13"/>
  <c r="B4684" i="13"/>
  <c r="B4685" i="13"/>
  <c r="B4686" i="13"/>
  <c r="B4687" i="13"/>
  <c r="B4688" i="13"/>
  <c r="B4689" i="13"/>
  <c r="B4690" i="13"/>
  <c r="B4691" i="13"/>
  <c r="B4692" i="13"/>
  <c r="B4693" i="13"/>
  <c r="B4694" i="13"/>
  <c r="B4695" i="13"/>
  <c r="B4696" i="13"/>
  <c r="B4697" i="13"/>
  <c r="B4698" i="13"/>
  <c r="B4699" i="13"/>
  <c r="B4700" i="13"/>
  <c r="B4701" i="13"/>
  <c r="B4702" i="13"/>
  <c r="B4703" i="13"/>
  <c r="B4704" i="13"/>
  <c r="B4705" i="13"/>
  <c r="B4706" i="13"/>
  <c r="B4707" i="13"/>
  <c r="B4708" i="13"/>
  <c r="B4709" i="13"/>
  <c r="B4710" i="13"/>
  <c r="B4711" i="13"/>
  <c r="B4712" i="13"/>
  <c r="B4713" i="13"/>
  <c r="B4714" i="13"/>
  <c r="B4715" i="13"/>
  <c r="B4716" i="13"/>
  <c r="B4717" i="13"/>
  <c r="B4718" i="13"/>
  <c r="B4719" i="13"/>
  <c r="B4720" i="13"/>
  <c r="B4721" i="13"/>
  <c r="B4722" i="13"/>
  <c r="B4723" i="13"/>
  <c r="B4724" i="13"/>
  <c r="B4725" i="13"/>
  <c r="B4726" i="13"/>
  <c r="B4727" i="13"/>
  <c r="B4728" i="13"/>
  <c r="B4729" i="13"/>
  <c r="B4730" i="13"/>
  <c r="B4731" i="13"/>
  <c r="B4732" i="13"/>
  <c r="B4733" i="13"/>
  <c r="B4734" i="13"/>
  <c r="B4735" i="13"/>
  <c r="B4736" i="13"/>
  <c r="B4737" i="13"/>
  <c r="B4738" i="13"/>
  <c r="B4739" i="13"/>
  <c r="B4740" i="13"/>
  <c r="B4741" i="13"/>
  <c r="B4742" i="13"/>
  <c r="B4743" i="13"/>
  <c r="B4744" i="13"/>
  <c r="B4745" i="13"/>
  <c r="B4746" i="13"/>
  <c r="B4747" i="13"/>
  <c r="B4748" i="13"/>
  <c r="B4749" i="13"/>
  <c r="B4750" i="13"/>
  <c r="B4751" i="13"/>
  <c r="B4752" i="13"/>
  <c r="B4753" i="13"/>
  <c r="B4754" i="13"/>
  <c r="B4755" i="13"/>
  <c r="B4756" i="13"/>
  <c r="B4757" i="13"/>
  <c r="B4758" i="13"/>
  <c r="B4759" i="13"/>
  <c r="B4760" i="13"/>
  <c r="B4761" i="13"/>
  <c r="B4762" i="13"/>
  <c r="B4763" i="13"/>
  <c r="B4764" i="13"/>
  <c r="B4765" i="13"/>
  <c r="B4766" i="13"/>
  <c r="B4767" i="13"/>
  <c r="B4768" i="13"/>
  <c r="B4769" i="13"/>
  <c r="B4770" i="13"/>
  <c r="B4771" i="13"/>
  <c r="B4772" i="13"/>
  <c r="B4773" i="13"/>
  <c r="B4774" i="13"/>
  <c r="B4775" i="13"/>
  <c r="B4776" i="13"/>
  <c r="B4777" i="13"/>
  <c r="B4778" i="13"/>
  <c r="B4779" i="13"/>
  <c r="B4780" i="13"/>
  <c r="B4781" i="13"/>
  <c r="B4782" i="13"/>
  <c r="B4783" i="13"/>
  <c r="B4784" i="13"/>
  <c r="B4785" i="13"/>
  <c r="B4786" i="13"/>
  <c r="B4787" i="13"/>
  <c r="B4788" i="13"/>
  <c r="B4789" i="13"/>
  <c r="B4790" i="13"/>
  <c r="B4791" i="13"/>
  <c r="B4792" i="13"/>
  <c r="B4793" i="13"/>
  <c r="B4794" i="13"/>
  <c r="B4795" i="13"/>
  <c r="B4796" i="13"/>
  <c r="B4797" i="13"/>
  <c r="B4798" i="13"/>
  <c r="B4799" i="13"/>
  <c r="B4800" i="13"/>
  <c r="B4801" i="13"/>
  <c r="B4802" i="13"/>
  <c r="B4803" i="13"/>
  <c r="B4804" i="13"/>
  <c r="B4805" i="13"/>
  <c r="B4806" i="13"/>
  <c r="B4807" i="13"/>
  <c r="B4808" i="13"/>
  <c r="B4809" i="13"/>
  <c r="B4810" i="13"/>
  <c r="B4811" i="13"/>
  <c r="B4812" i="13"/>
  <c r="B4813" i="13"/>
  <c r="B4814" i="13"/>
  <c r="B4815" i="13"/>
  <c r="B4816" i="13"/>
  <c r="B4817" i="13"/>
  <c r="B4818" i="13"/>
  <c r="B4819" i="13"/>
  <c r="B4820" i="13"/>
  <c r="B4821" i="13"/>
  <c r="B4822" i="13"/>
  <c r="B4823" i="13"/>
  <c r="B4824" i="13"/>
  <c r="B4825" i="13"/>
  <c r="B4826" i="13"/>
  <c r="B4827" i="13"/>
  <c r="B4828" i="13"/>
  <c r="B4829" i="13"/>
  <c r="B4830" i="13"/>
  <c r="B4831" i="13"/>
  <c r="B4832" i="13"/>
  <c r="B4833" i="13"/>
  <c r="B4834" i="13"/>
  <c r="B4835" i="13"/>
  <c r="B4836" i="13"/>
  <c r="B4837" i="13"/>
  <c r="B4838" i="13"/>
  <c r="B4839" i="13"/>
  <c r="B4840" i="13"/>
  <c r="B4841" i="13"/>
  <c r="B4842" i="13"/>
  <c r="B4843" i="13"/>
  <c r="B4844" i="13"/>
  <c r="B4845" i="13"/>
  <c r="B4846" i="13"/>
  <c r="B4847" i="13"/>
  <c r="B4848" i="13"/>
  <c r="B4849" i="13"/>
  <c r="B4850" i="13"/>
  <c r="B4851" i="13"/>
  <c r="B4852" i="13"/>
  <c r="B4853" i="13"/>
  <c r="B4854" i="13"/>
  <c r="B4855" i="13"/>
  <c r="B4856" i="13"/>
  <c r="B4857" i="13"/>
  <c r="B4858" i="13"/>
  <c r="B4859" i="13"/>
  <c r="B4860" i="13"/>
  <c r="B4861" i="13"/>
  <c r="B4862" i="13"/>
  <c r="B4863" i="13"/>
  <c r="B4864" i="13"/>
  <c r="B4865" i="13"/>
  <c r="B4866" i="13"/>
  <c r="B4867" i="13"/>
  <c r="B4868" i="13"/>
  <c r="B4869" i="13"/>
  <c r="B4870" i="13"/>
  <c r="B4871" i="13"/>
  <c r="B4872" i="13"/>
  <c r="B4873" i="13"/>
  <c r="B4874" i="13"/>
  <c r="B4875" i="13"/>
  <c r="B4876" i="13"/>
  <c r="B4877" i="13"/>
  <c r="B4878" i="13"/>
  <c r="B4879" i="13"/>
  <c r="B4880" i="13"/>
  <c r="B4881" i="13"/>
  <c r="B4882" i="13"/>
  <c r="B4883" i="13"/>
  <c r="B4884" i="13"/>
  <c r="B4885" i="13"/>
  <c r="B4886" i="13"/>
  <c r="B4887" i="13"/>
  <c r="B4888" i="13"/>
  <c r="B4889" i="13"/>
  <c r="B4890" i="13"/>
  <c r="B4891" i="13"/>
  <c r="B4892" i="13"/>
  <c r="B4893" i="13"/>
  <c r="B4894" i="13"/>
  <c r="B4895" i="13"/>
  <c r="B4896" i="13"/>
  <c r="B4897" i="13"/>
  <c r="B4898" i="13"/>
  <c r="B4899" i="13"/>
  <c r="B4900" i="13"/>
  <c r="B4901" i="13"/>
  <c r="B4902" i="13"/>
  <c r="B4903" i="13"/>
  <c r="B4904" i="13"/>
  <c r="B4905" i="13"/>
  <c r="B4906" i="13"/>
  <c r="B4907" i="13"/>
  <c r="B4908" i="13"/>
  <c r="B4909" i="13"/>
  <c r="B4910" i="13"/>
  <c r="B4911" i="13"/>
  <c r="B4912" i="13"/>
  <c r="B4913" i="13"/>
  <c r="B4914" i="13"/>
  <c r="B4915" i="13"/>
  <c r="B4916" i="13"/>
  <c r="B4917" i="13"/>
  <c r="B4918" i="13"/>
  <c r="B4919" i="13"/>
  <c r="B4920" i="13"/>
  <c r="B4921" i="13"/>
  <c r="B4922" i="13"/>
  <c r="B4923" i="13"/>
  <c r="B4924" i="13"/>
  <c r="B4925" i="13"/>
  <c r="B4926" i="13"/>
  <c r="B4927" i="13"/>
  <c r="B4928" i="13"/>
  <c r="B4929" i="13"/>
  <c r="B4930" i="13"/>
  <c r="B4931" i="13"/>
  <c r="B4932" i="13"/>
  <c r="B4933" i="13"/>
  <c r="B4934" i="13"/>
  <c r="B4935" i="13"/>
  <c r="B4936" i="13"/>
  <c r="B4937" i="13"/>
  <c r="B4938" i="13"/>
  <c r="B4939" i="13"/>
  <c r="B4940" i="13"/>
  <c r="B4941" i="13"/>
  <c r="B4942" i="13"/>
  <c r="B4943" i="13"/>
  <c r="B4944" i="13"/>
  <c r="B4945" i="13"/>
  <c r="B4946" i="13"/>
  <c r="B4947" i="13"/>
  <c r="B4948" i="13"/>
  <c r="B4949" i="13"/>
  <c r="B4950" i="13"/>
  <c r="B4951" i="13"/>
  <c r="B4952" i="13"/>
  <c r="B4953" i="13"/>
  <c r="B4954" i="13"/>
  <c r="B4955" i="13"/>
  <c r="B4956" i="13"/>
  <c r="B4957" i="13"/>
  <c r="B4958" i="13"/>
  <c r="B4959" i="13"/>
  <c r="B4960" i="13"/>
  <c r="B4961" i="13"/>
  <c r="B4962" i="13"/>
  <c r="B4963" i="13"/>
  <c r="B4964" i="13"/>
  <c r="B4965" i="13"/>
  <c r="B4966" i="13"/>
  <c r="B4967" i="13"/>
  <c r="B4968" i="13"/>
  <c r="B4969" i="13"/>
  <c r="B4970" i="13"/>
  <c r="B4971" i="13"/>
  <c r="B4972" i="13"/>
  <c r="B4973" i="13"/>
  <c r="B4974" i="13"/>
  <c r="B4975" i="13"/>
  <c r="B4976" i="13"/>
  <c r="B4977" i="13"/>
  <c r="B4978" i="13"/>
  <c r="B4979" i="13"/>
  <c r="B4980" i="13"/>
  <c r="B4981" i="13"/>
  <c r="B4982" i="13"/>
  <c r="B4983" i="13"/>
  <c r="B4984" i="13"/>
  <c r="B4985" i="13"/>
  <c r="B4986" i="13"/>
  <c r="B4987" i="13"/>
  <c r="B4988" i="13"/>
  <c r="B4989" i="13"/>
  <c r="B4990" i="13"/>
  <c r="B4991" i="13"/>
  <c r="B4992" i="13"/>
  <c r="B4993" i="13"/>
  <c r="B4994" i="13"/>
  <c r="B4995" i="13"/>
  <c r="B4996" i="13"/>
  <c r="B4997" i="13"/>
  <c r="B4998" i="13"/>
  <c r="B4999" i="13"/>
  <c r="B5000" i="13"/>
  <c r="B5001" i="13"/>
  <c r="B5002" i="13"/>
  <c r="B5003" i="13"/>
  <c r="B5004" i="13"/>
  <c r="B5005" i="13"/>
  <c r="B5006" i="13"/>
  <c r="B5007" i="13"/>
  <c r="B5008" i="13"/>
  <c r="B5009" i="13"/>
  <c r="B5010" i="13"/>
  <c r="B5011" i="13"/>
  <c r="B5012" i="13"/>
  <c r="B5013" i="13"/>
  <c r="B5014" i="13"/>
  <c r="B5015" i="13"/>
  <c r="B5016" i="13"/>
  <c r="B5017" i="13"/>
  <c r="B5018" i="13"/>
  <c r="B5019" i="13"/>
  <c r="B5020" i="13"/>
  <c r="B5021" i="13"/>
  <c r="B5022" i="13"/>
  <c r="B5023" i="13"/>
  <c r="B5024" i="13"/>
  <c r="B5025" i="13"/>
  <c r="B5026" i="13"/>
  <c r="B5027" i="13"/>
  <c r="B5028" i="13"/>
  <c r="B5029" i="13"/>
  <c r="B5030" i="13"/>
  <c r="B5031" i="13"/>
  <c r="B5032" i="13"/>
  <c r="B5033" i="13"/>
  <c r="B5034" i="13"/>
  <c r="B5035" i="13"/>
  <c r="B5036" i="13"/>
  <c r="B5037" i="13"/>
  <c r="B5038" i="13"/>
  <c r="B5039" i="13"/>
  <c r="B5040" i="13"/>
  <c r="B5041" i="13"/>
  <c r="B5042" i="13"/>
  <c r="B5043" i="13"/>
  <c r="B5044" i="13"/>
  <c r="B5045" i="13"/>
  <c r="B5046" i="13"/>
  <c r="B5047" i="13"/>
  <c r="B5048" i="13"/>
  <c r="B5049" i="13"/>
  <c r="B5050" i="13"/>
  <c r="B5051" i="13"/>
  <c r="B5052" i="13"/>
  <c r="B5053" i="13"/>
  <c r="B5054" i="13"/>
  <c r="B5055" i="13"/>
  <c r="B5056" i="13"/>
  <c r="B5057" i="13"/>
  <c r="B5058" i="13"/>
  <c r="B5059" i="13"/>
  <c r="B5060" i="13"/>
  <c r="B5061" i="13"/>
  <c r="B5062" i="13"/>
  <c r="B5063" i="13"/>
  <c r="B5064" i="13"/>
  <c r="B5065" i="13"/>
  <c r="B5066" i="13"/>
  <c r="B5067" i="13"/>
  <c r="B5068" i="13"/>
  <c r="B5069" i="13"/>
  <c r="B5070" i="13"/>
  <c r="B5071" i="13"/>
  <c r="B5072" i="13"/>
  <c r="B5073" i="13"/>
  <c r="B5074" i="13"/>
  <c r="B5075" i="13"/>
  <c r="B5076" i="13"/>
  <c r="B5077" i="13"/>
  <c r="B5078" i="13"/>
  <c r="B5079" i="13"/>
  <c r="B5080" i="13"/>
  <c r="B5081" i="13"/>
  <c r="B5082" i="13"/>
  <c r="B5083" i="13"/>
  <c r="B5084" i="13"/>
  <c r="B5085" i="13"/>
  <c r="B5086" i="13"/>
  <c r="B5087" i="13"/>
  <c r="B5088" i="13"/>
  <c r="B5089" i="13"/>
  <c r="B5090" i="13"/>
  <c r="B5091" i="13"/>
  <c r="B5092" i="13"/>
  <c r="B5093" i="13"/>
  <c r="B5094" i="13"/>
  <c r="B5095" i="13"/>
  <c r="B5096" i="13"/>
  <c r="B5097" i="13"/>
  <c r="B5098" i="13"/>
  <c r="B5099" i="13"/>
  <c r="B5100" i="13"/>
  <c r="B5101" i="13"/>
  <c r="B5102" i="13"/>
  <c r="B5103" i="13"/>
  <c r="B5104" i="13"/>
  <c r="B5105" i="13"/>
  <c r="B5106" i="13"/>
  <c r="B5107" i="13"/>
  <c r="B5108" i="13"/>
  <c r="B5109" i="13"/>
  <c r="B5110" i="13"/>
  <c r="B5111" i="13"/>
  <c r="B5112" i="13"/>
  <c r="B5113" i="13"/>
  <c r="B5114" i="13"/>
  <c r="B5115" i="13"/>
  <c r="B5116" i="13"/>
  <c r="B5117" i="13"/>
  <c r="B5118" i="13"/>
  <c r="B5119" i="13"/>
  <c r="B5120" i="13"/>
  <c r="B5121" i="13"/>
  <c r="B5122" i="13"/>
  <c r="B5123" i="13"/>
  <c r="B5124" i="13"/>
  <c r="B5125" i="13"/>
  <c r="B5126" i="13"/>
  <c r="B5127" i="13"/>
  <c r="B5128" i="13"/>
  <c r="B5129" i="13"/>
  <c r="B5130" i="13"/>
  <c r="B5131" i="13"/>
  <c r="B5132" i="13"/>
  <c r="B5133" i="13"/>
  <c r="B5134" i="13"/>
  <c r="B5135" i="13"/>
  <c r="B5136" i="13"/>
  <c r="B5137" i="13"/>
  <c r="B5138" i="13"/>
  <c r="B5139" i="13"/>
  <c r="B5140" i="13"/>
  <c r="B5141" i="13"/>
  <c r="B5142" i="13"/>
  <c r="B5143" i="13"/>
  <c r="B5144" i="13"/>
  <c r="B5145" i="13"/>
  <c r="B5146" i="13"/>
  <c r="B5147" i="13"/>
  <c r="B5148" i="13"/>
  <c r="B5149" i="13"/>
  <c r="B5150" i="13"/>
  <c r="B5151" i="13"/>
  <c r="B5152" i="13"/>
  <c r="B5153" i="13"/>
  <c r="B5154" i="13"/>
  <c r="B5155" i="13"/>
  <c r="B5156" i="13"/>
  <c r="B5157" i="13"/>
  <c r="B5158" i="13"/>
  <c r="B5159" i="13"/>
  <c r="B5160" i="13"/>
  <c r="B5161" i="13"/>
  <c r="B5162" i="13"/>
  <c r="B5163" i="13"/>
  <c r="B5164" i="13"/>
  <c r="B5165" i="13"/>
  <c r="B5166" i="13"/>
  <c r="B5167" i="13"/>
  <c r="B5168" i="13"/>
  <c r="B5169" i="13"/>
  <c r="B5170" i="13"/>
  <c r="B5171" i="13"/>
  <c r="B5172" i="13"/>
  <c r="B5173" i="13"/>
  <c r="B5174" i="13"/>
  <c r="B5175" i="13"/>
  <c r="B5176" i="13"/>
  <c r="B5177" i="13"/>
  <c r="B5178" i="13"/>
  <c r="B5179" i="13"/>
  <c r="B5180" i="13"/>
  <c r="B5181" i="13"/>
  <c r="B5182" i="13"/>
  <c r="B5183" i="13"/>
  <c r="B5184" i="13"/>
  <c r="B5185" i="13"/>
  <c r="B5186" i="13"/>
  <c r="B5187" i="13"/>
  <c r="B5188" i="13"/>
  <c r="B5189" i="13"/>
  <c r="B5190" i="13"/>
  <c r="B5191" i="13"/>
  <c r="B5192" i="13"/>
  <c r="B5193" i="13"/>
  <c r="B5194" i="13"/>
  <c r="B5195" i="13"/>
  <c r="B5196" i="13"/>
  <c r="B5197" i="13"/>
  <c r="B5198" i="13"/>
  <c r="B5199" i="13"/>
  <c r="B5200" i="13"/>
  <c r="B5201" i="13"/>
  <c r="B5202" i="13"/>
  <c r="B5203" i="13"/>
  <c r="B5204" i="13"/>
  <c r="B5205" i="13"/>
  <c r="B5206" i="13"/>
  <c r="B5207" i="13"/>
  <c r="B5208" i="13"/>
  <c r="B5209" i="13"/>
  <c r="B5210" i="13"/>
  <c r="B5211" i="13"/>
  <c r="B5212" i="13"/>
  <c r="B5213" i="13"/>
  <c r="B5214" i="13"/>
  <c r="B5215" i="13"/>
  <c r="B5216" i="13"/>
  <c r="B5217" i="13"/>
  <c r="B5218" i="13"/>
  <c r="B5219" i="13"/>
  <c r="B5220" i="13"/>
  <c r="B5221" i="13"/>
  <c r="B5222" i="13"/>
  <c r="B5223" i="13"/>
  <c r="B5224" i="13"/>
  <c r="B5225" i="13"/>
  <c r="B5226" i="13"/>
  <c r="B5227" i="13"/>
  <c r="B5228" i="13"/>
  <c r="B5229" i="13"/>
  <c r="B5230" i="13"/>
  <c r="B5231" i="13"/>
  <c r="B5232" i="13"/>
  <c r="B5233" i="13"/>
  <c r="B5234" i="13"/>
  <c r="B5235" i="13"/>
  <c r="B5236" i="13"/>
  <c r="B5237" i="13"/>
  <c r="B5238" i="13"/>
  <c r="B5239" i="13"/>
  <c r="B5240" i="13"/>
  <c r="B5241" i="13"/>
  <c r="B5242" i="13"/>
  <c r="B5243" i="13"/>
  <c r="B5244" i="13"/>
  <c r="B5245" i="13"/>
  <c r="B5246" i="13"/>
  <c r="B5247" i="13"/>
  <c r="B5248" i="13"/>
  <c r="B5249" i="13"/>
  <c r="B5250" i="13"/>
  <c r="B5251" i="13"/>
  <c r="B5252" i="13"/>
  <c r="B5253" i="13"/>
  <c r="B5254" i="13"/>
  <c r="B5255" i="13"/>
  <c r="B5256" i="13"/>
  <c r="B5257" i="13"/>
  <c r="B5258" i="13"/>
  <c r="B5259" i="13"/>
  <c r="B5260" i="13"/>
  <c r="B5261" i="13"/>
  <c r="B5262" i="13"/>
  <c r="B5263" i="13"/>
  <c r="B5264" i="13"/>
  <c r="B5265" i="13"/>
  <c r="B5266" i="13"/>
  <c r="B5267" i="13"/>
  <c r="B5268" i="13"/>
  <c r="B5269" i="13"/>
  <c r="B5270" i="13"/>
  <c r="B5271" i="13"/>
  <c r="B5272" i="13"/>
  <c r="B5273" i="13"/>
  <c r="B5274" i="13"/>
  <c r="B5275" i="13"/>
  <c r="B5276" i="13"/>
  <c r="B5277" i="13"/>
  <c r="B5278" i="13"/>
  <c r="B5279" i="13"/>
  <c r="B5280" i="13"/>
  <c r="B5281" i="13"/>
  <c r="B5282" i="13"/>
  <c r="B5283" i="13"/>
  <c r="B5284" i="13"/>
  <c r="B5285" i="13"/>
  <c r="B5286" i="13"/>
  <c r="B5287" i="13"/>
  <c r="B5288" i="13"/>
  <c r="B5289" i="13"/>
  <c r="B5290" i="13"/>
  <c r="B5291" i="13"/>
  <c r="B5292" i="13"/>
  <c r="B5293" i="13"/>
  <c r="B5294" i="13"/>
  <c r="B5295" i="13"/>
  <c r="B5296" i="13"/>
  <c r="B5297" i="13"/>
  <c r="B5298" i="13"/>
  <c r="B5299" i="13"/>
  <c r="B5300" i="13"/>
  <c r="B5301" i="13"/>
  <c r="B5302" i="13"/>
  <c r="B5303" i="13"/>
  <c r="B5304" i="13"/>
  <c r="B5305" i="13"/>
  <c r="B5306" i="13"/>
  <c r="B5307" i="13"/>
  <c r="B5308" i="13"/>
  <c r="B5309" i="13"/>
  <c r="B5310" i="13"/>
  <c r="B5311" i="13"/>
  <c r="B5312" i="13"/>
  <c r="B5313" i="13"/>
  <c r="B5314" i="13"/>
  <c r="B5315" i="13"/>
  <c r="B5316" i="13"/>
  <c r="B5317" i="13"/>
  <c r="B5318" i="13"/>
  <c r="B5319" i="13"/>
  <c r="B5320" i="13"/>
  <c r="B5321" i="13"/>
  <c r="B5322" i="13"/>
  <c r="B5323" i="13"/>
  <c r="B5324" i="13"/>
  <c r="B5325" i="13"/>
  <c r="B5326" i="13"/>
  <c r="B5327" i="13"/>
  <c r="B5328" i="13"/>
  <c r="B5329" i="13"/>
  <c r="B5330" i="13"/>
  <c r="B5331" i="13"/>
  <c r="B5332" i="13"/>
  <c r="B5333" i="13"/>
  <c r="B5334" i="13"/>
  <c r="B5335" i="13"/>
  <c r="B5336" i="13"/>
  <c r="B5337" i="13"/>
  <c r="B5338" i="13"/>
  <c r="B5339" i="13"/>
  <c r="B5340" i="13"/>
  <c r="B5341" i="13"/>
  <c r="B5342" i="13"/>
  <c r="B5343" i="13"/>
  <c r="B5344" i="13"/>
  <c r="B5345" i="13"/>
  <c r="B5346" i="13"/>
  <c r="B5347" i="13"/>
  <c r="B5348" i="13"/>
  <c r="B5349" i="13"/>
  <c r="B5350" i="13"/>
  <c r="B5351" i="13"/>
  <c r="B5352" i="13"/>
  <c r="B5353" i="13"/>
  <c r="B5354" i="13"/>
  <c r="B5355" i="13"/>
  <c r="B5356" i="13"/>
  <c r="B5357" i="13"/>
  <c r="B5358" i="13"/>
  <c r="B5359" i="13"/>
  <c r="B5360" i="13"/>
  <c r="B5361" i="13"/>
  <c r="B5362" i="13"/>
  <c r="B5363" i="13"/>
  <c r="B5364" i="13"/>
  <c r="B5365" i="13"/>
  <c r="B5366" i="13"/>
  <c r="B5367" i="13"/>
  <c r="B5368" i="13"/>
  <c r="B5369" i="13"/>
  <c r="B5370" i="13"/>
  <c r="B5371" i="13"/>
  <c r="B5372" i="13"/>
  <c r="B5373" i="13"/>
  <c r="B5374" i="13"/>
  <c r="B5375" i="13"/>
  <c r="B5376" i="13"/>
  <c r="B5377" i="13"/>
  <c r="B5378" i="13"/>
  <c r="B5379" i="13"/>
  <c r="B5380" i="13"/>
  <c r="B5381" i="13"/>
  <c r="B5382" i="13"/>
  <c r="B5383" i="13"/>
  <c r="B5384" i="13"/>
  <c r="B5385" i="13"/>
  <c r="B5386" i="13"/>
  <c r="B5387" i="13"/>
  <c r="B5388" i="13"/>
  <c r="B5389" i="13"/>
  <c r="B5390" i="13"/>
  <c r="B5391" i="13"/>
  <c r="B5392" i="13"/>
  <c r="B5393" i="13"/>
  <c r="B5394" i="13"/>
  <c r="B5395" i="13"/>
  <c r="B5396" i="13"/>
  <c r="B5397" i="13"/>
  <c r="B5398" i="13"/>
  <c r="B5399" i="13"/>
  <c r="B5400" i="13"/>
  <c r="B5401" i="13"/>
  <c r="B5402" i="13"/>
  <c r="B5403" i="13"/>
  <c r="B5404" i="13"/>
  <c r="B5405" i="13"/>
  <c r="B5406" i="13"/>
  <c r="B5407" i="13"/>
  <c r="B5408" i="13"/>
  <c r="B5409" i="13"/>
  <c r="B5410" i="13"/>
  <c r="B5411" i="13"/>
  <c r="B5412" i="13"/>
  <c r="B5413" i="13"/>
  <c r="B5414" i="13"/>
  <c r="B5415" i="13"/>
  <c r="B5416" i="13"/>
  <c r="B5417" i="13"/>
  <c r="B5418" i="13"/>
  <c r="B5419" i="13"/>
  <c r="B5420" i="13"/>
  <c r="B5421" i="13"/>
  <c r="B5422" i="13"/>
  <c r="B5423" i="13"/>
  <c r="B5424" i="13"/>
  <c r="B5425" i="13"/>
  <c r="B5426" i="13"/>
  <c r="B5427" i="13"/>
  <c r="B5428" i="13"/>
  <c r="B5429" i="13"/>
  <c r="B5430" i="13"/>
  <c r="B5431" i="13"/>
  <c r="B5432" i="13"/>
  <c r="B5433" i="13"/>
  <c r="B5434" i="13"/>
  <c r="B5435" i="13"/>
  <c r="B5436" i="13"/>
  <c r="B5437" i="13"/>
  <c r="B5438" i="13"/>
  <c r="B5439" i="13"/>
  <c r="B5440" i="13"/>
  <c r="B5441" i="13"/>
  <c r="B5442" i="13"/>
  <c r="B5443" i="13"/>
  <c r="B5444" i="13"/>
  <c r="B5445" i="13"/>
  <c r="B5446" i="13"/>
  <c r="B5447" i="13"/>
  <c r="B5448" i="13"/>
  <c r="B5449" i="13"/>
  <c r="B5450" i="13"/>
  <c r="B5451" i="13"/>
  <c r="B5452" i="13"/>
  <c r="B5453" i="13"/>
  <c r="B5454" i="13"/>
  <c r="B5455" i="13"/>
  <c r="B5456" i="13"/>
  <c r="B5457" i="13"/>
  <c r="B5458" i="13"/>
  <c r="B5459" i="13"/>
  <c r="B5460" i="13"/>
  <c r="B5461" i="13"/>
  <c r="B5462" i="13"/>
  <c r="B5463" i="13"/>
  <c r="B5464" i="13"/>
  <c r="B5465" i="13"/>
  <c r="B5466" i="13"/>
  <c r="B5467" i="13"/>
  <c r="B5468" i="13"/>
  <c r="B5469" i="13"/>
  <c r="B5470" i="13"/>
  <c r="B5471" i="13"/>
  <c r="B5472" i="13"/>
  <c r="B5473" i="13"/>
  <c r="B5474" i="13"/>
  <c r="B5475" i="13"/>
  <c r="B5476" i="13"/>
  <c r="B5477" i="13"/>
  <c r="B5478" i="13"/>
  <c r="B5479" i="13"/>
  <c r="B5480" i="13"/>
  <c r="B5481" i="13"/>
  <c r="B5482" i="13"/>
  <c r="B5483" i="13"/>
  <c r="B5484" i="13"/>
  <c r="B5485" i="13"/>
  <c r="B5486" i="13"/>
  <c r="B5487" i="13"/>
  <c r="B5488" i="13"/>
  <c r="B5489" i="13"/>
  <c r="B5490" i="13"/>
  <c r="B5491" i="13"/>
  <c r="B5492" i="13"/>
  <c r="B5493" i="13"/>
  <c r="B5494" i="13"/>
  <c r="B5495" i="13"/>
  <c r="B5496" i="13"/>
  <c r="B5497" i="13"/>
  <c r="B5498" i="13"/>
  <c r="B5499" i="13"/>
  <c r="B5500" i="13"/>
  <c r="B5501" i="13"/>
  <c r="B5502" i="13"/>
  <c r="B5503" i="13"/>
  <c r="B5504" i="13"/>
  <c r="B5505" i="13"/>
  <c r="B5506" i="13"/>
  <c r="B5507" i="13"/>
  <c r="B5508" i="13"/>
  <c r="B5509" i="13"/>
  <c r="B5510" i="13"/>
  <c r="B5511" i="13"/>
  <c r="B5512" i="13"/>
  <c r="B5513" i="13"/>
  <c r="B5514" i="13"/>
  <c r="B5515" i="13"/>
  <c r="B5516" i="13"/>
  <c r="B5517" i="13"/>
  <c r="B5518" i="13"/>
  <c r="B5519" i="13"/>
  <c r="B5520" i="13"/>
  <c r="B5521" i="13"/>
  <c r="B5522" i="13"/>
  <c r="B5523" i="13"/>
  <c r="B5524" i="13"/>
  <c r="B5525" i="13"/>
  <c r="B5526" i="13"/>
  <c r="B5527" i="13"/>
  <c r="B5528" i="13"/>
  <c r="B5529" i="13"/>
  <c r="B5530" i="13"/>
  <c r="B5531" i="13"/>
  <c r="B5532" i="13"/>
  <c r="B5533" i="13"/>
  <c r="B5534" i="13"/>
  <c r="B5535" i="13"/>
  <c r="B5536" i="13"/>
  <c r="B5537" i="13"/>
  <c r="B5538" i="13"/>
  <c r="B5539" i="13"/>
  <c r="B5540" i="13"/>
  <c r="B5541" i="13"/>
  <c r="B5542" i="13"/>
  <c r="B5543" i="13"/>
  <c r="B5544" i="13"/>
  <c r="B5545" i="13"/>
  <c r="B5546" i="13"/>
  <c r="B5547" i="13"/>
  <c r="B5548" i="13"/>
  <c r="B5549" i="13"/>
  <c r="B5550" i="13"/>
  <c r="B5551" i="13"/>
  <c r="B5552" i="13"/>
  <c r="B5553" i="13"/>
  <c r="B5554" i="13"/>
  <c r="B5555" i="13"/>
  <c r="B5556" i="13"/>
  <c r="B5557" i="13"/>
  <c r="B5558" i="13"/>
  <c r="B5559" i="13"/>
  <c r="B5560" i="13"/>
  <c r="B5561" i="13"/>
  <c r="B5562" i="13"/>
  <c r="B5563" i="13"/>
  <c r="B5564" i="13"/>
  <c r="B5565" i="13"/>
  <c r="B5566" i="13"/>
  <c r="B5567" i="13"/>
  <c r="B5568" i="13"/>
  <c r="B5569" i="13"/>
  <c r="B5570" i="13"/>
  <c r="B5571" i="13"/>
  <c r="B5572" i="13"/>
  <c r="B5573" i="13"/>
  <c r="B5574" i="13"/>
  <c r="B5575" i="13"/>
  <c r="B5576" i="13"/>
  <c r="B5577" i="13"/>
  <c r="B5578" i="13"/>
  <c r="B5579" i="13"/>
  <c r="B5580" i="13"/>
  <c r="B5581" i="13"/>
  <c r="B5582" i="13"/>
  <c r="B5583" i="13"/>
  <c r="B5584" i="13"/>
  <c r="B5585" i="13"/>
  <c r="B5586" i="13"/>
  <c r="B5587" i="13"/>
  <c r="B5588" i="13"/>
  <c r="B5589" i="13"/>
  <c r="B5590" i="13"/>
  <c r="B5591" i="13"/>
  <c r="B5592" i="13"/>
  <c r="B5593" i="13"/>
  <c r="B5594" i="13"/>
  <c r="B5595" i="13"/>
  <c r="B5596" i="13"/>
  <c r="B5597" i="13"/>
  <c r="B5598" i="13"/>
  <c r="B5599" i="13"/>
  <c r="B5600" i="13"/>
  <c r="B5601" i="13"/>
  <c r="B5602" i="13"/>
  <c r="B5603" i="13"/>
  <c r="B5604" i="13"/>
  <c r="B5605" i="13"/>
  <c r="B5606" i="13"/>
  <c r="B5607" i="13"/>
  <c r="B5608" i="13"/>
  <c r="B5609" i="13"/>
  <c r="B5610" i="13"/>
  <c r="B5611" i="13"/>
  <c r="B5612" i="13"/>
  <c r="B5613" i="13"/>
  <c r="B5614" i="13"/>
  <c r="B5615" i="13"/>
  <c r="B5616" i="13"/>
  <c r="B5617" i="13"/>
  <c r="B5618" i="13"/>
  <c r="B5619" i="13"/>
  <c r="B5620" i="13"/>
  <c r="B5621" i="13"/>
  <c r="B5622" i="13"/>
  <c r="B5623" i="13"/>
  <c r="B5624" i="13"/>
  <c r="B5625" i="13"/>
  <c r="B5626" i="13"/>
  <c r="B5627" i="13"/>
  <c r="B5628" i="13"/>
  <c r="B5629" i="13"/>
  <c r="B5630" i="13"/>
  <c r="B5631" i="13"/>
  <c r="B5632" i="13"/>
  <c r="B5633" i="13"/>
  <c r="B5634" i="13"/>
  <c r="B5635" i="13"/>
  <c r="B5636" i="13"/>
  <c r="B5637" i="13"/>
  <c r="B5638" i="13"/>
  <c r="B5639" i="13"/>
  <c r="B5640" i="13"/>
  <c r="B5641" i="13"/>
  <c r="B5642" i="13"/>
  <c r="B5643" i="13"/>
  <c r="B5644" i="13"/>
  <c r="B5645" i="13"/>
  <c r="B5646" i="13"/>
  <c r="B5647" i="13"/>
  <c r="B5648" i="13"/>
  <c r="B5649" i="13"/>
  <c r="B5650" i="13"/>
  <c r="B5651" i="13"/>
  <c r="B5652" i="13"/>
  <c r="B5653" i="13"/>
  <c r="B5654" i="13"/>
  <c r="B5655" i="13"/>
  <c r="B5656" i="13"/>
  <c r="B5657" i="13"/>
  <c r="B5658" i="13"/>
  <c r="B5659" i="13"/>
  <c r="B5660" i="13"/>
  <c r="B5661" i="13"/>
  <c r="B5662" i="13"/>
  <c r="B5663" i="13"/>
  <c r="B5664" i="13"/>
  <c r="B5665" i="13"/>
  <c r="B5666" i="13"/>
  <c r="B5667" i="13"/>
  <c r="B5668" i="13"/>
  <c r="B5669" i="13"/>
  <c r="B5670" i="13"/>
  <c r="B5671" i="13"/>
  <c r="B5672" i="13"/>
  <c r="B5673" i="13"/>
  <c r="B5674" i="13"/>
  <c r="B5675" i="13"/>
  <c r="B5676" i="13"/>
  <c r="B5677" i="13"/>
  <c r="B5678" i="13"/>
  <c r="B5679" i="13"/>
  <c r="B5680" i="13"/>
  <c r="B5681" i="13"/>
  <c r="B5682" i="13"/>
  <c r="B5683" i="13"/>
  <c r="B5684" i="13"/>
  <c r="B5685" i="13"/>
  <c r="B5686" i="13"/>
  <c r="B5687" i="13"/>
  <c r="B5688" i="13"/>
  <c r="B5689" i="13"/>
  <c r="B5690" i="13"/>
  <c r="B5691" i="13"/>
  <c r="B5692" i="13"/>
  <c r="B5693" i="13"/>
  <c r="B5694" i="13"/>
  <c r="B5695" i="13"/>
  <c r="B5696" i="13"/>
  <c r="B5697" i="13"/>
  <c r="B5698" i="13"/>
  <c r="B5699" i="13"/>
  <c r="B5700" i="13"/>
  <c r="B5701" i="13"/>
  <c r="B5702" i="13"/>
  <c r="B5703" i="13"/>
  <c r="B5704" i="13"/>
  <c r="B5705" i="13"/>
  <c r="B5706" i="13"/>
  <c r="B5707" i="13"/>
  <c r="B5708" i="13"/>
  <c r="B5709" i="13"/>
  <c r="B5710" i="13"/>
  <c r="B5711" i="13"/>
  <c r="B5712" i="13"/>
  <c r="B5713" i="13"/>
  <c r="B5714" i="13"/>
  <c r="B5715" i="13"/>
  <c r="B5716" i="13"/>
  <c r="B5717" i="13"/>
  <c r="B5718" i="13"/>
  <c r="B5719" i="13"/>
  <c r="B5720" i="13"/>
  <c r="B5721" i="13"/>
  <c r="B5722" i="13"/>
  <c r="B5723" i="13"/>
  <c r="B5724" i="13"/>
  <c r="B5725" i="13"/>
  <c r="B5726" i="13"/>
  <c r="B5727" i="13"/>
  <c r="B5728" i="13"/>
  <c r="B5729" i="13"/>
  <c r="B5730" i="13"/>
  <c r="B5731" i="13"/>
  <c r="B5732" i="13"/>
  <c r="B5733" i="13"/>
  <c r="B5734" i="13"/>
  <c r="B5735" i="13"/>
  <c r="B5736" i="13"/>
  <c r="B5737" i="13"/>
  <c r="B5738" i="13"/>
  <c r="B5739" i="13"/>
  <c r="B5740" i="13"/>
  <c r="B5741" i="13"/>
  <c r="B5742" i="13"/>
  <c r="B5743" i="13"/>
  <c r="B5744" i="13"/>
  <c r="B5745" i="13"/>
  <c r="B5746" i="13"/>
  <c r="B5747" i="13"/>
  <c r="B5748" i="13"/>
  <c r="B5749" i="13"/>
  <c r="B5750" i="13"/>
  <c r="B5751" i="13"/>
  <c r="B5752" i="13"/>
  <c r="B5753" i="13"/>
  <c r="B5754" i="13"/>
  <c r="B5755" i="13"/>
  <c r="B5756" i="13"/>
  <c r="B5757" i="13"/>
  <c r="B5758" i="13"/>
  <c r="B5759" i="13"/>
  <c r="B5760" i="13"/>
  <c r="B5761" i="13"/>
  <c r="B5762" i="13"/>
  <c r="B5763" i="13"/>
  <c r="B5764" i="13"/>
  <c r="B5765" i="13"/>
  <c r="B5766" i="13"/>
  <c r="B5767" i="13"/>
  <c r="B5768" i="13"/>
  <c r="B5769" i="13"/>
  <c r="B5770" i="13"/>
  <c r="B5771" i="13"/>
  <c r="B5772" i="13"/>
  <c r="B5773" i="13"/>
  <c r="B5774" i="13"/>
  <c r="B5775" i="13"/>
  <c r="B5776" i="13"/>
  <c r="B5777" i="13"/>
  <c r="B5778" i="13"/>
  <c r="B5779" i="13"/>
  <c r="B5780" i="13"/>
  <c r="B5781" i="13"/>
  <c r="B5782" i="13"/>
  <c r="B5783" i="13"/>
  <c r="B5784" i="13"/>
  <c r="B5785" i="13"/>
  <c r="B5786" i="13"/>
  <c r="B5787" i="13"/>
  <c r="B5788" i="13"/>
  <c r="B5789" i="13"/>
  <c r="B5790" i="13"/>
  <c r="B5791" i="13"/>
  <c r="B5792" i="13"/>
  <c r="B5793" i="13"/>
  <c r="B5794" i="13"/>
  <c r="B5795" i="13"/>
  <c r="B5796" i="13"/>
  <c r="B5797" i="13"/>
  <c r="B5798" i="13"/>
  <c r="B5799" i="13"/>
  <c r="B5800" i="13"/>
  <c r="B5801" i="13"/>
  <c r="B5802" i="13"/>
  <c r="B5803" i="13"/>
  <c r="B5804" i="13"/>
  <c r="B5805" i="13"/>
  <c r="B5806" i="13"/>
  <c r="B5807" i="13"/>
  <c r="B5808" i="13"/>
  <c r="B5809" i="13"/>
  <c r="B5810" i="13"/>
  <c r="B5811" i="13"/>
  <c r="B5812" i="13"/>
  <c r="B5813" i="13"/>
  <c r="B5814" i="13"/>
  <c r="B5815" i="13"/>
  <c r="B5816" i="13"/>
  <c r="B5817" i="13"/>
  <c r="B5818" i="13"/>
  <c r="B5819" i="13"/>
  <c r="B5820" i="13"/>
  <c r="B5821" i="13"/>
  <c r="B5822" i="13"/>
  <c r="B5823" i="13"/>
  <c r="B5824" i="13"/>
  <c r="B5825" i="13"/>
  <c r="B5826" i="13"/>
  <c r="B5827" i="13"/>
  <c r="B5828" i="13"/>
  <c r="B5829" i="13"/>
  <c r="B5830" i="13"/>
  <c r="B5831" i="13"/>
  <c r="B5832" i="13"/>
  <c r="B5833" i="13"/>
  <c r="B5834" i="13"/>
  <c r="B5835" i="13"/>
  <c r="B5836" i="13"/>
  <c r="B5837" i="13"/>
  <c r="B5838" i="13"/>
  <c r="B5839" i="13"/>
  <c r="B5840" i="13"/>
  <c r="B5841" i="13"/>
  <c r="B5842" i="13"/>
  <c r="B5843" i="13"/>
  <c r="B5844" i="13"/>
  <c r="B5845" i="13"/>
  <c r="B5846" i="13"/>
  <c r="B5847" i="13"/>
  <c r="B5848" i="13"/>
  <c r="B5849" i="13"/>
  <c r="B5850" i="13"/>
  <c r="B5851" i="13"/>
  <c r="B5852" i="13"/>
  <c r="B5853" i="13"/>
  <c r="B5854" i="13"/>
  <c r="B5855" i="13"/>
  <c r="B5856" i="13"/>
  <c r="B5857" i="13"/>
  <c r="B5858" i="13"/>
  <c r="B5859" i="13"/>
  <c r="B5860" i="13"/>
  <c r="B5861" i="13"/>
  <c r="B5862" i="13"/>
  <c r="B5863" i="13"/>
  <c r="B5864" i="13"/>
  <c r="B5865" i="13"/>
  <c r="B5866" i="13"/>
  <c r="B5867" i="13"/>
  <c r="B5868" i="13"/>
  <c r="B5869" i="13"/>
  <c r="B5870" i="13"/>
  <c r="B5871" i="13"/>
  <c r="B5872" i="13"/>
  <c r="B5873" i="13"/>
  <c r="B5874" i="13"/>
  <c r="B5875" i="13"/>
  <c r="B5876" i="13"/>
  <c r="B5877" i="13"/>
  <c r="B5878" i="13"/>
  <c r="B5879" i="13"/>
  <c r="B5880" i="13"/>
  <c r="B5881" i="13"/>
  <c r="B5882" i="13"/>
  <c r="B5883" i="13"/>
  <c r="B5884" i="13"/>
  <c r="B5885" i="13"/>
  <c r="B5886" i="13"/>
  <c r="B5887" i="13"/>
  <c r="B5888" i="13"/>
  <c r="B5889" i="13"/>
  <c r="B5890" i="13"/>
  <c r="B5891" i="13"/>
  <c r="B5892" i="13"/>
  <c r="B5893" i="13"/>
  <c r="B5894" i="13"/>
  <c r="B5895" i="13"/>
  <c r="B5896" i="13"/>
  <c r="B5897" i="13"/>
  <c r="B5898" i="13"/>
  <c r="B5899" i="13"/>
  <c r="B5900" i="13"/>
  <c r="B5901" i="13"/>
  <c r="B5902" i="13"/>
  <c r="B5903" i="13"/>
  <c r="B5904" i="13"/>
  <c r="B5905" i="13"/>
  <c r="B5906" i="13"/>
  <c r="B5907" i="13"/>
  <c r="B5908" i="13"/>
  <c r="B5909" i="13"/>
  <c r="B5910" i="13"/>
  <c r="B5911" i="13"/>
  <c r="B5912" i="13"/>
  <c r="B5913" i="13"/>
  <c r="B5914" i="13"/>
  <c r="B5915" i="13"/>
  <c r="B5916" i="13"/>
  <c r="B5917" i="13"/>
  <c r="B5918" i="13"/>
  <c r="B5919" i="13"/>
  <c r="B5920" i="13"/>
  <c r="B5921" i="13"/>
  <c r="B5922" i="13"/>
  <c r="B5923" i="13"/>
  <c r="B5924" i="13"/>
  <c r="B5925" i="13"/>
  <c r="B5926" i="13"/>
  <c r="B5927" i="13"/>
  <c r="B5928" i="13"/>
  <c r="B5929" i="13"/>
  <c r="B5930" i="13"/>
  <c r="B5931" i="13"/>
  <c r="B5932" i="13"/>
  <c r="B5933" i="13"/>
  <c r="B5934" i="13"/>
  <c r="B5935" i="13"/>
  <c r="B5936" i="13"/>
  <c r="B5937" i="13"/>
  <c r="B5938" i="13"/>
  <c r="B5939" i="13"/>
  <c r="B5940" i="13"/>
  <c r="B5941" i="13"/>
  <c r="B5942" i="13"/>
  <c r="B5943" i="13"/>
  <c r="B5944" i="13"/>
  <c r="B5945" i="13"/>
  <c r="B5946" i="13"/>
  <c r="B5947" i="13"/>
  <c r="B5948" i="13"/>
  <c r="B5949" i="13"/>
  <c r="B5950" i="13"/>
  <c r="B5951" i="13"/>
  <c r="B5952" i="13"/>
  <c r="B5953" i="13"/>
  <c r="B5954" i="13"/>
  <c r="B5955" i="13"/>
  <c r="B5956" i="13"/>
  <c r="B5957" i="13"/>
  <c r="B5958" i="13"/>
  <c r="B5959" i="13"/>
  <c r="B5960" i="13"/>
  <c r="B5961" i="13"/>
  <c r="B5962" i="13"/>
  <c r="B5963" i="13"/>
  <c r="B5964" i="13"/>
  <c r="B5965" i="13"/>
  <c r="B5966" i="13"/>
  <c r="B5967" i="13"/>
  <c r="B5968" i="13"/>
  <c r="B5969" i="13"/>
  <c r="B5970" i="13"/>
  <c r="B5971" i="13"/>
  <c r="B5972" i="13"/>
  <c r="B5973" i="13"/>
  <c r="B5974" i="13"/>
  <c r="B5975" i="13"/>
  <c r="B5976" i="13"/>
  <c r="B5977" i="13"/>
  <c r="B5978" i="13"/>
  <c r="B5979" i="13"/>
  <c r="B5980" i="13"/>
  <c r="B5981" i="13"/>
  <c r="B5982" i="13"/>
  <c r="B5983" i="13"/>
  <c r="B5984" i="13"/>
  <c r="B5985" i="13"/>
  <c r="B5986" i="13"/>
  <c r="B5987" i="13"/>
  <c r="B5988" i="13"/>
  <c r="B5989" i="13"/>
  <c r="B5990" i="13"/>
  <c r="B5991" i="13"/>
  <c r="B5992" i="13"/>
  <c r="B5993" i="13"/>
  <c r="B5994" i="13"/>
  <c r="B5995" i="13"/>
  <c r="B5996" i="13"/>
  <c r="B5997" i="13"/>
  <c r="B5998" i="13"/>
  <c r="B5999" i="13"/>
  <c r="B6000" i="13"/>
  <c r="B6001" i="13"/>
  <c r="B6002" i="13"/>
  <c r="B6003" i="13"/>
  <c r="B6004" i="13"/>
  <c r="B6005" i="13"/>
  <c r="B6006" i="13"/>
  <c r="B6007" i="13"/>
  <c r="B6008" i="13"/>
  <c r="B6009" i="13"/>
  <c r="B6010" i="13"/>
  <c r="B6011" i="13"/>
  <c r="B6012" i="13"/>
  <c r="B6013" i="13"/>
  <c r="B6014" i="13"/>
  <c r="B6015" i="13"/>
  <c r="B6016" i="13"/>
  <c r="B6017" i="13"/>
  <c r="B6018" i="13"/>
  <c r="B6019" i="13"/>
  <c r="B6020" i="13"/>
  <c r="B6021" i="13"/>
  <c r="B6022" i="13"/>
  <c r="B6023" i="13"/>
  <c r="B6024" i="13"/>
  <c r="B6025" i="13"/>
  <c r="B6026" i="13"/>
  <c r="B6027" i="13"/>
  <c r="B6028" i="13"/>
  <c r="B6029" i="13"/>
  <c r="B6030" i="13"/>
  <c r="B6031" i="13"/>
  <c r="B6032" i="13"/>
  <c r="B6033" i="13"/>
  <c r="B6034" i="13"/>
  <c r="B6035" i="13"/>
  <c r="B6036" i="13"/>
  <c r="B6037" i="13"/>
  <c r="B6038" i="13"/>
  <c r="B6039" i="13"/>
  <c r="B6040" i="13"/>
  <c r="B6041" i="13"/>
  <c r="B6042" i="13"/>
  <c r="B6043" i="13"/>
  <c r="B6044" i="13"/>
  <c r="B6045" i="13"/>
  <c r="B6046" i="13"/>
  <c r="B6047" i="13"/>
  <c r="B6048" i="13"/>
  <c r="B6049" i="13"/>
  <c r="B6050" i="13"/>
  <c r="B6051" i="13"/>
  <c r="B6052" i="13"/>
  <c r="B6053" i="13"/>
  <c r="B6054" i="13"/>
  <c r="B6055" i="13"/>
  <c r="B6056" i="13"/>
  <c r="B6057" i="13"/>
  <c r="B6058" i="13"/>
  <c r="B6059" i="13"/>
  <c r="B6060" i="13"/>
  <c r="B6061" i="13"/>
  <c r="B6062" i="13"/>
  <c r="B6063" i="13"/>
  <c r="B6064" i="13"/>
  <c r="B6065" i="13"/>
  <c r="B6066" i="13"/>
  <c r="B6067" i="13"/>
  <c r="B6068" i="13"/>
  <c r="B6069" i="13"/>
  <c r="B6070" i="13"/>
  <c r="B6071" i="13"/>
  <c r="B6072" i="13"/>
  <c r="B6073" i="13"/>
  <c r="B6074" i="13"/>
  <c r="B6075" i="13"/>
  <c r="B6076" i="13"/>
  <c r="B6077" i="13"/>
  <c r="B6078" i="13"/>
  <c r="B6079" i="13"/>
  <c r="B6080" i="13"/>
  <c r="B6081" i="13"/>
  <c r="B6082" i="13"/>
  <c r="B6083" i="13"/>
  <c r="B6084" i="13"/>
  <c r="B6085" i="13"/>
  <c r="B6086" i="13"/>
  <c r="B6087" i="13"/>
  <c r="B6088" i="13"/>
  <c r="B6089" i="13"/>
  <c r="B6090" i="13"/>
  <c r="B6091" i="13"/>
  <c r="B6092" i="13"/>
  <c r="B6093" i="13"/>
  <c r="B6094" i="13"/>
  <c r="B6095" i="13"/>
  <c r="B6096" i="13"/>
  <c r="B6097" i="13"/>
  <c r="B6098" i="13"/>
  <c r="B6099" i="13"/>
  <c r="B6100" i="13"/>
  <c r="B6101" i="13"/>
  <c r="B6102" i="13"/>
  <c r="B6103" i="13"/>
  <c r="B6104" i="13"/>
  <c r="B6105" i="13"/>
  <c r="B6106" i="13"/>
  <c r="B6107" i="13"/>
  <c r="B6108" i="13"/>
  <c r="B6109" i="13"/>
  <c r="B6110" i="13"/>
  <c r="B6111" i="13"/>
  <c r="B6112" i="13"/>
  <c r="B6113" i="13"/>
  <c r="B6114" i="13"/>
  <c r="B6115" i="13"/>
  <c r="B6116" i="13"/>
  <c r="B6117" i="13"/>
  <c r="B6118" i="13"/>
  <c r="B6119" i="13"/>
  <c r="B6120" i="13"/>
  <c r="B6121" i="13"/>
  <c r="B6122" i="13"/>
  <c r="B6123" i="13"/>
  <c r="B6124" i="13"/>
  <c r="B6125" i="13"/>
  <c r="B6126" i="13"/>
  <c r="B6127" i="13"/>
  <c r="B6128" i="13"/>
  <c r="B6129" i="13"/>
  <c r="B6130" i="13"/>
  <c r="B6131" i="13"/>
  <c r="B6132" i="13"/>
  <c r="B6133" i="13"/>
  <c r="B6134" i="13"/>
  <c r="B6135" i="13"/>
  <c r="B6136" i="13"/>
  <c r="B6137" i="13"/>
  <c r="B6138" i="13"/>
  <c r="B6139" i="13"/>
  <c r="B6140" i="13"/>
  <c r="B6141" i="13"/>
  <c r="B6142" i="13"/>
  <c r="B6143" i="13"/>
  <c r="B6144" i="13"/>
  <c r="B6145" i="13"/>
  <c r="B6146" i="13"/>
  <c r="B6147" i="13"/>
  <c r="B6148" i="13"/>
  <c r="B6149" i="13"/>
  <c r="B6150" i="13"/>
  <c r="B6151" i="13"/>
  <c r="B6152" i="13"/>
  <c r="B6153" i="13"/>
  <c r="B6154" i="13"/>
  <c r="B6155" i="13"/>
  <c r="B6156" i="13"/>
  <c r="B6157" i="13"/>
  <c r="B6158" i="13"/>
  <c r="B6159" i="13"/>
  <c r="B6160" i="13"/>
  <c r="B6161" i="13"/>
  <c r="B6162" i="13"/>
  <c r="B6163" i="13"/>
  <c r="B6164" i="13"/>
  <c r="B6165" i="13"/>
  <c r="B6166" i="13"/>
  <c r="B6167" i="13"/>
  <c r="B6168" i="13"/>
  <c r="B6169" i="13"/>
  <c r="B6170" i="13"/>
  <c r="B6171" i="13"/>
  <c r="B6172" i="13"/>
  <c r="B6173" i="13"/>
  <c r="B6174" i="13"/>
  <c r="B6175" i="13"/>
  <c r="B6176" i="13"/>
  <c r="B6177" i="13"/>
  <c r="B6178" i="13"/>
  <c r="B6179" i="13"/>
  <c r="B6180" i="13"/>
  <c r="B6181" i="13"/>
  <c r="B6182" i="13"/>
  <c r="B6183" i="13"/>
  <c r="B6184" i="13"/>
  <c r="B6185" i="13"/>
  <c r="B6186" i="13"/>
  <c r="B6187" i="13"/>
  <c r="B6188" i="13"/>
  <c r="B6189" i="13"/>
  <c r="B6190" i="13"/>
  <c r="B6191" i="13"/>
  <c r="B6192" i="13"/>
  <c r="B6193" i="13"/>
  <c r="B6194" i="13"/>
  <c r="B6195" i="13"/>
  <c r="B6196" i="13"/>
  <c r="B6197" i="13"/>
  <c r="B6198" i="13"/>
  <c r="B6199" i="13"/>
  <c r="B6200" i="13"/>
  <c r="B6201" i="13"/>
  <c r="B6202" i="13"/>
  <c r="B6203" i="13"/>
  <c r="B6204" i="13"/>
  <c r="B6205" i="13"/>
  <c r="B6206" i="13"/>
  <c r="B6207" i="13"/>
  <c r="B6208" i="13"/>
  <c r="B6209" i="13"/>
  <c r="B6210" i="13"/>
  <c r="B6211" i="13"/>
  <c r="B6212" i="13"/>
  <c r="B6213" i="13"/>
  <c r="B6214" i="13"/>
  <c r="B6215" i="13"/>
  <c r="B6216" i="13"/>
  <c r="B6217" i="13"/>
  <c r="B6218" i="13"/>
  <c r="B6219" i="13"/>
  <c r="B6220" i="13"/>
  <c r="B6221" i="13"/>
  <c r="B6222" i="13"/>
  <c r="B6223" i="13"/>
  <c r="B6224" i="13"/>
  <c r="B6225" i="13"/>
  <c r="B6226" i="13"/>
  <c r="B6227" i="13"/>
  <c r="B6228" i="13"/>
  <c r="B6229" i="13"/>
  <c r="B6230" i="13"/>
  <c r="B6231" i="13"/>
  <c r="B6232" i="13"/>
  <c r="B6233" i="13"/>
  <c r="B6234" i="13"/>
  <c r="B6235" i="13"/>
  <c r="B6236" i="13"/>
  <c r="B6237" i="13"/>
  <c r="B6238" i="13"/>
  <c r="B6239" i="13"/>
  <c r="B6240" i="13"/>
  <c r="B6241" i="13"/>
  <c r="B6242" i="13"/>
  <c r="B6243" i="13"/>
  <c r="B6244" i="13"/>
  <c r="B6245" i="13"/>
  <c r="B6246" i="13"/>
  <c r="B6247" i="13"/>
  <c r="B6248" i="13"/>
  <c r="B6249" i="13"/>
  <c r="B6250" i="13"/>
  <c r="B6251" i="13"/>
  <c r="B6252" i="13"/>
  <c r="B6253" i="13"/>
  <c r="B6254" i="13"/>
  <c r="B6255" i="13"/>
  <c r="B6256" i="13"/>
  <c r="B6257" i="13"/>
  <c r="B6258" i="13"/>
  <c r="B6259" i="13"/>
  <c r="B6260" i="13"/>
  <c r="B6261" i="13"/>
  <c r="B6262" i="13"/>
  <c r="B6263" i="13"/>
  <c r="B6264" i="13"/>
  <c r="B6265" i="13"/>
  <c r="B6266" i="13"/>
  <c r="B6267" i="13"/>
  <c r="B6268" i="13"/>
  <c r="B6269" i="13"/>
  <c r="B6270" i="13"/>
  <c r="B6271" i="13"/>
  <c r="B6272" i="13"/>
  <c r="B6273" i="13"/>
  <c r="B6274" i="13"/>
  <c r="B6275" i="13"/>
  <c r="B6276" i="13"/>
  <c r="B6277" i="13"/>
  <c r="B6278" i="13"/>
  <c r="B6279" i="13"/>
  <c r="B6280" i="13"/>
  <c r="B6281" i="13"/>
  <c r="B6282" i="13"/>
  <c r="B6283" i="13"/>
  <c r="B6284" i="13"/>
  <c r="B6285" i="13"/>
  <c r="B6286" i="13"/>
  <c r="B6287" i="13"/>
  <c r="B6288" i="13"/>
  <c r="B6289" i="13"/>
  <c r="B6290" i="13"/>
  <c r="B6291" i="13"/>
  <c r="B6292" i="13"/>
  <c r="B6293" i="13"/>
  <c r="B6294" i="13"/>
  <c r="B6295" i="13"/>
  <c r="B6296" i="13"/>
  <c r="B6297" i="13"/>
  <c r="B6298" i="13"/>
  <c r="B6299" i="13"/>
  <c r="B6300" i="13"/>
  <c r="B6301" i="13"/>
  <c r="B6302" i="13"/>
  <c r="B6303" i="13"/>
  <c r="B6304" i="13"/>
  <c r="B6305" i="13"/>
  <c r="B6306" i="13"/>
  <c r="B6307" i="13"/>
  <c r="B6308" i="13"/>
  <c r="B6309" i="13"/>
  <c r="B6310" i="13"/>
  <c r="B6311" i="13"/>
  <c r="B6312" i="13"/>
  <c r="B6313" i="13"/>
  <c r="B6314" i="13"/>
  <c r="B6315" i="13"/>
  <c r="B6316" i="13"/>
  <c r="B6317" i="13"/>
  <c r="B6318" i="13"/>
  <c r="B6319" i="13"/>
  <c r="B6320" i="13"/>
  <c r="B6321" i="13"/>
  <c r="B6322" i="13"/>
  <c r="B6323" i="13"/>
  <c r="B6324" i="13"/>
  <c r="B6325" i="13"/>
  <c r="B6326" i="13"/>
  <c r="B6327" i="13"/>
  <c r="B6328" i="13"/>
  <c r="B6329" i="13"/>
  <c r="B6330" i="13"/>
  <c r="B6331" i="13"/>
  <c r="B6332" i="13"/>
  <c r="B6333" i="13"/>
  <c r="B6334" i="13"/>
  <c r="B6335" i="13"/>
  <c r="B6336" i="13"/>
  <c r="B6337" i="13"/>
  <c r="B6338" i="13"/>
  <c r="B6339" i="13"/>
  <c r="B6340" i="13"/>
  <c r="B6341" i="13"/>
  <c r="B6342" i="13"/>
  <c r="B6343" i="13"/>
  <c r="B6344" i="13"/>
  <c r="B6345" i="13"/>
  <c r="B6346" i="13"/>
  <c r="B6347" i="13"/>
  <c r="B6348" i="13"/>
  <c r="B6349" i="13"/>
  <c r="B6350" i="13"/>
  <c r="B6351" i="13"/>
  <c r="B6352" i="13"/>
  <c r="B6353" i="13"/>
  <c r="B6354" i="13"/>
  <c r="B6355" i="13"/>
  <c r="B6356" i="13"/>
  <c r="B6357" i="13"/>
  <c r="B6358" i="13"/>
  <c r="B6359" i="13"/>
  <c r="B6360" i="13"/>
  <c r="B6361" i="13"/>
  <c r="B6362" i="13"/>
  <c r="B6363" i="13"/>
  <c r="B6364" i="13"/>
  <c r="B6365" i="13"/>
  <c r="B6366" i="13"/>
  <c r="B6367" i="13"/>
  <c r="B6368" i="13"/>
  <c r="B6369" i="13"/>
  <c r="B6370" i="13"/>
  <c r="B6371" i="13"/>
  <c r="B6372" i="13"/>
  <c r="B6373" i="13"/>
  <c r="B6374" i="13"/>
  <c r="B6375" i="13"/>
  <c r="B6376" i="13"/>
  <c r="B6377" i="13"/>
  <c r="B6378" i="13"/>
  <c r="B6379" i="13"/>
  <c r="B6380" i="13"/>
  <c r="B6381" i="13"/>
  <c r="B6382" i="13"/>
  <c r="B6383" i="13"/>
  <c r="B6384" i="13"/>
  <c r="B6385" i="13"/>
  <c r="B6386" i="13"/>
  <c r="B6387" i="13"/>
  <c r="B6388" i="13"/>
  <c r="B6389" i="13"/>
  <c r="B6390" i="13"/>
  <c r="B6391" i="13"/>
  <c r="B6392" i="13"/>
  <c r="B6393" i="13"/>
  <c r="B6394" i="13"/>
  <c r="B6395" i="13"/>
  <c r="B6396" i="13"/>
  <c r="B6397" i="13"/>
  <c r="B6398" i="13"/>
  <c r="B6399" i="13"/>
  <c r="B6400" i="13"/>
  <c r="B6401" i="13"/>
  <c r="B6402" i="13"/>
  <c r="B6403" i="13"/>
  <c r="B6404" i="13"/>
  <c r="B6405" i="13"/>
  <c r="B6406" i="13"/>
  <c r="B6407" i="13"/>
  <c r="B6408" i="13"/>
  <c r="B6409" i="13"/>
  <c r="B6410" i="13"/>
  <c r="B6411" i="13"/>
  <c r="B6412" i="13"/>
  <c r="B6413" i="13"/>
  <c r="B6414" i="13"/>
  <c r="B6415" i="13"/>
  <c r="B6416" i="13"/>
  <c r="B6417" i="13"/>
  <c r="B6418" i="13"/>
  <c r="B6419" i="13"/>
  <c r="B6420" i="13"/>
  <c r="B6421" i="13"/>
  <c r="B6422" i="13"/>
  <c r="B6423" i="13"/>
  <c r="B6424" i="13"/>
  <c r="B6425" i="13"/>
  <c r="B6426" i="13"/>
  <c r="B6427" i="13"/>
  <c r="B6428" i="13"/>
  <c r="B6429" i="13"/>
  <c r="B6430" i="13"/>
  <c r="B6431" i="13"/>
  <c r="B6432" i="13"/>
  <c r="B6433" i="13"/>
  <c r="B6434" i="13"/>
  <c r="B6435" i="13"/>
  <c r="B6436" i="13"/>
  <c r="B6437" i="13"/>
  <c r="B6438" i="13"/>
  <c r="B6439" i="13"/>
  <c r="B6440" i="13"/>
  <c r="B6441" i="13"/>
  <c r="B6442" i="13"/>
  <c r="B6443" i="13"/>
  <c r="B6444" i="13"/>
  <c r="B6445" i="13"/>
  <c r="B6446" i="13"/>
  <c r="B6447" i="13"/>
  <c r="B6448" i="13"/>
  <c r="B6449" i="13"/>
  <c r="B6450" i="13"/>
  <c r="B6451" i="13"/>
  <c r="B6452" i="13"/>
  <c r="B6453" i="13"/>
  <c r="B6454" i="13"/>
  <c r="B6455" i="13"/>
  <c r="B6456" i="13"/>
  <c r="B6457" i="13"/>
  <c r="B6458" i="13"/>
  <c r="B6459" i="13"/>
  <c r="B6460" i="13"/>
  <c r="B6461" i="13"/>
  <c r="B6462" i="13"/>
  <c r="B6463" i="13"/>
  <c r="B6464" i="13"/>
  <c r="B6465" i="13"/>
  <c r="B6466" i="13"/>
  <c r="B6467" i="13"/>
  <c r="B6468" i="13"/>
  <c r="B6469" i="13"/>
  <c r="B6470" i="13"/>
  <c r="B6471" i="13"/>
  <c r="B6472" i="13"/>
  <c r="B6473" i="13"/>
  <c r="B6474" i="13"/>
  <c r="B6475" i="13"/>
  <c r="B6476" i="13"/>
  <c r="B6477" i="13"/>
  <c r="B6478" i="13"/>
  <c r="B6479" i="13"/>
  <c r="B6480" i="13"/>
  <c r="B6481" i="13"/>
  <c r="B6482" i="13"/>
  <c r="B6483" i="13"/>
  <c r="B6484" i="13"/>
  <c r="B6485" i="13"/>
  <c r="B6486" i="13"/>
  <c r="B6487" i="13"/>
  <c r="B6488" i="13"/>
  <c r="B6489" i="13"/>
  <c r="B6490" i="13"/>
  <c r="B6491" i="13"/>
  <c r="B6492" i="13"/>
  <c r="B6493" i="13"/>
  <c r="B6494" i="13"/>
  <c r="B6495" i="13"/>
  <c r="B6496" i="13"/>
  <c r="B6497" i="13"/>
  <c r="B6498" i="13"/>
  <c r="B6499" i="13"/>
  <c r="B6500" i="13"/>
  <c r="B6501" i="13"/>
  <c r="B6502" i="13"/>
  <c r="B6503" i="13"/>
  <c r="B6504" i="13"/>
  <c r="B6505" i="13"/>
  <c r="B6506" i="13"/>
  <c r="B6507" i="13"/>
  <c r="B6508" i="13"/>
  <c r="B6509" i="13"/>
  <c r="B6510" i="13"/>
  <c r="B6511" i="13"/>
  <c r="B6512" i="13"/>
  <c r="B6513" i="13"/>
  <c r="B6514" i="13"/>
  <c r="B6515" i="13"/>
  <c r="B6516" i="13"/>
  <c r="B6517" i="13"/>
  <c r="B6518" i="13"/>
  <c r="B6519" i="13"/>
  <c r="B6520" i="13"/>
  <c r="B6521" i="13"/>
  <c r="B6522" i="13"/>
  <c r="B6523" i="13"/>
  <c r="B6524" i="13"/>
  <c r="B6525" i="13"/>
  <c r="B6526" i="13"/>
  <c r="B6527" i="13"/>
  <c r="B6528" i="13"/>
  <c r="B6529" i="13"/>
  <c r="B6530" i="13"/>
  <c r="B6531" i="13"/>
  <c r="B6532" i="13"/>
  <c r="B6533" i="13"/>
  <c r="B6534" i="13"/>
  <c r="B6535" i="13"/>
  <c r="B6536" i="13"/>
  <c r="B6537" i="13"/>
  <c r="B6538" i="13"/>
  <c r="B6539" i="13"/>
  <c r="B6540" i="13"/>
  <c r="B6541" i="13"/>
  <c r="B6542" i="13"/>
  <c r="B6543" i="13"/>
  <c r="B6544" i="13"/>
  <c r="B6545" i="13"/>
  <c r="B6546" i="13"/>
  <c r="B6547" i="13"/>
  <c r="B6548" i="13"/>
  <c r="B6549" i="13"/>
  <c r="B6550" i="13"/>
  <c r="B6551" i="13"/>
  <c r="B6552" i="13"/>
  <c r="B6553" i="13"/>
  <c r="B6554" i="13"/>
  <c r="B6555" i="13"/>
  <c r="B6556" i="13"/>
  <c r="B6557" i="13"/>
  <c r="B6558" i="13"/>
  <c r="B6559" i="13"/>
  <c r="B6560" i="13"/>
  <c r="B6561" i="13"/>
  <c r="B6562" i="13"/>
  <c r="B6563" i="13"/>
  <c r="B6564" i="13"/>
  <c r="B6565" i="13"/>
  <c r="B6566" i="13"/>
  <c r="B6567" i="13"/>
  <c r="B6568" i="13"/>
  <c r="B6569" i="13"/>
  <c r="B6570" i="13"/>
  <c r="B6571" i="13"/>
  <c r="B6572" i="13"/>
  <c r="B6573" i="13"/>
  <c r="B6574" i="13"/>
  <c r="B6575" i="13"/>
  <c r="B6576" i="13"/>
  <c r="B6577" i="13"/>
  <c r="B6578" i="13"/>
  <c r="B6579" i="13"/>
  <c r="B6580" i="13"/>
  <c r="B6581" i="13"/>
  <c r="B6582" i="13"/>
  <c r="B6583" i="13"/>
  <c r="B6584" i="13"/>
  <c r="B6585" i="13"/>
  <c r="B6586" i="13"/>
  <c r="B6587" i="13"/>
  <c r="B6588" i="13"/>
  <c r="B6589" i="13"/>
  <c r="B6590" i="13"/>
  <c r="B6591" i="13"/>
  <c r="B6592" i="13"/>
  <c r="B6593" i="13"/>
  <c r="B6594" i="13"/>
  <c r="B6595" i="13"/>
  <c r="B6596" i="13"/>
  <c r="B6597" i="13"/>
  <c r="B6598" i="13"/>
  <c r="B6599" i="13"/>
  <c r="B6600" i="13"/>
  <c r="B6601" i="13"/>
  <c r="B6602" i="13"/>
  <c r="B6603" i="13"/>
  <c r="B6604" i="13"/>
  <c r="B6605" i="13"/>
  <c r="B6606" i="13"/>
  <c r="B6607" i="13"/>
  <c r="B6608" i="13"/>
  <c r="B6609" i="13"/>
  <c r="B6610" i="13"/>
  <c r="B6611" i="13"/>
  <c r="B6612" i="13"/>
  <c r="B6613" i="13"/>
  <c r="B6614" i="13"/>
  <c r="B6615" i="13"/>
  <c r="B6616" i="13"/>
  <c r="B6617" i="13"/>
  <c r="B6618" i="13"/>
  <c r="B6619" i="13"/>
  <c r="B6620" i="13"/>
  <c r="B6621" i="13"/>
  <c r="B6622" i="13"/>
  <c r="B6623" i="13"/>
  <c r="B6624" i="13"/>
  <c r="B6625" i="13"/>
  <c r="B6626" i="13"/>
  <c r="B6627" i="13"/>
  <c r="B6628" i="13"/>
  <c r="B6629" i="13"/>
  <c r="B6630" i="13"/>
  <c r="B6631" i="13"/>
  <c r="B6632" i="13"/>
  <c r="B6633" i="13"/>
  <c r="B6634" i="13"/>
  <c r="B6635" i="13"/>
  <c r="B6636" i="13"/>
  <c r="B6637" i="13"/>
  <c r="B6638" i="13"/>
  <c r="B6639" i="13"/>
  <c r="B6640" i="13"/>
  <c r="B6641" i="13"/>
  <c r="B6642" i="13"/>
  <c r="B6643" i="13"/>
  <c r="B6644" i="13"/>
  <c r="B6645" i="13"/>
  <c r="B6646" i="13"/>
  <c r="B6647" i="13"/>
  <c r="B6648" i="13"/>
  <c r="B6649" i="13"/>
  <c r="B6650" i="13"/>
  <c r="B6651" i="13"/>
  <c r="B6652" i="13"/>
  <c r="B6653" i="13"/>
  <c r="B6654" i="13"/>
  <c r="B6655" i="13"/>
  <c r="B6656" i="13"/>
  <c r="B6657" i="13"/>
  <c r="B6658" i="13"/>
  <c r="B6659" i="13"/>
  <c r="B6660" i="13"/>
  <c r="B6661" i="13"/>
  <c r="B6662" i="13"/>
  <c r="B6663" i="13"/>
  <c r="B6664" i="13"/>
  <c r="B6665" i="13"/>
  <c r="B6666" i="13"/>
  <c r="B6667" i="13"/>
  <c r="B6668" i="13"/>
  <c r="B6669" i="13"/>
  <c r="B6670" i="13"/>
  <c r="B6671" i="13"/>
  <c r="B6672" i="13"/>
  <c r="B6673" i="13"/>
  <c r="B6674" i="13"/>
  <c r="B6675" i="13"/>
  <c r="B6676" i="13"/>
  <c r="B6677" i="13"/>
  <c r="B6678" i="13"/>
  <c r="B6679" i="13"/>
  <c r="B6680" i="13"/>
  <c r="B6681" i="13"/>
  <c r="B6682" i="13"/>
  <c r="B6683" i="13"/>
  <c r="B6684" i="13"/>
  <c r="B6685" i="13"/>
  <c r="B6686" i="13"/>
  <c r="B6687" i="13"/>
  <c r="B6688" i="13"/>
  <c r="B6689" i="13"/>
  <c r="B6690" i="13"/>
  <c r="B6691" i="13"/>
  <c r="B6692" i="13"/>
  <c r="B6693" i="13"/>
  <c r="B6694" i="13"/>
  <c r="B6695" i="13"/>
  <c r="B6696" i="13"/>
  <c r="B6697" i="13"/>
  <c r="B6698" i="13"/>
  <c r="B6699" i="13"/>
  <c r="B6700" i="13"/>
  <c r="B6701" i="13"/>
  <c r="B6702" i="13"/>
  <c r="B6703" i="13"/>
  <c r="B6704" i="13"/>
  <c r="B6705" i="13"/>
  <c r="B6706" i="13"/>
  <c r="B6707" i="13"/>
  <c r="B6708" i="13"/>
  <c r="B6709" i="13"/>
  <c r="B6710" i="13"/>
  <c r="B6711" i="13"/>
  <c r="B6712" i="13"/>
  <c r="B6713" i="13"/>
  <c r="B6714" i="13"/>
  <c r="B6715" i="13"/>
  <c r="B6716" i="13"/>
  <c r="B6717" i="13"/>
  <c r="B6718" i="13"/>
  <c r="B6719" i="13"/>
  <c r="B6720" i="13"/>
  <c r="B6721" i="13"/>
  <c r="B6722" i="13"/>
  <c r="B6723" i="13"/>
  <c r="B6724" i="13"/>
  <c r="B6725" i="13"/>
  <c r="B6726" i="13"/>
  <c r="B6727" i="13"/>
  <c r="B6728" i="13"/>
  <c r="B6729" i="13"/>
  <c r="B6730" i="13"/>
  <c r="B6731" i="13"/>
  <c r="B6732" i="13"/>
  <c r="B6733" i="13"/>
  <c r="B6734" i="13"/>
  <c r="B6735" i="13"/>
  <c r="B6736" i="13"/>
  <c r="B6737" i="13"/>
  <c r="B6738" i="13"/>
  <c r="B6739" i="13"/>
  <c r="B6740" i="13"/>
  <c r="B6741" i="13"/>
  <c r="B6742" i="13"/>
  <c r="B6743" i="13"/>
  <c r="B6744" i="13"/>
  <c r="B6745" i="13"/>
  <c r="B6746" i="13"/>
  <c r="B6747" i="13"/>
  <c r="B6748" i="13"/>
  <c r="B6749" i="13"/>
  <c r="B6750" i="13"/>
  <c r="B6751" i="13"/>
  <c r="B6752" i="13"/>
  <c r="B6753" i="13"/>
  <c r="B6754" i="13"/>
  <c r="B6755" i="13"/>
  <c r="B6756" i="13"/>
  <c r="B6757" i="13"/>
  <c r="B6758" i="13"/>
  <c r="B6759" i="13"/>
  <c r="B6760" i="13"/>
  <c r="B6761" i="13"/>
  <c r="B6762" i="13"/>
  <c r="B6763" i="13"/>
  <c r="B6764" i="13"/>
  <c r="B6765" i="13"/>
  <c r="B6766" i="13"/>
  <c r="B6767" i="13"/>
  <c r="B6768" i="13"/>
  <c r="B6769" i="13"/>
  <c r="B6770" i="13"/>
  <c r="B6771" i="13"/>
  <c r="B6772" i="13"/>
  <c r="B6773" i="13"/>
  <c r="B6774" i="13"/>
  <c r="B6775" i="13"/>
  <c r="B6776" i="13"/>
  <c r="B6777" i="13"/>
  <c r="B6778" i="13"/>
  <c r="B6779" i="13"/>
  <c r="B6780" i="13"/>
  <c r="B6781" i="13"/>
  <c r="B6782" i="13"/>
  <c r="B6783" i="13"/>
  <c r="B6784" i="13"/>
  <c r="B6785" i="13"/>
  <c r="B6786" i="13"/>
  <c r="B6787" i="13"/>
  <c r="B6788" i="13"/>
  <c r="B6789" i="13"/>
  <c r="B6790" i="13"/>
  <c r="B6791" i="13"/>
  <c r="B6792" i="13"/>
  <c r="B6793" i="13"/>
  <c r="B6794" i="13"/>
  <c r="B6795" i="13"/>
  <c r="B6796" i="13"/>
  <c r="B6797" i="13"/>
  <c r="B6798" i="13"/>
  <c r="B6799" i="13"/>
  <c r="B6800" i="13"/>
  <c r="B6801" i="13"/>
  <c r="B6802" i="13"/>
  <c r="B6803" i="13"/>
  <c r="B6804" i="13"/>
  <c r="B6805" i="13"/>
  <c r="B6806" i="13"/>
  <c r="B6807" i="13"/>
  <c r="B6808" i="13"/>
  <c r="B6809" i="13"/>
  <c r="B6810" i="13"/>
  <c r="B6811" i="13"/>
  <c r="B6812" i="13"/>
  <c r="B6813" i="13"/>
  <c r="B6814" i="13"/>
  <c r="B6815" i="13"/>
  <c r="B6816" i="13"/>
  <c r="B6817" i="13"/>
  <c r="B6818" i="13"/>
  <c r="B6819" i="13"/>
  <c r="B6820" i="13"/>
  <c r="B6821" i="13"/>
  <c r="B6822" i="13"/>
  <c r="B6823" i="13"/>
  <c r="B6824" i="13"/>
  <c r="B6825" i="13"/>
  <c r="B6826" i="13"/>
  <c r="B6827" i="13"/>
  <c r="B6828" i="13"/>
  <c r="B6829" i="13"/>
  <c r="B6830" i="13"/>
  <c r="B6831" i="13"/>
  <c r="B6832" i="13"/>
  <c r="B6833" i="13"/>
  <c r="B6834" i="13"/>
  <c r="B6835" i="13"/>
  <c r="B6836" i="13"/>
  <c r="B6837" i="13"/>
  <c r="B6838" i="13"/>
  <c r="B6839" i="13"/>
  <c r="B6840" i="13"/>
  <c r="B6841" i="13"/>
  <c r="B6842" i="13"/>
  <c r="B6843" i="13"/>
  <c r="B6844" i="13"/>
  <c r="B6845" i="13"/>
  <c r="B6846" i="13"/>
  <c r="B6847" i="13"/>
  <c r="B6848" i="13"/>
  <c r="B6849" i="13"/>
  <c r="B6850" i="13"/>
  <c r="B6851" i="13"/>
  <c r="B6852" i="13"/>
  <c r="B6853" i="13"/>
  <c r="B6854" i="13"/>
  <c r="B6855" i="13"/>
  <c r="B6856" i="13"/>
  <c r="B6857" i="13"/>
  <c r="B6858" i="13"/>
  <c r="B6859" i="13"/>
  <c r="B6860" i="13"/>
  <c r="B6861" i="13"/>
  <c r="B6862" i="13"/>
  <c r="B6863" i="13"/>
  <c r="B6864" i="13"/>
  <c r="B6865" i="13"/>
  <c r="B6866" i="13"/>
  <c r="B6867" i="13"/>
  <c r="B6868" i="13"/>
  <c r="B6869" i="13"/>
  <c r="B6870" i="13"/>
  <c r="B6871" i="13"/>
  <c r="B6872" i="13"/>
  <c r="B6873" i="13"/>
  <c r="B6874" i="13"/>
  <c r="B6875" i="13"/>
  <c r="B6876" i="13"/>
  <c r="B6877" i="13"/>
  <c r="B6878" i="13"/>
  <c r="B6879" i="13"/>
  <c r="B6880" i="13"/>
  <c r="B6881" i="13"/>
  <c r="B6882" i="13"/>
  <c r="B6883" i="13"/>
  <c r="B6884" i="13"/>
  <c r="B6885" i="13"/>
  <c r="B6886" i="13"/>
  <c r="B6887" i="13"/>
  <c r="B6888" i="13"/>
  <c r="B6889" i="13"/>
  <c r="B6890" i="13"/>
  <c r="B6891" i="13"/>
  <c r="B6892" i="13"/>
  <c r="B6893" i="13"/>
  <c r="B6894" i="13"/>
  <c r="B6895" i="13"/>
  <c r="B6896" i="13"/>
  <c r="B6897" i="13"/>
  <c r="B6898" i="13"/>
  <c r="B6899" i="13"/>
  <c r="B6900" i="13"/>
  <c r="B6901" i="13"/>
  <c r="B6902" i="13"/>
  <c r="B6903" i="13"/>
  <c r="B6904" i="13"/>
  <c r="B6905" i="13"/>
  <c r="B6906" i="13"/>
  <c r="B6907" i="13"/>
  <c r="B6908" i="13"/>
  <c r="B6909" i="13"/>
  <c r="B6910" i="13"/>
  <c r="B6911" i="13"/>
  <c r="B6912" i="13"/>
  <c r="B6913" i="13"/>
  <c r="B6914" i="13"/>
  <c r="B6915" i="13"/>
  <c r="B6916" i="13"/>
  <c r="B6917" i="13"/>
  <c r="B6918" i="13"/>
  <c r="B6919" i="13"/>
  <c r="B6920" i="13"/>
  <c r="B6921" i="13"/>
  <c r="B6922" i="13"/>
  <c r="B6923" i="13"/>
  <c r="B6924" i="13"/>
  <c r="B6925" i="13"/>
  <c r="B6926" i="13"/>
  <c r="B6927" i="13"/>
  <c r="B6928" i="13"/>
  <c r="B6929" i="13"/>
  <c r="B6930" i="13"/>
  <c r="B6931" i="13"/>
  <c r="B6932" i="13"/>
  <c r="B6933" i="13"/>
  <c r="B6934" i="13"/>
  <c r="B6935" i="13"/>
  <c r="B6936" i="13"/>
  <c r="B6937" i="13"/>
  <c r="B6938" i="13"/>
  <c r="B6939" i="13"/>
  <c r="B6940" i="13"/>
  <c r="B6941" i="13"/>
  <c r="B6942" i="13"/>
  <c r="B6943" i="13"/>
  <c r="B6944" i="13"/>
  <c r="B6945" i="13"/>
  <c r="B6946" i="13"/>
  <c r="B6947" i="13"/>
  <c r="B6948" i="13"/>
  <c r="B6949" i="13"/>
  <c r="B6950" i="13"/>
  <c r="B6951" i="13"/>
  <c r="B6952" i="13"/>
  <c r="B6953" i="13"/>
  <c r="B6954" i="13"/>
  <c r="B6955" i="13"/>
  <c r="B6956" i="13"/>
  <c r="B6957" i="13"/>
  <c r="B6958" i="13"/>
  <c r="B6959" i="13"/>
  <c r="B6960" i="13"/>
  <c r="B6961" i="13"/>
  <c r="B6962" i="13"/>
  <c r="B6963" i="13"/>
  <c r="B6964" i="13"/>
  <c r="B6965" i="13"/>
  <c r="B6966" i="13"/>
  <c r="B6967" i="13"/>
  <c r="B6968" i="13"/>
  <c r="B6969" i="13"/>
  <c r="B6970" i="13"/>
  <c r="B6971" i="13"/>
  <c r="B6972" i="13"/>
  <c r="B6973" i="13"/>
  <c r="B6974" i="13"/>
  <c r="B6975" i="13"/>
  <c r="B6976" i="13"/>
  <c r="B6977" i="13"/>
  <c r="B6978" i="13"/>
  <c r="B6979" i="13"/>
  <c r="B6980" i="13"/>
  <c r="B6981" i="13"/>
  <c r="B6982" i="13"/>
  <c r="B6983" i="13"/>
  <c r="B6984" i="13"/>
  <c r="B6985" i="13"/>
  <c r="B6986" i="13"/>
  <c r="B6987" i="13"/>
  <c r="B6988" i="13"/>
  <c r="B6989" i="13"/>
  <c r="B6990" i="13"/>
  <c r="B6991" i="13"/>
  <c r="B6992" i="13"/>
  <c r="B6993" i="13"/>
  <c r="B6994" i="13"/>
  <c r="B6995" i="13"/>
  <c r="B6996" i="13"/>
  <c r="B6997" i="13"/>
  <c r="B6998" i="13"/>
  <c r="B6999" i="13"/>
  <c r="B7000" i="13"/>
  <c r="B7001" i="13"/>
  <c r="B7002" i="13"/>
  <c r="B7003" i="13"/>
  <c r="B7004" i="13"/>
  <c r="B7005" i="13"/>
  <c r="B7006" i="13"/>
  <c r="B7007" i="13"/>
  <c r="B7008" i="13"/>
  <c r="B7009" i="13"/>
  <c r="B7010" i="13"/>
  <c r="B7011" i="13"/>
  <c r="B7012" i="13"/>
  <c r="B7013" i="13"/>
  <c r="B7014" i="13"/>
  <c r="B7015" i="13"/>
  <c r="B7016" i="13"/>
  <c r="B7017" i="13"/>
  <c r="B7018" i="13"/>
  <c r="B7019" i="13"/>
  <c r="B7020" i="13"/>
  <c r="B7021" i="13"/>
  <c r="B7022" i="13"/>
  <c r="B7023" i="13"/>
  <c r="B7024" i="13"/>
  <c r="B7025" i="13"/>
  <c r="B7026" i="13"/>
  <c r="B7027" i="13"/>
  <c r="B7028" i="13"/>
  <c r="B7029" i="13"/>
  <c r="B7030" i="13"/>
  <c r="B7031" i="13"/>
  <c r="B7032" i="13"/>
  <c r="B7033" i="13"/>
  <c r="B7034" i="13"/>
  <c r="B7035" i="13"/>
  <c r="B7036" i="13"/>
  <c r="B7037" i="13"/>
  <c r="B7038" i="13"/>
  <c r="B7039" i="13"/>
  <c r="B7040" i="13"/>
  <c r="B7041" i="13"/>
  <c r="B7042" i="13"/>
  <c r="B7043" i="13"/>
  <c r="B7044" i="13"/>
  <c r="B7045" i="13"/>
  <c r="B7046" i="13"/>
  <c r="B7047" i="13"/>
  <c r="B7048" i="13"/>
  <c r="B7049" i="13"/>
  <c r="B7050" i="13"/>
  <c r="B7051" i="13"/>
  <c r="B7052" i="13"/>
  <c r="B7053" i="13"/>
  <c r="B7054" i="13"/>
  <c r="B7055" i="13"/>
  <c r="B7056" i="13"/>
  <c r="B7057" i="13"/>
  <c r="B7058" i="13"/>
  <c r="B7059" i="13"/>
  <c r="B7060" i="13"/>
  <c r="B7061" i="13"/>
  <c r="B7062" i="13"/>
  <c r="B7063" i="13"/>
  <c r="B7064" i="13"/>
  <c r="B7065" i="13"/>
  <c r="B7066" i="13"/>
  <c r="B7067" i="13"/>
  <c r="B7068" i="13"/>
  <c r="B7069" i="13"/>
  <c r="B7070" i="13"/>
  <c r="B7071" i="13"/>
  <c r="B7072" i="13"/>
  <c r="B7073" i="13"/>
  <c r="B7074" i="13"/>
  <c r="B7075" i="13"/>
  <c r="B7076" i="13"/>
  <c r="B7077" i="13"/>
  <c r="B7078" i="13"/>
  <c r="B7079" i="13"/>
  <c r="B7080" i="13"/>
  <c r="B7081" i="13"/>
  <c r="B7082" i="13"/>
  <c r="B7083" i="13"/>
  <c r="B7084" i="13"/>
  <c r="B7085" i="13"/>
  <c r="B7086" i="13"/>
  <c r="B7087" i="13"/>
  <c r="B7088" i="13"/>
  <c r="B7089" i="13"/>
  <c r="B7090" i="13"/>
  <c r="B7091" i="13"/>
  <c r="B7092" i="13"/>
  <c r="B7093" i="13"/>
  <c r="B7094" i="13"/>
  <c r="B7095" i="13"/>
  <c r="B7096" i="13"/>
  <c r="B7097" i="13"/>
  <c r="B7098" i="13"/>
  <c r="B7099" i="13"/>
  <c r="B7100" i="13"/>
  <c r="B7101" i="13"/>
  <c r="B7102" i="13"/>
  <c r="B7103" i="13"/>
  <c r="B7104" i="13"/>
  <c r="B7105" i="13"/>
  <c r="B7106" i="13"/>
  <c r="B7107" i="13"/>
  <c r="B7108" i="13"/>
  <c r="B7109" i="13"/>
  <c r="B7110" i="13"/>
  <c r="B7111" i="13"/>
  <c r="B7112" i="13"/>
  <c r="B7113" i="13"/>
  <c r="B7114" i="13"/>
  <c r="B7115" i="13"/>
  <c r="B7116" i="13"/>
  <c r="B7117" i="13"/>
  <c r="B7118" i="13"/>
  <c r="B7119" i="13"/>
  <c r="B7120" i="13"/>
  <c r="B7121" i="13"/>
  <c r="B7122" i="13"/>
  <c r="B7123" i="13"/>
  <c r="B7124" i="13"/>
  <c r="B7125" i="13"/>
  <c r="B7126" i="13"/>
  <c r="B7127" i="13"/>
  <c r="B7128" i="13"/>
  <c r="B7129" i="13"/>
  <c r="B7130" i="13"/>
  <c r="B7131" i="13"/>
  <c r="B7132" i="13"/>
  <c r="B7133" i="13"/>
  <c r="B7134" i="13"/>
  <c r="B7135" i="13"/>
  <c r="B7136" i="13"/>
  <c r="B7137" i="13"/>
  <c r="B7138" i="13"/>
  <c r="B7139" i="13"/>
  <c r="B7140" i="13"/>
  <c r="B7141" i="13"/>
  <c r="B7142" i="13"/>
  <c r="B7143" i="13"/>
  <c r="B7144" i="13"/>
  <c r="B7145" i="13"/>
  <c r="B7146" i="13"/>
  <c r="B7147" i="13"/>
  <c r="B7148" i="13"/>
  <c r="B7149" i="13"/>
  <c r="B7150" i="13"/>
  <c r="B7151" i="13"/>
  <c r="B7152" i="13"/>
  <c r="B7153" i="13"/>
  <c r="B7154" i="13"/>
  <c r="B7155" i="13"/>
  <c r="B7156" i="13"/>
  <c r="B7157" i="13"/>
  <c r="B7158" i="13"/>
  <c r="B7159" i="13"/>
  <c r="B7160" i="13"/>
  <c r="B7161" i="13"/>
  <c r="B7162" i="13"/>
  <c r="B7163" i="13"/>
  <c r="B7164" i="13"/>
  <c r="B7165" i="13"/>
  <c r="B7166" i="13"/>
  <c r="B7167" i="13"/>
  <c r="B7168" i="13"/>
  <c r="B7169" i="13"/>
  <c r="B7170" i="13"/>
  <c r="B7171" i="13"/>
  <c r="B7172" i="13"/>
  <c r="B7173" i="13"/>
  <c r="B7174" i="13"/>
  <c r="B7175" i="13"/>
  <c r="B7176" i="13"/>
  <c r="B7177" i="13"/>
  <c r="B7178" i="13"/>
  <c r="B7179" i="13"/>
  <c r="B7180" i="13"/>
  <c r="B7181" i="13"/>
  <c r="B7182" i="13"/>
  <c r="B7183" i="13"/>
  <c r="B7184" i="13"/>
  <c r="B7185" i="13"/>
  <c r="B7186" i="13"/>
  <c r="B7187" i="13"/>
  <c r="B7188" i="13"/>
  <c r="B7189" i="13"/>
  <c r="B7190" i="13"/>
  <c r="B7191" i="13"/>
  <c r="B7192" i="13"/>
  <c r="B7193" i="13"/>
  <c r="B7194" i="13"/>
  <c r="B7195" i="13"/>
  <c r="B7196" i="13"/>
  <c r="B7197" i="13"/>
  <c r="B7198" i="13"/>
  <c r="B7199" i="13"/>
  <c r="B7200" i="13"/>
  <c r="B7201" i="13"/>
  <c r="B7202" i="13"/>
  <c r="B7203" i="13"/>
  <c r="B7204" i="13"/>
  <c r="B7205" i="13"/>
  <c r="B7206" i="13"/>
  <c r="B7207" i="13"/>
  <c r="B7208" i="13"/>
  <c r="B7209" i="13"/>
  <c r="B7210" i="13"/>
  <c r="B7211" i="13"/>
  <c r="B7212" i="13"/>
  <c r="B7213" i="13"/>
  <c r="B7214" i="13"/>
  <c r="B7215" i="13"/>
  <c r="B7216" i="13"/>
  <c r="B7217" i="13"/>
  <c r="B7218" i="13"/>
  <c r="B7219" i="13"/>
  <c r="B7220" i="13"/>
  <c r="B7221" i="13"/>
  <c r="B7222" i="13"/>
  <c r="B7223" i="13"/>
  <c r="B7224" i="13"/>
  <c r="B7225" i="13"/>
  <c r="B7226" i="13"/>
  <c r="B7227" i="13"/>
  <c r="B7228" i="13"/>
  <c r="B7229" i="13"/>
  <c r="B7230" i="13"/>
  <c r="B7231" i="13"/>
  <c r="B7232" i="13"/>
  <c r="B7233" i="13"/>
  <c r="B7234" i="13"/>
  <c r="B7235" i="13"/>
  <c r="B7236" i="13"/>
  <c r="B7237" i="13"/>
  <c r="B7238" i="13"/>
  <c r="B7239" i="13"/>
  <c r="B7240" i="13"/>
  <c r="B7241" i="13"/>
  <c r="B7242" i="13"/>
  <c r="B7243" i="13"/>
  <c r="B7244" i="13"/>
  <c r="B7245" i="13"/>
  <c r="B7246" i="13"/>
  <c r="B7247" i="13"/>
  <c r="B7248" i="13"/>
  <c r="B7249" i="13"/>
  <c r="B7250" i="13"/>
  <c r="B7251" i="13"/>
  <c r="B7252" i="13"/>
  <c r="B7253" i="13"/>
  <c r="B7254" i="13"/>
  <c r="B7255" i="13"/>
  <c r="B7256" i="13"/>
  <c r="B7257" i="13"/>
  <c r="B7258" i="13"/>
  <c r="B7259" i="13"/>
  <c r="B7260" i="13"/>
  <c r="B7261" i="13"/>
  <c r="B7262" i="13"/>
  <c r="B7263" i="13"/>
  <c r="B7264" i="13"/>
  <c r="B7265" i="13"/>
  <c r="B7266" i="13"/>
  <c r="B7267" i="13"/>
  <c r="B7268" i="13"/>
  <c r="B7269" i="13"/>
  <c r="B7270" i="13"/>
  <c r="B7271" i="13"/>
  <c r="B7272" i="13"/>
  <c r="B7273" i="13"/>
  <c r="B7274" i="13"/>
  <c r="B7275" i="13"/>
  <c r="B7276" i="13"/>
  <c r="B7277" i="13"/>
  <c r="B7278" i="13"/>
  <c r="B7279" i="13"/>
  <c r="B7280" i="13"/>
  <c r="B7281" i="13"/>
  <c r="B7282" i="13"/>
  <c r="B7283" i="13"/>
  <c r="B7284" i="13"/>
  <c r="B7285" i="13"/>
  <c r="B7286" i="13"/>
  <c r="B7287" i="13"/>
  <c r="B7288" i="13"/>
  <c r="B7289" i="13"/>
  <c r="B7290" i="13"/>
  <c r="B7291" i="13"/>
  <c r="B7292" i="13"/>
  <c r="B7293" i="13"/>
  <c r="B7294" i="13"/>
  <c r="B7295" i="13"/>
  <c r="B7296" i="13"/>
  <c r="B7297" i="13"/>
  <c r="B7298" i="13"/>
  <c r="B7299" i="13"/>
  <c r="B7300" i="13"/>
  <c r="B7301" i="13"/>
  <c r="B7302" i="13"/>
  <c r="B7303" i="13"/>
  <c r="B7304" i="13"/>
  <c r="B7305" i="13"/>
  <c r="B7306" i="13"/>
  <c r="B7307" i="13"/>
  <c r="B7308" i="13"/>
  <c r="B7309" i="13"/>
  <c r="B7310" i="13"/>
  <c r="B7311" i="13"/>
  <c r="B7312" i="13"/>
  <c r="B7313" i="13"/>
  <c r="B7314" i="13"/>
  <c r="B7315" i="13"/>
  <c r="B7316" i="13"/>
  <c r="B7317" i="13"/>
  <c r="B7318" i="13"/>
  <c r="B7319" i="13"/>
  <c r="B7320" i="13"/>
  <c r="B7321" i="13"/>
  <c r="B7322" i="13"/>
  <c r="B7323" i="13"/>
  <c r="B7324" i="13"/>
  <c r="B7325" i="13"/>
  <c r="B7326" i="13"/>
  <c r="B7327" i="13"/>
  <c r="B7328" i="13"/>
  <c r="B7329" i="13"/>
  <c r="B7330" i="13"/>
  <c r="B7331" i="13"/>
  <c r="B7332" i="13"/>
  <c r="B7333" i="13"/>
  <c r="B7334" i="13"/>
  <c r="B7335" i="13"/>
  <c r="B7336" i="13"/>
  <c r="B7337" i="13"/>
  <c r="B7338" i="13"/>
  <c r="B7339" i="13"/>
  <c r="B7340" i="13"/>
  <c r="B7341" i="13"/>
  <c r="B7342" i="13"/>
  <c r="B7343" i="13"/>
  <c r="B7344" i="13"/>
  <c r="B7345" i="13"/>
  <c r="B7346" i="13"/>
  <c r="B7347" i="13"/>
  <c r="B7348" i="13"/>
  <c r="B7349" i="13"/>
  <c r="B7350" i="13"/>
  <c r="B7351" i="13"/>
  <c r="B7352" i="13"/>
  <c r="B7353" i="13"/>
  <c r="B7354" i="13"/>
  <c r="B7355" i="13"/>
  <c r="B7356" i="13"/>
  <c r="B7357" i="13"/>
  <c r="B7358" i="13"/>
  <c r="B7359" i="13"/>
  <c r="B7360" i="13"/>
  <c r="B7361" i="13"/>
  <c r="B7362" i="13"/>
  <c r="B7363" i="13"/>
  <c r="B7364" i="13"/>
  <c r="B7365" i="13"/>
  <c r="B7366" i="13"/>
  <c r="B7367" i="13"/>
  <c r="B7368" i="13"/>
  <c r="B7369" i="13"/>
  <c r="B7370" i="13"/>
  <c r="B7371" i="13"/>
  <c r="B7372" i="13"/>
  <c r="B7373" i="13"/>
  <c r="B7374" i="13"/>
  <c r="B7375" i="13"/>
  <c r="B7376" i="13"/>
  <c r="B7377" i="13"/>
  <c r="B7378" i="13"/>
  <c r="B7379" i="13"/>
  <c r="B7380" i="13"/>
  <c r="B7381" i="13"/>
  <c r="B7382" i="13"/>
  <c r="B7383" i="13"/>
  <c r="B7384" i="13"/>
  <c r="B7385" i="13"/>
  <c r="B7386" i="13"/>
  <c r="B7387" i="13"/>
  <c r="B7388" i="13"/>
  <c r="B7389" i="13"/>
  <c r="B7390" i="13"/>
  <c r="B7391" i="13"/>
  <c r="B7392" i="13"/>
  <c r="B7393" i="13"/>
  <c r="B7394" i="13"/>
  <c r="B7395" i="13"/>
  <c r="B7396" i="13"/>
  <c r="B7397" i="13"/>
  <c r="B7398" i="13"/>
  <c r="B7399" i="13"/>
  <c r="B7400" i="13"/>
  <c r="B7401" i="13"/>
  <c r="B7402" i="13"/>
  <c r="B7403" i="13"/>
  <c r="B7404" i="13"/>
  <c r="B7405" i="13"/>
  <c r="B7406" i="13"/>
  <c r="B7407" i="13"/>
  <c r="B7408" i="13"/>
  <c r="B7409" i="13"/>
  <c r="B7410" i="13"/>
  <c r="B7411" i="13"/>
  <c r="B7412" i="13"/>
  <c r="B7413" i="13"/>
  <c r="B7414" i="13"/>
  <c r="B7415" i="13"/>
  <c r="B7416" i="13"/>
  <c r="B7417" i="13"/>
  <c r="B7418" i="13"/>
  <c r="B7419" i="13"/>
  <c r="B7420" i="13"/>
  <c r="B7421" i="13"/>
  <c r="B7422" i="13"/>
  <c r="B7423" i="13"/>
  <c r="B7424" i="13"/>
  <c r="B7425" i="13"/>
  <c r="B7426" i="13"/>
  <c r="B7427" i="13"/>
  <c r="B7428" i="13"/>
  <c r="B7429" i="13"/>
  <c r="B7430" i="13"/>
  <c r="B7431" i="13"/>
  <c r="B7432" i="13"/>
  <c r="B7433" i="13"/>
  <c r="B7434" i="13"/>
  <c r="B7435" i="13"/>
  <c r="B7436" i="13"/>
  <c r="B7437" i="13"/>
  <c r="B7438" i="13"/>
  <c r="B7439" i="13"/>
  <c r="B7440" i="13"/>
  <c r="B7441" i="13"/>
  <c r="B7442" i="13"/>
  <c r="B7443" i="13"/>
  <c r="B7444" i="13"/>
  <c r="B7445" i="13"/>
  <c r="B7446" i="13"/>
  <c r="B7447" i="13"/>
  <c r="B7448" i="13"/>
  <c r="B7449" i="13"/>
  <c r="B7450" i="13"/>
  <c r="B7451" i="13"/>
  <c r="B7452" i="13"/>
  <c r="B7453" i="13"/>
  <c r="B7454" i="13"/>
  <c r="B7455" i="13"/>
  <c r="B7456" i="13"/>
  <c r="B7457" i="13"/>
  <c r="B7458" i="13"/>
  <c r="B7459" i="13"/>
  <c r="B7460" i="13"/>
  <c r="B7461" i="13"/>
  <c r="B7462" i="13"/>
  <c r="B7463" i="13"/>
  <c r="B7464" i="13"/>
  <c r="B7465" i="13"/>
  <c r="B7466" i="13"/>
  <c r="B7467" i="13"/>
  <c r="B7468" i="13"/>
  <c r="B7469" i="13"/>
  <c r="B7470" i="13"/>
  <c r="B7471" i="13"/>
  <c r="B7472" i="13"/>
  <c r="B7473" i="13"/>
  <c r="B7474" i="13"/>
  <c r="B7475" i="13"/>
  <c r="B7476" i="13"/>
  <c r="B7477" i="13"/>
  <c r="B7478" i="13"/>
  <c r="B7479" i="13"/>
  <c r="B7480" i="13"/>
  <c r="B7481" i="13"/>
  <c r="B7482" i="13"/>
  <c r="B7483" i="13"/>
  <c r="B7484" i="13"/>
  <c r="B7485" i="13"/>
  <c r="B7486" i="13"/>
  <c r="B7487" i="13"/>
  <c r="B7488" i="13"/>
  <c r="B7489" i="13"/>
  <c r="B7490" i="13"/>
  <c r="B7491" i="13"/>
  <c r="B7492" i="13"/>
  <c r="B7493" i="13"/>
  <c r="B7494" i="13"/>
  <c r="B7495" i="13"/>
  <c r="B7496" i="13"/>
  <c r="B7497" i="13"/>
  <c r="B7498" i="13"/>
  <c r="B7499" i="13"/>
  <c r="B7500" i="13"/>
  <c r="B7501" i="13"/>
  <c r="B7502" i="13"/>
  <c r="B7503" i="13"/>
  <c r="B7504" i="13"/>
  <c r="B7505" i="13"/>
  <c r="B7506" i="13"/>
  <c r="B7507" i="13"/>
  <c r="B7508" i="13"/>
  <c r="B7509" i="13"/>
  <c r="B7510" i="13"/>
  <c r="B7511" i="13"/>
  <c r="B7512" i="13"/>
  <c r="B7513" i="13"/>
  <c r="B7514" i="13"/>
  <c r="B7515" i="13"/>
  <c r="B7516" i="13"/>
  <c r="B7517" i="13"/>
  <c r="B7518" i="13"/>
  <c r="B7519" i="13"/>
  <c r="B7520" i="13"/>
  <c r="B7521" i="13"/>
  <c r="B7522" i="13"/>
  <c r="B7523" i="13"/>
  <c r="B7524" i="13"/>
  <c r="B7525" i="13"/>
  <c r="B7526" i="13"/>
  <c r="B7527" i="13"/>
  <c r="B7528" i="13"/>
  <c r="B7529" i="13"/>
  <c r="B7530" i="13"/>
  <c r="B7531" i="13"/>
  <c r="B7532" i="13"/>
  <c r="B7533" i="13"/>
  <c r="B7534" i="13"/>
  <c r="B7535" i="13"/>
  <c r="B7536" i="13"/>
  <c r="B7537" i="13"/>
  <c r="B7538" i="13"/>
  <c r="B7539" i="13"/>
  <c r="B7540" i="13"/>
  <c r="B7541" i="13"/>
  <c r="B7542" i="13"/>
  <c r="B7543" i="13"/>
  <c r="B7544" i="13"/>
  <c r="B7545" i="13"/>
  <c r="B7546" i="13"/>
  <c r="B7547" i="13"/>
  <c r="B7548" i="13"/>
  <c r="B7549" i="13"/>
  <c r="B7550" i="13"/>
  <c r="B7551" i="13"/>
  <c r="B7552" i="13"/>
  <c r="B7553" i="13"/>
  <c r="B7554" i="13"/>
  <c r="B7555" i="13"/>
  <c r="B7556" i="13"/>
  <c r="B7557" i="13"/>
  <c r="B7558" i="13"/>
  <c r="B7559" i="13"/>
  <c r="B7560" i="13"/>
  <c r="B7561" i="13"/>
  <c r="B7562" i="13"/>
  <c r="B7563" i="13"/>
  <c r="B7564" i="13"/>
  <c r="B7565" i="13"/>
  <c r="B7566" i="13"/>
  <c r="B7567" i="13"/>
  <c r="B7568" i="13"/>
  <c r="B7569" i="13"/>
  <c r="B7570" i="13"/>
  <c r="B7571" i="13"/>
  <c r="B7572" i="13"/>
  <c r="B7573" i="13"/>
  <c r="B7574" i="13"/>
  <c r="B7575" i="13"/>
  <c r="B7576" i="13"/>
  <c r="B7577" i="13"/>
  <c r="B7578" i="13"/>
  <c r="B7579" i="13"/>
  <c r="B7580" i="13"/>
  <c r="B7581" i="13"/>
  <c r="B7582" i="13"/>
  <c r="B7583" i="13"/>
  <c r="B7584" i="13"/>
  <c r="B7585" i="13"/>
  <c r="B7586" i="13"/>
  <c r="B7587" i="13"/>
  <c r="B7588" i="13"/>
  <c r="B7589" i="13"/>
  <c r="B7590" i="13"/>
  <c r="B7591" i="13"/>
  <c r="B7592" i="13"/>
  <c r="B7593" i="13"/>
  <c r="B7594" i="13"/>
  <c r="B7595" i="13"/>
  <c r="B7596" i="13"/>
  <c r="B7597" i="13"/>
  <c r="B7598" i="13"/>
  <c r="B7599" i="13"/>
  <c r="B7600" i="13"/>
  <c r="B7601" i="13"/>
  <c r="B7602" i="13"/>
  <c r="B7603" i="13"/>
  <c r="B7604" i="13"/>
  <c r="B7605" i="13"/>
  <c r="B7606" i="13"/>
  <c r="B7607" i="13"/>
  <c r="B7608" i="13"/>
  <c r="B7609" i="13"/>
  <c r="B7610" i="13"/>
  <c r="B7611" i="13"/>
  <c r="B7612" i="13"/>
  <c r="B7613" i="13"/>
  <c r="B7614" i="13"/>
  <c r="B7615" i="13"/>
  <c r="B7616" i="13"/>
  <c r="B7617" i="13"/>
  <c r="B7618" i="13"/>
  <c r="B7619" i="13"/>
  <c r="B7620" i="13"/>
  <c r="B7621" i="13"/>
  <c r="B7622" i="13"/>
  <c r="B7623" i="13"/>
  <c r="B7624" i="13"/>
  <c r="B7625" i="13"/>
  <c r="B7626" i="13"/>
  <c r="B7627" i="13"/>
  <c r="B7628" i="13"/>
  <c r="B7629" i="13"/>
  <c r="B7630" i="13"/>
  <c r="B7631" i="13"/>
  <c r="B7632" i="13"/>
  <c r="B7633" i="13"/>
  <c r="B7634" i="13"/>
  <c r="B7635" i="13"/>
  <c r="B7636" i="13"/>
  <c r="B7637" i="13"/>
  <c r="B7638" i="13"/>
  <c r="B7639" i="13"/>
  <c r="B7640" i="13"/>
  <c r="B7641" i="13"/>
  <c r="B7642" i="13"/>
  <c r="B7643" i="13"/>
  <c r="B7644" i="13"/>
  <c r="B7645" i="13"/>
  <c r="B7646" i="13"/>
  <c r="B7647" i="13"/>
  <c r="B7648" i="13"/>
  <c r="B7649" i="13"/>
  <c r="B7650" i="13"/>
  <c r="B7651" i="13"/>
  <c r="B7652" i="13"/>
  <c r="B7653" i="13"/>
  <c r="B7654" i="13"/>
  <c r="B7655" i="13"/>
  <c r="B7656" i="13"/>
  <c r="B7657" i="13"/>
  <c r="B7658" i="13"/>
  <c r="B7659" i="13"/>
  <c r="B7660" i="13"/>
  <c r="B7661" i="13"/>
  <c r="B7662" i="13"/>
  <c r="B7663" i="13"/>
  <c r="B7664" i="13"/>
  <c r="B7665" i="13"/>
  <c r="B7666" i="13"/>
  <c r="B7667" i="13"/>
  <c r="B7668" i="13"/>
  <c r="B7669" i="13"/>
  <c r="B7670" i="13"/>
  <c r="B7671" i="13"/>
  <c r="B7672" i="13"/>
  <c r="B7673" i="13"/>
  <c r="B7674" i="13"/>
  <c r="B7675" i="13"/>
  <c r="B7676" i="13"/>
  <c r="B7677" i="13"/>
  <c r="B7678" i="13"/>
  <c r="B7679" i="13"/>
  <c r="B7680" i="13"/>
  <c r="B7681" i="13"/>
  <c r="B7682" i="13"/>
  <c r="B7683" i="13"/>
  <c r="B7684" i="13"/>
  <c r="B7685" i="13"/>
  <c r="B7686" i="13"/>
  <c r="B7687" i="13"/>
  <c r="B7688" i="13"/>
  <c r="B7689" i="13"/>
  <c r="B7690" i="13"/>
  <c r="B7691" i="13"/>
  <c r="B7692" i="13"/>
  <c r="B7693" i="13"/>
  <c r="B7694" i="13"/>
  <c r="B7695" i="13"/>
  <c r="B7696" i="13"/>
  <c r="B7697" i="13"/>
  <c r="B7698" i="13"/>
  <c r="B7699" i="13"/>
  <c r="B7700" i="13"/>
  <c r="B7701" i="13"/>
  <c r="B7702" i="13"/>
  <c r="B7703" i="13"/>
  <c r="B7704" i="13"/>
  <c r="B7705" i="13"/>
  <c r="B7706" i="13"/>
  <c r="B7707" i="13"/>
  <c r="B7708" i="13"/>
  <c r="B7709" i="13"/>
  <c r="B7710" i="13"/>
  <c r="B7711" i="13"/>
  <c r="B7712" i="13"/>
  <c r="B7713" i="13"/>
  <c r="B7714" i="13"/>
  <c r="B7715" i="13"/>
  <c r="B7716" i="13"/>
  <c r="B7717" i="13"/>
  <c r="B7718" i="13"/>
  <c r="B7719" i="13"/>
  <c r="B7720" i="13"/>
  <c r="B7721" i="13"/>
  <c r="B7722" i="13"/>
  <c r="B7723" i="13"/>
  <c r="B7724" i="13"/>
  <c r="B7725" i="13"/>
  <c r="B7726" i="13"/>
  <c r="B7727" i="13"/>
  <c r="B7728" i="13"/>
  <c r="B7729" i="13"/>
  <c r="B7730" i="13"/>
  <c r="B7731" i="13"/>
  <c r="B7732" i="13"/>
  <c r="B7733" i="13"/>
  <c r="B7734" i="13"/>
  <c r="B7735" i="13"/>
  <c r="B7736" i="13"/>
  <c r="B7737" i="13"/>
  <c r="B7738" i="13"/>
  <c r="B7739" i="13"/>
  <c r="B7740" i="13"/>
  <c r="B7741" i="13"/>
  <c r="B7742" i="13"/>
  <c r="B7743" i="13"/>
  <c r="B7744" i="13"/>
  <c r="B7745" i="13"/>
  <c r="B7746" i="13"/>
  <c r="B7747" i="13"/>
  <c r="B7748" i="13"/>
  <c r="B7749" i="13"/>
  <c r="B7750" i="13"/>
  <c r="B7751" i="13"/>
  <c r="B7752" i="13"/>
  <c r="B7753" i="13"/>
  <c r="B7754" i="13"/>
  <c r="B7755" i="13"/>
  <c r="B7756" i="13"/>
  <c r="B7757" i="13"/>
  <c r="B7758" i="13"/>
  <c r="B7759" i="13"/>
  <c r="B7760" i="13"/>
  <c r="B7761" i="13"/>
  <c r="B7762" i="13"/>
  <c r="B7763" i="13"/>
  <c r="B7764" i="13"/>
  <c r="B7765" i="13"/>
  <c r="B7766" i="13"/>
  <c r="B7767" i="13"/>
  <c r="B7768" i="13"/>
  <c r="B7769" i="13"/>
  <c r="B7770" i="13"/>
  <c r="B7771" i="13"/>
  <c r="B7772" i="13"/>
  <c r="B7773" i="13"/>
  <c r="B7774" i="13"/>
  <c r="B7775" i="13"/>
  <c r="B7776" i="13"/>
  <c r="B7777" i="13"/>
  <c r="B7778" i="13"/>
  <c r="B7779" i="13"/>
  <c r="B7780" i="13"/>
  <c r="B7781" i="13"/>
  <c r="B7782" i="13"/>
  <c r="B7783" i="13"/>
  <c r="B7784" i="13"/>
  <c r="B7785" i="13"/>
  <c r="B7786" i="13"/>
  <c r="B7787" i="13"/>
  <c r="B7788" i="13"/>
  <c r="B7789" i="13"/>
  <c r="B7790" i="13"/>
  <c r="B7791" i="13"/>
  <c r="B7792" i="13"/>
  <c r="B7793" i="13"/>
  <c r="B7794" i="13"/>
  <c r="B7795" i="13"/>
  <c r="B7796" i="13"/>
  <c r="B7797" i="13"/>
  <c r="B7798" i="13"/>
  <c r="B7799" i="13"/>
  <c r="B7800" i="13"/>
  <c r="B7801" i="13"/>
  <c r="B7802" i="13"/>
  <c r="B7803" i="13"/>
  <c r="B7804" i="13"/>
  <c r="B7805" i="13"/>
  <c r="B7806" i="13"/>
  <c r="B7807" i="13"/>
  <c r="B7808" i="13"/>
  <c r="B7809" i="13"/>
  <c r="B7810" i="13"/>
  <c r="B7811" i="13"/>
  <c r="B7812" i="13"/>
  <c r="B7813" i="13"/>
  <c r="B7814" i="13"/>
  <c r="B7815" i="13"/>
  <c r="B7816" i="13"/>
  <c r="B7817" i="13"/>
  <c r="B7818" i="13"/>
  <c r="B7819" i="13"/>
  <c r="B7820" i="13"/>
  <c r="B7821" i="13"/>
  <c r="B7822" i="13"/>
  <c r="B7823" i="13"/>
  <c r="B7824" i="13"/>
  <c r="B7825" i="13"/>
  <c r="B7826" i="13"/>
  <c r="B7827" i="13"/>
  <c r="B7828" i="13"/>
  <c r="B7829" i="13"/>
  <c r="B7830" i="13"/>
  <c r="B7831" i="13"/>
  <c r="B7832" i="13"/>
  <c r="B7833" i="13"/>
  <c r="B7834" i="13"/>
  <c r="B7835" i="13"/>
  <c r="B7836" i="13"/>
  <c r="B7837" i="13"/>
  <c r="B7838" i="13"/>
  <c r="B7839" i="13"/>
  <c r="B7840" i="13"/>
  <c r="B7841" i="13"/>
  <c r="B7842" i="13"/>
  <c r="B7843" i="13"/>
  <c r="B7844" i="13"/>
  <c r="B7845" i="13"/>
  <c r="B7846" i="13"/>
  <c r="B7847" i="13"/>
  <c r="B7848" i="13"/>
  <c r="B7849" i="13"/>
  <c r="B7850" i="13"/>
  <c r="B7851" i="13"/>
  <c r="B7852" i="13"/>
  <c r="B7853" i="13"/>
  <c r="B7854" i="13"/>
  <c r="B7855" i="13"/>
  <c r="B7856" i="13"/>
  <c r="B7857" i="13"/>
  <c r="B7858" i="13"/>
  <c r="B7859" i="13"/>
  <c r="B7860" i="13"/>
  <c r="B7861" i="13"/>
  <c r="B7862" i="13"/>
  <c r="B7863" i="13"/>
  <c r="B7864" i="13"/>
  <c r="B7865" i="13"/>
  <c r="B7866" i="13"/>
  <c r="B7867" i="13"/>
  <c r="B7868" i="13"/>
  <c r="B7869" i="13"/>
  <c r="B7870" i="13"/>
  <c r="B7871" i="13"/>
  <c r="B7872" i="13"/>
  <c r="B7873" i="13"/>
  <c r="B7874" i="13"/>
  <c r="B7875" i="13"/>
  <c r="B7876" i="13"/>
  <c r="B7877" i="13"/>
  <c r="B7878" i="13"/>
  <c r="B7879" i="13"/>
  <c r="B7880" i="13"/>
  <c r="B7881" i="13"/>
  <c r="B7882" i="13"/>
  <c r="B7883" i="13"/>
  <c r="B7884" i="13"/>
  <c r="B7885" i="13"/>
  <c r="B7886" i="13"/>
  <c r="B7887" i="13"/>
  <c r="B7888" i="13"/>
  <c r="B7889" i="13"/>
  <c r="B7890" i="13"/>
  <c r="B7891" i="13"/>
  <c r="B7892" i="13"/>
  <c r="B7893" i="13"/>
  <c r="B7894" i="13"/>
  <c r="B7895" i="13"/>
  <c r="B7896" i="13"/>
  <c r="B7897" i="13"/>
  <c r="B7898" i="13"/>
  <c r="B7899" i="13"/>
  <c r="B7900" i="13"/>
  <c r="B7901" i="13"/>
  <c r="B7902" i="13"/>
  <c r="B7903" i="13"/>
  <c r="B7904" i="13"/>
  <c r="B7905" i="13"/>
  <c r="B7906" i="13"/>
  <c r="B7907" i="13"/>
  <c r="B7908" i="13"/>
  <c r="B7909" i="13"/>
  <c r="B7910" i="13"/>
  <c r="B7911" i="13"/>
  <c r="B7912" i="13"/>
  <c r="B7913" i="13"/>
  <c r="B7914" i="13"/>
  <c r="B7915" i="13"/>
  <c r="B7916" i="13"/>
  <c r="B7917" i="13"/>
  <c r="B7918" i="13"/>
  <c r="B7919" i="13"/>
  <c r="B7920" i="13"/>
  <c r="B7921" i="13"/>
  <c r="B7922" i="13"/>
  <c r="B7923" i="13"/>
  <c r="B7924" i="13"/>
  <c r="B7925" i="13"/>
  <c r="B7926" i="13"/>
  <c r="B7927" i="13"/>
  <c r="B7928" i="13"/>
  <c r="B7929" i="13"/>
  <c r="B7930" i="13"/>
  <c r="B7931" i="13"/>
  <c r="B7932" i="13"/>
  <c r="B7933" i="13"/>
  <c r="B7934" i="13"/>
  <c r="B7935" i="13"/>
  <c r="B7936" i="13"/>
  <c r="B7937" i="13"/>
  <c r="B7938" i="13"/>
  <c r="B7939" i="13"/>
  <c r="B7940" i="13"/>
  <c r="B7941" i="13"/>
  <c r="B7942" i="13"/>
  <c r="B7943" i="13"/>
  <c r="B7944" i="13"/>
  <c r="B7945" i="13"/>
  <c r="B7946" i="13"/>
  <c r="B7947" i="13"/>
  <c r="B7948" i="13"/>
  <c r="B7949" i="13"/>
  <c r="B7950" i="13"/>
  <c r="B7951" i="13"/>
  <c r="B7952" i="13"/>
  <c r="B7953" i="13"/>
  <c r="B7954" i="13"/>
  <c r="B7955" i="13"/>
  <c r="B7956" i="13"/>
  <c r="B7957" i="13"/>
  <c r="B7958" i="13"/>
  <c r="B7959" i="13"/>
  <c r="B7960" i="13"/>
  <c r="B7961" i="13"/>
  <c r="B7962" i="13"/>
  <c r="B7963" i="13"/>
  <c r="B7964" i="13"/>
  <c r="B7965" i="13"/>
  <c r="B7966" i="13"/>
  <c r="B7967" i="13"/>
  <c r="B7968" i="13"/>
  <c r="B7969" i="13"/>
  <c r="B7970" i="13"/>
  <c r="B7971" i="13"/>
  <c r="B7972" i="13"/>
  <c r="B7973" i="13"/>
  <c r="B7974" i="13"/>
  <c r="B7975" i="13"/>
  <c r="B7976" i="13"/>
  <c r="B7977" i="13"/>
  <c r="B7978" i="13"/>
  <c r="B7979" i="13"/>
  <c r="B7980" i="13"/>
  <c r="B7981" i="13"/>
  <c r="B7982" i="13"/>
  <c r="B7983" i="13"/>
  <c r="B7984" i="13"/>
  <c r="B7985" i="13"/>
  <c r="B7986" i="13"/>
  <c r="B7987" i="13"/>
  <c r="B7988" i="13"/>
  <c r="B7989" i="13"/>
  <c r="B7990" i="13"/>
  <c r="B7991" i="13"/>
  <c r="B7992" i="13"/>
  <c r="B7993" i="13"/>
  <c r="B7994" i="13"/>
  <c r="B7995" i="13"/>
  <c r="B7996" i="13"/>
  <c r="B7997" i="13"/>
  <c r="B7998" i="13"/>
  <c r="B7999" i="13"/>
  <c r="B8000" i="13"/>
  <c r="B8001" i="13"/>
  <c r="B8002" i="13"/>
  <c r="B8003" i="13"/>
  <c r="B8004" i="13"/>
  <c r="B8005" i="13"/>
  <c r="B8006" i="13"/>
  <c r="B8007" i="13"/>
  <c r="B8008" i="13"/>
  <c r="B8009" i="13"/>
  <c r="B8010" i="13"/>
  <c r="B8011" i="13"/>
  <c r="B8012" i="13"/>
  <c r="B8013" i="13"/>
  <c r="B8014" i="13"/>
  <c r="B8015" i="13"/>
  <c r="B8016" i="13"/>
  <c r="B8017" i="13"/>
  <c r="B8018" i="13"/>
  <c r="B8019" i="13"/>
  <c r="B8020" i="13"/>
  <c r="B8021" i="13"/>
  <c r="B8022" i="13"/>
  <c r="B8023" i="13"/>
  <c r="B8024" i="13"/>
  <c r="B8025" i="13"/>
  <c r="B8026" i="13"/>
  <c r="B8027" i="13"/>
  <c r="B8028" i="13"/>
  <c r="B8029" i="13"/>
  <c r="B8030" i="13"/>
  <c r="B8031" i="13"/>
  <c r="B8032" i="13"/>
  <c r="B8033" i="13"/>
  <c r="B8034" i="13"/>
  <c r="B8035" i="13"/>
  <c r="B8036" i="13"/>
  <c r="B8037" i="13"/>
  <c r="B8038" i="13"/>
  <c r="B8039" i="13"/>
  <c r="B8040" i="13"/>
  <c r="B8041" i="13"/>
  <c r="B8042" i="13"/>
  <c r="B8043" i="13"/>
  <c r="B8044" i="13"/>
  <c r="B8045" i="13"/>
  <c r="B8046" i="13"/>
  <c r="B8047" i="13"/>
  <c r="B8048" i="13"/>
  <c r="B8049" i="13"/>
  <c r="B8050" i="13"/>
  <c r="B8051" i="13"/>
  <c r="B8052" i="13"/>
  <c r="B8053" i="13"/>
  <c r="B8054" i="13"/>
  <c r="B8055" i="13"/>
  <c r="B8056" i="13"/>
  <c r="B8057" i="13"/>
  <c r="B8058" i="13"/>
  <c r="B8059" i="13"/>
  <c r="B8060" i="13"/>
  <c r="B8061" i="13"/>
  <c r="B8062" i="13"/>
  <c r="B8063" i="13"/>
  <c r="B8064" i="13"/>
  <c r="B8065" i="13"/>
  <c r="B8066" i="13"/>
  <c r="B8067" i="13"/>
  <c r="B8068" i="13"/>
  <c r="B8069" i="13"/>
  <c r="B8070" i="13"/>
  <c r="B8071" i="13"/>
  <c r="B8072" i="13"/>
  <c r="B8073" i="13"/>
  <c r="B8074" i="13"/>
  <c r="B8075" i="13"/>
  <c r="B8076" i="13"/>
  <c r="B8077" i="13"/>
  <c r="B8078" i="13"/>
  <c r="B8079" i="13"/>
  <c r="B8080" i="13"/>
  <c r="B8081" i="13"/>
  <c r="B8082" i="13"/>
  <c r="B8083" i="13"/>
  <c r="B8084" i="13"/>
  <c r="B8085" i="13"/>
  <c r="B8086" i="13"/>
  <c r="B8087" i="13"/>
  <c r="B8088" i="13"/>
  <c r="B8089" i="13"/>
  <c r="B8090" i="13"/>
  <c r="B8091" i="13"/>
  <c r="B8092" i="13"/>
  <c r="B8093" i="13"/>
  <c r="B8094" i="13"/>
  <c r="B8095" i="13"/>
  <c r="B8096" i="13"/>
  <c r="B8097" i="13"/>
  <c r="B8098" i="13"/>
  <c r="B8099" i="13"/>
  <c r="B8100" i="13"/>
  <c r="B8101" i="13"/>
  <c r="B8102" i="13"/>
  <c r="B8103" i="13"/>
  <c r="B8104" i="13"/>
  <c r="B8105" i="13"/>
  <c r="B8106" i="13"/>
  <c r="B8107" i="13"/>
  <c r="B8108" i="13"/>
  <c r="B8109" i="13"/>
  <c r="B8110" i="13"/>
  <c r="B8111" i="13"/>
  <c r="B8112" i="13"/>
  <c r="B8113" i="13"/>
  <c r="B8114" i="13"/>
  <c r="B8115" i="13"/>
  <c r="B8116" i="13"/>
  <c r="B8117" i="13"/>
  <c r="B8118" i="13"/>
  <c r="B8119" i="13"/>
  <c r="B8120" i="13"/>
  <c r="B8121" i="13"/>
  <c r="B8122" i="13"/>
  <c r="B8123" i="13"/>
  <c r="B8124" i="13"/>
  <c r="B8125" i="13"/>
  <c r="B8126" i="13"/>
  <c r="B8127" i="13"/>
  <c r="B8128" i="13"/>
  <c r="B8129" i="13"/>
  <c r="B8130" i="13"/>
  <c r="B8131" i="13"/>
  <c r="B8132" i="13"/>
  <c r="B8133" i="13"/>
  <c r="B8134" i="13"/>
  <c r="B8135" i="13"/>
  <c r="B8136" i="13"/>
  <c r="B8137" i="13"/>
  <c r="B8138" i="13"/>
  <c r="B8139" i="13"/>
  <c r="B8140" i="13"/>
  <c r="B8141" i="13"/>
  <c r="B8142" i="13"/>
  <c r="B8143" i="13"/>
  <c r="B8144" i="13"/>
  <c r="B8145" i="13"/>
  <c r="B8146" i="13"/>
  <c r="B8147" i="13"/>
  <c r="B8148" i="13"/>
  <c r="B8149" i="13"/>
  <c r="B8150" i="13"/>
  <c r="B8151" i="13"/>
  <c r="B8152" i="13"/>
  <c r="B8153" i="13"/>
  <c r="B8154" i="13"/>
  <c r="B8155" i="13"/>
  <c r="B8156" i="13"/>
  <c r="B8157" i="13"/>
  <c r="B8158" i="13"/>
  <c r="B8159" i="13"/>
  <c r="B8160" i="13"/>
  <c r="B8161" i="13"/>
  <c r="B8162" i="13"/>
  <c r="B8163" i="13"/>
  <c r="B8164" i="13"/>
  <c r="B8165" i="13"/>
  <c r="B8166" i="13"/>
  <c r="B8167" i="13"/>
  <c r="B8168" i="13"/>
  <c r="B8169" i="13"/>
  <c r="B8170" i="13"/>
  <c r="B8171" i="13"/>
  <c r="B8172" i="13"/>
  <c r="B8173" i="13"/>
  <c r="B8174" i="13"/>
  <c r="B8175" i="13"/>
  <c r="B8176" i="13"/>
  <c r="B8177" i="13"/>
  <c r="B8178" i="13"/>
  <c r="B8179" i="13"/>
  <c r="B8180" i="13"/>
  <c r="B8181" i="13"/>
  <c r="B8182" i="13"/>
  <c r="B8183" i="13"/>
  <c r="B8184" i="13"/>
  <c r="B8185" i="13"/>
  <c r="B8186" i="13"/>
  <c r="B8187" i="13"/>
  <c r="B8188" i="13"/>
  <c r="B8189" i="13"/>
  <c r="B8190" i="13"/>
  <c r="B8191" i="13"/>
  <c r="B8192" i="13"/>
  <c r="B8193" i="13"/>
  <c r="B8194" i="13"/>
  <c r="B8195" i="13"/>
  <c r="B8196" i="13"/>
  <c r="B8197" i="13"/>
  <c r="B8198" i="13"/>
  <c r="B8199" i="13"/>
  <c r="B8200" i="13"/>
  <c r="B8201" i="13"/>
  <c r="B8202" i="13"/>
  <c r="B8203" i="13"/>
  <c r="B8204" i="13"/>
  <c r="B8205" i="13"/>
  <c r="B8206" i="13"/>
  <c r="B8207" i="13"/>
  <c r="B8208" i="13"/>
  <c r="B8209" i="13"/>
  <c r="B8210" i="13"/>
  <c r="B8211" i="13"/>
  <c r="B8212" i="13"/>
  <c r="B8213" i="13"/>
  <c r="B8214" i="13"/>
  <c r="B8215" i="13"/>
  <c r="B8216" i="13"/>
  <c r="B8217" i="13"/>
  <c r="B8218" i="13"/>
  <c r="B8219" i="13"/>
  <c r="B8220" i="13"/>
  <c r="B8221" i="13"/>
  <c r="B8222" i="13"/>
  <c r="B8223" i="13"/>
  <c r="B8224" i="13"/>
  <c r="B8225" i="13"/>
  <c r="B8226" i="13"/>
  <c r="B8227" i="13"/>
  <c r="B8228" i="13"/>
  <c r="B8229" i="13"/>
  <c r="B8230" i="13"/>
  <c r="B8231" i="13"/>
  <c r="B8232" i="13"/>
  <c r="B8233" i="13"/>
  <c r="B8234" i="13"/>
  <c r="B8235" i="13"/>
  <c r="B8236" i="13"/>
  <c r="B8237" i="13"/>
  <c r="B8238" i="13"/>
  <c r="B8239" i="13"/>
  <c r="B8240" i="13"/>
  <c r="B8241" i="13"/>
  <c r="B8242" i="13"/>
  <c r="B8243" i="13"/>
  <c r="B8244" i="13"/>
  <c r="B8245" i="13"/>
  <c r="B8246" i="13"/>
  <c r="B8247" i="13"/>
  <c r="B8248" i="13"/>
  <c r="B8249" i="13"/>
  <c r="B8250" i="13"/>
  <c r="B8251" i="13"/>
  <c r="B8252" i="13"/>
  <c r="B8253" i="13"/>
  <c r="B8254" i="13"/>
  <c r="B8255" i="13"/>
  <c r="B8256" i="13"/>
  <c r="B8257" i="13"/>
  <c r="B8258" i="13"/>
  <c r="B8259" i="13"/>
  <c r="B8260" i="13"/>
  <c r="B8261" i="13"/>
  <c r="B8262" i="13"/>
  <c r="B8263" i="13"/>
  <c r="B8264" i="13"/>
  <c r="B8265" i="13"/>
  <c r="B8266" i="13"/>
  <c r="B8267" i="13"/>
  <c r="B8268" i="13"/>
  <c r="B8269" i="13"/>
  <c r="B8270" i="13"/>
  <c r="B8271" i="13"/>
  <c r="B8272" i="13"/>
  <c r="B8273" i="13"/>
  <c r="B8274" i="13"/>
  <c r="B8275" i="13"/>
  <c r="B8276" i="13"/>
  <c r="B8277" i="13"/>
  <c r="B8278" i="13"/>
  <c r="B8279" i="13"/>
  <c r="B8280" i="13"/>
  <c r="B8281" i="13"/>
  <c r="B8282" i="13"/>
  <c r="B8283" i="13"/>
  <c r="B8284" i="13"/>
  <c r="B8285" i="13"/>
  <c r="B8286" i="13"/>
  <c r="B8287" i="13"/>
  <c r="B8288" i="13"/>
  <c r="B8289" i="13"/>
  <c r="B8290" i="13"/>
  <c r="B8291" i="13"/>
  <c r="B8292" i="13"/>
  <c r="B8293" i="13"/>
  <c r="B8294" i="13"/>
  <c r="B8295" i="13"/>
  <c r="B8296" i="13"/>
  <c r="B8297" i="13"/>
  <c r="B8298" i="13"/>
  <c r="B8299" i="13"/>
  <c r="B8300" i="13"/>
  <c r="B8301" i="13"/>
  <c r="B8302" i="13"/>
  <c r="B8303" i="13"/>
  <c r="B8304" i="13"/>
  <c r="B8305" i="13"/>
  <c r="B8306" i="13"/>
  <c r="B8307" i="13"/>
  <c r="B8308" i="13"/>
  <c r="B8309" i="13"/>
  <c r="B8310" i="13"/>
  <c r="B8311" i="13"/>
  <c r="B8312" i="13"/>
  <c r="B8313" i="13"/>
  <c r="B8314" i="13"/>
  <c r="B8315" i="13"/>
  <c r="B8316" i="13"/>
  <c r="B8317" i="13"/>
  <c r="B8318" i="13"/>
  <c r="B8319" i="13"/>
  <c r="B8320" i="13"/>
  <c r="B8321" i="13"/>
  <c r="B8322" i="13"/>
  <c r="B8323" i="13"/>
  <c r="B8324" i="13"/>
  <c r="B8325" i="13"/>
  <c r="B8326" i="13"/>
  <c r="B8327" i="13"/>
  <c r="B8328" i="13"/>
  <c r="B8329" i="13"/>
  <c r="B8330" i="13"/>
  <c r="B8331" i="13"/>
  <c r="B8332" i="13"/>
  <c r="B8333" i="13"/>
  <c r="B8334" i="13"/>
  <c r="B8335" i="13"/>
  <c r="B8336" i="13"/>
  <c r="B8337" i="13"/>
  <c r="B8338" i="13"/>
  <c r="B8339" i="13"/>
  <c r="B8340" i="13"/>
  <c r="B8341" i="13"/>
  <c r="B8342" i="13"/>
  <c r="B8343" i="13"/>
  <c r="B8344" i="13"/>
  <c r="B8345" i="13"/>
  <c r="B8346" i="13"/>
  <c r="B8347" i="13"/>
  <c r="B8348" i="13"/>
  <c r="B8349" i="13"/>
  <c r="B8350" i="13"/>
  <c r="B8351" i="13"/>
  <c r="B8352" i="13"/>
  <c r="B8353" i="13"/>
  <c r="B8354" i="13"/>
  <c r="B8355" i="13"/>
  <c r="B8356" i="13"/>
  <c r="B8357" i="13"/>
  <c r="B8358" i="13"/>
  <c r="B8359" i="13"/>
  <c r="B8360" i="13"/>
  <c r="B8361" i="13"/>
  <c r="B8362" i="13"/>
  <c r="B8363" i="13"/>
  <c r="B8364" i="13"/>
  <c r="B8365" i="13"/>
  <c r="B8366" i="13"/>
  <c r="B8367" i="13"/>
  <c r="B8368" i="13"/>
  <c r="B8369" i="13"/>
  <c r="B8370" i="13"/>
  <c r="B8371" i="13"/>
  <c r="B8372" i="13"/>
  <c r="B8373" i="13"/>
  <c r="B8374" i="13"/>
  <c r="B8375" i="13"/>
  <c r="B8376" i="13"/>
  <c r="B8377" i="13"/>
  <c r="B8378" i="13"/>
  <c r="B8379" i="13"/>
  <c r="B8380" i="13"/>
  <c r="B8381" i="13"/>
  <c r="B8382" i="13"/>
  <c r="B8383" i="13"/>
  <c r="B8384" i="13"/>
  <c r="B8385" i="13"/>
  <c r="B8386" i="13"/>
  <c r="B8387" i="13"/>
  <c r="B8388" i="13"/>
  <c r="B8389" i="13"/>
  <c r="B8390" i="13"/>
  <c r="B8391" i="13"/>
  <c r="B8392" i="13"/>
  <c r="B8393" i="13"/>
  <c r="B8394" i="13"/>
  <c r="B8395" i="13"/>
  <c r="B8396" i="13"/>
  <c r="B8397" i="13"/>
  <c r="B8398" i="13"/>
  <c r="B8399" i="13"/>
  <c r="B8400" i="13"/>
  <c r="B8401" i="13"/>
  <c r="B8402" i="13"/>
  <c r="B8403" i="13"/>
  <c r="B8404" i="13"/>
  <c r="B8405" i="13"/>
  <c r="B8406" i="13"/>
  <c r="B8407" i="13"/>
  <c r="B8408" i="13"/>
  <c r="B8409" i="13"/>
  <c r="B8410" i="13"/>
  <c r="B8411" i="13"/>
  <c r="B8412" i="13"/>
  <c r="B8413" i="13"/>
  <c r="B8414" i="13"/>
  <c r="B8415" i="13"/>
  <c r="B8416" i="13"/>
  <c r="B8417" i="13"/>
  <c r="B8418" i="13"/>
  <c r="B8419" i="13"/>
  <c r="B8420" i="13"/>
  <c r="B8421" i="13"/>
  <c r="B8422" i="13"/>
  <c r="B8423" i="13"/>
  <c r="B8424" i="13"/>
  <c r="B8425" i="13"/>
  <c r="B8426" i="13"/>
  <c r="B8427" i="13"/>
  <c r="B8428" i="13"/>
  <c r="B8429" i="13"/>
  <c r="B8430" i="13"/>
  <c r="B8431" i="13"/>
  <c r="B8432" i="13"/>
  <c r="B8433" i="13"/>
  <c r="B8434" i="13"/>
  <c r="B8435" i="13"/>
  <c r="B8436" i="13"/>
  <c r="B8437" i="13"/>
  <c r="B8438" i="13"/>
  <c r="B8439" i="13"/>
  <c r="B8440" i="13"/>
  <c r="B8441" i="13"/>
  <c r="B8442" i="13"/>
  <c r="B8443" i="13"/>
  <c r="B8444" i="13"/>
  <c r="B8445" i="13"/>
  <c r="B8446" i="13"/>
  <c r="B8447" i="13"/>
  <c r="B8448" i="13"/>
  <c r="B8449" i="13"/>
  <c r="B8450" i="13"/>
  <c r="B8451" i="13"/>
  <c r="B8452" i="13"/>
  <c r="B8453" i="13"/>
  <c r="B8454" i="13"/>
  <c r="B8455" i="13"/>
  <c r="B8456" i="13"/>
  <c r="B8457" i="13"/>
  <c r="B8458" i="13"/>
  <c r="B8459" i="13"/>
  <c r="B8460" i="13"/>
  <c r="B8461" i="13"/>
  <c r="B8462" i="13"/>
  <c r="B8463" i="13"/>
  <c r="B8464" i="13"/>
  <c r="B8465" i="13"/>
  <c r="B8466" i="13"/>
  <c r="B8467" i="13"/>
  <c r="B8468" i="13"/>
  <c r="B8469" i="13"/>
  <c r="B8470" i="13"/>
  <c r="B8471" i="13"/>
  <c r="B8472" i="13"/>
  <c r="B8473" i="13"/>
  <c r="B8474" i="13"/>
  <c r="B8475" i="13"/>
  <c r="B8476" i="13"/>
  <c r="B8477" i="13"/>
  <c r="B8478" i="13"/>
  <c r="B8479" i="13"/>
  <c r="B8480" i="13"/>
  <c r="B8481" i="13"/>
  <c r="B8482" i="13"/>
  <c r="B8483" i="13"/>
  <c r="B8484" i="13"/>
  <c r="B8485" i="13"/>
  <c r="B8486" i="13"/>
  <c r="B8487" i="13"/>
  <c r="B8488" i="13"/>
  <c r="B8489" i="13"/>
  <c r="B8490" i="13"/>
  <c r="B8491" i="13"/>
  <c r="B8492" i="13"/>
  <c r="B8493" i="13"/>
  <c r="B8494" i="13"/>
  <c r="B8495" i="13"/>
  <c r="B8496" i="13"/>
  <c r="B8497" i="13"/>
  <c r="B8498" i="13"/>
  <c r="B8499" i="13"/>
  <c r="B8500" i="13"/>
  <c r="B8501" i="13"/>
  <c r="B8502" i="13"/>
  <c r="B8503" i="13"/>
  <c r="B8504" i="13"/>
  <c r="B8505" i="13"/>
  <c r="B8506" i="13"/>
  <c r="B8507" i="13"/>
  <c r="B8508" i="13"/>
  <c r="B8509" i="13"/>
  <c r="B8510" i="13"/>
  <c r="B8511" i="13"/>
  <c r="B8512" i="13"/>
  <c r="B8513" i="13"/>
  <c r="B8514" i="13"/>
  <c r="B8515" i="13"/>
  <c r="B8516" i="13"/>
  <c r="B8517" i="13"/>
  <c r="B8518" i="13"/>
  <c r="B8519" i="13"/>
  <c r="B8520" i="13"/>
  <c r="B8521" i="13"/>
  <c r="B8522" i="13"/>
  <c r="B8523" i="13"/>
  <c r="B8524" i="13"/>
  <c r="B8525" i="13"/>
  <c r="B8526" i="13"/>
  <c r="B8527" i="13"/>
  <c r="B8528" i="13"/>
  <c r="B8529" i="13"/>
  <c r="B8530" i="13"/>
  <c r="B8531" i="13"/>
  <c r="B8532" i="13"/>
  <c r="B8533" i="13"/>
  <c r="B8534" i="13"/>
  <c r="B8535" i="13"/>
  <c r="B8536" i="13"/>
  <c r="B8537" i="13"/>
  <c r="B8538" i="13"/>
  <c r="B8539" i="13"/>
  <c r="B8540" i="13"/>
  <c r="B8541" i="13"/>
  <c r="B8542" i="13"/>
  <c r="B8543" i="13"/>
  <c r="B8544" i="13"/>
  <c r="B8545" i="13"/>
  <c r="B8546" i="13"/>
  <c r="B8547" i="13"/>
  <c r="B8548" i="13"/>
  <c r="B8549" i="13"/>
  <c r="B8550" i="13"/>
  <c r="B8551" i="13"/>
  <c r="B8552" i="13"/>
  <c r="B8553" i="13"/>
  <c r="B8554" i="13"/>
  <c r="B8555" i="13"/>
  <c r="B8556" i="13"/>
  <c r="B8557" i="13"/>
  <c r="B8558" i="13"/>
  <c r="B8559" i="13"/>
  <c r="B8560" i="13"/>
  <c r="B8561" i="13"/>
  <c r="B8562" i="13"/>
  <c r="B8563" i="13"/>
  <c r="B8564" i="13"/>
  <c r="B8565" i="13"/>
  <c r="B8566" i="13"/>
  <c r="B8567" i="13"/>
  <c r="B8568" i="13"/>
  <c r="B8569" i="13"/>
  <c r="B8570" i="13"/>
  <c r="B8571" i="13"/>
  <c r="B8572" i="13"/>
  <c r="B8573" i="13"/>
  <c r="B8574" i="13"/>
  <c r="B8575" i="13"/>
  <c r="B8576" i="13"/>
  <c r="B8577" i="13"/>
  <c r="B8578" i="13"/>
  <c r="B8579" i="13"/>
  <c r="B8580" i="13"/>
  <c r="B8581" i="13"/>
  <c r="B8582" i="13"/>
  <c r="B8583" i="13"/>
  <c r="B8584" i="13"/>
  <c r="B8585" i="13"/>
  <c r="B8586" i="13"/>
  <c r="B8587" i="13"/>
  <c r="B8588" i="13"/>
  <c r="B8589" i="13"/>
  <c r="B8590" i="13"/>
  <c r="B8591" i="13"/>
  <c r="B8592" i="13"/>
  <c r="B8593" i="13"/>
  <c r="B8594" i="13"/>
  <c r="B8595" i="13"/>
  <c r="B8596" i="13"/>
  <c r="B8597" i="13"/>
  <c r="B8598" i="13"/>
  <c r="B8599" i="13"/>
  <c r="B8600" i="13"/>
  <c r="B8601" i="13"/>
  <c r="B8602" i="13"/>
  <c r="B8603" i="13"/>
  <c r="B8604" i="13"/>
  <c r="B8605" i="13"/>
  <c r="B8606" i="13"/>
  <c r="B8607" i="13"/>
  <c r="B8608" i="13"/>
  <c r="B8609" i="13"/>
  <c r="B8610" i="13"/>
  <c r="B8611" i="13"/>
  <c r="B8612" i="13"/>
  <c r="B8613" i="13"/>
  <c r="B8614" i="13"/>
  <c r="B8615" i="13"/>
  <c r="B8616" i="13"/>
  <c r="B8617" i="13"/>
  <c r="B8618" i="13"/>
  <c r="B8619" i="13"/>
  <c r="B8620" i="13"/>
  <c r="B8621" i="13"/>
  <c r="B8622" i="13"/>
  <c r="B8623" i="13"/>
  <c r="B8624" i="13"/>
  <c r="B8625" i="13"/>
  <c r="B8626" i="13"/>
  <c r="B8627" i="13"/>
  <c r="B8628" i="13"/>
  <c r="B8629" i="13"/>
  <c r="B8630" i="13"/>
  <c r="B8631" i="13"/>
  <c r="B8632" i="13"/>
  <c r="B8633" i="13"/>
  <c r="B8634" i="13"/>
  <c r="B8635" i="13"/>
  <c r="B8636" i="13"/>
  <c r="B8637" i="13"/>
  <c r="B8638" i="13"/>
  <c r="B8639" i="13"/>
  <c r="B8640" i="13"/>
  <c r="B8641" i="13"/>
  <c r="B8642" i="13"/>
  <c r="B8643" i="13"/>
  <c r="B8644" i="13"/>
  <c r="B8645" i="13"/>
  <c r="B8646" i="13"/>
  <c r="B8647" i="13"/>
  <c r="B8648" i="13"/>
  <c r="B8649" i="13"/>
  <c r="B8650" i="13"/>
  <c r="B8651" i="13"/>
  <c r="B8652" i="13"/>
  <c r="B8653" i="13"/>
  <c r="B8654" i="13"/>
  <c r="B8655" i="13"/>
  <c r="B8656" i="13"/>
  <c r="B8657" i="13"/>
  <c r="B8658" i="13"/>
  <c r="B8659" i="13"/>
  <c r="B8660" i="13"/>
  <c r="B8661" i="13"/>
  <c r="B8662" i="13"/>
  <c r="B8663" i="13"/>
  <c r="B8664" i="13"/>
  <c r="B8665" i="13"/>
  <c r="B8666" i="13"/>
  <c r="B8667" i="13"/>
  <c r="B8668" i="13"/>
  <c r="B8669" i="13"/>
  <c r="B8670" i="13"/>
  <c r="B8671" i="13"/>
  <c r="B8672" i="13"/>
  <c r="B8673" i="13"/>
  <c r="B8674" i="13"/>
  <c r="B8675" i="13"/>
  <c r="B8676" i="13"/>
  <c r="B8677" i="13"/>
  <c r="B8678" i="13"/>
  <c r="B8679" i="13"/>
  <c r="B8680" i="13"/>
  <c r="B8681" i="13"/>
  <c r="B8682" i="13"/>
  <c r="B8683" i="13"/>
  <c r="B8684" i="13"/>
  <c r="B8685" i="13"/>
  <c r="B8686" i="13"/>
  <c r="B8687" i="13"/>
  <c r="B8688" i="13"/>
  <c r="B8689" i="13"/>
  <c r="B8690" i="13"/>
  <c r="B8691" i="13"/>
  <c r="B8692" i="13"/>
  <c r="B8693" i="13"/>
  <c r="B8694" i="13"/>
  <c r="B8695" i="13"/>
  <c r="B8696" i="13"/>
  <c r="B8697" i="13"/>
  <c r="B8698" i="13"/>
  <c r="B8699" i="13"/>
  <c r="B8700" i="13"/>
  <c r="B8701" i="13"/>
  <c r="B8702" i="13"/>
  <c r="B8703" i="13"/>
  <c r="B8704" i="13"/>
  <c r="B8705" i="13"/>
  <c r="B8706" i="13"/>
  <c r="B8707" i="13"/>
  <c r="B8708" i="13"/>
  <c r="B8709" i="13"/>
  <c r="B8710" i="13"/>
  <c r="B8711" i="13"/>
  <c r="B8712" i="13"/>
  <c r="B8713" i="13"/>
  <c r="B8714" i="13"/>
  <c r="B8715" i="13"/>
  <c r="B8716" i="13"/>
  <c r="B8717" i="13"/>
  <c r="B8718" i="13"/>
  <c r="B8719" i="13"/>
  <c r="B8720" i="13"/>
  <c r="B8721" i="13"/>
  <c r="B8722" i="13"/>
  <c r="B8723" i="13"/>
  <c r="B8724" i="13"/>
  <c r="B8725" i="13"/>
  <c r="B8726" i="13"/>
  <c r="B8727" i="13"/>
  <c r="B8728" i="13"/>
  <c r="B8729" i="13"/>
  <c r="B8730" i="13"/>
  <c r="B8731" i="13"/>
  <c r="B8732" i="13"/>
  <c r="B8733" i="13"/>
  <c r="B8734" i="13"/>
  <c r="B8735" i="13"/>
  <c r="B8736" i="13"/>
  <c r="B8737" i="13"/>
  <c r="B8738" i="13"/>
  <c r="B8739" i="13"/>
  <c r="B8740" i="13"/>
  <c r="B8741" i="13"/>
  <c r="B8742" i="13"/>
  <c r="B8743" i="13"/>
  <c r="B8744" i="13"/>
  <c r="B8745" i="13"/>
  <c r="B8746" i="13"/>
  <c r="B8747" i="13"/>
  <c r="B8748" i="13"/>
  <c r="B8749" i="13"/>
  <c r="B8750" i="13"/>
  <c r="B8751" i="13"/>
  <c r="B8752" i="13"/>
  <c r="B8753" i="13"/>
  <c r="B8754" i="13"/>
  <c r="B8755" i="13"/>
  <c r="B8756" i="13"/>
  <c r="B8757" i="13"/>
  <c r="B8758" i="13"/>
  <c r="B8759" i="13"/>
  <c r="B8760" i="13"/>
  <c r="B8761" i="13"/>
  <c r="B8762" i="13"/>
  <c r="B8763" i="13"/>
  <c r="B8764" i="13"/>
  <c r="B8765" i="13"/>
  <c r="B8766" i="13"/>
  <c r="B8767" i="13"/>
  <c r="B8768" i="13"/>
  <c r="B8769" i="13"/>
  <c r="B8770" i="13"/>
  <c r="B8771" i="13"/>
  <c r="B8772" i="13"/>
  <c r="B8773" i="13"/>
  <c r="B8774" i="13"/>
  <c r="B8775" i="13"/>
  <c r="B8776" i="13"/>
  <c r="B8777" i="13"/>
  <c r="B8778" i="13"/>
  <c r="B8779" i="13"/>
  <c r="B8780" i="13"/>
  <c r="B8781" i="13"/>
  <c r="B8782" i="13"/>
  <c r="B8783" i="13"/>
  <c r="B8784" i="13"/>
  <c r="B8785" i="13"/>
  <c r="B8786" i="13"/>
  <c r="B8787" i="13"/>
  <c r="B8788" i="13"/>
  <c r="B8789" i="13"/>
  <c r="B8790" i="13"/>
  <c r="B8791" i="13"/>
  <c r="B8792" i="13"/>
  <c r="B8793" i="13"/>
  <c r="B8794" i="13"/>
  <c r="B8795" i="13"/>
  <c r="B8796" i="13"/>
  <c r="B8797" i="13"/>
  <c r="B8798" i="13"/>
  <c r="B8799" i="13"/>
  <c r="B8800" i="13"/>
  <c r="B8801" i="13"/>
  <c r="B8802" i="13"/>
  <c r="B8803" i="13"/>
  <c r="B8804" i="13"/>
  <c r="B8805" i="13"/>
  <c r="B8806" i="13"/>
  <c r="B8807" i="13"/>
  <c r="B8808" i="13"/>
  <c r="B8809" i="13"/>
  <c r="B8810" i="13"/>
  <c r="B8811" i="13"/>
  <c r="B8812" i="13"/>
  <c r="B8813" i="13"/>
  <c r="B8814" i="13"/>
  <c r="B8815" i="13"/>
  <c r="B8816" i="13"/>
  <c r="B8817" i="13"/>
  <c r="B8818" i="13"/>
  <c r="B8819" i="13"/>
  <c r="B8820" i="13"/>
  <c r="B8821" i="13"/>
  <c r="B8822" i="13"/>
  <c r="B8823" i="13"/>
  <c r="B8824" i="13"/>
  <c r="B8825" i="13"/>
  <c r="B8826" i="13"/>
  <c r="B8827" i="13"/>
  <c r="B8828" i="13"/>
  <c r="B8829" i="13"/>
  <c r="B8830" i="13"/>
  <c r="B8831" i="13"/>
  <c r="B8832" i="13"/>
  <c r="B8833" i="13"/>
  <c r="B8834" i="13"/>
  <c r="B8835" i="13"/>
  <c r="B8836" i="13"/>
  <c r="B8837" i="13"/>
  <c r="B8838" i="13"/>
  <c r="B8839" i="13"/>
  <c r="B8840" i="13"/>
  <c r="B8841" i="13"/>
  <c r="B8842" i="13"/>
  <c r="B8843" i="13"/>
  <c r="B8844" i="13"/>
  <c r="B8845" i="13"/>
  <c r="B8846" i="13"/>
  <c r="B8847" i="13"/>
  <c r="B8848" i="13"/>
  <c r="B8849" i="13"/>
  <c r="B8850" i="13"/>
  <c r="B8851" i="13"/>
  <c r="B8852" i="13"/>
  <c r="B8853" i="13"/>
  <c r="B8854" i="13"/>
  <c r="B8855" i="13"/>
  <c r="B8856" i="13"/>
  <c r="B8857" i="13"/>
  <c r="B8858" i="13"/>
  <c r="B8859" i="13"/>
  <c r="B8860" i="13"/>
  <c r="B8861" i="13"/>
  <c r="B8862" i="13"/>
  <c r="B8863" i="13"/>
  <c r="B8864" i="13"/>
  <c r="B8865" i="13"/>
  <c r="B8866" i="13"/>
  <c r="B8867" i="13"/>
  <c r="B8868" i="13"/>
  <c r="B8869" i="13"/>
  <c r="B8870" i="13"/>
  <c r="B8871" i="13"/>
  <c r="B8872" i="13"/>
  <c r="B8873" i="13"/>
  <c r="B8874" i="13"/>
  <c r="B8875" i="13"/>
  <c r="B8876" i="13"/>
  <c r="B8877" i="13"/>
  <c r="B8878" i="13"/>
  <c r="B8879" i="13"/>
  <c r="B8880" i="13"/>
  <c r="B8881" i="13"/>
  <c r="B8882" i="13"/>
  <c r="B8883" i="13"/>
  <c r="B8884" i="13"/>
  <c r="B8885" i="13"/>
  <c r="B8886" i="13"/>
  <c r="B8887" i="13"/>
  <c r="B8888" i="13"/>
  <c r="B8889" i="13"/>
  <c r="B8890" i="13"/>
  <c r="B8891" i="13"/>
  <c r="B8892" i="13"/>
  <c r="B8893" i="13"/>
  <c r="B8894" i="13"/>
  <c r="B8895" i="13"/>
  <c r="B8896" i="13"/>
  <c r="B8897" i="13"/>
  <c r="B8898" i="13"/>
  <c r="B8899" i="13"/>
  <c r="B8900" i="13"/>
  <c r="B8901" i="13"/>
  <c r="B8902" i="13"/>
  <c r="B8903" i="13"/>
  <c r="B8904" i="13"/>
  <c r="B8905" i="13"/>
  <c r="B8906" i="13"/>
  <c r="B8907" i="13"/>
  <c r="B8908" i="13"/>
  <c r="B8909" i="13"/>
  <c r="B8910" i="13"/>
  <c r="B8911" i="13"/>
  <c r="B8912" i="13"/>
  <c r="B8913" i="13"/>
  <c r="B8914" i="13"/>
  <c r="B8915" i="13"/>
  <c r="B8916" i="13"/>
  <c r="B8917" i="13"/>
  <c r="B8918" i="13"/>
  <c r="B8919" i="13"/>
  <c r="B8920" i="13"/>
  <c r="B8921" i="13"/>
  <c r="B8922" i="13"/>
  <c r="B8923" i="13"/>
  <c r="B8924" i="13"/>
  <c r="B8925" i="13"/>
  <c r="B8926" i="13"/>
  <c r="B8927" i="13"/>
  <c r="B8928" i="13"/>
  <c r="B8929" i="13"/>
  <c r="B8930" i="13"/>
  <c r="B8931" i="13"/>
  <c r="B8932" i="13"/>
  <c r="B8933" i="13"/>
  <c r="B8934" i="13"/>
  <c r="B8935" i="13"/>
  <c r="B8936" i="13"/>
  <c r="B8937" i="13"/>
  <c r="B8938" i="13"/>
  <c r="B8939" i="13"/>
  <c r="B8940" i="13"/>
  <c r="B8941" i="13"/>
  <c r="B8942" i="13"/>
  <c r="B8943" i="13"/>
  <c r="B8944" i="13"/>
  <c r="B8945" i="13"/>
  <c r="B8946" i="13"/>
  <c r="B8947" i="13"/>
  <c r="B8948" i="13"/>
  <c r="B8949" i="13"/>
  <c r="B8950" i="13"/>
  <c r="B8951" i="13"/>
  <c r="B8952" i="13"/>
  <c r="B8953" i="13"/>
  <c r="B8954" i="13"/>
  <c r="B8955" i="13"/>
  <c r="B8956" i="13"/>
  <c r="B8957" i="13"/>
  <c r="B8958" i="13"/>
  <c r="B8959" i="13"/>
  <c r="B8960" i="13"/>
  <c r="B8961" i="13"/>
  <c r="B8962" i="13"/>
  <c r="B8963" i="13"/>
  <c r="B8964" i="13"/>
  <c r="B8965" i="13"/>
  <c r="B8966" i="13"/>
  <c r="B8967" i="13"/>
  <c r="B8968" i="13"/>
  <c r="B8969" i="13"/>
  <c r="B8970" i="13"/>
  <c r="B8971" i="13"/>
  <c r="B8972" i="13"/>
  <c r="B8973" i="13"/>
  <c r="B8974" i="13"/>
  <c r="B8975" i="13"/>
  <c r="B8976" i="13"/>
  <c r="B8977" i="13"/>
  <c r="B8978" i="13"/>
  <c r="B8979" i="13"/>
  <c r="B8980" i="13"/>
  <c r="B8981" i="13"/>
  <c r="B8982" i="13"/>
  <c r="B8983" i="13"/>
  <c r="B8984" i="13"/>
  <c r="B8985" i="13"/>
  <c r="B8986" i="13"/>
  <c r="B8987" i="13"/>
  <c r="B8988" i="13"/>
  <c r="B8989" i="13"/>
  <c r="B8990" i="13"/>
  <c r="B8991" i="13"/>
  <c r="B8992" i="13"/>
  <c r="B8993" i="13"/>
  <c r="B8994" i="13"/>
  <c r="B8995" i="13"/>
  <c r="B8996" i="13"/>
  <c r="B8997" i="13"/>
  <c r="B8998" i="13"/>
  <c r="B8999" i="13"/>
  <c r="B9000" i="13"/>
  <c r="B9001" i="13"/>
  <c r="B9002" i="13"/>
  <c r="B9003" i="13"/>
  <c r="B9004" i="13"/>
  <c r="B9005" i="13"/>
  <c r="B9006" i="13"/>
  <c r="B9007" i="13"/>
  <c r="B9008" i="13"/>
  <c r="B9009" i="13"/>
  <c r="B9010" i="13"/>
  <c r="B9011" i="13"/>
  <c r="B9012" i="13"/>
  <c r="B9013" i="13"/>
  <c r="B9014" i="13"/>
  <c r="B9015" i="13"/>
  <c r="B9016" i="13"/>
  <c r="B9017" i="13"/>
  <c r="B9018" i="13"/>
  <c r="B9019" i="13"/>
  <c r="B9020" i="13"/>
  <c r="B9021" i="13"/>
  <c r="B9022" i="13"/>
  <c r="B9023" i="13"/>
  <c r="B9024" i="13"/>
  <c r="B9025" i="13"/>
  <c r="B9026" i="13"/>
  <c r="B9027" i="13"/>
  <c r="B9028" i="13"/>
  <c r="B9029" i="13"/>
  <c r="B9030" i="13"/>
  <c r="B9031" i="13"/>
  <c r="B9032" i="13"/>
  <c r="B9033" i="13"/>
  <c r="B9034" i="13"/>
  <c r="B9035" i="13"/>
  <c r="B9036" i="13"/>
  <c r="B9037" i="13"/>
  <c r="B9038" i="13"/>
  <c r="B9039" i="13"/>
  <c r="B9040" i="13"/>
  <c r="B9041" i="13"/>
  <c r="B9042" i="13"/>
  <c r="B9043" i="13"/>
  <c r="B9044" i="13"/>
  <c r="B9045" i="13"/>
  <c r="B9046" i="13"/>
  <c r="B9047" i="13"/>
  <c r="B9048" i="13"/>
  <c r="B9049" i="13"/>
  <c r="B9050" i="13"/>
  <c r="B9051" i="13"/>
  <c r="B9052" i="13"/>
  <c r="B9053" i="13"/>
  <c r="B9054" i="13"/>
  <c r="B9055" i="13"/>
  <c r="B9056" i="13"/>
  <c r="B9057" i="13"/>
  <c r="B9058" i="13"/>
  <c r="B9059" i="13"/>
  <c r="B9060" i="13"/>
  <c r="B9061" i="13"/>
  <c r="B9062" i="13"/>
  <c r="B9063" i="13"/>
  <c r="B9064" i="13"/>
  <c r="B9065" i="13"/>
  <c r="B9066" i="13"/>
  <c r="B9067" i="13"/>
  <c r="B9068" i="13"/>
  <c r="B9069" i="13"/>
  <c r="B9070" i="13"/>
  <c r="B9071" i="13"/>
  <c r="B9072" i="13"/>
  <c r="B9073" i="13"/>
  <c r="B9074" i="13"/>
  <c r="B9075" i="13"/>
  <c r="B9076" i="13"/>
  <c r="B9077" i="13"/>
  <c r="B9078" i="13"/>
  <c r="B9079" i="13"/>
  <c r="B9080" i="13"/>
  <c r="B9081" i="13"/>
  <c r="B9082" i="13"/>
  <c r="B9083" i="13"/>
  <c r="B9084" i="13"/>
  <c r="B9085" i="13"/>
  <c r="B9086" i="13"/>
  <c r="B9087" i="13"/>
  <c r="B9088" i="13"/>
  <c r="B9089" i="13"/>
  <c r="B9090" i="13"/>
  <c r="B9091" i="13"/>
  <c r="B9092" i="13"/>
  <c r="B9093" i="13"/>
  <c r="B9094" i="13"/>
  <c r="B9095" i="13"/>
  <c r="B9096" i="13"/>
  <c r="B9097" i="13"/>
  <c r="B9098" i="13"/>
  <c r="B9099" i="13"/>
  <c r="B9100" i="13"/>
  <c r="B9101" i="13"/>
  <c r="B9102" i="13"/>
  <c r="B9103" i="13"/>
  <c r="B9104" i="13"/>
  <c r="B9105" i="13"/>
  <c r="B9106" i="13"/>
  <c r="B9107" i="13"/>
  <c r="B9108" i="13"/>
  <c r="B9109" i="13"/>
  <c r="B9110" i="13"/>
  <c r="B9111" i="13"/>
  <c r="B9112" i="13"/>
  <c r="B9113" i="13"/>
  <c r="B9114" i="13"/>
  <c r="B9115" i="13"/>
  <c r="B9116" i="13"/>
  <c r="B9117" i="13"/>
  <c r="B9118" i="13"/>
  <c r="B9119" i="13"/>
  <c r="B9120" i="13"/>
  <c r="B9121" i="13"/>
  <c r="B9122" i="13"/>
  <c r="B9123" i="13"/>
  <c r="B9124" i="13"/>
  <c r="B9125" i="13"/>
  <c r="B9126" i="13"/>
  <c r="B9127" i="13"/>
  <c r="B9128" i="13"/>
  <c r="B9129" i="13"/>
  <c r="B9130" i="13"/>
  <c r="B9131" i="13"/>
  <c r="B9132" i="13"/>
  <c r="B9133" i="13"/>
  <c r="B9134" i="13"/>
  <c r="B9135" i="13"/>
  <c r="B9136" i="13"/>
  <c r="B9137" i="13"/>
  <c r="B9138" i="13"/>
  <c r="B9139" i="13"/>
  <c r="B9140" i="13"/>
  <c r="B9141" i="13"/>
  <c r="B9142" i="13"/>
  <c r="B9143" i="13"/>
  <c r="B9144" i="13"/>
  <c r="B9145" i="13"/>
  <c r="B9146" i="13"/>
  <c r="B9147" i="13"/>
  <c r="B9148" i="13"/>
  <c r="B9149" i="13"/>
  <c r="B9150" i="13"/>
  <c r="B9151" i="13"/>
  <c r="B9152" i="13"/>
  <c r="B9153" i="13"/>
  <c r="B9154" i="13"/>
  <c r="B9155" i="13"/>
  <c r="B9156" i="13"/>
  <c r="B9157" i="13"/>
  <c r="B9158" i="13"/>
  <c r="B9159" i="13"/>
  <c r="B9160" i="13"/>
  <c r="B9161" i="13"/>
  <c r="B9162" i="13"/>
  <c r="B9163" i="13"/>
  <c r="B9164" i="13"/>
  <c r="B9165" i="13"/>
  <c r="B9166" i="13"/>
  <c r="B9167" i="13"/>
  <c r="B9168" i="13"/>
  <c r="B9169" i="13"/>
  <c r="B9170" i="13"/>
  <c r="B9171" i="13"/>
  <c r="B9172" i="13"/>
  <c r="B9173" i="13"/>
  <c r="B9174" i="13"/>
  <c r="B9175" i="13"/>
  <c r="B9176" i="13"/>
  <c r="B9177" i="13"/>
  <c r="B9178" i="13"/>
  <c r="B9179" i="13"/>
  <c r="B9180" i="13"/>
  <c r="B9181" i="13"/>
  <c r="B9182" i="13"/>
  <c r="B9183" i="13"/>
  <c r="B9184" i="13"/>
  <c r="B9185" i="13"/>
  <c r="B9186" i="13"/>
  <c r="B9187" i="13"/>
  <c r="B9188" i="13"/>
  <c r="B9189" i="13"/>
  <c r="B9190" i="13"/>
  <c r="B9191" i="13"/>
  <c r="B9192" i="13"/>
  <c r="B9193" i="13"/>
  <c r="B9194" i="13"/>
  <c r="B9195" i="13"/>
  <c r="B9196" i="13"/>
  <c r="B9197" i="13"/>
  <c r="B9198" i="13"/>
  <c r="B9199" i="13"/>
  <c r="B9200" i="13"/>
  <c r="B9201" i="13"/>
  <c r="B9202" i="13"/>
  <c r="B9203" i="13"/>
  <c r="B9204" i="13"/>
  <c r="B9205" i="13"/>
  <c r="B9206" i="13"/>
  <c r="B9207" i="13"/>
  <c r="B9208" i="13"/>
  <c r="B9209" i="13"/>
  <c r="B9210" i="13"/>
  <c r="B9211" i="13"/>
  <c r="B9212" i="13"/>
  <c r="B9213" i="13"/>
  <c r="B9214" i="13"/>
  <c r="B9215" i="13"/>
  <c r="B9216" i="13"/>
  <c r="B9217" i="13"/>
  <c r="B9218" i="13"/>
  <c r="B9219" i="13"/>
  <c r="B9220" i="13"/>
  <c r="B9221" i="13"/>
  <c r="B9222" i="13"/>
  <c r="B9223" i="13"/>
  <c r="B9224" i="13"/>
  <c r="B9225" i="13"/>
  <c r="B9226" i="13"/>
  <c r="B9227" i="13"/>
  <c r="B9228" i="13"/>
  <c r="B9229" i="13"/>
  <c r="B9230" i="13"/>
  <c r="B9231" i="13"/>
  <c r="B9232" i="13"/>
  <c r="B9233" i="13"/>
  <c r="B9234" i="13"/>
  <c r="B9235" i="13"/>
  <c r="B9236" i="13"/>
  <c r="B9237" i="13"/>
  <c r="B9238" i="13"/>
  <c r="B9239" i="13"/>
  <c r="B9240" i="13"/>
  <c r="B9241" i="13"/>
  <c r="B9242" i="13"/>
  <c r="B9243" i="13"/>
  <c r="B9244" i="13"/>
  <c r="B9245" i="13"/>
  <c r="B9246" i="13"/>
  <c r="B9247" i="13"/>
  <c r="B9248" i="13"/>
  <c r="B9249" i="13"/>
  <c r="B9250" i="13"/>
  <c r="B9251" i="13"/>
  <c r="B9252" i="13"/>
  <c r="B9253" i="13"/>
  <c r="B9254" i="13"/>
  <c r="B9255" i="13"/>
  <c r="B9256" i="13"/>
  <c r="B9257" i="13"/>
  <c r="B9258" i="13"/>
  <c r="B9259" i="13"/>
  <c r="B9260" i="13"/>
  <c r="B9261" i="13"/>
  <c r="B9262" i="13"/>
  <c r="B9263" i="13"/>
  <c r="B9264" i="13"/>
  <c r="B9265" i="13"/>
  <c r="B9266" i="13"/>
  <c r="B9267" i="13"/>
  <c r="B9268" i="13"/>
  <c r="B9269" i="13"/>
  <c r="B9270" i="13"/>
  <c r="B9271" i="13"/>
  <c r="B9272" i="13"/>
  <c r="B9273" i="13"/>
  <c r="B9274" i="13"/>
  <c r="B9275" i="13"/>
  <c r="B9276" i="13"/>
  <c r="B9277" i="13"/>
  <c r="B9278" i="13"/>
  <c r="B9279" i="13"/>
  <c r="B9280" i="13"/>
  <c r="B9281" i="13"/>
  <c r="B9282" i="13"/>
  <c r="B9283" i="13"/>
  <c r="B9284" i="13"/>
  <c r="B9285" i="13"/>
  <c r="B9286" i="13"/>
  <c r="B9287" i="13"/>
  <c r="B9288" i="13"/>
  <c r="B9289" i="13"/>
  <c r="B9290" i="13"/>
  <c r="B9291" i="13"/>
  <c r="B9292" i="13"/>
  <c r="B9293" i="13"/>
  <c r="B9294" i="13"/>
  <c r="B9295" i="13"/>
  <c r="B9296" i="13"/>
  <c r="B9297" i="13"/>
  <c r="B9298" i="13"/>
  <c r="B9299" i="13"/>
  <c r="B9300" i="13"/>
  <c r="B9301" i="13"/>
  <c r="B9302" i="13"/>
  <c r="B9303" i="13"/>
  <c r="B9304" i="13"/>
  <c r="B9305" i="13"/>
  <c r="B9306" i="13"/>
  <c r="B9307" i="13"/>
  <c r="B9308" i="13"/>
  <c r="B9309" i="13"/>
  <c r="B9310" i="13"/>
  <c r="B9311" i="13"/>
  <c r="B9312" i="13"/>
  <c r="B9313" i="13"/>
  <c r="B9314" i="13"/>
  <c r="B9315" i="13"/>
  <c r="B9316" i="13"/>
  <c r="B9317" i="13"/>
  <c r="B9318" i="13"/>
  <c r="B9319" i="13"/>
  <c r="B9320" i="13"/>
  <c r="B9321" i="13"/>
  <c r="B9322" i="13"/>
  <c r="B9323" i="13"/>
  <c r="B9324" i="13"/>
  <c r="B9325" i="13"/>
  <c r="B9326" i="13"/>
  <c r="B9327" i="13"/>
  <c r="B9328" i="13"/>
  <c r="B9329" i="13"/>
  <c r="B9330" i="13"/>
  <c r="B9331" i="13"/>
  <c r="B9332" i="13"/>
  <c r="B9333" i="13"/>
  <c r="B9334" i="13"/>
  <c r="B9335" i="13"/>
  <c r="B9336" i="13"/>
  <c r="B9337" i="13"/>
  <c r="B9338" i="13"/>
  <c r="B9339" i="13"/>
  <c r="B9340" i="13"/>
  <c r="B9341" i="13"/>
  <c r="B9342" i="13"/>
  <c r="B9343" i="13"/>
  <c r="B9344" i="13"/>
  <c r="B9345" i="13"/>
  <c r="B9346" i="13"/>
  <c r="B9347" i="13"/>
  <c r="B9348" i="13"/>
  <c r="B9349" i="13"/>
  <c r="B9350" i="13"/>
  <c r="B9351" i="13"/>
  <c r="B9352" i="13"/>
  <c r="B9353" i="13"/>
  <c r="B9354" i="13"/>
  <c r="B9355" i="13"/>
  <c r="B9356" i="13"/>
  <c r="B9357" i="13"/>
  <c r="B9358" i="13"/>
  <c r="B9359" i="13"/>
  <c r="B9360" i="13"/>
  <c r="B9361" i="13"/>
  <c r="B9362" i="13"/>
  <c r="B9363" i="13"/>
  <c r="B9364" i="13"/>
  <c r="B9365" i="13"/>
  <c r="B9366" i="13"/>
  <c r="B9367" i="13"/>
  <c r="B9368" i="13"/>
  <c r="B9369" i="13"/>
  <c r="B9370" i="13"/>
  <c r="B9371" i="13"/>
  <c r="B9372" i="13"/>
  <c r="B9373" i="13"/>
  <c r="B9374" i="13"/>
  <c r="B9375" i="13"/>
  <c r="B9376" i="13"/>
  <c r="B9377" i="13"/>
  <c r="B9378" i="13"/>
  <c r="B9379" i="13"/>
  <c r="B9380" i="13"/>
  <c r="B9381" i="13"/>
  <c r="B9382" i="13"/>
  <c r="B9383" i="13"/>
  <c r="B9384" i="13"/>
  <c r="B9385" i="13"/>
  <c r="B9386" i="13"/>
  <c r="B9387" i="13"/>
  <c r="B9388" i="13"/>
  <c r="B9389" i="13"/>
  <c r="B9390" i="13"/>
  <c r="B9391" i="13"/>
  <c r="B9392" i="13"/>
  <c r="B9393" i="13"/>
  <c r="B9394" i="13"/>
  <c r="B9395" i="13"/>
  <c r="B9396" i="13"/>
  <c r="B9397" i="13"/>
  <c r="B9398" i="13"/>
  <c r="B9399" i="13"/>
  <c r="B9400" i="13"/>
  <c r="B9401" i="13"/>
  <c r="B9402" i="13"/>
  <c r="B9403" i="13"/>
  <c r="B9404" i="13"/>
  <c r="B9405" i="13"/>
  <c r="B9406" i="13"/>
  <c r="B9407" i="13"/>
  <c r="B9408" i="13"/>
  <c r="B9409" i="13"/>
  <c r="B9410" i="13"/>
  <c r="B9411" i="13"/>
  <c r="B9412" i="13"/>
  <c r="B9413" i="13"/>
  <c r="B9414" i="13"/>
  <c r="B9415" i="13"/>
  <c r="B9416" i="13"/>
  <c r="B9417" i="13"/>
  <c r="B9418" i="13"/>
  <c r="B9419" i="13"/>
  <c r="B9420" i="13"/>
  <c r="B9421" i="13"/>
  <c r="B9422" i="13"/>
  <c r="B9423" i="13"/>
  <c r="B9424" i="13"/>
  <c r="B9425" i="13"/>
  <c r="B9426" i="13"/>
  <c r="B9427" i="13"/>
  <c r="B9428" i="13"/>
  <c r="B9429" i="13"/>
  <c r="B9430" i="13"/>
  <c r="B9431" i="13"/>
  <c r="B9432" i="13"/>
  <c r="B9433" i="13"/>
  <c r="B9434" i="13"/>
  <c r="B9435" i="13"/>
  <c r="B9436" i="13"/>
  <c r="B9437" i="13"/>
  <c r="B9438" i="13"/>
  <c r="B9439" i="13"/>
  <c r="B9440" i="13"/>
  <c r="B9441" i="13"/>
  <c r="B9442" i="13"/>
  <c r="B9443" i="13"/>
  <c r="B9444" i="13"/>
  <c r="B9445" i="13"/>
  <c r="B9446" i="13"/>
  <c r="B9447" i="13"/>
  <c r="B9448" i="13"/>
  <c r="B9449" i="13"/>
  <c r="B9450" i="13"/>
  <c r="B9451" i="13"/>
  <c r="B9452" i="13"/>
  <c r="B9453" i="13"/>
  <c r="B9454" i="13"/>
  <c r="B9455" i="13"/>
  <c r="B9456" i="13"/>
  <c r="B9457" i="13"/>
  <c r="B9458" i="13"/>
  <c r="B9459" i="13"/>
  <c r="B9460" i="13"/>
  <c r="B9461" i="13"/>
  <c r="B9462" i="13"/>
  <c r="B9463" i="13"/>
  <c r="B9464" i="13"/>
  <c r="B9465" i="13"/>
  <c r="B9466" i="13"/>
  <c r="B9467" i="13"/>
  <c r="B9468" i="13"/>
  <c r="B9469" i="13"/>
  <c r="B9470" i="13"/>
  <c r="B9471" i="13"/>
  <c r="B9472" i="13"/>
  <c r="B9473" i="13"/>
  <c r="B9474" i="13"/>
  <c r="B9475" i="13"/>
  <c r="B9476" i="13"/>
  <c r="B9477" i="13"/>
  <c r="B9478" i="13"/>
  <c r="B9479" i="13"/>
  <c r="B9480" i="13"/>
  <c r="B9481" i="13"/>
  <c r="B9482" i="13"/>
  <c r="B9483" i="13"/>
  <c r="B9484" i="13"/>
  <c r="B9485" i="13"/>
  <c r="B9486" i="13"/>
  <c r="B9487" i="13"/>
  <c r="B9488" i="13"/>
  <c r="B9489" i="13"/>
  <c r="B9490" i="13"/>
  <c r="B9491" i="13"/>
  <c r="B9492" i="13"/>
  <c r="B9493" i="13"/>
  <c r="B9494" i="13"/>
  <c r="B9495" i="13"/>
  <c r="B9496" i="13"/>
  <c r="B9497" i="13"/>
  <c r="B9498" i="13"/>
  <c r="B9499" i="13"/>
  <c r="B9500" i="13"/>
  <c r="B9501" i="13"/>
  <c r="B9502" i="13"/>
  <c r="B9503" i="13"/>
  <c r="B9504" i="13"/>
  <c r="B9505" i="13"/>
  <c r="B9506" i="13"/>
  <c r="B9507" i="13"/>
  <c r="B9508" i="13"/>
  <c r="B9509" i="13"/>
  <c r="B9510" i="13"/>
  <c r="B9511" i="13"/>
  <c r="B9512" i="13"/>
  <c r="B9513" i="13"/>
  <c r="B9514" i="13"/>
  <c r="B9515" i="13"/>
  <c r="B9516" i="13"/>
  <c r="B9517" i="13"/>
  <c r="B9518" i="13"/>
  <c r="B9519" i="13"/>
  <c r="B9520" i="13"/>
  <c r="B9521" i="13"/>
  <c r="B9522" i="13"/>
  <c r="B9523" i="13"/>
  <c r="B9524" i="13"/>
  <c r="B9525" i="13"/>
  <c r="B9526" i="13"/>
  <c r="B9527" i="13"/>
  <c r="B9528" i="13"/>
  <c r="B9529" i="13"/>
  <c r="B9530" i="13"/>
  <c r="B9531" i="13"/>
  <c r="B9532" i="13"/>
  <c r="B9533" i="13"/>
  <c r="B9534" i="13"/>
  <c r="B9535" i="13"/>
  <c r="B9536" i="13"/>
  <c r="B9537" i="13"/>
  <c r="B9538" i="13"/>
  <c r="B9539" i="13"/>
  <c r="B9540" i="13"/>
  <c r="B9541" i="13"/>
  <c r="B9542" i="13"/>
  <c r="B9543" i="13"/>
  <c r="B9544" i="13"/>
  <c r="B9545" i="13"/>
  <c r="B9546" i="13"/>
  <c r="B9547" i="13"/>
  <c r="B9548" i="13"/>
  <c r="B9549" i="13"/>
  <c r="B9550" i="13"/>
  <c r="B9551" i="13"/>
  <c r="B9552" i="13"/>
  <c r="B9553" i="13"/>
  <c r="B9554" i="13"/>
  <c r="B9555" i="13"/>
  <c r="B9556" i="13"/>
  <c r="B9557" i="13"/>
  <c r="B9558" i="13"/>
  <c r="B9559" i="13"/>
  <c r="B9560" i="13"/>
  <c r="B9561" i="13"/>
  <c r="B9562" i="13"/>
  <c r="B9563" i="13"/>
  <c r="B9564" i="13"/>
  <c r="B9565" i="13"/>
  <c r="B9566" i="13"/>
  <c r="B9567" i="13"/>
  <c r="B9568" i="13"/>
  <c r="B9569" i="13"/>
  <c r="B9570" i="13"/>
  <c r="B9571" i="13"/>
  <c r="B9572" i="13"/>
  <c r="B9573" i="13"/>
  <c r="B9574" i="13"/>
  <c r="B9575" i="13"/>
  <c r="B9576" i="13"/>
  <c r="B9577" i="13"/>
  <c r="B9578" i="13"/>
  <c r="B9579" i="13"/>
  <c r="B9580" i="13"/>
  <c r="B9581" i="13"/>
  <c r="B9582" i="13"/>
  <c r="B9583" i="13"/>
  <c r="B9584" i="13"/>
  <c r="B9585" i="13"/>
  <c r="B9586" i="13"/>
  <c r="B9587" i="13"/>
  <c r="B9588" i="13"/>
  <c r="B9589" i="13"/>
  <c r="B9590" i="13"/>
  <c r="B9591" i="13"/>
  <c r="B9592" i="13"/>
  <c r="B9593" i="13"/>
  <c r="B9594" i="13"/>
  <c r="B9595" i="13"/>
  <c r="B9596" i="13"/>
  <c r="B9597" i="13"/>
  <c r="B9598" i="13"/>
  <c r="B9599" i="13"/>
  <c r="B9600" i="13"/>
  <c r="B9601" i="13"/>
  <c r="B9602" i="13"/>
  <c r="B9603" i="13"/>
  <c r="B9604" i="13"/>
  <c r="B9605" i="13"/>
  <c r="B9606" i="13"/>
  <c r="B9607" i="13"/>
  <c r="B9608" i="13"/>
  <c r="B9609" i="13"/>
  <c r="B9610" i="13"/>
  <c r="B9611" i="13"/>
  <c r="B9612" i="13"/>
  <c r="B9613" i="13"/>
  <c r="B9614" i="13"/>
  <c r="B9615" i="13"/>
  <c r="B9616" i="13"/>
  <c r="B9617" i="13"/>
  <c r="B9618" i="13"/>
  <c r="B9619" i="13"/>
  <c r="B9620" i="13"/>
  <c r="B9621" i="13"/>
  <c r="B9622" i="13"/>
  <c r="B9623" i="13"/>
  <c r="B9624" i="13"/>
  <c r="B9625" i="13"/>
  <c r="B9626" i="13"/>
  <c r="B9627" i="13"/>
  <c r="B9628" i="13"/>
  <c r="B9629" i="13"/>
  <c r="B9630" i="13"/>
  <c r="B9631" i="13"/>
  <c r="B9632" i="13"/>
  <c r="B9633" i="13"/>
  <c r="B9634" i="13"/>
  <c r="B9635" i="13"/>
  <c r="B9636" i="13"/>
  <c r="B9637" i="13"/>
  <c r="B9638" i="13"/>
  <c r="B9639" i="13"/>
  <c r="B9640" i="13"/>
  <c r="B9641" i="13"/>
  <c r="B9642" i="13"/>
  <c r="B9643" i="13"/>
  <c r="B9644" i="13"/>
  <c r="B9645" i="13"/>
  <c r="B9646" i="13"/>
  <c r="B9647" i="13"/>
  <c r="B9648" i="13"/>
  <c r="B9649" i="13"/>
  <c r="B2" i="13"/>
  <c r="E4" i="13"/>
  <c r="E3" i="13"/>
  <c r="J10" i="2"/>
  <c r="F10" i="2"/>
  <c r="B10" i="2"/>
  <c r="E3" i="12"/>
  <c r="J13" i="2"/>
  <c r="J12" i="2"/>
  <c r="F13" i="2"/>
  <c r="F12" i="2"/>
  <c r="B13" i="2"/>
  <c r="B12" i="2"/>
  <c r="J11" i="2"/>
  <c r="F11" i="2"/>
  <c r="B11" i="2"/>
  <c r="J9" i="2"/>
  <c r="F9" i="2"/>
  <c r="J8" i="2"/>
  <c r="F8" i="2"/>
  <c r="B9" i="2"/>
  <c r="B8" i="2"/>
  <c r="J7" i="2"/>
  <c r="J6" i="2"/>
  <c r="J5" i="2"/>
  <c r="J4" i="2"/>
  <c r="J3" i="2"/>
  <c r="J2" i="2"/>
  <c r="F7" i="2"/>
  <c r="F6" i="2"/>
  <c r="F5" i="2"/>
  <c r="F4" i="2"/>
  <c r="F3" i="2"/>
  <c r="F2" i="2"/>
  <c r="B7" i="2"/>
  <c r="B6" i="2"/>
  <c r="B5" i="2"/>
  <c r="B4" i="2"/>
  <c r="B3" i="2"/>
  <c r="B2" i="2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4" i="4"/>
  <c r="J16" i="2" l="1"/>
  <c r="J17" i="2"/>
  <c r="B14" i="2"/>
  <c r="B15" i="2" s="1"/>
  <c r="B17" i="2" s="1"/>
  <c r="F14" i="2"/>
  <c r="F15" i="2" s="1"/>
  <c r="F17" i="2" s="1"/>
  <c r="J14" i="2"/>
  <c r="J15" i="2" s="1"/>
  <c r="F16" i="2" l="1"/>
  <c r="B16" i="2"/>
</calcChain>
</file>

<file path=xl/sharedStrings.xml><?xml version="1.0" encoding="utf-8"?>
<sst xmlns="http://schemas.openxmlformats.org/spreadsheetml/2006/main" count="58144" uniqueCount="220">
  <si>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</si>
  <si>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</si>
  <si>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</si>
  <si>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</si>
  <si>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</si>
  <si>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</si>
  <si>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</si>
  <si>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</si>
  <si>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</si>
  <si>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</si>
  <si>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</si>
  <si>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</si>
  <si>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</si>
  <si>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</si>
  <si>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</si>
  <si>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</si>
  <si>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</si>
  <si>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</si>
  <si>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</si>
  <si>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</si>
  <si>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</si>
  <si>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</si>
  <si>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</si>
  <si>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</si>
  <si>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</si>
  <si>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</si>
  <si>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</si>
  <si>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</si>
  <si>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</si>
  <si>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</si>
  <si>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</si>
  <si>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</si>
  <si>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</si>
  <si>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</si>
  <si>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</si>
  <si>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</si>
  <si>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</si>
  <si>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</si>
  <si>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</si>
  <si>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</si>
  <si>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</si>
  <si>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</si>
  <si>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</si>
  <si>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</si>
  <si>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</si>
  <si>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</si>
  <si>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</si>
  <si>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</si>
  <si>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</si>
  <si>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</si>
  <si>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</si>
  <si>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</si>
  <si>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</si>
  <si>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</si>
  <si>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</si>
  <si>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</si>
  <si>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</si>
  <si>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</si>
  <si>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</si>
  <si>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</si>
  <si>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</si>
  <si>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</si>
  <si>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</si>
  <si>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</si>
  <si>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</si>
  <si>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</si>
  <si>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</si>
  <si>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</si>
  <si>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</si>
  <si>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</si>
  <si>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</si>
  <si>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</si>
  <si>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</si>
  <si>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</si>
  <si>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</si>
  <si>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</si>
  <si>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</si>
  <si>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</si>
  <si>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</si>
  <si>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</si>
  <si>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</si>
  <si>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</si>
  <si>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</si>
  <si>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</si>
  <si>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</si>
  <si>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</si>
  <si>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</si>
  <si>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</si>
  <si>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</si>
  <si>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</si>
  <si>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</si>
  <si>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</si>
  <si>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</si>
  <si>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</si>
  <si>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</si>
  <si>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</si>
  <si>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</si>
  <si>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</si>
  <si>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</si>
  <si>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</si>
  <si>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</si>
  <si>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</si>
  <si>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</si>
  <si>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</si>
  <si>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</si>
  <si>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</si>
  <si>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</si>
  <si>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</si>
  <si>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</si>
  <si>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</si>
  <si>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</si>
  <si>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</si>
  <si>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</si>
  <si>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</si>
  <si>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</si>
  <si>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</si>
  <si>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</si>
  <si>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</si>
  <si>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</si>
  <si>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</si>
  <si>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</si>
  <si>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</si>
  <si>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</si>
  <si>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</si>
  <si>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</si>
  <si>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</si>
  <si>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</si>
  <si>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</si>
  <si>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</si>
  <si>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</si>
  <si>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</si>
  <si>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</si>
  <si>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</si>
  <si>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</si>
  <si>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</si>
  <si>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Column</t>
  </si>
  <si>
    <t>Type</t>
  </si>
  <si>
    <t>Categorial/Nominal</t>
  </si>
  <si>
    <t>Numeric (Discrete)</t>
  </si>
  <si>
    <t>Date/Time</t>
  </si>
  <si>
    <t>Numeric (Continuous)</t>
  </si>
  <si>
    <t>Mean</t>
  </si>
  <si>
    <t>Median</t>
  </si>
  <si>
    <t>Mode</t>
  </si>
  <si>
    <t>Std</t>
  </si>
  <si>
    <t>Variance</t>
  </si>
  <si>
    <t>Skewenss</t>
  </si>
  <si>
    <t>Row Labels</t>
  </si>
  <si>
    <t>Grand Total</t>
  </si>
  <si>
    <t>Sum of Units Sold</t>
  </si>
  <si>
    <t>Column Labels</t>
  </si>
  <si>
    <t>0-99</t>
  </si>
  <si>
    <t>100-199</t>
  </si>
  <si>
    <t>200-299</t>
  </si>
  <si>
    <t>300-399</t>
  </si>
  <si>
    <t>400-499</t>
  </si>
  <si>
    <t>500-599</t>
  </si>
  <si>
    <t>600-699</t>
  </si>
  <si>
    <t>700-799</t>
  </si>
  <si>
    <t>800-899</t>
  </si>
  <si>
    <t>900-999</t>
  </si>
  <si>
    <t>1000-1099</t>
  </si>
  <si>
    <t>1100-1199</t>
  </si>
  <si>
    <t>1200-1299</t>
  </si>
  <si>
    <t>Unit Sold</t>
  </si>
  <si>
    <t>Frequency</t>
  </si>
  <si>
    <t>Relative Frequency</t>
  </si>
  <si>
    <t>Cumulative Frequency</t>
  </si>
  <si>
    <t>Products</t>
  </si>
  <si>
    <t>Total Units Sold</t>
  </si>
  <si>
    <t>Average of Operating Profit</t>
  </si>
  <si>
    <t>2020</t>
  </si>
  <si>
    <t>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</si>
  <si>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</si>
  <si>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</si>
  <si>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</si>
  <si>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</si>
  <si>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</si>
  <si>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</si>
  <si>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</si>
  <si>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</si>
  <si>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</si>
  <si>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</si>
  <si>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</si>
  <si>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</si>
  <si>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Sales</t>
  </si>
  <si>
    <t>Value</t>
  </si>
  <si>
    <t>Percentile 30%</t>
  </si>
  <si>
    <t>Percentile 60%</t>
  </si>
  <si>
    <t>Mean Absolute Deviation</t>
  </si>
  <si>
    <t>First Quartile</t>
  </si>
  <si>
    <t>Third Quartile</t>
  </si>
  <si>
    <t>IQR</t>
  </si>
  <si>
    <t>Upper Limit (Outliers)</t>
  </si>
  <si>
    <t>Lower Limit (Outliers)</t>
  </si>
  <si>
    <t>IQR * 1.5</t>
  </si>
  <si>
    <t>Count of Sales Method</t>
  </si>
  <si>
    <t>Correlation</t>
  </si>
  <si>
    <t>Coefficient of Variation</t>
  </si>
  <si>
    <t>Z-Score</t>
  </si>
  <si>
    <t>Confidence Interval (99%) Z-Table</t>
  </si>
  <si>
    <t>Upper Limit</t>
  </si>
  <si>
    <t>Lower Limit</t>
  </si>
  <si>
    <t>Confidence Interval (99%) T-Table</t>
  </si>
  <si>
    <t>Number</t>
  </si>
  <si>
    <t>Alpha</t>
  </si>
  <si>
    <t>H₁: Mean ≠ 200000</t>
  </si>
  <si>
    <r>
      <t xml:space="preserve">H₀: Mean of </t>
    </r>
    <r>
      <rPr>
        <b/>
        <sz val="10"/>
        <color theme="0"/>
        <rFont val="Arial Unicode MS"/>
      </rPr>
      <t>Operating Profit</t>
    </r>
    <r>
      <rPr>
        <b/>
        <sz val="11"/>
        <color theme="0"/>
        <rFont val="Calibri"/>
        <family val="2"/>
        <scheme val="minor"/>
      </rPr>
      <t xml:space="preserve"> = 200000</t>
    </r>
  </si>
  <si>
    <t>Dummy Coding</t>
  </si>
  <si>
    <t>z-Test: Two Sample for Means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</si>
  <si>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</si>
  <si>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</si>
  <si>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</si>
  <si>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</si>
  <si>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</si>
  <si>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</si>
  <si>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</si>
  <si>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</si>
  <si>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&lt;</t>
  </si>
  <si>
    <t>We Reject The Null Hypotheses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</si>
</sst>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75" formatCode="&quot;$&quot;#,##0.0000000_);[Red]\(&quot;$&quot;#,##0.0000000\)"/>
    <numFmt numFmtId="185" formatCode="0.00000000000"/>
  </numFmts>
  <fonts count="10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 Unicode MS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136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0" xfId="0" applyFont="1" applyAlignment="1">
      <alignment vertical="center" wrapText="1"/>
    </xf>
    <xf numFmtId="0" fontId="0" fillId="0" borderId="0" xfId="0" pivotButton="1"/>
    <xf numFmtId="3" fontId="0" fillId="0" borderId="0" xfId="0" applyNumberFormat="1" applyAlignment="1">
      <alignment horizontal="left"/>
    </xf>
    <xf numFmtId="3" fontId="0" fillId="0" borderId="0" xfId="0" applyNumberFormat="1"/>
    <xf numFmtId="0" fontId="7" fillId="3" borderId="5" xfId="0" applyFont="1" applyFill="1" applyBorder="1"/>
    <xf numFmtId="0" fontId="0" fillId="0" borderId="0" xfId="0" applyNumberFormat="1"/>
    <xf numFmtId="10" fontId="0" fillId="0" borderId="0" xfId="0" applyNumberFormat="1"/>
    <xf numFmtId="0" fontId="7" fillId="3" borderId="6" xfId="0" applyNumberFormat="1" applyFont="1" applyFill="1" applyBorder="1"/>
    <xf numFmtId="0" fontId="0" fillId="0" borderId="0" xfId="0" applyAlignment="1">
      <alignment horizontal="left"/>
    </xf>
    <xf numFmtId="0" fontId="0" fillId="4" borderId="0" xfId="0" applyFill="1"/>
    <xf numFmtId="6" fontId="0" fillId="0" borderId="0" xfId="0" applyNumberFormat="1"/>
    <xf numFmtId="0" fontId="0" fillId="0" borderId="0" xfId="0" applyAlignment="1">
      <alignment horizontal="left" indent="1"/>
    </xf>
    <xf numFmtId="0" fontId="5" fillId="2" borderId="3" xfId="0" applyFont="1" applyFill="1" applyBorder="1" applyAlignment="1">
      <alignment horizontal="left"/>
    </xf>
    <xf numFmtId="14" fontId="0" fillId="0" borderId="0" xfId="0" applyNumberFormat="1" applyAlignment="1">
      <alignment horizontal="left" indent="2"/>
    </xf>
    <xf numFmtId="3" fontId="4" fillId="3" borderId="3" xfId="0" applyNumberFormat="1" applyFont="1" applyFill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6" fontId="4" fillId="3" borderId="3" xfId="0" applyNumberFormat="1" applyFont="1" applyFill="1" applyBorder="1" applyAlignment="1">
      <alignment horizontal="center"/>
    </xf>
    <xf numFmtId="6" fontId="4" fillId="0" borderId="3" xfId="0" applyNumberFormat="1" applyFont="1" applyBorder="1" applyAlignment="1">
      <alignment horizontal="center"/>
    </xf>
    <xf numFmtId="0" fontId="6" fillId="5" borderId="0" xfId="0" applyFont="1" applyFill="1"/>
    <xf numFmtId="175" fontId="0" fillId="0" borderId="0" xfId="0" applyNumberFormat="1"/>
    <xf numFmtId="0" fontId="0" fillId="0" borderId="0" xfId="0" applyFill="1" applyBorder="1" applyAlignment="1"/>
    <xf numFmtId="0" fontId="0" fillId="0" borderId="7" xfId="0" applyFill="1" applyBorder="1" applyAlignment="1"/>
    <xf numFmtId="0" fontId="9" fillId="0" borderId="8" xfId="0" applyFont="1" applyFill="1" applyBorder="1" applyAlignment="1">
      <alignment horizontal="center"/>
    </xf>
    <xf numFmtId="185" fontId="0" fillId="0" borderId="0" xfId="0" applyNumberFormat="1" applyFill="1" applyBorder="1" applyAlignme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13693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Datasets.xlsx]Visualizations!PivotTable11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Retailer By AVG Profit</a:t>
            </a:r>
          </a:p>
        </c:rich>
      </c:tx>
      <c:layout>
        <c:manualLayout>
          <c:xMode val="edge"/>
          <c:yMode val="edge"/>
          <c:x val="0.37869984185468503"/>
          <c:y val="8.9553843162767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Visualizations!$O$2:$O$8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Visualizations!$P$2:$P$8</c:f>
              <c:numCache>
                <c:formatCode>"$"#,##0_);[Red]\("$"#,##0\)</c:formatCode>
                <c:ptCount val="6"/>
                <c:pt idx="0">
                  <c:v>30367.232149631167</c:v>
                </c:pt>
                <c:pt idx="1">
                  <c:v>30611.348050815348</c:v>
                </c:pt>
                <c:pt idx="2">
                  <c:v>35739.080174757357</c:v>
                </c:pt>
                <c:pt idx="3">
                  <c:v>36581.178622047184</c:v>
                </c:pt>
                <c:pt idx="4">
                  <c:v>41185.387555910514</c:v>
                </c:pt>
                <c:pt idx="5">
                  <c:v>36085.877497893889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F-45C1-9945-0740B8EAEB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37729487"/>
        <c:axId val="1499579807"/>
      </c:barChart>
      <c:catAx>
        <c:axId val="153772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579807"/>
        <c:crosses val="autoZero"/>
        <c:auto val="1"/>
        <c:lblAlgn val="ctr"/>
        <c:lblOffset val="100"/>
        <c:noMultiLvlLbl val="0"/>
      </c:catAx>
      <c:valAx>
        <c:axId val="1499579807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53772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[Adidas US Sales Datasets.xlsx]Visualizations!PivotTable12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Sales Method Market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Visualizations!$P$14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52-4A21-845A-53B336AD95B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52-4A21-845A-53B336AD95B5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52-4A21-845A-53B336AD95B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Visualizations!$O$15:$O$18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Visualizations!$P$15:$P$18</c:f>
              <c:numCache>
                <c:formatCode>0.00%</c:formatCode>
                <c:ptCount val="3"/>
                <c:pt idx="0">
                  <c:v>0.18034825870646767</c:v>
                </c:pt>
                <c:pt idx="1">
                  <c:v>0.5067371475953566</c:v>
                </c:pt>
                <c:pt idx="2">
                  <c:v>0.31291459369817581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52-4A21-845A-53B336AD95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Datasets.xlsx]Visualizations!PivotTable14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40404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40404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Sales Over Time</a:t>
            </a:r>
            <a:endParaRPr lang="en-US">
              <a:solidFill>
                <a:srgbClr val="40404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40404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Visualizations!$AA$1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Visualizations!$Z$2:$Z$28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Visualizations!$AA$2:$AA$28</c:f>
              <c:numCache>
                <c:formatCode>"$"#,##0_);[Red]\("$"#,##0\)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18-4CBA-A7A1-B0090652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000127"/>
        <c:axId val="1447001567"/>
      </c:lineChart>
      <c:catAx>
        <c:axId val="144700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1567"/>
        <c:crosses val="autoZero"/>
        <c:auto val="1"/>
        <c:lblAlgn val="ctr"/>
        <c:lblOffset val="100"/>
        <c:noMultiLvlLbl val="0"/>
      </c:catAx>
      <c:valAx>
        <c:axId val="14470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Datasets.xlsx]Visualizations!PivotTable17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Visualizations!$P$27:$P$28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Visualizations!$O$29:$O$35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Visualizations!$P$29:$P$35</c:f>
              <c:numCache>
                <c:formatCode>#,##0</c:formatCode>
                <c:ptCount val="6"/>
                <c:pt idx="0">
                  <c:v>45304</c:v>
                </c:pt>
                <c:pt idx="1">
                  <c:v>65120</c:v>
                </c:pt>
                <c:pt idx="2">
                  <c:v>109861</c:v>
                </c:pt>
                <c:pt idx="3">
                  <c:v>69435</c:v>
                </c:pt>
                <c:pt idx="4">
                  <c:v>44808</c:v>
                </c:pt>
                <c:pt idx="5">
                  <c:v>56809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5-42F8-88FF-CDA14CBD76E4}"/>
            </c:ext>
          </c:extLst>
        </c:ser>
        <c:ser>
          <c:idx val="1"/>
          <c:order val="1"/>
          <c:tx>
            <c:strRef>
              <c:f>Visualizations!$Q$27:$Q$28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Visualizations!$O$29:$O$35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Visualizations!$Q$29:$Q$35</c:f>
              <c:numCache>
                <c:formatCode>#,##0</c:formatCode>
                <c:ptCount val="6"/>
                <c:pt idx="0">
                  <c:v>62031</c:v>
                </c:pt>
                <c:pt idx="1">
                  <c:v>81474</c:v>
                </c:pt>
                <c:pt idx="2">
                  <c:v>134252</c:v>
                </c:pt>
                <c:pt idx="3">
                  <c:v>90048</c:v>
                </c:pt>
                <c:pt idx="4">
                  <c:v>59464</c:v>
                </c:pt>
                <c:pt idx="5">
                  <c:v>74010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5-42F8-88FF-CDA14CBD76E4}"/>
            </c:ext>
          </c:extLst>
        </c:ser>
        <c:ser>
          <c:idx val="2"/>
          <c:order val="2"/>
          <c:tx>
            <c:strRef>
              <c:f>Visualizations!$R$27:$R$28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Visualizations!$O$29:$O$35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Visualizations!$R$29:$R$35</c:f>
              <c:numCache>
                <c:formatCode>#,##0</c:formatCode>
                <c:ptCount val="6"/>
                <c:pt idx="0">
                  <c:v>60641</c:v>
                </c:pt>
                <c:pt idx="1">
                  <c:v>90079</c:v>
                </c:pt>
                <c:pt idx="2">
                  <c:v>106545</c:v>
                </c:pt>
                <c:pt idx="3">
                  <c:v>88740</c:v>
                </c:pt>
                <c:pt idx="4">
                  <c:v>63998</c:v>
                </c:pt>
                <c:pt idx="5">
                  <c:v>82257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5-42F8-88FF-CDA14CBD76E4}"/>
            </c:ext>
          </c:extLst>
        </c:ser>
        <c:ser>
          <c:idx val="3"/>
          <c:order val="3"/>
          <c:tx>
            <c:strRef>
              <c:f>Visualizations!$S$27:$S$28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Visualizations!$O$29:$O$35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Visualizations!$S$29:$S$35</c:f>
              <c:numCache>
                <c:formatCode>#,##0</c:formatCode>
                <c:ptCount val="6"/>
                <c:pt idx="0">
                  <c:v>54385</c:v>
                </c:pt>
                <c:pt idx="1">
                  <c:v>71129</c:v>
                </c:pt>
                <c:pt idx="2">
                  <c:v>91867</c:v>
                </c:pt>
                <c:pt idx="3">
                  <c:v>68839</c:v>
                </c:pt>
                <c:pt idx="4">
                  <c:v>55292</c:v>
                </c:pt>
                <c:pt idx="5">
                  <c:v>65488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F5-42F8-88FF-CDA14CBD76E4}"/>
            </c:ext>
          </c:extLst>
        </c:ser>
        <c:ser>
          <c:idx val="4"/>
          <c:order val="4"/>
          <c:tx>
            <c:strRef>
              <c:f>Visualizations!$T$27:$T$28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Visualizations!$O$29:$O$35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Visualizations!$T$29:$T$35</c:f>
              <c:numCache>
                <c:formatCode>#,##0</c:formatCode>
                <c:ptCount val="6"/>
                <c:pt idx="0">
                  <c:v>84322</c:v>
                </c:pt>
                <c:pt idx="1">
                  <c:v>127724</c:v>
                </c:pt>
                <c:pt idx="2">
                  <c:v>150795</c:v>
                </c:pt>
                <c:pt idx="3">
                  <c:v>116765</c:v>
                </c:pt>
                <c:pt idx="4">
                  <c:v>93674</c:v>
                </c:pt>
                <c:pt idx="5">
                  <c:v>113705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F5-42F8-88FF-CDA14CBD76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8557551"/>
        <c:axId val="1368555151"/>
      </c:barChart>
      <c:catAx>
        <c:axId val="136855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555151"/>
        <c:crosses val="autoZero"/>
        <c:auto val="0"/>
        <c:lblAlgn val="ctr"/>
        <c:lblOffset val="100"/>
        <c:noMultiLvlLbl val="0"/>
      </c:catAx>
      <c:valAx>
        <c:axId val="13685551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6855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Datasets.xlsx]Frequency of Units Sold!PivotTable5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of Units Sold'!$B$3</c:f>
              <c:strCache>
                <c:ptCount val="1"/>
                <c:pt idx="0">
                  <c:v>Frequency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'Frequency of Units Sold'!$A$4:$A$17</c:f>
              <c:strCache>
                <c:ptCount val="13"/>
                <c:pt idx="0">
                  <c:v>0-99</c:v>
                </c:pt>
                <c:pt idx="1">
                  <c:v>100-199</c:v>
                </c:pt>
                <c:pt idx="2">
                  <c:v>200-299</c:v>
                </c:pt>
                <c:pt idx="3">
                  <c:v>300-399</c:v>
                </c:pt>
                <c:pt idx="4">
                  <c:v>400-499</c:v>
                </c:pt>
                <c:pt idx="5">
                  <c:v>500-599</c:v>
                </c:pt>
                <c:pt idx="6">
                  <c:v>600-699</c:v>
                </c:pt>
                <c:pt idx="7">
                  <c:v>700-799</c:v>
                </c:pt>
                <c:pt idx="8">
                  <c:v>800-899</c:v>
                </c:pt>
                <c:pt idx="9">
                  <c:v>900-999</c:v>
                </c:pt>
                <c:pt idx="10">
                  <c:v>1000-1099</c:v>
                </c:pt>
                <c:pt idx="11">
                  <c:v>1100-1199</c:v>
                </c:pt>
                <c:pt idx="12">
                  <c:v>1200-1299</c:v>
                </c:pt>
              </c:strCache>
            </c:strRef>
          </c:cat>
          <c:val>
            <c:numRef>
              <c:f>'Frequency of Units Sold'!$B$4:$B$17</c:f>
              <c:numCache>
                <c:formatCode>General</c:formatCode>
                <c:ptCount val="13"/>
                <c:pt idx="0">
                  <c:v>2134</c:v>
                </c:pt>
                <c:pt idx="1">
                  <c:v>3099</c:v>
                </c:pt>
                <c:pt idx="2">
                  <c:v>1575</c:v>
                </c:pt>
                <c:pt idx="3">
                  <c:v>721</c:v>
                </c:pt>
                <c:pt idx="4">
                  <c:v>627</c:v>
                </c:pt>
                <c:pt idx="5">
                  <c:v>534</c:v>
                </c:pt>
                <c:pt idx="6">
                  <c:v>364</c:v>
                </c:pt>
                <c:pt idx="7">
                  <c:v>276</c:v>
                </c:pt>
                <c:pt idx="8">
                  <c:v>164</c:v>
                </c:pt>
                <c:pt idx="9">
                  <c:v>101</c:v>
                </c:pt>
                <c:pt idx="10">
                  <c:v>34</c:v>
                </c:pt>
                <c:pt idx="11">
                  <c:v>9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A-41CB-A5BD-80280115AB19}"/>
            </c:ext>
          </c:extLst>
        </c:ser>
        <c:ser>
          <c:idx val="1"/>
          <c:order val="1"/>
          <c:tx>
            <c:strRef>
              <c:f>'Frequency of Units Sold'!$C$3</c:f>
              <c:strCache>
                <c:ptCount val="1"/>
                <c:pt idx="0">
                  <c:v>Relative Frequency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'Frequency of Units Sold'!$A$4:$A$17</c:f>
              <c:strCache>
                <c:ptCount val="13"/>
                <c:pt idx="0">
                  <c:v>0-99</c:v>
                </c:pt>
                <c:pt idx="1">
                  <c:v>100-199</c:v>
                </c:pt>
                <c:pt idx="2">
                  <c:v>200-299</c:v>
                </c:pt>
                <c:pt idx="3">
                  <c:v>300-399</c:v>
                </c:pt>
                <c:pt idx="4">
                  <c:v>400-499</c:v>
                </c:pt>
                <c:pt idx="5">
                  <c:v>500-599</c:v>
                </c:pt>
                <c:pt idx="6">
                  <c:v>600-699</c:v>
                </c:pt>
                <c:pt idx="7">
                  <c:v>700-799</c:v>
                </c:pt>
                <c:pt idx="8">
                  <c:v>800-899</c:v>
                </c:pt>
                <c:pt idx="9">
                  <c:v>900-999</c:v>
                </c:pt>
                <c:pt idx="10">
                  <c:v>1000-1099</c:v>
                </c:pt>
                <c:pt idx="11">
                  <c:v>1100-1199</c:v>
                </c:pt>
                <c:pt idx="12">
                  <c:v>1200-1299</c:v>
                </c:pt>
              </c:strCache>
            </c:strRef>
          </c:cat>
          <c:val>
            <c:numRef>
              <c:f>'Frequency of Units Sold'!$C$4:$C$17</c:f>
              <c:numCache>
                <c:formatCode>0.00%</c:formatCode>
                <c:ptCount val="13"/>
                <c:pt idx="0">
                  <c:v>0.22118573797678276</c:v>
                </c:pt>
                <c:pt idx="1">
                  <c:v>0.32120646766169153</c:v>
                </c:pt>
                <c:pt idx="2">
                  <c:v>0.16324626865671643</c:v>
                </c:pt>
                <c:pt idx="3">
                  <c:v>7.4730514096185738E-2</c:v>
                </c:pt>
                <c:pt idx="4">
                  <c:v>6.4987562189054729E-2</c:v>
                </c:pt>
                <c:pt idx="5">
                  <c:v>5.534825870646766E-2</c:v>
                </c:pt>
                <c:pt idx="6">
                  <c:v>3.7728026533996685E-2</c:v>
                </c:pt>
                <c:pt idx="7">
                  <c:v>2.8606965174129355E-2</c:v>
                </c:pt>
                <c:pt idx="8">
                  <c:v>1.6998341625207296E-2</c:v>
                </c:pt>
                <c:pt idx="9">
                  <c:v>1.0468490878938639E-2</c:v>
                </c:pt>
                <c:pt idx="10">
                  <c:v>3.5240464344941957E-3</c:v>
                </c:pt>
                <c:pt idx="11">
                  <c:v>9.3283582089552237E-4</c:v>
                </c:pt>
                <c:pt idx="12">
                  <c:v>1.0364842454394694E-3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A-41CB-A5BD-80280115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40"/>
        <c:axId val="1489835103"/>
        <c:axId val="1489834143"/>
      </c:barChart>
      <c:catAx>
        <c:axId val="14898351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34143"/>
        <c:crosses val="autoZero"/>
        <c:auto val="1"/>
        <c:lblAlgn val="ctr"/>
        <c:lblOffset val="100"/>
        <c:noMultiLvlLbl val="0"/>
      </c:catAx>
      <c:valAx>
        <c:axId val="14898341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3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Datasets.xlsx]Product By Total Units Sold!PivotTable6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Total Units Sold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By Total Units Sold'!$B$3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By Total Units Sold'!$A$4:$A$10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'Product By Total Units Sold'!$B$4:$B$10</c:f>
              <c:numCache>
                <c:formatCode>#,##0</c:formatCode>
                <c:ptCount val="6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4-4319-9C6E-C42FC9AA9F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8666575"/>
        <c:axId val="1368661295"/>
      </c:barChart>
      <c:catAx>
        <c:axId val="136866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61295"/>
        <c:crosses val="autoZero"/>
        <c:auto val="1"/>
        <c:lblAlgn val="ctr"/>
        <c:lblOffset val="100"/>
        <c:noMultiLvlLbl val="0"/>
      </c:catAx>
      <c:valAx>
        <c:axId val="136866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6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Datasets.xlsx]Region By Avg Profit!PivotTable7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Region-wise Mean Operating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By Avg Profit'!$B$3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'Region By Avg Profit'!$A$4:$A$9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By Avg Profit'!$B$4:$B$9</c:f>
              <c:numCache>
                <c:formatCode>"$"#,##0_);[Red]\("$"#,##0\)</c:formatCode>
                <c:ptCount val="5"/>
                <c:pt idx="0">
                  <c:v>28211.189358974414</c:v>
                </c:pt>
                <c:pt idx="1">
                  <c:v>28628.193455387209</c:v>
                </c:pt>
                <c:pt idx="2">
                  <c:v>35380.789392361126</c:v>
                </c:pt>
                <c:pt idx="3">
                  <c:v>49473.379656862722</c:v>
                </c:pt>
                <c:pt idx="4">
                  <c:v>36605.149734477141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5-4238-B849-5349DF9DF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6060975"/>
        <c:axId val="1316064335"/>
      </c:barChart>
      <c:catAx>
        <c:axId val="131606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64335"/>
        <c:crosses val="autoZero"/>
        <c:auto val="1"/>
        <c:lblAlgn val="ctr"/>
        <c:lblOffset val="100"/>
        <c:noMultiLvlLbl val="0"/>
      </c:catAx>
      <c:valAx>
        <c:axId val="131606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6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Datasets.xlsx]Cumulative Total Sales!PivotTable8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Date-wise Cumulative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'Cumulative Total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'Cumulative Total Sales'!$A$4:$A$754</c:f>
              <c:multiLvlStrCache>
                <c:ptCount val="724"/>
                <c:lvl>
                  <c:pt idx="0">
                    <c:v>1/1/2020</c:v>
                  </c:pt>
                  <c:pt idx="1">
                    <c:v>1/2/2020</c:v>
                  </c:pt>
                  <c:pt idx="2">
                    <c:v>1/3/2020</c:v>
                  </c:pt>
                  <c:pt idx="3">
                    <c:v>1/4/2020</c:v>
                  </c:pt>
                  <c:pt idx="4">
                    <c:v>1/5/2020</c:v>
                  </c:pt>
                  <c:pt idx="5">
                    <c:v>1/6/2020</c:v>
                  </c:pt>
                  <c:pt idx="6">
                    <c:v>1/7/2020</c:v>
                  </c:pt>
                  <c:pt idx="7">
                    <c:v>1/8/2020</c:v>
                  </c:pt>
                  <c:pt idx="8">
                    <c:v>1/9/2020</c:v>
                  </c:pt>
                  <c:pt idx="9">
                    <c:v>1/10/2020</c:v>
                  </c:pt>
                  <c:pt idx="10">
                    <c:v>1/11/2020</c:v>
                  </c:pt>
                  <c:pt idx="11">
                    <c:v>1/12/2020</c:v>
                  </c:pt>
                  <c:pt idx="12">
                    <c:v>1/13/2020</c:v>
                  </c:pt>
                  <c:pt idx="13">
                    <c:v>1/14/2020</c:v>
                  </c:pt>
                  <c:pt idx="14">
                    <c:v>1/15/2020</c:v>
                  </c:pt>
                  <c:pt idx="15">
                    <c:v>1/16/2020</c:v>
                  </c:pt>
                  <c:pt idx="16">
                    <c:v>1/17/2020</c:v>
                  </c:pt>
                  <c:pt idx="17">
                    <c:v>1/18/2020</c:v>
                  </c:pt>
                  <c:pt idx="18">
                    <c:v>1/19/2020</c:v>
                  </c:pt>
                  <c:pt idx="19">
                    <c:v>1/20/2020</c:v>
                  </c:pt>
                  <c:pt idx="20">
                    <c:v>1/21/2020</c:v>
                  </c:pt>
                  <c:pt idx="21">
                    <c:v>1/22/2020</c:v>
                  </c:pt>
                  <c:pt idx="22">
                    <c:v>1/23/2020</c:v>
                  </c:pt>
                  <c:pt idx="23">
                    <c:v>1/24/2020</c:v>
                  </c:pt>
                  <c:pt idx="24">
                    <c:v>1/25/2020</c:v>
                  </c:pt>
                  <c:pt idx="25">
                    <c:v>1/26/2020</c:v>
                  </c:pt>
                  <c:pt idx="26">
                    <c:v>1/27/2020</c:v>
                  </c:pt>
                  <c:pt idx="27">
                    <c:v>1/28/2020</c:v>
                  </c:pt>
                  <c:pt idx="28">
                    <c:v>1/29/2020</c:v>
                  </c:pt>
                  <c:pt idx="29">
                    <c:v>1/30/2020</c:v>
                  </c:pt>
                  <c:pt idx="30">
                    <c:v>1/31/2020</c:v>
                  </c:pt>
                  <c:pt idx="31">
                    <c:v>2/1/2020</c:v>
                  </c:pt>
                  <c:pt idx="32">
                    <c:v>2/2/2020</c:v>
                  </c:pt>
                  <c:pt idx="33">
                    <c:v>2/3/2020</c:v>
                  </c:pt>
                  <c:pt idx="34">
                    <c:v>2/4/2020</c:v>
                  </c:pt>
                  <c:pt idx="35">
                    <c:v>2/5/2020</c:v>
                  </c:pt>
                  <c:pt idx="36">
                    <c:v>2/6/2020</c:v>
                  </c:pt>
                  <c:pt idx="37">
                    <c:v>2/7/2020</c:v>
                  </c:pt>
                  <c:pt idx="38">
                    <c:v>2/8/2020</c:v>
                  </c:pt>
                  <c:pt idx="39">
                    <c:v>2/9/2020</c:v>
                  </c:pt>
                  <c:pt idx="40">
                    <c:v>2/10/2020</c:v>
                  </c:pt>
                  <c:pt idx="41">
                    <c:v>2/11/2020</c:v>
                  </c:pt>
                  <c:pt idx="42">
                    <c:v>2/12/2020</c:v>
                  </c:pt>
                  <c:pt idx="43">
                    <c:v>2/13/2020</c:v>
                  </c:pt>
                  <c:pt idx="44">
                    <c:v>2/14/2020</c:v>
                  </c:pt>
                  <c:pt idx="45">
                    <c:v>2/15/2020</c:v>
                  </c:pt>
                  <c:pt idx="46">
                    <c:v>2/16/2020</c:v>
                  </c:pt>
                  <c:pt idx="47">
                    <c:v>2/17/2020</c:v>
                  </c:pt>
                  <c:pt idx="48">
                    <c:v>2/18/2020</c:v>
                  </c:pt>
                  <c:pt idx="49">
                    <c:v>2/19/2020</c:v>
                  </c:pt>
                  <c:pt idx="50">
                    <c:v>2/20/2020</c:v>
                  </c:pt>
                  <c:pt idx="51">
                    <c:v>2/21/2020</c:v>
                  </c:pt>
                  <c:pt idx="52">
                    <c:v>2/22/2020</c:v>
                  </c:pt>
                  <c:pt idx="53">
                    <c:v>2/23/2020</c:v>
                  </c:pt>
                  <c:pt idx="54">
                    <c:v>2/24/2020</c:v>
                  </c:pt>
                  <c:pt idx="55">
                    <c:v>2/25/2020</c:v>
                  </c:pt>
                  <c:pt idx="56">
                    <c:v>2/26/2020</c:v>
                  </c:pt>
                  <c:pt idx="57">
                    <c:v>2/27/2020</c:v>
                  </c:pt>
                  <c:pt idx="58">
                    <c:v>2/28/2020</c:v>
                  </c:pt>
                  <c:pt idx="59">
                    <c:v>3/1/2020</c:v>
                  </c:pt>
                  <c:pt idx="60">
                    <c:v>3/2/2020</c:v>
                  </c:pt>
                  <c:pt idx="61">
                    <c:v>3/3/2020</c:v>
                  </c:pt>
                  <c:pt idx="62">
                    <c:v>3/4/2020</c:v>
                  </c:pt>
                  <c:pt idx="63">
                    <c:v>3/5/2020</c:v>
                  </c:pt>
                  <c:pt idx="64">
                    <c:v>3/6/2020</c:v>
                  </c:pt>
                  <c:pt idx="65">
                    <c:v>3/7/2020</c:v>
                  </c:pt>
                  <c:pt idx="66">
                    <c:v>3/8/2020</c:v>
                  </c:pt>
                  <c:pt idx="67">
                    <c:v>3/9/2020</c:v>
                  </c:pt>
                  <c:pt idx="68">
                    <c:v>3/10/2020</c:v>
                  </c:pt>
                  <c:pt idx="69">
                    <c:v>3/11/2020</c:v>
                  </c:pt>
                  <c:pt idx="70">
                    <c:v>3/12/2020</c:v>
                  </c:pt>
                  <c:pt idx="71">
                    <c:v>3/13/2020</c:v>
                  </c:pt>
                  <c:pt idx="72">
                    <c:v>3/14/2020</c:v>
                  </c:pt>
                  <c:pt idx="73">
                    <c:v>3/15/2020</c:v>
                  </c:pt>
                  <c:pt idx="74">
                    <c:v>3/16/2020</c:v>
                  </c:pt>
                  <c:pt idx="75">
                    <c:v>3/17/2020</c:v>
                  </c:pt>
                  <c:pt idx="76">
                    <c:v>3/18/2020</c:v>
                  </c:pt>
                  <c:pt idx="77">
                    <c:v>3/19/2020</c:v>
                  </c:pt>
                  <c:pt idx="78">
                    <c:v>3/20/2020</c:v>
                  </c:pt>
                  <c:pt idx="79">
                    <c:v>3/21/2020</c:v>
                  </c:pt>
                  <c:pt idx="80">
                    <c:v>3/22/2020</c:v>
                  </c:pt>
                  <c:pt idx="81">
                    <c:v>3/23/2020</c:v>
                  </c:pt>
                  <c:pt idx="82">
                    <c:v>3/24/2020</c:v>
                  </c:pt>
                  <c:pt idx="83">
                    <c:v>3/25/2020</c:v>
                  </c:pt>
                  <c:pt idx="84">
                    <c:v>3/26/2020</c:v>
                  </c:pt>
                  <c:pt idx="85">
                    <c:v>3/27/2020</c:v>
                  </c:pt>
                  <c:pt idx="86">
                    <c:v>3/28/2020</c:v>
                  </c:pt>
                  <c:pt idx="87">
                    <c:v>3/29/2020</c:v>
                  </c:pt>
                  <c:pt idx="88">
                    <c:v>3/30/2020</c:v>
                  </c:pt>
                  <c:pt idx="89">
                    <c:v>3/31/2020</c:v>
                  </c:pt>
                  <c:pt idx="90">
                    <c:v>4/1/2020</c:v>
                  </c:pt>
                  <c:pt idx="91">
                    <c:v>4/2/2020</c:v>
                  </c:pt>
                  <c:pt idx="92">
                    <c:v>4/3/2020</c:v>
                  </c:pt>
                  <c:pt idx="93">
                    <c:v>4/4/2020</c:v>
                  </c:pt>
                  <c:pt idx="94">
                    <c:v>4/5/2020</c:v>
                  </c:pt>
                  <c:pt idx="95">
                    <c:v>4/6/2020</c:v>
                  </c:pt>
                  <c:pt idx="96">
                    <c:v>4/7/2020</c:v>
                  </c:pt>
                  <c:pt idx="97">
                    <c:v>4/8/2020</c:v>
                  </c:pt>
                  <c:pt idx="98">
                    <c:v>4/9/2020</c:v>
                  </c:pt>
                  <c:pt idx="99">
                    <c:v>4/10/2020</c:v>
                  </c:pt>
                  <c:pt idx="100">
                    <c:v>4/11/2020</c:v>
                  </c:pt>
                  <c:pt idx="101">
                    <c:v>4/12/2020</c:v>
                  </c:pt>
                  <c:pt idx="102">
                    <c:v>4/13/2020</c:v>
                  </c:pt>
                  <c:pt idx="103">
                    <c:v>4/14/2020</c:v>
                  </c:pt>
                  <c:pt idx="104">
                    <c:v>4/15/2020</c:v>
                  </c:pt>
                  <c:pt idx="105">
                    <c:v>4/16/2020</c:v>
                  </c:pt>
                  <c:pt idx="106">
                    <c:v>4/17/2020</c:v>
                  </c:pt>
                  <c:pt idx="107">
                    <c:v>4/18/2020</c:v>
                  </c:pt>
                  <c:pt idx="108">
                    <c:v>4/19/2020</c:v>
                  </c:pt>
                  <c:pt idx="109">
                    <c:v>4/20/2020</c:v>
                  </c:pt>
                  <c:pt idx="110">
                    <c:v>4/21/2020</c:v>
                  </c:pt>
                  <c:pt idx="111">
                    <c:v>4/22/2020</c:v>
                  </c:pt>
                  <c:pt idx="112">
                    <c:v>4/23/2020</c:v>
                  </c:pt>
                  <c:pt idx="113">
                    <c:v>4/24/2020</c:v>
                  </c:pt>
                  <c:pt idx="114">
                    <c:v>4/25/2020</c:v>
                  </c:pt>
                  <c:pt idx="115">
                    <c:v>4/26/2020</c:v>
                  </c:pt>
                  <c:pt idx="116">
                    <c:v>4/27/2020</c:v>
                  </c:pt>
                  <c:pt idx="117">
                    <c:v>4/28/2020</c:v>
                  </c:pt>
                  <c:pt idx="118">
                    <c:v>4/29/2020</c:v>
                  </c:pt>
                  <c:pt idx="119">
                    <c:v>4/30/2020</c:v>
                  </c:pt>
                  <c:pt idx="120">
                    <c:v>5/1/2020</c:v>
                  </c:pt>
                  <c:pt idx="121">
                    <c:v>5/2/2020</c:v>
                  </c:pt>
                  <c:pt idx="122">
                    <c:v>5/3/2020</c:v>
                  </c:pt>
                  <c:pt idx="123">
                    <c:v>5/4/2020</c:v>
                  </c:pt>
                  <c:pt idx="124">
                    <c:v>5/5/2020</c:v>
                  </c:pt>
                  <c:pt idx="125">
                    <c:v>5/6/2020</c:v>
                  </c:pt>
                  <c:pt idx="126">
                    <c:v>5/7/2020</c:v>
                  </c:pt>
                  <c:pt idx="127">
                    <c:v>5/8/2020</c:v>
                  </c:pt>
                  <c:pt idx="128">
                    <c:v>5/9/2020</c:v>
                  </c:pt>
                  <c:pt idx="129">
                    <c:v>5/10/2020</c:v>
                  </c:pt>
                  <c:pt idx="130">
                    <c:v>5/11/2020</c:v>
                  </c:pt>
                  <c:pt idx="131">
                    <c:v>5/12/2020</c:v>
                  </c:pt>
                  <c:pt idx="132">
                    <c:v>5/13/2020</c:v>
                  </c:pt>
                  <c:pt idx="133">
                    <c:v>5/14/2020</c:v>
                  </c:pt>
                  <c:pt idx="134">
                    <c:v>5/15/2020</c:v>
                  </c:pt>
                  <c:pt idx="135">
                    <c:v>5/16/2020</c:v>
                  </c:pt>
                  <c:pt idx="136">
                    <c:v>5/17/2020</c:v>
                  </c:pt>
                  <c:pt idx="137">
                    <c:v>5/18/2020</c:v>
                  </c:pt>
                  <c:pt idx="138">
                    <c:v>5/19/2020</c:v>
                  </c:pt>
                  <c:pt idx="139">
                    <c:v>5/20/2020</c:v>
                  </c:pt>
                  <c:pt idx="140">
                    <c:v>5/21/2020</c:v>
                  </c:pt>
                  <c:pt idx="141">
                    <c:v>5/22/2020</c:v>
                  </c:pt>
                  <c:pt idx="142">
                    <c:v>5/23/2020</c:v>
                  </c:pt>
                  <c:pt idx="143">
                    <c:v>5/24/2020</c:v>
                  </c:pt>
                  <c:pt idx="144">
                    <c:v>5/25/2020</c:v>
                  </c:pt>
                  <c:pt idx="145">
                    <c:v>5/26/2020</c:v>
                  </c:pt>
                  <c:pt idx="146">
                    <c:v>5/27/2020</c:v>
                  </c:pt>
                  <c:pt idx="147">
                    <c:v>5/28/2020</c:v>
                  </c:pt>
                  <c:pt idx="148">
                    <c:v>5/29/2020</c:v>
                  </c:pt>
                  <c:pt idx="149">
                    <c:v>5/30/2020</c:v>
                  </c:pt>
                  <c:pt idx="150">
                    <c:v>5/31/2020</c:v>
                  </c:pt>
                  <c:pt idx="151">
                    <c:v>6/1/2020</c:v>
                  </c:pt>
                  <c:pt idx="152">
                    <c:v>6/2/2020</c:v>
                  </c:pt>
                  <c:pt idx="153">
                    <c:v>6/3/2020</c:v>
                  </c:pt>
                  <c:pt idx="154">
                    <c:v>6/4/2020</c:v>
                  </c:pt>
                  <c:pt idx="155">
                    <c:v>6/5/2020</c:v>
                  </c:pt>
                  <c:pt idx="156">
                    <c:v>6/6/2020</c:v>
                  </c:pt>
                  <c:pt idx="157">
                    <c:v>6/7/2020</c:v>
                  </c:pt>
                  <c:pt idx="158">
                    <c:v>6/8/2020</c:v>
                  </c:pt>
                  <c:pt idx="159">
                    <c:v>6/9/2020</c:v>
                  </c:pt>
                  <c:pt idx="160">
                    <c:v>6/10/2020</c:v>
                  </c:pt>
                  <c:pt idx="161">
                    <c:v>6/11/2020</c:v>
                  </c:pt>
                  <c:pt idx="162">
                    <c:v>6/12/2020</c:v>
                  </c:pt>
                  <c:pt idx="163">
                    <c:v>6/13/2020</c:v>
                  </c:pt>
                  <c:pt idx="164">
                    <c:v>6/14/2020</c:v>
                  </c:pt>
                  <c:pt idx="165">
                    <c:v>6/15/2020</c:v>
                  </c:pt>
                  <c:pt idx="166">
                    <c:v>6/16/2020</c:v>
                  </c:pt>
                  <c:pt idx="167">
                    <c:v>6/17/2020</c:v>
                  </c:pt>
                  <c:pt idx="168">
                    <c:v>6/18/2020</c:v>
                  </c:pt>
                  <c:pt idx="169">
                    <c:v>6/19/2020</c:v>
                  </c:pt>
                  <c:pt idx="170">
                    <c:v>6/20/2020</c:v>
                  </c:pt>
                  <c:pt idx="171">
                    <c:v>6/21/2020</c:v>
                  </c:pt>
                  <c:pt idx="172">
                    <c:v>6/22/2020</c:v>
                  </c:pt>
                  <c:pt idx="173">
                    <c:v>6/23/2020</c:v>
                  </c:pt>
                  <c:pt idx="174">
                    <c:v>6/24/2020</c:v>
                  </c:pt>
                  <c:pt idx="175">
                    <c:v>6/25/2020</c:v>
                  </c:pt>
                  <c:pt idx="176">
                    <c:v>6/26/2020</c:v>
                  </c:pt>
                  <c:pt idx="177">
                    <c:v>6/27/2020</c:v>
                  </c:pt>
                  <c:pt idx="178">
                    <c:v>6/28/2020</c:v>
                  </c:pt>
                  <c:pt idx="179">
                    <c:v>6/29/2020</c:v>
                  </c:pt>
                  <c:pt idx="180">
                    <c:v>6/30/2020</c:v>
                  </c:pt>
                  <c:pt idx="181">
                    <c:v>7/1/2020</c:v>
                  </c:pt>
                  <c:pt idx="182">
                    <c:v>7/2/2020</c:v>
                  </c:pt>
                  <c:pt idx="183">
                    <c:v>7/3/2020</c:v>
                  </c:pt>
                  <c:pt idx="184">
                    <c:v>7/4/2020</c:v>
                  </c:pt>
                  <c:pt idx="185">
                    <c:v>7/5/2020</c:v>
                  </c:pt>
                  <c:pt idx="186">
                    <c:v>7/6/2020</c:v>
                  </c:pt>
                  <c:pt idx="187">
                    <c:v>7/7/2020</c:v>
                  </c:pt>
                  <c:pt idx="188">
                    <c:v>7/8/2020</c:v>
                  </c:pt>
                  <c:pt idx="189">
                    <c:v>7/9/2020</c:v>
                  </c:pt>
                  <c:pt idx="190">
                    <c:v>7/10/2020</c:v>
                  </c:pt>
                  <c:pt idx="191">
                    <c:v>7/11/2020</c:v>
                  </c:pt>
                  <c:pt idx="192">
                    <c:v>7/12/2020</c:v>
                  </c:pt>
                  <c:pt idx="193">
                    <c:v>7/13/2020</c:v>
                  </c:pt>
                  <c:pt idx="194">
                    <c:v>7/14/2020</c:v>
                  </c:pt>
                  <c:pt idx="195">
                    <c:v>7/15/2020</c:v>
                  </c:pt>
                  <c:pt idx="196">
                    <c:v>7/16/2020</c:v>
                  </c:pt>
                  <c:pt idx="197">
                    <c:v>7/17/2020</c:v>
                  </c:pt>
                  <c:pt idx="198">
                    <c:v>7/18/2020</c:v>
                  </c:pt>
                  <c:pt idx="199">
                    <c:v>7/19/2020</c:v>
                  </c:pt>
                  <c:pt idx="200">
                    <c:v>7/20/2020</c:v>
                  </c:pt>
                  <c:pt idx="201">
                    <c:v>7/21/2020</c:v>
                  </c:pt>
                  <c:pt idx="202">
                    <c:v>7/22/2020</c:v>
                  </c:pt>
                  <c:pt idx="203">
                    <c:v>7/23/2020</c:v>
                  </c:pt>
                  <c:pt idx="204">
                    <c:v>7/24/2020</c:v>
                  </c:pt>
                  <c:pt idx="205">
                    <c:v>7/25/2020</c:v>
                  </c:pt>
                  <c:pt idx="206">
                    <c:v>7/26/2020</c:v>
                  </c:pt>
                  <c:pt idx="207">
                    <c:v>7/27/2020</c:v>
                  </c:pt>
                  <c:pt idx="208">
                    <c:v>7/28/2020</c:v>
                  </c:pt>
                  <c:pt idx="209">
                    <c:v>7/29/2020</c:v>
                  </c:pt>
                  <c:pt idx="210">
                    <c:v>7/30/2020</c:v>
                  </c:pt>
                  <c:pt idx="211">
                    <c:v>7/31/2020</c:v>
                  </c:pt>
                  <c:pt idx="212">
                    <c:v>8/1/2020</c:v>
                  </c:pt>
                  <c:pt idx="213">
                    <c:v>8/2/2020</c:v>
                  </c:pt>
                  <c:pt idx="214">
                    <c:v>8/3/2020</c:v>
                  </c:pt>
                  <c:pt idx="215">
                    <c:v>8/4/2020</c:v>
                  </c:pt>
                  <c:pt idx="216">
                    <c:v>8/5/2020</c:v>
                  </c:pt>
                  <c:pt idx="217">
                    <c:v>8/6/2020</c:v>
                  </c:pt>
                  <c:pt idx="218">
                    <c:v>8/7/2020</c:v>
                  </c:pt>
                  <c:pt idx="219">
                    <c:v>8/8/2020</c:v>
                  </c:pt>
                  <c:pt idx="220">
                    <c:v>8/9/2020</c:v>
                  </c:pt>
                  <c:pt idx="221">
                    <c:v>8/10/2020</c:v>
                  </c:pt>
                  <c:pt idx="222">
                    <c:v>8/11/2020</c:v>
                  </c:pt>
                  <c:pt idx="223">
                    <c:v>8/12/2020</c:v>
                  </c:pt>
                  <c:pt idx="224">
                    <c:v>8/13/2020</c:v>
                  </c:pt>
                  <c:pt idx="225">
                    <c:v>8/14/2020</c:v>
                  </c:pt>
                  <c:pt idx="226">
                    <c:v>8/15/2020</c:v>
                  </c:pt>
                  <c:pt idx="227">
                    <c:v>8/16/2020</c:v>
                  </c:pt>
                  <c:pt idx="228">
                    <c:v>8/17/2020</c:v>
                  </c:pt>
                  <c:pt idx="229">
                    <c:v>8/18/2020</c:v>
                  </c:pt>
                  <c:pt idx="230">
                    <c:v>8/19/2020</c:v>
                  </c:pt>
                  <c:pt idx="231">
                    <c:v>8/20/2020</c:v>
                  </c:pt>
                  <c:pt idx="232">
                    <c:v>8/21/2020</c:v>
                  </c:pt>
                  <c:pt idx="233">
                    <c:v>8/22/2020</c:v>
                  </c:pt>
                  <c:pt idx="234">
                    <c:v>8/23/2020</c:v>
                  </c:pt>
                  <c:pt idx="235">
                    <c:v>8/24/2020</c:v>
                  </c:pt>
                  <c:pt idx="236">
                    <c:v>8/25/2020</c:v>
                  </c:pt>
                  <c:pt idx="237">
                    <c:v>8/26/2020</c:v>
                  </c:pt>
                  <c:pt idx="238">
                    <c:v>8/27/2020</c:v>
                  </c:pt>
                  <c:pt idx="239">
                    <c:v>8/28/2020</c:v>
                  </c:pt>
                  <c:pt idx="240">
                    <c:v>8/29/2020</c:v>
                  </c:pt>
                  <c:pt idx="241">
                    <c:v>8/30/2020</c:v>
                  </c:pt>
                  <c:pt idx="242">
                    <c:v>8/31/2020</c:v>
                  </c:pt>
                  <c:pt idx="243">
                    <c:v>9/1/2020</c:v>
                  </c:pt>
                  <c:pt idx="244">
                    <c:v>9/2/2020</c:v>
                  </c:pt>
                  <c:pt idx="245">
                    <c:v>9/3/2020</c:v>
                  </c:pt>
                  <c:pt idx="246">
                    <c:v>9/4/2020</c:v>
                  </c:pt>
                  <c:pt idx="247">
                    <c:v>9/5/2020</c:v>
                  </c:pt>
                  <c:pt idx="248">
                    <c:v>9/6/2020</c:v>
                  </c:pt>
                  <c:pt idx="249">
                    <c:v>9/7/2020</c:v>
                  </c:pt>
                  <c:pt idx="250">
                    <c:v>9/8/2020</c:v>
                  </c:pt>
                  <c:pt idx="251">
                    <c:v>9/9/2020</c:v>
                  </c:pt>
                  <c:pt idx="252">
                    <c:v>9/10/2020</c:v>
                  </c:pt>
                  <c:pt idx="253">
                    <c:v>9/11/2020</c:v>
                  </c:pt>
                  <c:pt idx="254">
                    <c:v>9/12/2020</c:v>
                  </c:pt>
                  <c:pt idx="255">
                    <c:v>9/13/2020</c:v>
                  </c:pt>
                  <c:pt idx="256">
                    <c:v>9/14/2020</c:v>
                  </c:pt>
                  <c:pt idx="257">
                    <c:v>9/15/2020</c:v>
                  </c:pt>
                  <c:pt idx="258">
                    <c:v>9/16/2020</c:v>
                  </c:pt>
                  <c:pt idx="259">
                    <c:v>9/17/2020</c:v>
                  </c:pt>
                  <c:pt idx="260">
                    <c:v>9/18/2020</c:v>
                  </c:pt>
                  <c:pt idx="261">
                    <c:v>9/19/2020</c:v>
                  </c:pt>
                  <c:pt idx="262">
                    <c:v>9/20/2020</c:v>
                  </c:pt>
                  <c:pt idx="263">
                    <c:v>9/21/2020</c:v>
                  </c:pt>
                  <c:pt idx="264">
                    <c:v>9/22/2020</c:v>
                  </c:pt>
                  <c:pt idx="265">
                    <c:v>9/23/2020</c:v>
                  </c:pt>
                  <c:pt idx="266">
                    <c:v>9/24/2020</c:v>
                  </c:pt>
                  <c:pt idx="267">
                    <c:v>9/25/2020</c:v>
                  </c:pt>
                  <c:pt idx="268">
                    <c:v>9/26/2020</c:v>
                  </c:pt>
                  <c:pt idx="269">
                    <c:v>9/27/2020</c:v>
                  </c:pt>
                  <c:pt idx="270">
                    <c:v>9/28/2020</c:v>
                  </c:pt>
                  <c:pt idx="271">
                    <c:v>9/29/2020</c:v>
                  </c:pt>
                  <c:pt idx="272">
                    <c:v>9/30/2020</c:v>
                  </c:pt>
                  <c:pt idx="273">
                    <c:v>10/1/2020</c:v>
                  </c:pt>
                  <c:pt idx="274">
                    <c:v>10/2/2020</c:v>
                  </c:pt>
                  <c:pt idx="275">
                    <c:v>10/3/2020</c:v>
                  </c:pt>
                  <c:pt idx="276">
                    <c:v>10/4/2020</c:v>
                  </c:pt>
                  <c:pt idx="277">
                    <c:v>10/5/2020</c:v>
                  </c:pt>
                  <c:pt idx="278">
                    <c:v>10/6/2020</c:v>
                  </c:pt>
                  <c:pt idx="279">
                    <c:v>10/7/2020</c:v>
                  </c:pt>
                  <c:pt idx="280">
                    <c:v>10/8/2020</c:v>
                  </c:pt>
                  <c:pt idx="281">
                    <c:v>10/9/2020</c:v>
                  </c:pt>
                  <c:pt idx="282">
                    <c:v>10/10/2020</c:v>
                  </c:pt>
                  <c:pt idx="283">
                    <c:v>10/17/2020</c:v>
                  </c:pt>
                  <c:pt idx="284">
                    <c:v>10/18/2020</c:v>
                  </c:pt>
                  <c:pt idx="285">
                    <c:v>10/19/2020</c:v>
                  </c:pt>
                  <c:pt idx="286">
                    <c:v>10/20/2020</c:v>
                  </c:pt>
                  <c:pt idx="287">
                    <c:v>10/21/2020</c:v>
                  </c:pt>
                  <c:pt idx="288">
                    <c:v>10/22/2020</c:v>
                  </c:pt>
                  <c:pt idx="289">
                    <c:v>10/23/2020</c:v>
                  </c:pt>
                  <c:pt idx="290">
                    <c:v>10/24/2020</c:v>
                  </c:pt>
                  <c:pt idx="291">
                    <c:v>10/25/2020</c:v>
                  </c:pt>
                  <c:pt idx="292">
                    <c:v>10/26/2020</c:v>
                  </c:pt>
                  <c:pt idx="293">
                    <c:v>10/27/2020</c:v>
                  </c:pt>
                  <c:pt idx="294">
                    <c:v>10/28/2020</c:v>
                  </c:pt>
                  <c:pt idx="295">
                    <c:v>10/29/2020</c:v>
                  </c:pt>
                  <c:pt idx="296">
                    <c:v>10/30/2020</c:v>
                  </c:pt>
                  <c:pt idx="297">
                    <c:v>10/31/2020</c:v>
                  </c:pt>
                  <c:pt idx="298">
                    <c:v>11/1/2020</c:v>
                  </c:pt>
                  <c:pt idx="299">
                    <c:v>11/2/2020</c:v>
                  </c:pt>
                  <c:pt idx="300">
                    <c:v>11/3/2020</c:v>
                  </c:pt>
                  <c:pt idx="301">
                    <c:v>11/4/2020</c:v>
                  </c:pt>
                  <c:pt idx="302">
                    <c:v>11/5/2020</c:v>
                  </c:pt>
                  <c:pt idx="303">
                    <c:v>11/6/2020</c:v>
                  </c:pt>
                  <c:pt idx="304">
                    <c:v>11/7/2020</c:v>
                  </c:pt>
                  <c:pt idx="305">
                    <c:v>11/8/2020</c:v>
                  </c:pt>
                  <c:pt idx="306">
                    <c:v>11/9/2020</c:v>
                  </c:pt>
                  <c:pt idx="307">
                    <c:v>11/10/2020</c:v>
                  </c:pt>
                  <c:pt idx="308">
                    <c:v>11/11/2020</c:v>
                  </c:pt>
                  <c:pt idx="309">
                    <c:v>11/12/2020</c:v>
                  </c:pt>
                  <c:pt idx="310">
                    <c:v>11/13/2020</c:v>
                  </c:pt>
                  <c:pt idx="311">
                    <c:v>11/14/2020</c:v>
                  </c:pt>
                  <c:pt idx="312">
                    <c:v>11/15/2020</c:v>
                  </c:pt>
                  <c:pt idx="313">
                    <c:v>11/16/2020</c:v>
                  </c:pt>
                  <c:pt idx="314">
                    <c:v>11/17/2020</c:v>
                  </c:pt>
                  <c:pt idx="315">
                    <c:v>11/18/2020</c:v>
                  </c:pt>
                  <c:pt idx="316">
                    <c:v>11/19/2020</c:v>
                  </c:pt>
                  <c:pt idx="317">
                    <c:v>11/20/2020</c:v>
                  </c:pt>
                  <c:pt idx="318">
                    <c:v>11/21/2020</c:v>
                  </c:pt>
                  <c:pt idx="319">
                    <c:v>11/22/2020</c:v>
                  </c:pt>
                  <c:pt idx="320">
                    <c:v>11/23/2020</c:v>
                  </c:pt>
                  <c:pt idx="321">
                    <c:v>11/24/2020</c:v>
                  </c:pt>
                  <c:pt idx="322">
                    <c:v>11/25/2020</c:v>
                  </c:pt>
                  <c:pt idx="323">
                    <c:v>11/26/2020</c:v>
                  </c:pt>
                  <c:pt idx="324">
                    <c:v>11/27/2020</c:v>
                  </c:pt>
                  <c:pt idx="325">
                    <c:v>11/28/2020</c:v>
                  </c:pt>
                  <c:pt idx="326">
                    <c:v>11/29/2020</c:v>
                  </c:pt>
                  <c:pt idx="327">
                    <c:v>11/30/2020</c:v>
                  </c:pt>
                  <c:pt idx="328">
                    <c:v>12/1/2020</c:v>
                  </c:pt>
                  <c:pt idx="329">
                    <c:v>12/2/2020</c:v>
                  </c:pt>
                  <c:pt idx="330">
                    <c:v>12/3/2020</c:v>
                  </c:pt>
                  <c:pt idx="331">
                    <c:v>12/4/2020</c:v>
                  </c:pt>
                  <c:pt idx="332">
                    <c:v>12/5/2020</c:v>
                  </c:pt>
                  <c:pt idx="333">
                    <c:v>12/6/2020</c:v>
                  </c:pt>
                  <c:pt idx="334">
                    <c:v>12/7/2020</c:v>
                  </c:pt>
                  <c:pt idx="335">
                    <c:v>12/8/2020</c:v>
                  </c:pt>
                  <c:pt idx="336">
                    <c:v>12/9/2020</c:v>
                  </c:pt>
                  <c:pt idx="337">
                    <c:v>12/10/2020</c:v>
                  </c:pt>
                  <c:pt idx="338">
                    <c:v>12/11/2020</c:v>
                  </c:pt>
                  <c:pt idx="339">
                    <c:v>12/12/2020</c:v>
                  </c:pt>
                  <c:pt idx="340">
                    <c:v>12/13/2020</c:v>
                  </c:pt>
                  <c:pt idx="341">
                    <c:v>12/14/2020</c:v>
                  </c:pt>
                  <c:pt idx="342">
                    <c:v>12/15/2020</c:v>
                  </c:pt>
                  <c:pt idx="343">
                    <c:v>12/16/2020</c:v>
                  </c:pt>
                  <c:pt idx="344">
                    <c:v>12/17/2020</c:v>
                  </c:pt>
                  <c:pt idx="345">
                    <c:v>12/18/2020</c:v>
                  </c:pt>
                  <c:pt idx="346">
                    <c:v>12/19/2020</c:v>
                  </c:pt>
                  <c:pt idx="347">
                    <c:v>12/20/2020</c:v>
                  </c:pt>
                  <c:pt idx="348">
                    <c:v>12/21/2020</c:v>
                  </c:pt>
                  <c:pt idx="349">
                    <c:v>12/22/2020</c:v>
                  </c:pt>
                  <c:pt idx="350">
                    <c:v>12/23/2020</c:v>
                  </c:pt>
                  <c:pt idx="351">
                    <c:v>12/24/2020</c:v>
                  </c:pt>
                  <c:pt idx="352">
                    <c:v>12/25/2020</c:v>
                  </c:pt>
                  <c:pt idx="353">
                    <c:v>12/26/2020</c:v>
                  </c:pt>
                  <c:pt idx="354">
                    <c:v>12/27/2020</c:v>
                  </c:pt>
                  <c:pt idx="355">
                    <c:v>12/28/2020</c:v>
                  </c:pt>
                  <c:pt idx="356">
                    <c:v>12/29/2020</c:v>
                  </c:pt>
                  <c:pt idx="357">
                    <c:v>12/30/2020</c:v>
                  </c:pt>
                  <c:pt idx="358">
                    <c:v>12/31/2020</c:v>
                  </c:pt>
                  <c:pt idx="359">
                    <c:v>1/1/2021</c:v>
                  </c:pt>
                  <c:pt idx="360">
                    <c:v>1/2/2021</c:v>
                  </c:pt>
                  <c:pt idx="361">
                    <c:v>1/3/2021</c:v>
                  </c:pt>
                  <c:pt idx="362">
                    <c:v>1/4/2021</c:v>
                  </c:pt>
                  <c:pt idx="363">
                    <c:v>1/5/2021</c:v>
                  </c:pt>
                  <c:pt idx="364">
                    <c:v>1/6/2021</c:v>
                  </c:pt>
                  <c:pt idx="365">
                    <c:v>1/7/2021</c:v>
                  </c:pt>
                  <c:pt idx="366">
                    <c:v>1/8/2021</c:v>
                  </c:pt>
                  <c:pt idx="367">
                    <c:v>1/9/2021</c:v>
                  </c:pt>
                  <c:pt idx="368">
                    <c:v>1/10/2021</c:v>
                  </c:pt>
                  <c:pt idx="369">
                    <c:v>1/11/2021</c:v>
                  </c:pt>
                  <c:pt idx="370">
                    <c:v>1/12/2021</c:v>
                  </c:pt>
                  <c:pt idx="371">
                    <c:v>1/13/2021</c:v>
                  </c:pt>
                  <c:pt idx="372">
                    <c:v>1/14/2021</c:v>
                  </c:pt>
                  <c:pt idx="373">
                    <c:v>1/15/2021</c:v>
                  </c:pt>
                  <c:pt idx="374">
                    <c:v>1/16/2021</c:v>
                  </c:pt>
                  <c:pt idx="375">
                    <c:v>1/17/2021</c:v>
                  </c:pt>
                  <c:pt idx="376">
                    <c:v>1/18/2021</c:v>
                  </c:pt>
                  <c:pt idx="377">
                    <c:v>1/19/2021</c:v>
                  </c:pt>
                  <c:pt idx="378">
                    <c:v>1/20/2021</c:v>
                  </c:pt>
                  <c:pt idx="379">
                    <c:v>1/21/2021</c:v>
                  </c:pt>
                  <c:pt idx="380">
                    <c:v>1/22/2021</c:v>
                  </c:pt>
                  <c:pt idx="381">
                    <c:v>1/23/2021</c:v>
                  </c:pt>
                  <c:pt idx="382">
                    <c:v>1/24/2021</c:v>
                  </c:pt>
                  <c:pt idx="383">
                    <c:v>1/25/2021</c:v>
                  </c:pt>
                  <c:pt idx="384">
                    <c:v>1/26/2021</c:v>
                  </c:pt>
                  <c:pt idx="385">
                    <c:v>1/27/2021</c:v>
                  </c:pt>
                  <c:pt idx="386">
                    <c:v>1/28/2021</c:v>
                  </c:pt>
                  <c:pt idx="387">
                    <c:v>1/29/2021</c:v>
                  </c:pt>
                  <c:pt idx="388">
                    <c:v>1/30/2021</c:v>
                  </c:pt>
                  <c:pt idx="389">
                    <c:v>1/31/2021</c:v>
                  </c:pt>
                  <c:pt idx="390">
                    <c:v>2/1/2021</c:v>
                  </c:pt>
                  <c:pt idx="391">
                    <c:v>2/2/2021</c:v>
                  </c:pt>
                  <c:pt idx="392">
                    <c:v>2/3/2021</c:v>
                  </c:pt>
                  <c:pt idx="393">
                    <c:v>2/4/2021</c:v>
                  </c:pt>
                  <c:pt idx="394">
                    <c:v>2/5/2021</c:v>
                  </c:pt>
                  <c:pt idx="395">
                    <c:v>2/6/2021</c:v>
                  </c:pt>
                  <c:pt idx="396">
                    <c:v>2/7/2021</c:v>
                  </c:pt>
                  <c:pt idx="397">
                    <c:v>2/8/2021</c:v>
                  </c:pt>
                  <c:pt idx="398">
                    <c:v>2/9/2021</c:v>
                  </c:pt>
                  <c:pt idx="399">
                    <c:v>2/10/2021</c:v>
                  </c:pt>
                  <c:pt idx="400">
                    <c:v>2/11/2021</c:v>
                  </c:pt>
                  <c:pt idx="401">
                    <c:v>2/12/2021</c:v>
                  </c:pt>
                  <c:pt idx="402">
                    <c:v>2/13/2021</c:v>
                  </c:pt>
                  <c:pt idx="403">
                    <c:v>2/14/2021</c:v>
                  </c:pt>
                  <c:pt idx="404">
                    <c:v>2/15/2021</c:v>
                  </c:pt>
                  <c:pt idx="405">
                    <c:v>2/16/2021</c:v>
                  </c:pt>
                  <c:pt idx="406">
                    <c:v>2/17/2021</c:v>
                  </c:pt>
                  <c:pt idx="407">
                    <c:v>2/18/2021</c:v>
                  </c:pt>
                  <c:pt idx="408">
                    <c:v>2/19/2021</c:v>
                  </c:pt>
                  <c:pt idx="409">
                    <c:v>2/20/2021</c:v>
                  </c:pt>
                  <c:pt idx="410">
                    <c:v>2/21/2021</c:v>
                  </c:pt>
                  <c:pt idx="411">
                    <c:v>2/22/2021</c:v>
                  </c:pt>
                  <c:pt idx="412">
                    <c:v>2/23/2021</c:v>
                  </c:pt>
                  <c:pt idx="413">
                    <c:v>2/24/2021</c:v>
                  </c:pt>
                  <c:pt idx="414">
                    <c:v>2/25/2021</c:v>
                  </c:pt>
                  <c:pt idx="415">
                    <c:v>2/26/2021</c:v>
                  </c:pt>
                  <c:pt idx="416">
                    <c:v>2/27/2021</c:v>
                  </c:pt>
                  <c:pt idx="417">
                    <c:v>2/28/2021</c:v>
                  </c:pt>
                  <c:pt idx="418">
                    <c:v>3/1/2021</c:v>
                  </c:pt>
                  <c:pt idx="419">
                    <c:v>3/2/2021</c:v>
                  </c:pt>
                  <c:pt idx="420">
                    <c:v>3/3/2021</c:v>
                  </c:pt>
                  <c:pt idx="421">
                    <c:v>3/4/2021</c:v>
                  </c:pt>
                  <c:pt idx="422">
                    <c:v>3/5/2021</c:v>
                  </c:pt>
                  <c:pt idx="423">
                    <c:v>3/6/2021</c:v>
                  </c:pt>
                  <c:pt idx="424">
                    <c:v>3/7/2021</c:v>
                  </c:pt>
                  <c:pt idx="425">
                    <c:v>3/8/2021</c:v>
                  </c:pt>
                  <c:pt idx="426">
                    <c:v>3/9/2021</c:v>
                  </c:pt>
                  <c:pt idx="427">
                    <c:v>3/10/2021</c:v>
                  </c:pt>
                  <c:pt idx="428">
                    <c:v>3/11/2021</c:v>
                  </c:pt>
                  <c:pt idx="429">
                    <c:v>3/12/2021</c:v>
                  </c:pt>
                  <c:pt idx="430">
                    <c:v>3/13/2021</c:v>
                  </c:pt>
                  <c:pt idx="431">
                    <c:v>3/14/2021</c:v>
                  </c:pt>
                  <c:pt idx="432">
                    <c:v>3/15/2021</c:v>
                  </c:pt>
                  <c:pt idx="433">
                    <c:v>3/16/2021</c:v>
                  </c:pt>
                  <c:pt idx="434">
                    <c:v>3/17/2021</c:v>
                  </c:pt>
                  <c:pt idx="435">
                    <c:v>3/18/2021</c:v>
                  </c:pt>
                  <c:pt idx="436">
                    <c:v>3/19/2021</c:v>
                  </c:pt>
                  <c:pt idx="437">
                    <c:v>3/20/2021</c:v>
                  </c:pt>
                  <c:pt idx="438">
                    <c:v>3/21/2021</c:v>
                  </c:pt>
                  <c:pt idx="439">
                    <c:v>3/22/2021</c:v>
                  </c:pt>
                  <c:pt idx="440">
                    <c:v>3/23/2021</c:v>
                  </c:pt>
                  <c:pt idx="441">
                    <c:v>3/24/2021</c:v>
                  </c:pt>
                  <c:pt idx="442">
                    <c:v>3/25/2021</c:v>
                  </c:pt>
                  <c:pt idx="443">
                    <c:v>3/26/2021</c:v>
                  </c:pt>
                  <c:pt idx="444">
                    <c:v>3/27/2021</c:v>
                  </c:pt>
                  <c:pt idx="445">
                    <c:v>3/28/2021</c:v>
                  </c:pt>
                  <c:pt idx="446">
                    <c:v>3/29/2021</c:v>
                  </c:pt>
                  <c:pt idx="447">
                    <c:v>3/30/2021</c:v>
                  </c:pt>
                  <c:pt idx="448">
                    <c:v>3/31/2021</c:v>
                  </c:pt>
                  <c:pt idx="449">
                    <c:v>4/1/2021</c:v>
                  </c:pt>
                  <c:pt idx="450">
                    <c:v>4/2/2021</c:v>
                  </c:pt>
                  <c:pt idx="451">
                    <c:v>4/3/2021</c:v>
                  </c:pt>
                  <c:pt idx="452">
                    <c:v>4/4/2021</c:v>
                  </c:pt>
                  <c:pt idx="453">
                    <c:v>4/5/2021</c:v>
                  </c:pt>
                  <c:pt idx="454">
                    <c:v>4/6/2021</c:v>
                  </c:pt>
                  <c:pt idx="455">
                    <c:v>4/7/2021</c:v>
                  </c:pt>
                  <c:pt idx="456">
                    <c:v>4/8/2021</c:v>
                  </c:pt>
                  <c:pt idx="457">
                    <c:v>4/9/2021</c:v>
                  </c:pt>
                  <c:pt idx="458">
                    <c:v>4/10/2021</c:v>
                  </c:pt>
                  <c:pt idx="459">
                    <c:v>4/11/2021</c:v>
                  </c:pt>
                  <c:pt idx="460">
                    <c:v>4/12/2021</c:v>
                  </c:pt>
                  <c:pt idx="461">
                    <c:v>4/13/2021</c:v>
                  </c:pt>
                  <c:pt idx="462">
                    <c:v>4/14/2021</c:v>
                  </c:pt>
                  <c:pt idx="463">
                    <c:v>4/15/2021</c:v>
                  </c:pt>
                  <c:pt idx="464">
                    <c:v>4/16/2021</c:v>
                  </c:pt>
                  <c:pt idx="465">
                    <c:v>4/17/2021</c:v>
                  </c:pt>
                  <c:pt idx="466">
                    <c:v>4/18/2021</c:v>
                  </c:pt>
                  <c:pt idx="467">
                    <c:v>4/19/2021</c:v>
                  </c:pt>
                  <c:pt idx="468">
                    <c:v>4/20/2021</c:v>
                  </c:pt>
                  <c:pt idx="469">
                    <c:v>4/21/2021</c:v>
                  </c:pt>
                  <c:pt idx="470">
                    <c:v>4/22/2021</c:v>
                  </c:pt>
                  <c:pt idx="471">
                    <c:v>4/23/2021</c:v>
                  </c:pt>
                  <c:pt idx="472">
                    <c:v>4/24/2021</c:v>
                  </c:pt>
                  <c:pt idx="473">
                    <c:v>4/25/2021</c:v>
                  </c:pt>
                  <c:pt idx="474">
                    <c:v>4/26/2021</c:v>
                  </c:pt>
                  <c:pt idx="475">
                    <c:v>4/27/2021</c:v>
                  </c:pt>
                  <c:pt idx="476">
                    <c:v>4/28/2021</c:v>
                  </c:pt>
                  <c:pt idx="477">
                    <c:v>4/29/2021</c:v>
                  </c:pt>
                  <c:pt idx="478">
                    <c:v>4/30/2021</c:v>
                  </c:pt>
                  <c:pt idx="479">
                    <c:v>5/1/2021</c:v>
                  </c:pt>
                  <c:pt idx="480">
                    <c:v>5/2/2021</c:v>
                  </c:pt>
                  <c:pt idx="481">
                    <c:v>5/3/2021</c:v>
                  </c:pt>
                  <c:pt idx="482">
                    <c:v>5/4/2021</c:v>
                  </c:pt>
                  <c:pt idx="483">
                    <c:v>5/5/2021</c:v>
                  </c:pt>
                  <c:pt idx="484">
                    <c:v>5/6/2021</c:v>
                  </c:pt>
                  <c:pt idx="485">
                    <c:v>5/7/2021</c:v>
                  </c:pt>
                  <c:pt idx="486">
                    <c:v>5/8/2021</c:v>
                  </c:pt>
                  <c:pt idx="487">
                    <c:v>5/9/2021</c:v>
                  </c:pt>
                  <c:pt idx="488">
                    <c:v>5/10/2021</c:v>
                  </c:pt>
                  <c:pt idx="489">
                    <c:v>5/11/2021</c:v>
                  </c:pt>
                  <c:pt idx="490">
                    <c:v>5/12/2021</c:v>
                  </c:pt>
                  <c:pt idx="491">
                    <c:v>5/13/2021</c:v>
                  </c:pt>
                  <c:pt idx="492">
                    <c:v>5/14/2021</c:v>
                  </c:pt>
                  <c:pt idx="493">
                    <c:v>5/15/2021</c:v>
                  </c:pt>
                  <c:pt idx="494">
                    <c:v>5/16/2021</c:v>
                  </c:pt>
                  <c:pt idx="495">
                    <c:v>5/17/2021</c:v>
                  </c:pt>
                  <c:pt idx="496">
                    <c:v>5/18/2021</c:v>
                  </c:pt>
                  <c:pt idx="497">
                    <c:v>5/19/2021</c:v>
                  </c:pt>
                  <c:pt idx="498">
                    <c:v>5/20/2021</c:v>
                  </c:pt>
                  <c:pt idx="499">
                    <c:v>5/21/2021</c:v>
                  </c:pt>
                  <c:pt idx="500">
                    <c:v>5/22/2021</c:v>
                  </c:pt>
                  <c:pt idx="501">
                    <c:v>5/23/2021</c:v>
                  </c:pt>
                  <c:pt idx="502">
                    <c:v>5/24/2021</c:v>
                  </c:pt>
                  <c:pt idx="503">
                    <c:v>5/25/2021</c:v>
                  </c:pt>
                  <c:pt idx="504">
                    <c:v>5/26/2021</c:v>
                  </c:pt>
                  <c:pt idx="505">
                    <c:v>5/27/2021</c:v>
                  </c:pt>
                  <c:pt idx="506">
                    <c:v>5/28/2021</c:v>
                  </c:pt>
                  <c:pt idx="507">
                    <c:v>5/29/2021</c:v>
                  </c:pt>
                  <c:pt idx="508">
                    <c:v>5/30/2021</c:v>
                  </c:pt>
                  <c:pt idx="509">
                    <c:v>5/31/2021</c:v>
                  </c:pt>
                  <c:pt idx="510">
                    <c:v>6/1/2021</c:v>
                  </c:pt>
                  <c:pt idx="511">
                    <c:v>6/2/2021</c:v>
                  </c:pt>
                  <c:pt idx="512">
                    <c:v>6/3/2021</c:v>
                  </c:pt>
                  <c:pt idx="513">
                    <c:v>6/4/2021</c:v>
                  </c:pt>
                  <c:pt idx="514">
                    <c:v>6/5/2021</c:v>
                  </c:pt>
                  <c:pt idx="515">
                    <c:v>6/6/2021</c:v>
                  </c:pt>
                  <c:pt idx="516">
                    <c:v>6/7/2021</c:v>
                  </c:pt>
                  <c:pt idx="517">
                    <c:v>6/8/2021</c:v>
                  </c:pt>
                  <c:pt idx="518">
                    <c:v>6/9/2021</c:v>
                  </c:pt>
                  <c:pt idx="519">
                    <c:v>6/10/2021</c:v>
                  </c:pt>
                  <c:pt idx="520">
                    <c:v>6/11/2021</c:v>
                  </c:pt>
                  <c:pt idx="521">
                    <c:v>6/12/2021</c:v>
                  </c:pt>
                  <c:pt idx="522">
                    <c:v>6/13/2021</c:v>
                  </c:pt>
                  <c:pt idx="523">
                    <c:v>6/14/2021</c:v>
                  </c:pt>
                  <c:pt idx="524">
                    <c:v>6/15/2021</c:v>
                  </c:pt>
                  <c:pt idx="525">
                    <c:v>6/16/2021</c:v>
                  </c:pt>
                  <c:pt idx="526">
                    <c:v>6/17/2021</c:v>
                  </c:pt>
                  <c:pt idx="527">
                    <c:v>6/18/2021</c:v>
                  </c:pt>
                  <c:pt idx="528">
                    <c:v>6/19/2021</c:v>
                  </c:pt>
                  <c:pt idx="529">
                    <c:v>6/20/2021</c:v>
                  </c:pt>
                  <c:pt idx="530">
                    <c:v>6/21/2021</c:v>
                  </c:pt>
                  <c:pt idx="531">
                    <c:v>6/22/2021</c:v>
                  </c:pt>
                  <c:pt idx="532">
                    <c:v>6/23/2021</c:v>
                  </c:pt>
                  <c:pt idx="533">
                    <c:v>6/24/2021</c:v>
                  </c:pt>
                  <c:pt idx="534">
                    <c:v>6/25/2021</c:v>
                  </c:pt>
                  <c:pt idx="535">
                    <c:v>6/26/2021</c:v>
                  </c:pt>
                  <c:pt idx="536">
                    <c:v>6/27/2021</c:v>
                  </c:pt>
                  <c:pt idx="537">
                    <c:v>6/28/2021</c:v>
                  </c:pt>
                  <c:pt idx="538">
                    <c:v>6/29/2021</c:v>
                  </c:pt>
                  <c:pt idx="539">
                    <c:v>6/30/2021</c:v>
                  </c:pt>
                  <c:pt idx="540">
                    <c:v>7/1/2021</c:v>
                  </c:pt>
                  <c:pt idx="541">
                    <c:v>7/2/2021</c:v>
                  </c:pt>
                  <c:pt idx="542">
                    <c:v>7/3/2021</c:v>
                  </c:pt>
                  <c:pt idx="543">
                    <c:v>7/4/2021</c:v>
                  </c:pt>
                  <c:pt idx="544">
                    <c:v>7/5/2021</c:v>
                  </c:pt>
                  <c:pt idx="545">
                    <c:v>7/6/2021</c:v>
                  </c:pt>
                  <c:pt idx="546">
                    <c:v>7/7/2021</c:v>
                  </c:pt>
                  <c:pt idx="547">
                    <c:v>7/8/2021</c:v>
                  </c:pt>
                  <c:pt idx="548">
                    <c:v>7/9/2021</c:v>
                  </c:pt>
                  <c:pt idx="549">
                    <c:v>7/10/2021</c:v>
                  </c:pt>
                  <c:pt idx="550">
                    <c:v>7/11/2021</c:v>
                  </c:pt>
                  <c:pt idx="551">
                    <c:v>7/12/2021</c:v>
                  </c:pt>
                  <c:pt idx="552">
                    <c:v>7/13/2021</c:v>
                  </c:pt>
                  <c:pt idx="553">
                    <c:v>7/14/2021</c:v>
                  </c:pt>
                  <c:pt idx="554">
                    <c:v>7/15/2021</c:v>
                  </c:pt>
                  <c:pt idx="555">
                    <c:v>7/16/2021</c:v>
                  </c:pt>
                  <c:pt idx="556">
                    <c:v>7/17/2021</c:v>
                  </c:pt>
                  <c:pt idx="557">
                    <c:v>7/18/2021</c:v>
                  </c:pt>
                  <c:pt idx="558">
                    <c:v>7/19/2021</c:v>
                  </c:pt>
                  <c:pt idx="559">
                    <c:v>7/20/2021</c:v>
                  </c:pt>
                  <c:pt idx="560">
                    <c:v>7/21/2021</c:v>
                  </c:pt>
                  <c:pt idx="561">
                    <c:v>7/22/2021</c:v>
                  </c:pt>
                  <c:pt idx="562">
                    <c:v>7/23/2021</c:v>
                  </c:pt>
                  <c:pt idx="563">
                    <c:v>7/24/2021</c:v>
                  </c:pt>
                  <c:pt idx="564">
                    <c:v>7/25/2021</c:v>
                  </c:pt>
                  <c:pt idx="565">
                    <c:v>7/26/2021</c:v>
                  </c:pt>
                  <c:pt idx="566">
                    <c:v>7/27/2021</c:v>
                  </c:pt>
                  <c:pt idx="567">
                    <c:v>7/28/2021</c:v>
                  </c:pt>
                  <c:pt idx="568">
                    <c:v>7/29/2021</c:v>
                  </c:pt>
                  <c:pt idx="569">
                    <c:v>7/30/2021</c:v>
                  </c:pt>
                  <c:pt idx="570">
                    <c:v>7/31/2021</c:v>
                  </c:pt>
                  <c:pt idx="571">
                    <c:v>8/1/2021</c:v>
                  </c:pt>
                  <c:pt idx="572">
                    <c:v>8/2/2021</c:v>
                  </c:pt>
                  <c:pt idx="573">
                    <c:v>8/3/2021</c:v>
                  </c:pt>
                  <c:pt idx="574">
                    <c:v>8/4/2021</c:v>
                  </c:pt>
                  <c:pt idx="575">
                    <c:v>8/5/2021</c:v>
                  </c:pt>
                  <c:pt idx="576">
                    <c:v>8/6/2021</c:v>
                  </c:pt>
                  <c:pt idx="577">
                    <c:v>8/7/2021</c:v>
                  </c:pt>
                  <c:pt idx="578">
                    <c:v>8/8/2021</c:v>
                  </c:pt>
                  <c:pt idx="579">
                    <c:v>8/9/2021</c:v>
                  </c:pt>
                  <c:pt idx="580">
                    <c:v>8/10/2021</c:v>
                  </c:pt>
                  <c:pt idx="581">
                    <c:v>8/11/2021</c:v>
                  </c:pt>
                  <c:pt idx="582">
                    <c:v>8/12/2021</c:v>
                  </c:pt>
                  <c:pt idx="583">
                    <c:v>8/13/2021</c:v>
                  </c:pt>
                  <c:pt idx="584">
                    <c:v>8/14/2021</c:v>
                  </c:pt>
                  <c:pt idx="585">
                    <c:v>8/15/2021</c:v>
                  </c:pt>
                  <c:pt idx="586">
                    <c:v>8/16/2021</c:v>
                  </c:pt>
                  <c:pt idx="587">
                    <c:v>8/17/2021</c:v>
                  </c:pt>
                  <c:pt idx="588">
                    <c:v>8/18/2021</c:v>
                  </c:pt>
                  <c:pt idx="589">
                    <c:v>8/19/2021</c:v>
                  </c:pt>
                  <c:pt idx="590">
                    <c:v>8/20/2021</c:v>
                  </c:pt>
                  <c:pt idx="591">
                    <c:v>8/21/2021</c:v>
                  </c:pt>
                  <c:pt idx="592">
                    <c:v>8/22/2021</c:v>
                  </c:pt>
                  <c:pt idx="593">
                    <c:v>8/23/2021</c:v>
                  </c:pt>
                  <c:pt idx="594">
                    <c:v>8/24/2021</c:v>
                  </c:pt>
                  <c:pt idx="595">
                    <c:v>8/25/2021</c:v>
                  </c:pt>
                  <c:pt idx="596">
                    <c:v>8/26/2021</c:v>
                  </c:pt>
                  <c:pt idx="597">
                    <c:v>8/27/2021</c:v>
                  </c:pt>
                  <c:pt idx="598">
                    <c:v>8/28/2021</c:v>
                  </c:pt>
                  <c:pt idx="599">
                    <c:v>8/29/2021</c:v>
                  </c:pt>
                  <c:pt idx="600">
                    <c:v>8/30/2021</c:v>
                  </c:pt>
                  <c:pt idx="601">
                    <c:v>8/31/2021</c:v>
                  </c:pt>
                  <c:pt idx="602">
                    <c:v>9/1/2021</c:v>
                  </c:pt>
                  <c:pt idx="603">
                    <c:v>9/2/2021</c:v>
                  </c:pt>
                  <c:pt idx="604">
                    <c:v>9/3/2021</c:v>
                  </c:pt>
                  <c:pt idx="605">
                    <c:v>9/4/2021</c:v>
                  </c:pt>
                  <c:pt idx="606">
                    <c:v>9/5/2021</c:v>
                  </c:pt>
                  <c:pt idx="607">
                    <c:v>9/6/2021</c:v>
                  </c:pt>
                  <c:pt idx="608">
                    <c:v>9/7/2021</c:v>
                  </c:pt>
                  <c:pt idx="609">
                    <c:v>9/8/2021</c:v>
                  </c:pt>
                  <c:pt idx="610">
                    <c:v>9/9/2021</c:v>
                  </c:pt>
                  <c:pt idx="611">
                    <c:v>9/10/2021</c:v>
                  </c:pt>
                  <c:pt idx="612">
                    <c:v>9/11/2021</c:v>
                  </c:pt>
                  <c:pt idx="613">
                    <c:v>9/12/2021</c:v>
                  </c:pt>
                  <c:pt idx="614">
                    <c:v>9/13/2021</c:v>
                  </c:pt>
                  <c:pt idx="615">
                    <c:v>9/14/2021</c:v>
                  </c:pt>
                  <c:pt idx="616">
                    <c:v>9/15/2021</c:v>
                  </c:pt>
                  <c:pt idx="617">
                    <c:v>9/16/2021</c:v>
                  </c:pt>
                  <c:pt idx="618">
                    <c:v>9/17/2021</c:v>
                  </c:pt>
                  <c:pt idx="619">
                    <c:v>9/18/2021</c:v>
                  </c:pt>
                  <c:pt idx="620">
                    <c:v>9/19/2021</c:v>
                  </c:pt>
                  <c:pt idx="621">
                    <c:v>9/20/2021</c:v>
                  </c:pt>
                  <c:pt idx="622">
                    <c:v>9/21/2021</c:v>
                  </c:pt>
                  <c:pt idx="623">
                    <c:v>9/22/2021</c:v>
                  </c:pt>
                  <c:pt idx="624">
                    <c:v>9/23/2021</c:v>
                  </c:pt>
                  <c:pt idx="625">
                    <c:v>9/24/2021</c:v>
                  </c:pt>
                  <c:pt idx="626">
                    <c:v>9/25/2021</c:v>
                  </c:pt>
                  <c:pt idx="627">
                    <c:v>9/26/2021</c:v>
                  </c:pt>
                  <c:pt idx="628">
                    <c:v>9/27/2021</c:v>
                  </c:pt>
                  <c:pt idx="629">
                    <c:v>9/28/2021</c:v>
                  </c:pt>
                  <c:pt idx="630">
                    <c:v>9/29/2021</c:v>
                  </c:pt>
                  <c:pt idx="631">
                    <c:v>9/30/2021</c:v>
                  </c:pt>
                  <c:pt idx="632">
                    <c:v>10/1/2021</c:v>
                  </c:pt>
                  <c:pt idx="633">
                    <c:v>10/2/2021</c:v>
                  </c:pt>
                  <c:pt idx="634">
                    <c:v>10/3/2021</c:v>
                  </c:pt>
                  <c:pt idx="635">
                    <c:v>10/4/2021</c:v>
                  </c:pt>
                  <c:pt idx="636">
                    <c:v>10/5/2021</c:v>
                  </c:pt>
                  <c:pt idx="637">
                    <c:v>10/6/2021</c:v>
                  </c:pt>
                  <c:pt idx="638">
                    <c:v>10/7/2021</c:v>
                  </c:pt>
                  <c:pt idx="639">
                    <c:v>10/8/2021</c:v>
                  </c:pt>
                  <c:pt idx="640">
                    <c:v>10/9/2021</c:v>
                  </c:pt>
                  <c:pt idx="641">
                    <c:v>10/10/2021</c:v>
                  </c:pt>
                  <c:pt idx="642">
                    <c:v>10/11/2021</c:v>
                  </c:pt>
                  <c:pt idx="643">
                    <c:v>10/12/2021</c:v>
                  </c:pt>
                  <c:pt idx="644">
                    <c:v>10/13/2021</c:v>
                  </c:pt>
                  <c:pt idx="645">
                    <c:v>10/14/2021</c:v>
                  </c:pt>
                  <c:pt idx="646">
                    <c:v>10/15/2021</c:v>
                  </c:pt>
                  <c:pt idx="647">
                    <c:v>10/16/2021</c:v>
                  </c:pt>
                  <c:pt idx="648">
                    <c:v>10/17/2021</c:v>
                  </c:pt>
                  <c:pt idx="649">
                    <c:v>10/18/2021</c:v>
                  </c:pt>
                  <c:pt idx="650">
                    <c:v>10/19/2021</c:v>
                  </c:pt>
                  <c:pt idx="651">
                    <c:v>10/20/2021</c:v>
                  </c:pt>
                  <c:pt idx="652">
                    <c:v>10/21/2021</c:v>
                  </c:pt>
                  <c:pt idx="653">
                    <c:v>10/22/2021</c:v>
                  </c:pt>
                  <c:pt idx="654">
                    <c:v>10/23/2021</c:v>
                  </c:pt>
                  <c:pt idx="655">
                    <c:v>10/24/2021</c:v>
                  </c:pt>
                  <c:pt idx="656">
                    <c:v>10/25/2021</c:v>
                  </c:pt>
                  <c:pt idx="657">
                    <c:v>10/26/2021</c:v>
                  </c:pt>
                  <c:pt idx="658">
                    <c:v>10/27/2021</c:v>
                  </c:pt>
                  <c:pt idx="659">
                    <c:v>10/28/2021</c:v>
                  </c:pt>
                  <c:pt idx="660">
                    <c:v>10/29/2021</c:v>
                  </c:pt>
                  <c:pt idx="661">
                    <c:v>10/30/2021</c:v>
                  </c:pt>
                  <c:pt idx="662">
                    <c:v>10/31/2021</c:v>
                  </c:pt>
                  <c:pt idx="663">
                    <c:v>11/1/2021</c:v>
                  </c:pt>
                  <c:pt idx="664">
                    <c:v>11/2/2021</c:v>
                  </c:pt>
                  <c:pt idx="665">
                    <c:v>11/3/2021</c:v>
                  </c:pt>
                  <c:pt idx="666">
                    <c:v>11/4/2021</c:v>
                  </c:pt>
                  <c:pt idx="667">
                    <c:v>11/5/2021</c:v>
                  </c:pt>
                  <c:pt idx="668">
                    <c:v>11/6/2021</c:v>
                  </c:pt>
                  <c:pt idx="669">
                    <c:v>11/7/2021</c:v>
                  </c:pt>
                  <c:pt idx="670">
                    <c:v>11/8/2021</c:v>
                  </c:pt>
                  <c:pt idx="671">
                    <c:v>11/9/2021</c:v>
                  </c:pt>
                  <c:pt idx="672">
                    <c:v>11/10/2021</c:v>
                  </c:pt>
                  <c:pt idx="673">
                    <c:v>11/11/2021</c:v>
                  </c:pt>
                  <c:pt idx="674">
                    <c:v>11/12/2021</c:v>
                  </c:pt>
                  <c:pt idx="675">
                    <c:v>11/13/2021</c:v>
                  </c:pt>
                  <c:pt idx="676">
                    <c:v>11/14/2021</c:v>
                  </c:pt>
                  <c:pt idx="677">
                    <c:v>11/15/2021</c:v>
                  </c:pt>
                  <c:pt idx="678">
                    <c:v>11/16/2021</c:v>
                  </c:pt>
                  <c:pt idx="679">
                    <c:v>11/17/2021</c:v>
                  </c:pt>
                  <c:pt idx="680">
                    <c:v>11/18/2021</c:v>
                  </c:pt>
                  <c:pt idx="681">
                    <c:v>11/19/2021</c:v>
                  </c:pt>
                  <c:pt idx="682">
                    <c:v>11/20/2021</c:v>
                  </c:pt>
                  <c:pt idx="683">
                    <c:v>11/21/2021</c:v>
                  </c:pt>
                  <c:pt idx="684">
                    <c:v>11/22/2021</c:v>
                  </c:pt>
                  <c:pt idx="685">
                    <c:v>11/23/2021</c:v>
                  </c:pt>
                  <c:pt idx="686">
                    <c:v>11/24/2021</c:v>
                  </c:pt>
                  <c:pt idx="687">
                    <c:v>11/25/2021</c:v>
                  </c:pt>
                  <c:pt idx="688">
                    <c:v>11/26/2021</c:v>
                  </c:pt>
                  <c:pt idx="689">
                    <c:v>11/27/2021</c:v>
                  </c:pt>
                  <c:pt idx="690">
                    <c:v>11/28/2021</c:v>
                  </c:pt>
                  <c:pt idx="691">
                    <c:v>11/29/2021</c:v>
                  </c:pt>
                  <c:pt idx="692">
                    <c:v>11/30/2021</c:v>
                  </c:pt>
                  <c:pt idx="693">
                    <c:v>12/1/2021</c:v>
                  </c:pt>
                  <c:pt idx="694">
                    <c:v>12/2/2021</c:v>
                  </c:pt>
                  <c:pt idx="695">
                    <c:v>12/3/2021</c:v>
                  </c:pt>
                  <c:pt idx="696">
                    <c:v>12/4/2021</c:v>
                  </c:pt>
                  <c:pt idx="697">
                    <c:v>12/5/2021</c:v>
                  </c:pt>
                  <c:pt idx="698">
                    <c:v>12/6/2021</c:v>
                  </c:pt>
                  <c:pt idx="699">
                    <c:v>12/7/2021</c:v>
                  </c:pt>
                  <c:pt idx="700">
                    <c:v>12/8/2021</c:v>
                  </c:pt>
                  <c:pt idx="701">
                    <c:v>12/9/2021</c:v>
                  </c:pt>
                  <c:pt idx="702">
                    <c:v>12/10/2021</c:v>
                  </c:pt>
                  <c:pt idx="703">
                    <c:v>12/11/2021</c:v>
                  </c:pt>
                  <c:pt idx="704">
                    <c:v>12/12/2021</c:v>
                  </c:pt>
                  <c:pt idx="705">
                    <c:v>12/13/2021</c:v>
                  </c:pt>
                  <c:pt idx="706">
                    <c:v>12/14/2021</c:v>
                  </c:pt>
                  <c:pt idx="707">
                    <c:v>12/15/2021</c:v>
                  </c:pt>
                  <c:pt idx="708">
                    <c:v>12/16/2021</c:v>
                  </c:pt>
                  <c:pt idx="709">
                    <c:v>12/17/2021</c:v>
                  </c:pt>
                  <c:pt idx="710">
                    <c:v>12/18/2021</c:v>
                  </c:pt>
                  <c:pt idx="711">
                    <c:v>12/19/2021</c:v>
                  </c:pt>
                  <c:pt idx="712">
                    <c:v>12/20/2021</c:v>
                  </c:pt>
                  <c:pt idx="713">
                    <c:v>12/21/2021</c:v>
                  </c:pt>
                  <c:pt idx="714">
                    <c:v>12/22/2021</c:v>
                  </c:pt>
                  <c:pt idx="715">
                    <c:v>12/23/2021</c:v>
                  </c:pt>
                  <c:pt idx="716">
                    <c:v>12/24/2021</c:v>
                  </c:pt>
                  <c:pt idx="717">
                    <c:v>12/25/2021</c:v>
                  </c:pt>
                  <c:pt idx="718">
                    <c:v>12/26/2021</c:v>
                  </c:pt>
                  <c:pt idx="719">
                    <c:v>12/27/2021</c:v>
                  </c:pt>
                  <c:pt idx="720">
                    <c:v>12/28/2021</c:v>
                  </c:pt>
                  <c:pt idx="721">
                    <c:v>12/29/2021</c:v>
                  </c:pt>
                  <c:pt idx="722">
                    <c:v>12/30/2021</c:v>
                  </c:pt>
                  <c:pt idx="723">
                    <c:v>12/31/2021</c:v>
                  </c:pt>
                </c:lvl>
                <c:lvl>
                  <c:pt idx="0">
                    <c:v>Jan</c:v>
                  </c:pt>
                  <c:pt idx="31">
                    <c:v>Feb</c:v>
                  </c:pt>
                  <c:pt idx="59">
                    <c:v>Mar</c:v>
                  </c:pt>
                  <c:pt idx="90">
                    <c:v>Apr</c:v>
                  </c:pt>
                  <c:pt idx="120">
                    <c:v>May</c:v>
                  </c:pt>
                  <c:pt idx="151">
                    <c:v>Jun</c:v>
                  </c:pt>
                  <c:pt idx="181">
                    <c:v>Jul</c:v>
                  </c:pt>
                  <c:pt idx="212">
                    <c:v>Aug</c:v>
                  </c:pt>
                  <c:pt idx="243">
                    <c:v>Sep</c:v>
                  </c:pt>
                  <c:pt idx="273">
                    <c:v>Oct</c:v>
                  </c:pt>
                  <c:pt idx="298">
                    <c:v>Nov</c:v>
                  </c:pt>
                  <c:pt idx="328">
                    <c:v>Dec</c:v>
                  </c:pt>
                  <c:pt idx="359">
                    <c:v>Jan</c:v>
                  </c:pt>
                  <c:pt idx="390">
                    <c:v>Feb</c:v>
                  </c:pt>
                  <c:pt idx="418">
                    <c:v>Mar</c:v>
                  </c:pt>
                  <c:pt idx="449">
                    <c:v>Apr</c:v>
                  </c:pt>
                  <c:pt idx="479">
                    <c:v>May</c:v>
                  </c:pt>
                  <c:pt idx="510">
                    <c:v>Jun</c:v>
                  </c:pt>
                  <c:pt idx="540">
                    <c:v>Jul</c:v>
                  </c:pt>
                  <c:pt idx="571">
                    <c:v>Aug</c:v>
                  </c:pt>
                  <c:pt idx="602">
                    <c:v>Sep</c:v>
                  </c:pt>
                  <c:pt idx="632">
                    <c:v>Oct</c:v>
                  </c:pt>
                  <c:pt idx="663">
                    <c:v>Nov</c:v>
                  </c:pt>
                  <c:pt idx="693">
                    <c:v>Dec</c:v>
                  </c:pt>
                </c:lvl>
                <c:lvl>
                  <c:pt idx="0">
                    <c:v>2020</c:v>
                  </c:pt>
                  <c:pt idx="359">
                    <c:v>2021</c:v>
                  </c:pt>
                </c:lvl>
              </c:multiLvlStrCache>
            </c:multiLvlStrRef>
          </c:cat>
          <c:val>
            <c:numRef>
              <c:f>'Cumulative Total Sales'!$B$4:$B$754</c:f>
              <c:numCache>
                <c:formatCode>"$"#,##0_);[Red]\("$"#,##0\)</c:formatCode>
                <c:ptCount val="724"/>
                <c:pt idx="0">
                  <c:v>845141</c:v>
                </c:pt>
                <c:pt idx="1">
                  <c:v>689410</c:v>
                </c:pt>
                <c:pt idx="2">
                  <c:v>632573</c:v>
                </c:pt>
                <c:pt idx="3">
                  <c:v>615080</c:v>
                </c:pt>
                <c:pt idx="4">
                  <c:v>707829</c:v>
                </c:pt>
                <c:pt idx="5">
                  <c:v>655750</c:v>
                </c:pt>
                <c:pt idx="6">
                  <c:v>877176</c:v>
                </c:pt>
                <c:pt idx="7">
                  <c:v>668084</c:v>
                </c:pt>
                <c:pt idx="8">
                  <c:v>201829</c:v>
                </c:pt>
                <c:pt idx="9">
                  <c:v>200469</c:v>
                </c:pt>
                <c:pt idx="10">
                  <c:v>129556</c:v>
                </c:pt>
                <c:pt idx="11">
                  <c:v>104982</c:v>
                </c:pt>
                <c:pt idx="12">
                  <c:v>189096</c:v>
                </c:pt>
                <c:pt idx="13">
                  <c:v>260022</c:v>
                </c:pt>
                <c:pt idx="14">
                  <c:v>231207.99999999997</c:v>
                </c:pt>
                <c:pt idx="15">
                  <c:v>230911.99999999997</c:v>
                </c:pt>
                <c:pt idx="16">
                  <c:v>173012.99999999997</c:v>
                </c:pt>
                <c:pt idx="17">
                  <c:v>110225</c:v>
                </c:pt>
                <c:pt idx="18">
                  <c:v>216161.99999999997</c:v>
                </c:pt>
                <c:pt idx="19">
                  <c:v>345305</c:v>
                </c:pt>
                <c:pt idx="20">
                  <c:v>639432</c:v>
                </c:pt>
                <c:pt idx="21">
                  <c:v>661210</c:v>
                </c:pt>
                <c:pt idx="22">
                  <c:v>755277</c:v>
                </c:pt>
                <c:pt idx="23">
                  <c:v>662710</c:v>
                </c:pt>
                <c:pt idx="24">
                  <c:v>935936</c:v>
                </c:pt>
                <c:pt idx="25">
                  <c:v>831952</c:v>
                </c:pt>
                <c:pt idx="26">
                  <c:v>669511</c:v>
                </c:pt>
                <c:pt idx="27">
                  <c:v>650504</c:v>
                </c:pt>
                <c:pt idx="28">
                  <c:v>726062</c:v>
                </c:pt>
                <c:pt idx="29">
                  <c:v>633776</c:v>
                </c:pt>
                <c:pt idx="30">
                  <c:v>1003554</c:v>
                </c:pt>
                <c:pt idx="31">
                  <c:v>914122</c:v>
                </c:pt>
                <c:pt idx="32">
                  <c:v>755660</c:v>
                </c:pt>
                <c:pt idx="33">
                  <c:v>765834</c:v>
                </c:pt>
                <c:pt idx="34">
                  <c:v>787657</c:v>
                </c:pt>
                <c:pt idx="35">
                  <c:v>704363</c:v>
                </c:pt>
                <c:pt idx="36">
                  <c:v>1268868</c:v>
                </c:pt>
                <c:pt idx="37">
                  <c:v>1006480</c:v>
                </c:pt>
                <c:pt idx="38">
                  <c:v>882372</c:v>
                </c:pt>
                <c:pt idx="39">
                  <c:v>819377</c:v>
                </c:pt>
                <c:pt idx="40">
                  <c:v>835490</c:v>
                </c:pt>
                <c:pt idx="41">
                  <c:v>339850</c:v>
                </c:pt>
                <c:pt idx="42">
                  <c:v>421680</c:v>
                </c:pt>
                <c:pt idx="43">
                  <c:v>478492</c:v>
                </c:pt>
                <c:pt idx="44">
                  <c:v>478296</c:v>
                </c:pt>
                <c:pt idx="45">
                  <c:v>358246</c:v>
                </c:pt>
                <c:pt idx="46">
                  <c:v>323070</c:v>
                </c:pt>
                <c:pt idx="47">
                  <c:v>373234</c:v>
                </c:pt>
                <c:pt idx="48">
                  <c:v>335464</c:v>
                </c:pt>
                <c:pt idx="49">
                  <c:v>377370.00000000006</c:v>
                </c:pt>
                <c:pt idx="50">
                  <c:v>409062.00000000006</c:v>
                </c:pt>
                <c:pt idx="51">
                  <c:v>283293.00000000006</c:v>
                </c:pt>
                <c:pt idx="52">
                  <c:v>251828.00000000003</c:v>
                </c:pt>
                <c:pt idx="53">
                  <c:v>294824</c:v>
                </c:pt>
                <c:pt idx="54">
                  <c:v>353422.00000000006</c:v>
                </c:pt>
                <c:pt idx="55">
                  <c:v>345765.00000000006</c:v>
                </c:pt>
                <c:pt idx="56">
                  <c:v>376885.00000000006</c:v>
                </c:pt>
                <c:pt idx="57">
                  <c:v>236197.00000000003</c:v>
                </c:pt>
                <c:pt idx="58">
                  <c:v>220787.00000000003</c:v>
                </c:pt>
                <c:pt idx="59">
                  <c:v>237739</c:v>
                </c:pt>
                <c:pt idx="60">
                  <c:v>294002.00000000006</c:v>
                </c:pt>
                <c:pt idx="61">
                  <c:v>1044237</c:v>
                </c:pt>
                <c:pt idx="62">
                  <c:v>1179817</c:v>
                </c:pt>
                <c:pt idx="63">
                  <c:v>845510.00000000012</c:v>
                </c:pt>
                <c:pt idx="64">
                  <c:v>737964</c:v>
                </c:pt>
                <c:pt idx="65">
                  <c:v>729659</c:v>
                </c:pt>
                <c:pt idx="66">
                  <c:v>940376</c:v>
                </c:pt>
                <c:pt idx="67">
                  <c:v>1144502</c:v>
                </c:pt>
                <c:pt idx="68">
                  <c:v>1263835</c:v>
                </c:pt>
                <c:pt idx="69">
                  <c:v>890762.00000000023</c:v>
                </c:pt>
                <c:pt idx="70">
                  <c:v>795908</c:v>
                </c:pt>
                <c:pt idx="71">
                  <c:v>765020</c:v>
                </c:pt>
                <c:pt idx="72">
                  <c:v>976806</c:v>
                </c:pt>
                <c:pt idx="73">
                  <c:v>882914</c:v>
                </c:pt>
                <c:pt idx="74">
                  <c:v>963394</c:v>
                </c:pt>
                <c:pt idx="75">
                  <c:v>771170.00000000012</c:v>
                </c:pt>
                <c:pt idx="76">
                  <c:v>613415</c:v>
                </c:pt>
                <c:pt idx="77">
                  <c:v>103546</c:v>
                </c:pt>
                <c:pt idx="78">
                  <c:v>194736</c:v>
                </c:pt>
                <c:pt idx="79">
                  <c:v>161037</c:v>
                </c:pt>
                <c:pt idx="80">
                  <c:v>174218</c:v>
                </c:pt>
                <c:pt idx="81">
                  <c:v>174674</c:v>
                </c:pt>
                <c:pt idx="82">
                  <c:v>112592</c:v>
                </c:pt>
                <c:pt idx="83">
                  <c:v>92494</c:v>
                </c:pt>
                <c:pt idx="84">
                  <c:v>164292</c:v>
                </c:pt>
                <c:pt idx="85">
                  <c:v>226105</c:v>
                </c:pt>
                <c:pt idx="86">
                  <c:v>205375.99999999997</c:v>
                </c:pt>
                <c:pt idx="87">
                  <c:v>225915.99999999997</c:v>
                </c:pt>
                <c:pt idx="88">
                  <c:v>169589.99999999997</c:v>
                </c:pt>
                <c:pt idx="89">
                  <c:v>578971</c:v>
                </c:pt>
                <c:pt idx="90">
                  <c:v>197439.99999999997</c:v>
                </c:pt>
                <c:pt idx="91">
                  <c:v>322205</c:v>
                </c:pt>
                <c:pt idx="92">
                  <c:v>216796</c:v>
                </c:pt>
                <c:pt idx="93">
                  <c:v>250643</c:v>
                </c:pt>
                <c:pt idx="94">
                  <c:v>169144</c:v>
                </c:pt>
                <c:pt idx="95">
                  <c:v>116478</c:v>
                </c:pt>
                <c:pt idx="96">
                  <c:v>267056</c:v>
                </c:pt>
                <c:pt idx="97">
                  <c:v>322205</c:v>
                </c:pt>
                <c:pt idx="98">
                  <c:v>250050</c:v>
                </c:pt>
                <c:pt idx="99">
                  <c:v>249532</c:v>
                </c:pt>
                <c:pt idx="100">
                  <c:v>169002</c:v>
                </c:pt>
                <c:pt idx="101">
                  <c:v>116522</c:v>
                </c:pt>
                <c:pt idx="102">
                  <c:v>389842</c:v>
                </c:pt>
                <c:pt idx="103">
                  <c:v>445206</c:v>
                </c:pt>
                <c:pt idx="104">
                  <c:v>382246</c:v>
                </c:pt>
                <c:pt idx="105">
                  <c:v>383350</c:v>
                </c:pt>
                <c:pt idx="106">
                  <c:v>867447</c:v>
                </c:pt>
                <c:pt idx="107">
                  <c:v>967276</c:v>
                </c:pt>
                <c:pt idx="108">
                  <c:v>1302345</c:v>
                </c:pt>
                <c:pt idx="109">
                  <c:v>1095228</c:v>
                </c:pt>
                <c:pt idx="110">
                  <c:v>936532</c:v>
                </c:pt>
                <c:pt idx="111">
                  <c:v>885535</c:v>
                </c:pt>
                <c:pt idx="112">
                  <c:v>885949</c:v>
                </c:pt>
                <c:pt idx="113">
                  <c:v>7050982</c:v>
                </c:pt>
                <c:pt idx="114">
                  <c:v>1055529</c:v>
                </c:pt>
                <c:pt idx="115">
                  <c:v>1256068</c:v>
                </c:pt>
                <c:pt idx="116">
                  <c:v>1304025</c:v>
                </c:pt>
                <c:pt idx="117">
                  <c:v>957780.00000000012</c:v>
                </c:pt>
                <c:pt idx="118">
                  <c:v>890563</c:v>
                </c:pt>
                <c:pt idx="119">
                  <c:v>904030</c:v>
                </c:pt>
                <c:pt idx="120">
                  <c:v>925566</c:v>
                </c:pt>
                <c:pt idx="121">
                  <c:v>1116482</c:v>
                </c:pt>
                <c:pt idx="122">
                  <c:v>1251096</c:v>
                </c:pt>
                <c:pt idx="123">
                  <c:v>877910.00000000023</c:v>
                </c:pt>
                <c:pt idx="124">
                  <c:v>817776.00000000012</c:v>
                </c:pt>
                <c:pt idx="125">
                  <c:v>828576.00000000012</c:v>
                </c:pt>
                <c:pt idx="126">
                  <c:v>918442</c:v>
                </c:pt>
                <c:pt idx="127">
                  <c:v>295737.00000000006</c:v>
                </c:pt>
                <c:pt idx="128">
                  <c:v>323208.00000000006</c:v>
                </c:pt>
                <c:pt idx="129">
                  <c:v>197702.00000000003</c:v>
                </c:pt>
                <c:pt idx="130">
                  <c:v>183255.00000000003</c:v>
                </c:pt>
                <c:pt idx="131">
                  <c:v>199800</c:v>
                </c:pt>
                <c:pt idx="132">
                  <c:v>251825</c:v>
                </c:pt>
                <c:pt idx="133">
                  <c:v>324050.00000000006</c:v>
                </c:pt>
                <c:pt idx="134">
                  <c:v>353250.00000000006</c:v>
                </c:pt>
                <c:pt idx="135">
                  <c:v>240278.00000000003</c:v>
                </c:pt>
                <c:pt idx="136">
                  <c:v>266960.00000000006</c:v>
                </c:pt>
                <c:pt idx="137">
                  <c:v>288390.00000000006</c:v>
                </c:pt>
                <c:pt idx="138">
                  <c:v>409490.00000000006</c:v>
                </c:pt>
                <c:pt idx="139">
                  <c:v>466977.00000000012</c:v>
                </c:pt>
                <c:pt idx="140">
                  <c:v>501648.00000000012</c:v>
                </c:pt>
                <c:pt idx="141">
                  <c:v>332500.00000000006</c:v>
                </c:pt>
                <c:pt idx="142">
                  <c:v>332875.00000000006</c:v>
                </c:pt>
                <c:pt idx="143">
                  <c:v>3586441</c:v>
                </c:pt>
                <c:pt idx="144">
                  <c:v>430275.00000000006</c:v>
                </c:pt>
                <c:pt idx="145">
                  <c:v>184212</c:v>
                </c:pt>
                <c:pt idx="146">
                  <c:v>231288</c:v>
                </c:pt>
                <c:pt idx="147">
                  <c:v>231210</c:v>
                </c:pt>
                <c:pt idx="148">
                  <c:v>153822</c:v>
                </c:pt>
                <c:pt idx="149">
                  <c:v>141223.00000000003</c:v>
                </c:pt>
                <c:pt idx="150">
                  <c:v>255750</c:v>
                </c:pt>
                <c:pt idx="151">
                  <c:v>224968</c:v>
                </c:pt>
                <c:pt idx="152">
                  <c:v>231157</c:v>
                </c:pt>
                <c:pt idx="153">
                  <c:v>230734</c:v>
                </c:pt>
                <c:pt idx="154">
                  <c:v>154176</c:v>
                </c:pt>
                <c:pt idx="155">
                  <c:v>127130.00000000001</c:v>
                </c:pt>
                <c:pt idx="156">
                  <c:v>218158</c:v>
                </c:pt>
                <c:pt idx="157">
                  <c:v>295182</c:v>
                </c:pt>
                <c:pt idx="158">
                  <c:v>261670</c:v>
                </c:pt>
                <c:pt idx="159">
                  <c:v>283149.99999999994</c:v>
                </c:pt>
                <c:pt idx="160">
                  <c:v>216689.99999999994</c:v>
                </c:pt>
                <c:pt idx="161">
                  <c:v>125674</c:v>
                </c:pt>
                <c:pt idx="162">
                  <c:v>250259.99999999994</c:v>
                </c:pt>
                <c:pt idx="163">
                  <c:v>395880</c:v>
                </c:pt>
                <c:pt idx="164">
                  <c:v>268748</c:v>
                </c:pt>
                <c:pt idx="165">
                  <c:v>308880</c:v>
                </c:pt>
                <c:pt idx="166">
                  <c:v>184950</c:v>
                </c:pt>
                <c:pt idx="167">
                  <c:v>133304</c:v>
                </c:pt>
                <c:pt idx="168">
                  <c:v>286864</c:v>
                </c:pt>
                <c:pt idx="169">
                  <c:v>339075</c:v>
                </c:pt>
                <c:pt idx="170">
                  <c:v>266480</c:v>
                </c:pt>
                <c:pt idx="171">
                  <c:v>267320</c:v>
                </c:pt>
                <c:pt idx="172">
                  <c:v>185310</c:v>
                </c:pt>
                <c:pt idx="173">
                  <c:v>133120</c:v>
                </c:pt>
                <c:pt idx="174">
                  <c:v>409375</c:v>
                </c:pt>
                <c:pt idx="175">
                  <c:v>576345</c:v>
                </c:pt>
                <c:pt idx="176">
                  <c:v>513912</c:v>
                </c:pt>
                <c:pt idx="177">
                  <c:v>511736</c:v>
                </c:pt>
                <c:pt idx="178">
                  <c:v>409375</c:v>
                </c:pt>
                <c:pt idx="179">
                  <c:v>327360.00000000006</c:v>
                </c:pt>
                <c:pt idx="180">
                  <c:v>692836</c:v>
                </c:pt>
                <c:pt idx="181">
                  <c:v>677447</c:v>
                </c:pt>
                <c:pt idx="182">
                  <c:v>588674.00000000012</c:v>
                </c:pt>
                <c:pt idx="183">
                  <c:v>544900.00000000012</c:v>
                </c:pt>
                <c:pt idx="184">
                  <c:v>430686</c:v>
                </c:pt>
                <c:pt idx="185">
                  <c:v>499838.00000000006</c:v>
                </c:pt>
                <c:pt idx="186">
                  <c:v>589725</c:v>
                </c:pt>
                <c:pt idx="187">
                  <c:v>676110.00000000012</c:v>
                </c:pt>
                <c:pt idx="188">
                  <c:v>616170.00000000012</c:v>
                </c:pt>
                <c:pt idx="189">
                  <c:v>480649.00000000012</c:v>
                </c:pt>
                <c:pt idx="190">
                  <c:v>442720.00000000006</c:v>
                </c:pt>
                <c:pt idx="191">
                  <c:v>442255</c:v>
                </c:pt>
                <c:pt idx="192">
                  <c:v>328208</c:v>
                </c:pt>
                <c:pt idx="193">
                  <c:v>429984.00000000006</c:v>
                </c:pt>
                <c:pt idx="194">
                  <c:v>462354.00000000017</c:v>
                </c:pt>
                <c:pt idx="195">
                  <c:v>323505.00000000006</c:v>
                </c:pt>
                <c:pt idx="196">
                  <c:v>287504.00000000006</c:v>
                </c:pt>
                <c:pt idx="197">
                  <c:v>347992.00000000006</c:v>
                </c:pt>
                <c:pt idx="198">
                  <c:v>1035546</c:v>
                </c:pt>
                <c:pt idx="199">
                  <c:v>574658</c:v>
                </c:pt>
                <c:pt idx="200">
                  <c:v>696002</c:v>
                </c:pt>
                <c:pt idx="201">
                  <c:v>489684</c:v>
                </c:pt>
                <c:pt idx="202">
                  <c:v>472304</c:v>
                </c:pt>
                <c:pt idx="203">
                  <c:v>464106</c:v>
                </c:pt>
                <c:pt idx="204">
                  <c:v>545923</c:v>
                </c:pt>
                <c:pt idx="205">
                  <c:v>591247</c:v>
                </c:pt>
                <c:pt idx="206">
                  <c:v>730092.00000000012</c:v>
                </c:pt>
                <c:pt idx="207">
                  <c:v>539950</c:v>
                </c:pt>
                <c:pt idx="208">
                  <c:v>553311</c:v>
                </c:pt>
                <c:pt idx="209">
                  <c:v>601505</c:v>
                </c:pt>
                <c:pt idx="210">
                  <c:v>792314</c:v>
                </c:pt>
                <c:pt idx="211">
                  <c:v>890650.00000000012</c:v>
                </c:pt>
                <c:pt idx="212">
                  <c:v>1019609.0000000001</c:v>
                </c:pt>
                <c:pt idx="213">
                  <c:v>706050</c:v>
                </c:pt>
                <c:pt idx="214">
                  <c:v>703046</c:v>
                </c:pt>
                <c:pt idx="215">
                  <c:v>673956</c:v>
                </c:pt>
                <c:pt idx="216">
                  <c:v>833133.00000000012</c:v>
                </c:pt>
                <c:pt idx="217">
                  <c:v>767868</c:v>
                </c:pt>
                <c:pt idx="218">
                  <c:v>768985</c:v>
                </c:pt>
                <c:pt idx="219">
                  <c:v>571540</c:v>
                </c:pt>
                <c:pt idx="220">
                  <c:v>548482</c:v>
                </c:pt>
                <c:pt idx="221">
                  <c:v>670760</c:v>
                </c:pt>
                <c:pt idx="222">
                  <c:v>729019</c:v>
                </c:pt>
                <c:pt idx="223">
                  <c:v>801549</c:v>
                </c:pt>
                <c:pt idx="224">
                  <c:v>734337</c:v>
                </c:pt>
                <c:pt idx="225">
                  <c:v>571875</c:v>
                </c:pt>
                <c:pt idx="226">
                  <c:v>571388</c:v>
                </c:pt>
                <c:pt idx="227">
                  <c:v>707410</c:v>
                </c:pt>
                <c:pt idx="228">
                  <c:v>791213</c:v>
                </c:pt>
                <c:pt idx="229">
                  <c:v>890030</c:v>
                </c:pt>
                <c:pt idx="230">
                  <c:v>795105</c:v>
                </c:pt>
                <c:pt idx="231">
                  <c:v>613906</c:v>
                </c:pt>
                <c:pt idx="232">
                  <c:v>570852</c:v>
                </c:pt>
                <c:pt idx="233">
                  <c:v>686734</c:v>
                </c:pt>
                <c:pt idx="234">
                  <c:v>883250</c:v>
                </c:pt>
                <c:pt idx="235">
                  <c:v>397361</c:v>
                </c:pt>
                <c:pt idx="236">
                  <c:v>446616</c:v>
                </c:pt>
                <c:pt idx="237">
                  <c:v>462649</c:v>
                </c:pt>
                <c:pt idx="238">
                  <c:v>293832</c:v>
                </c:pt>
                <c:pt idx="239">
                  <c:v>330197</c:v>
                </c:pt>
                <c:pt idx="240">
                  <c:v>512143</c:v>
                </c:pt>
                <c:pt idx="241">
                  <c:v>388151</c:v>
                </c:pt>
                <c:pt idx="242">
                  <c:v>436934</c:v>
                </c:pt>
                <c:pt idx="243">
                  <c:v>462429</c:v>
                </c:pt>
                <c:pt idx="244">
                  <c:v>273632</c:v>
                </c:pt>
                <c:pt idx="245">
                  <c:v>307409</c:v>
                </c:pt>
                <c:pt idx="246">
                  <c:v>470880</c:v>
                </c:pt>
                <c:pt idx="247">
                  <c:v>402432</c:v>
                </c:pt>
                <c:pt idx="248">
                  <c:v>399393</c:v>
                </c:pt>
                <c:pt idx="249">
                  <c:v>882296</c:v>
                </c:pt>
                <c:pt idx="250">
                  <c:v>726106</c:v>
                </c:pt>
                <c:pt idx="251">
                  <c:v>814562</c:v>
                </c:pt>
                <c:pt idx="252">
                  <c:v>1154483</c:v>
                </c:pt>
                <c:pt idx="253">
                  <c:v>1144432</c:v>
                </c:pt>
                <c:pt idx="254">
                  <c:v>929305.00000000012</c:v>
                </c:pt>
                <c:pt idx="255">
                  <c:v>858469</c:v>
                </c:pt>
                <c:pt idx="256">
                  <c:v>753503</c:v>
                </c:pt>
                <c:pt idx="257">
                  <c:v>804178</c:v>
                </c:pt>
                <c:pt idx="258">
                  <c:v>1132497</c:v>
                </c:pt>
                <c:pt idx="259">
                  <c:v>749490</c:v>
                </c:pt>
                <c:pt idx="260">
                  <c:v>553860.00000000012</c:v>
                </c:pt>
                <c:pt idx="261">
                  <c:v>465993.00000000006</c:v>
                </c:pt>
                <c:pt idx="262">
                  <c:v>359002</c:v>
                </c:pt>
                <c:pt idx="263">
                  <c:v>424200.00000000006</c:v>
                </c:pt>
                <c:pt idx="264">
                  <c:v>570568.00000000012</c:v>
                </c:pt>
                <c:pt idx="265">
                  <c:v>592552.00000000012</c:v>
                </c:pt>
                <c:pt idx="266">
                  <c:v>436730.00000000012</c:v>
                </c:pt>
                <c:pt idx="267">
                  <c:v>346725</c:v>
                </c:pt>
                <c:pt idx="268">
                  <c:v>335070</c:v>
                </c:pt>
                <c:pt idx="269">
                  <c:v>409250.00000000006</c:v>
                </c:pt>
                <c:pt idx="270">
                  <c:v>507265.00000000006</c:v>
                </c:pt>
                <c:pt idx="271">
                  <c:v>615120.00000000012</c:v>
                </c:pt>
                <c:pt idx="272">
                  <c:v>422605.00000000012</c:v>
                </c:pt>
                <c:pt idx="273">
                  <c:v>372041.00000000012</c:v>
                </c:pt>
                <c:pt idx="274">
                  <c:v>358190.00000000012</c:v>
                </c:pt>
                <c:pt idx="275">
                  <c:v>430773.00000000006</c:v>
                </c:pt>
                <c:pt idx="276">
                  <c:v>549407</c:v>
                </c:pt>
                <c:pt idx="277">
                  <c:v>598664.00000000012</c:v>
                </c:pt>
                <c:pt idx="278">
                  <c:v>410976.00000000012</c:v>
                </c:pt>
                <c:pt idx="279">
                  <c:v>382804.00000000012</c:v>
                </c:pt>
                <c:pt idx="280">
                  <c:v>397398.00000000012</c:v>
                </c:pt>
                <c:pt idx="281">
                  <c:v>499980</c:v>
                </c:pt>
                <c:pt idx="282">
                  <c:v>608632</c:v>
                </c:pt>
                <c:pt idx="283">
                  <c:v>161823</c:v>
                </c:pt>
                <c:pt idx="284">
                  <c:v>89645</c:v>
                </c:pt>
                <c:pt idx="285">
                  <c:v>64012</c:v>
                </c:pt>
                <c:pt idx="286">
                  <c:v>454996</c:v>
                </c:pt>
                <c:pt idx="287">
                  <c:v>494112</c:v>
                </c:pt>
                <c:pt idx="288">
                  <c:v>521316</c:v>
                </c:pt>
                <c:pt idx="289">
                  <c:v>534844</c:v>
                </c:pt>
                <c:pt idx="290">
                  <c:v>360332</c:v>
                </c:pt>
                <c:pt idx="291">
                  <c:v>544213</c:v>
                </c:pt>
                <c:pt idx="292">
                  <c:v>470954</c:v>
                </c:pt>
                <c:pt idx="293">
                  <c:v>520666</c:v>
                </c:pt>
                <c:pt idx="294">
                  <c:v>529269</c:v>
                </c:pt>
                <c:pt idx="295">
                  <c:v>548638</c:v>
                </c:pt>
                <c:pt idx="296">
                  <c:v>357168</c:v>
                </c:pt>
                <c:pt idx="297">
                  <c:v>575416.00000000012</c:v>
                </c:pt>
                <c:pt idx="298">
                  <c:v>334627</c:v>
                </c:pt>
                <c:pt idx="299">
                  <c:v>443583</c:v>
                </c:pt>
                <c:pt idx="300">
                  <c:v>478211</c:v>
                </c:pt>
                <c:pt idx="301">
                  <c:v>492885</c:v>
                </c:pt>
                <c:pt idx="302">
                  <c:v>372099.00000000006</c:v>
                </c:pt>
                <c:pt idx="303">
                  <c:v>438059</c:v>
                </c:pt>
                <c:pt idx="304">
                  <c:v>355317</c:v>
                </c:pt>
                <c:pt idx="305">
                  <c:v>407052</c:v>
                </c:pt>
                <c:pt idx="306">
                  <c:v>453892</c:v>
                </c:pt>
                <c:pt idx="307">
                  <c:v>530028</c:v>
                </c:pt>
                <c:pt idx="308">
                  <c:v>358366.00000000006</c:v>
                </c:pt>
                <c:pt idx="309">
                  <c:v>416708</c:v>
                </c:pt>
                <c:pt idx="310">
                  <c:v>466530</c:v>
                </c:pt>
                <c:pt idx="311">
                  <c:v>481409</c:v>
                </c:pt>
                <c:pt idx="312">
                  <c:v>548993</c:v>
                </c:pt>
                <c:pt idx="313">
                  <c:v>195914</c:v>
                </c:pt>
                <c:pt idx="314">
                  <c:v>71862.000000000015</c:v>
                </c:pt>
                <c:pt idx="315">
                  <c:v>62801</c:v>
                </c:pt>
                <c:pt idx="316">
                  <c:v>53940</c:v>
                </c:pt>
                <c:pt idx="317">
                  <c:v>77205</c:v>
                </c:pt>
                <c:pt idx="318">
                  <c:v>183043.00000000003</c:v>
                </c:pt>
                <c:pt idx="319">
                  <c:v>282840</c:v>
                </c:pt>
                <c:pt idx="320">
                  <c:v>138150.00000000003</c:v>
                </c:pt>
                <c:pt idx="321">
                  <c:v>92268</c:v>
                </c:pt>
                <c:pt idx="322">
                  <c:v>71938</c:v>
                </c:pt>
                <c:pt idx="323">
                  <c:v>102842</c:v>
                </c:pt>
                <c:pt idx="324">
                  <c:v>211542.00000000003</c:v>
                </c:pt>
                <c:pt idx="325">
                  <c:v>268939</c:v>
                </c:pt>
                <c:pt idx="326">
                  <c:v>138741.00000000003</c:v>
                </c:pt>
                <c:pt idx="327">
                  <c:v>92516</c:v>
                </c:pt>
                <c:pt idx="328">
                  <c:v>62801</c:v>
                </c:pt>
                <c:pt idx="329">
                  <c:v>69264</c:v>
                </c:pt>
                <c:pt idx="330">
                  <c:v>166548</c:v>
                </c:pt>
                <c:pt idx="331">
                  <c:v>207359</c:v>
                </c:pt>
                <c:pt idx="332">
                  <c:v>102701.00000000001</c:v>
                </c:pt>
                <c:pt idx="333">
                  <c:v>38484</c:v>
                </c:pt>
                <c:pt idx="334">
                  <c:v>31994</c:v>
                </c:pt>
                <c:pt idx="335">
                  <c:v>44838</c:v>
                </c:pt>
                <c:pt idx="336">
                  <c:v>82028</c:v>
                </c:pt>
                <c:pt idx="337">
                  <c:v>172767.99999999997</c:v>
                </c:pt>
                <c:pt idx="338">
                  <c:v>71972</c:v>
                </c:pt>
                <c:pt idx="339">
                  <c:v>35800</c:v>
                </c:pt>
                <c:pt idx="340">
                  <c:v>26922</c:v>
                </c:pt>
                <c:pt idx="341">
                  <c:v>34528.999999999993</c:v>
                </c:pt>
                <c:pt idx="342">
                  <c:v>102939.99999999997</c:v>
                </c:pt>
                <c:pt idx="343">
                  <c:v>179186</c:v>
                </c:pt>
                <c:pt idx="344">
                  <c:v>81976</c:v>
                </c:pt>
                <c:pt idx="345">
                  <c:v>59368</c:v>
                </c:pt>
                <c:pt idx="346">
                  <c:v>61710</c:v>
                </c:pt>
                <c:pt idx="347">
                  <c:v>70517.999999999985</c:v>
                </c:pt>
                <c:pt idx="348">
                  <c:v>138598.99999999997</c:v>
                </c:pt>
                <c:pt idx="349">
                  <c:v>647334</c:v>
                </c:pt>
                <c:pt idx="350">
                  <c:v>469644</c:v>
                </c:pt>
                <c:pt idx="351">
                  <c:v>545099</c:v>
                </c:pt>
                <c:pt idx="352">
                  <c:v>629514</c:v>
                </c:pt>
                <c:pt idx="353">
                  <c:v>560978</c:v>
                </c:pt>
                <c:pt idx="354">
                  <c:v>665532</c:v>
                </c:pt>
                <c:pt idx="355">
                  <c:v>564234</c:v>
                </c:pt>
                <c:pt idx="356">
                  <c:v>576898</c:v>
                </c:pt>
                <c:pt idx="357">
                  <c:v>808435</c:v>
                </c:pt>
                <c:pt idx="358">
                  <c:v>716554</c:v>
                </c:pt>
                <c:pt idx="359">
                  <c:v>654902</c:v>
                </c:pt>
                <c:pt idx="360">
                  <c:v>730614</c:v>
                </c:pt>
                <c:pt idx="361">
                  <c:v>1030039</c:v>
                </c:pt>
                <c:pt idx="362">
                  <c:v>572074</c:v>
                </c:pt>
                <c:pt idx="363">
                  <c:v>1803002</c:v>
                </c:pt>
                <c:pt idx="364">
                  <c:v>2686322</c:v>
                </c:pt>
                <c:pt idx="365">
                  <c:v>1380318</c:v>
                </c:pt>
                <c:pt idx="366">
                  <c:v>757603</c:v>
                </c:pt>
                <c:pt idx="367">
                  <c:v>3217025</c:v>
                </c:pt>
                <c:pt idx="368">
                  <c:v>3675792</c:v>
                </c:pt>
                <c:pt idx="369">
                  <c:v>1622203</c:v>
                </c:pt>
                <c:pt idx="370">
                  <c:v>3219173</c:v>
                </c:pt>
                <c:pt idx="371">
                  <c:v>2839848</c:v>
                </c:pt>
                <c:pt idx="372">
                  <c:v>3052710</c:v>
                </c:pt>
                <c:pt idx="373">
                  <c:v>724186</c:v>
                </c:pt>
                <c:pt idx="374">
                  <c:v>1218793</c:v>
                </c:pt>
                <c:pt idx="375">
                  <c:v>4880183</c:v>
                </c:pt>
                <c:pt idx="376">
                  <c:v>1532677</c:v>
                </c:pt>
                <c:pt idx="377">
                  <c:v>1931997</c:v>
                </c:pt>
                <c:pt idx="378">
                  <c:v>1700171</c:v>
                </c:pt>
                <c:pt idx="379">
                  <c:v>1724054</c:v>
                </c:pt>
                <c:pt idx="380">
                  <c:v>1485961</c:v>
                </c:pt>
                <c:pt idx="381">
                  <c:v>2919455</c:v>
                </c:pt>
                <c:pt idx="382">
                  <c:v>3719207</c:v>
                </c:pt>
                <c:pt idx="383">
                  <c:v>685813.00000000012</c:v>
                </c:pt>
                <c:pt idx="384">
                  <c:v>1839502</c:v>
                </c:pt>
                <c:pt idx="385">
                  <c:v>695226</c:v>
                </c:pt>
                <c:pt idx="386">
                  <c:v>737083</c:v>
                </c:pt>
                <c:pt idx="387">
                  <c:v>824829</c:v>
                </c:pt>
                <c:pt idx="388">
                  <c:v>677718</c:v>
                </c:pt>
                <c:pt idx="389">
                  <c:v>686916.00000000012</c:v>
                </c:pt>
                <c:pt idx="390">
                  <c:v>771170</c:v>
                </c:pt>
                <c:pt idx="391">
                  <c:v>698480</c:v>
                </c:pt>
                <c:pt idx="392">
                  <c:v>1081139</c:v>
                </c:pt>
                <c:pt idx="393">
                  <c:v>3119525</c:v>
                </c:pt>
                <c:pt idx="394">
                  <c:v>1351581</c:v>
                </c:pt>
                <c:pt idx="395">
                  <c:v>1132327</c:v>
                </c:pt>
                <c:pt idx="396">
                  <c:v>2586040</c:v>
                </c:pt>
                <c:pt idx="397">
                  <c:v>1659535</c:v>
                </c:pt>
                <c:pt idx="398">
                  <c:v>1290182</c:v>
                </c:pt>
                <c:pt idx="399">
                  <c:v>3921862</c:v>
                </c:pt>
                <c:pt idx="400">
                  <c:v>2521285</c:v>
                </c:pt>
                <c:pt idx="401">
                  <c:v>3641138</c:v>
                </c:pt>
                <c:pt idx="402">
                  <c:v>1533100</c:v>
                </c:pt>
                <c:pt idx="403">
                  <c:v>1172602</c:v>
                </c:pt>
                <c:pt idx="404">
                  <c:v>2110334</c:v>
                </c:pt>
                <c:pt idx="405">
                  <c:v>794150</c:v>
                </c:pt>
                <c:pt idx="406">
                  <c:v>4274348</c:v>
                </c:pt>
                <c:pt idx="407">
                  <c:v>2112546</c:v>
                </c:pt>
                <c:pt idx="408">
                  <c:v>1314948</c:v>
                </c:pt>
                <c:pt idx="409">
                  <c:v>254540</c:v>
                </c:pt>
                <c:pt idx="410">
                  <c:v>1372145.0000000002</c:v>
                </c:pt>
                <c:pt idx="411">
                  <c:v>2880158</c:v>
                </c:pt>
                <c:pt idx="412">
                  <c:v>951045</c:v>
                </c:pt>
                <c:pt idx="413">
                  <c:v>1617032</c:v>
                </c:pt>
                <c:pt idx="414">
                  <c:v>246264</c:v>
                </c:pt>
                <c:pt idx="415">
                  <c:v>1254122</c:v>
                </c:pt>
                <c:pt idx="416">
                  <c:v>266016</c:v>
                </c:pt>
                <c:pt idx="417">
                  <c:v>174551</c:v>
                </c:pt>
                <c:pt idx="418">
                  <c:v>174641</c:v>
                </c:pt>
                <c:pt idx="419">
                  <c:v>1589985</c:v>
                </c:pt>
                <c:pt idx="420">
                  <c:v>904307</c:v>
                </c:pt>
                <c:pt idx="421">
                  <c:v>311786</c:v>
                </c:pt>
                <c:pt idx="422">
                  <c:v>2142012</c:v>
                </c:pt>
                <c:pt idx="423">
                  <c:v>2040057</c:v>
                </c:pt>
                <c:pt idx="424">
                  <c:v>219899</c:v>
                </c:pt>
                <c:pt idx="425">
                  <c:v>2197987</c:v>
                </c:pt>
                <c:pt idx="426">
                  <c:v>2960783</c:v>
                </c:pt>
                <c:pt idx="427">
                  <c:v>3207661</c:v>
                </c:pt>
                <c:pt idx="428">
                  <c:v>1014891</c:v>
                </c:pt>
                <c:pt idx="429">
                  <c:v>1820173</c:v>
                </c:pt>
                <c:pt idx="430">
                  <c:v>1694905</c:v>
                </c:pt>
                <c:pt idx="431">
                  <c:v>454730</c:v>
                </c:pt>
                <c:pt idx="432">
                  <c:v>1505876</c:v>
                </c:pt>
                <c:pt idx="433">
                  <c:v>4169026</c:v>
                </c:pt>
                <c:pt idx="434">
                  <c:v>2114152</c:v>
                </c:pt>
                <c:pt idx="435">
                  <c:v>470996</c:v>
                </c:pt>
                <c:pt idx="436">
                  <c:v>1270607</c:v>
                </c:pt>
                <c:pt idx="437">
                  <c:v>1700154</c:v>
                </c:pt>
                <c:pt idx="438">
                  <c:v>1156438</c:v>
                </c:pt>
                <c:pt idx="439">
                  <c:v>1403406</c:v>
                </c:pt>
                <c:pt idx="440">
                  <c:v>2330206</c:v>
                </c:pt>
                <c:pt idx="441">
                  <c:v>149624</c:v>
                </c:pt>
                <c:pt idx="442">
                  <c:v>1345599</c:v>
                </c:pt>
                <c:pt idx="443">
                  <c:v>115067</c:v>
                </c:pt>
                <c:pt idx="444">
                  <c:v>156038</c:v>
                </c:pt>
                <c:pt idx="445">
                  <c:v>140850</c:v>
                </c:pt>
                <c:pt idx="446">
                  <c:v>176425.00000000006</c:v>
                </c:pt>
                <c:pt idx="447">
                  <c:v>105114.99999999999</c:v>
                </c:pt>
                <c:pt idx="448">
                  <c:v>105136.00000000003</c:v>
                </c:pt>
                <c:pt idx="449">
                  <c:v>94452</c:v>
                </c:pt>
                <c:pt idx="450">
                  <c:v>151142.00000000003</c:v>
                </c:pt>
                <c:pt idx="451">
                  <c:v>1617935</c:v>
                </c:pt>
                <c:pt idx="452">
                  <c:v>780632.00000000012</c:v>
                </c:pt>
                <c:pt idx="453">
                  <c:v>985680</c:v>
                </c:pt>
                <c:pt idx="454">
                  <c:v>2422346</c:v>
                </c:pt>
                <c:pt idx="455">
                  <c:v>1370441</c:v>
                </c:pt>
                <c:pt idx="456">
                  <c:v>640861</c:v>
                </c:pt>
                <c:pt idx="457">
                  <c:v>2607904</c:v>
                </c:pt>
                <c:pt idx="458">
                  <c:v>3169758</c:v>
                </c:pt>
                <c:pt idx="459">
                  <c:v>3097805</c:v>
                </c:pt>
                <c:pt idx="460">
                  <c:v>1158715</c:v>
                </c:pt>
                <c:pt idx="461">
                  <c:v>2184211</c:v>
                </c:pt>
                <c:pt idx="462">
                  <c:v>1957372</c:v>
                </c:pt>
                <c:pt idx="463">
                  <c:v>685703</c:v>
                </c:pt>
                <c:pt idx="464">
                  <c:v>1776378</c:v>
                </c:pt>
                <c:pt idx="465">
                  <c:v>4588842</c:v>
                </c:pt>
                <c:pt idx="466">
                  <c:v>2155879</c:v>
                </c:pt>
                <c:pt idx="467">
                  <c:v>688173</c:v>
                </c:pt>
                <c:pt idx="468">
                  <c:v>1872223</c:v>
                </c:pt>
                <c:pt idx="469">
                  <c:v>1947885</c:v>
                </c:pt>
                <c:pt idx="470">
                  <c:v>1330227</c:v>
                </c:pt>
                <c:pt idx="471">
                  <c:v>1858800</c:v>
                </c:pt>
                <c:pt idx="472">
                  <c:v>2824657</c:v>
                </c:pt>
                <c:pt idx="473">
                  <c:v>694830</c:v>
                </c:pt>
                <c:pt idx="474">
                  <c:v>2221724</c:v>
                </c:pt>
                <c:pt idx="475">
                  <c:v>747944</c:v>
                </c:pt>
                <c:pt idx="476">
                  <c:v>634900</c:v>
                </c:pt>
                <c:pt idx="477">
                  <c:v>756404</c:v>
                </c:pt>
                <c:pt idx="478">
                  <c:v>709141</c:v>
                </c:pt>
                <c:pt idx="479">
                  <c:v>683180</c:v>
                </c:pt>
                <c:pt idx="480">
                  <c:v>2713947</c:v>
                </c:pt>
                <c:pt idx="481">
                  <c:v>1656418</c:v>
                </c:pt>
                <c:pt idx="482">
                  <c:v>1302588</c:v>
                </c:pt>
                <c:pt idx="483">
                  <c:v>4371484</c:v>
                </c:pt>
                <c:pt idx="484">
                  <c:v>2211273</c:v>
                </c:pt>
                <c:pt idx="485">
                  <c:v>1313648</c:v>
                </c:pt>
                <c:pt idx="486">
                  <c:v>2831396</c:v>
                </c:pt>
                <c:pt idx="487">
                  <c:v>2088940</c:v>
                </c:pt>
                <c:pt idx="488">
                  <c:v>4156649</c:v>
                </c:pt>
                <c:pt idx="489">
                  <c:v>2999571</c:v>
                </c:pt>
                <c:pt idx="490">
                  <c:v>2355609</c:v>
                </c:pt>
                <c:pt idx="491">
                  <c:v>3453684</c:v>
                </c:pt>
                <c:pt idx="492">
                  <c:v>2264579</c:v>
                </c:pt>
                <c:pt idx="493">
                  <c:v>2513588</c:v>
                </c:pt>
                <c:pt idx="494">
                  <c:v>2035350</c:v>
                </c:pt>
                <c:pt idx="495">
                  <c:v>2278576</c:v>
                </c:pt>
                <c:pt idx="496">
                  <c:v>4770632</c:v>
                </c:pt>
                <c:pt idx="497">
                  <c:v>3425870</c:v>
                </c:pt>
                <c:pt idx="498">
                  <c:v>2946587</c:v>
                </c:pt>
                <c:pt idx="499">
                  <c:v>509586</c:v>
                </c:pt>
                <c:pt idx="500">
                  <c:v>422717</c:v>
                </c:pt>
                <c:pt idx="501">
                  <c:v>1175983</c:v>
                </c:pt>
                <c:pt idx="502">
                  <c:v>1774317</c:v>
                </c:pt>
                <c:pt idx="503">
                  <c:v>2978662</c:v>
                </c:pt>
                <c:pt idx="504">
                  <c:v>600172</c:v>
                </c:pt>
                <c:pt idx="505">
                  <c:v>2113266</c:v>
                </c:pt>
                <c:pt idx="506">
                  <c:v>413134</c:v>
                </c:pt>
                <c:pt idx="507">
                  <c:v>437828</c:v>
                </c:pt>
                <c:pt idx="508">
                  <c:v>508428</c:v>
                </c:pt>
                <c:pt idx="509">
                  <c:v>282019</c:v>
                </c:pt>
                <c:pt idx="510">
                  <c:v>201648</c:v>
                </c:pt>
                <c:pt idx="511">
                  <c:v>273798</c:v>
                </c:pt>
                <c:pt idx="512">
                  <c:v>726117</c:v>
                </c:pt>
                <c:pt idx="513">
                  <c:v>4783666</c:v>
                </c:pt>
                <c:pt idx="514">
                  <c:v>1381470</c:v>
                </c:pt>
                <c:pt idx="515">
                  <c:v>883364</c:v>
                </c:pt>
                <c:pt idx="516">
                  <c:v>3089481</c:v>
                </c:pt>
                <c:pt idx="517">
                  <c:v>2189692</c:v>
                </c:pt>
                <c:pt idx="518">
                  <c:v>732934</c:v>
                </c:pt>
                <c:pt idx="519">
                  <c:v>6038592</c:v>
                </c:pt>
                <c:pt idx="520">
                  <c:v>3008014</c:v>
                </c:pt>
                <c:pt idx="521">
                  <c:v>4218605</c:v>
                </c:pt>
                <c:pt idx="522">
                  <c:v>1906680</c:v>
                </c:pt>
                <c:pt idx="523">
                  <c:v>1307349</c:v>
                </c:pt>
                <c:pt idx="524">
                  <c:v>2485951</c:v>
                </c:pt>
                <c:pt idx="525">
                  <c:v>113088</c:v>
                </c:pt>
                <c:pt idx="526">
                  <c:v>10239903</c:v>
                </c:pt>
                <c:pt idx="527">
                  <c:v>2865317</c:v>
                </c:pt>
                <c:pt idx="528">
                  <c:v>1848553</c:v>
                </c:pt>
                <c:pt idx="529">
                  <c:v>225832</c:v>
                </c:pt>
                <c:pt idx="530">
                  <c:v>2529547</c:v>
                </c:pt>
                <c:pt idx="531">
                  <c:v>3181314</c:v>
                </c:pt>
                <c:pt idx="532">
                  <c:v>1734136</c:v>
                </c:pt>
                <c:pt idx="533">
                  <c:v>6428692</c:v>
                </c:pt>
                <c:pt idx="534">
                  <c:v>279527</c:v>
                </c:pt>
                <c:pt idx="535">
                  <c:v>2345921</c:v>
                </c:pt>
                <c:pt idx="536">
                  <c:v>174341</c:v>
                </c:pt>
                <c:pt idx="537">
                  <c:v>157957</c:v>
                </c:pt>
                <c:pt idx="538">
                  <c:v>229300</c:v>
                </c:pt>
                <c:pt idx="539">
                  <c:v>336764</c:v>
                </c:pt>
                <c:pt idx="540">
                  <c:v>294668</c:v>
                </c:pt>
                <c:pt idx="541">
                  <c:v>4290350</c:v>
                </c:pt>
                <c:pt idx="542">
                  <c:v>1540447</c:v>
                </c:pt>
                <c:pt idx="543">
                  <c:v>171718</c:v>
                </c:pt>
                <c:pt idx="544">
                  <c:v>4594907</c:v>
                </c:pt>
                <c:pt idx="545">
                  <c:v>4905963</c:v>
                </c:pt>
                <c:pt idx="546">
                  <c:v>276519</c:v>
                </c:pt>
                <c:pt idx="547">
                  <c:v>3861989</c:v>
                </c:pt>
                <c:pt idx="548">
                  <c:v>6854359</c:v>
                </c:pt>
                <c:pt idx="549">
                  <c:v>4637215</c:v>
                </c:pt>
                <c:pt idx="550">
                  <c:v>1140428</c:v>
                </c:pt>
                <c:pt idx="551">
                  <c:v>3600662</c:v>
                </c:pt>
                <c:pt idx="552">
                  <c:v>2771266</c:v>
                </c:pt>
                <c:pt idx="553">
                  <c:v>236234</c:v>
                </c:pt>
                <c:pt idx="554">
                  <c:v>2446238</c:v>
                </c:pt>
                <c:pt idx="555">
                  <c:v>12261098</c:v>
                </c:pt>
                <c:pt idx="556">
                  <c:v>3149600</c:v>
                </c:pt>
                <c:pt idx="557">
                  <c:v>266604</c:v>
                </c:pt>
                <c:pt idx="558">
                  <c:v>3557708</c:v>
                </c:pt>
                <c:pt idx="559">
                  <c:v>2686662</c:v>
                </c:pt>
                <c:pt idx="560">
                  <c:v>1160252</c:v>
                </c:pt>
                <c:pt idx="561">
                  <c:v>1806429</c:v>
                </c:pt>
                <c:pt idx="562">
                  <c:v>7689134</c:v>
                </c:pt>
                <c:pt idx="563">
                  <c:v>312736</c:v>
                </c:pt>
                <c:pt idx="564">
                  <c:v>2368624</c:v>
                </c:pt>
                <c:pt idx="565">
                  <c:v>307605</c:v>
                </c:pt>
                <c:pt idx="566">
                  <c:v>166319</c:v>
                </c:pt>
                <c:pt idx="567">
                  <c:v>159188</c:v>
                </c:pt>
                <c:pt idx="568">
                  <c:v>227843.99999999997</c:v>
                </c:pt>
                <c:pt idx="569">
                  <c:v>322915</c:v>
                </c:pt>
                <c:pt idx="570">
                  <c:v>269000</c:v>
                </c:pt>
                <c:pt idx="571">
                  <c:v>238709</c:v>
                </c:pt>
                <c:pt idx="572">
                  <c:v>298122</c:v>
                </c:pt>
                <c:pt idx="573">
                  <c:v>3881474</c:v>
                </c:pt>
                <c:pt idx="574">
                  <c:v>1518106</c:v>
                </c:pt>
                <c:pt idx="575">
                  <c:v>445340</c:v>
                </c:pt>
                <c:pt idx="576">
                  <c:v>4320963</c:v>
                </c:pt>
                <c:pt idx="577">
                  <c:v>2114175</c:v>
                </c:pt>
                <c:pt idx="578">
                  <c:v>2614597</c:v>
                </c:pt>
                <c:pt idx="579">
                  <c:v>3573083</c:v>
                </c:pt>
                <c:pt idx="580">
                  <c:v>6121201</c:v>
                </c:pt>
                <c:pt idx="581">
                  <c:v>4436784</c:v>
                </c:pt>
                <c:pt idx="582">
                  <c:v>1257099</c:v>
                </c:pt>
                <c:pt idx="583">
                  <c:v>3646866</c:v>
                </c:pt>
                <c:pt idx="584">
                  <c:v>2705334</c:v>
                </c:pt>
                <c:pt idx="585">
                  <c:v>297455</c:v>
                </c:pt>
                <c:pt idx="586">
                  <c:v>2257327</c:v>
                </c:pt>
                <c:pt idx="587">
                  <c:v>9517031</c:v>
                </c:pt>
                <c:pt idx="588">
                  <c:v>2996546</c:v>
                </c:pt>
                <c:pt idx="589">
                  <c:v>311087</c:v>
                </c:pt>
                <c:pt idx="590">
                  <c:v>3436729</c:v>
                </c:pt>
                <c:pt idx="591">
                  <c:v>2430449</c:v>
                </c:pt>
                <c:pt idx="592">
                  <c:v>1276232</c:v>
                </c:pt>
                <c:pt idx="593">
                  <c:v>2045045</c:v>
                </c:pt>
                <c:pt idx="594">
                  <c:v>5813813</c:v>
                </c:pt>
                <c:pt idx="595">
                  <c:v>230554.99999999997</c:v>
                </c:pt>
                <c:pt idx="596">
                  <c:v>2513548.0000000005</c:v>
                </c:pt>
                <c:pt idx="597">
                  <c:v>216797</c:v>
                </c:pt>
                <c:pt idx="598">
                  <c:v>349831</c:v>
                </c:pt>
                <c:pt idx="599">
                  <c:v>357307</c:v>
                </c:pt>
                <c:pt idx="600">
                  <c:v>575007</c:v>
                </c:pt>
                <c:pt idx="601">
                  <c:v>491609</c:v>
                </c:pt>
                <c:pt idx="602">
                  <c:v>527294</c:v>
                </c:pt>
                <c:pt idx="603">
                  <c:v>2267438</c:v>
                </c:pt>
                <c:pt idx="604">
                  <c:v>1370432</c:v>
                </c:pt>
                <c:pt idx="605">
                  <c:v>865366</c:v>
                </c:pt>
                <c:pt idx="606">
                  <c:v>5131197</c:v>
                </c:pt>
                <c:pt idx="607">
                  <c:v>1864936</c:v>
                </c:pt>
                <c:pt idx="608">
                  <c:v>1120330</c:v>
                </c:pt>
                <c:pt idx="609">
                  <c:v>2683674</c:v>
                </c:pt>
                <c:pt idx="610">
                  <c:v>2008803</c:v>
                </c:pt>
                <c:pt idx="611">
                  <c:v>3983388</c:v>
                </c:pt>
                <c:pt idx="612">
                  <c:v>3141430</c:v>
                </c:pt>
                <c:pt idx="613">
                  <c:v>1846889</c:v>
                </c:pt>
                <c:pt idx="614">
                  <c:v>3041049</c:v>
                </c:pt>
                <c:pt idx="615">
                  <c:v>2309812</c:v>
                </c:pt>
                <c:pt idx="616">
                  <c:v>2211313</c:v>
                </c:pt>
                <c:pt idx="617">
                  <c:v>1746852</c:v>
                </c:pt>
                <c:pt idx="618">
                  <c:v>2258185</c:v>
                </c:pt>
                <c:pt idx="619">
                  <c:v>3869394</c:v>
                </c:pt>
                <c:pt idx="620">
                  <c:v>2779585</c:v>
                </c:pt>
                <c:pt idx="621">
                  <c:v>2416065</c:v>
                </c:pt>
                <c:pt idx="622">
                  <c:v>756684</c:v>
                </c:pt>
                <c:pt idx="623">
                  <c:v>583792</c:v>
                </c:pt>
                <c:pt idx="624">
                  <c:v>1508227</c:v>
                </c:pt>
                <c:pt idx="625">
                  <c:v>2113940</c:v>
                </c:pt>
                <c:pt idx="626">
                  <c:v>2425563</c:v>
                </c:pt>
                <c:pt idx="627">
                  <c:v>477272.00000000006</c:v>
                </c:pt>
                <c:pt idx="628">
                  <c:v>2359355.0000000005</c:v>
                </c:pt>
                <c:pt idx="629">
                  <c:v>511731.00000000006</c:v>
                </c:pt>
                <c:pt idx="630">
                  <c:v>587438</c:v>
                </c:pt>
                <c:pt idx="631">
                  <c:v>589589</c:v>
                </c:pt>
                <c:pt idx="632">
                  <c:v>413602</c:v>
                </c:pt>
                <c:pt idx="633">
                  <c:v>531578</c:v>
                </c:pt>
                <c:pt idx="634">
                  <c:v>1098129</c:v>
                </c:pt>
                <c:pt idx="635">
                  <c:v>3430103</c:v>
                </c:pt>
                <c:pt idx="636">
                  <c:v>1590428</c:v>
                </c:pt>
                <c:pt idx="637">
                  <c:v>1319591</c:v>
                </c:pt>
                <c:pt idx="638">
                  <c:v>3060917</c:v>
                </c:pt>
                <c:pt idx="639">
                  <c:v>1993095</c:v>
                </c:pt>
                <c:pt idx="640">
                  <c:v>1305186</c:v>
                </c:pt>
                <c:pt idx="641">
                  <c:v>4579350</c:v>
                </c:pt>
                <c:pt idx="642">
                  <c:v>2575170</c:v>
                </c:pt>
                <c:pt idx="643">
                  <c:v>4238825</c:v>
                </c:pt>
                <c:pt idx="644">
                  <c:v>1719575.0000000002</c:v>
                </c:pt>
                <c:pt idx="645">
                  <c:v>823060.00000000012</c:v>
                </c:pt>
                <c:pt idx="646">
                  <c:v>2282432</c:v>
                </c:pt>
                <c:pt idx="647">
                  <c:v>598057</c:v>
                </c:pt>
                <c:pt idx="648">
                  <c:v>5548630</c:v>
                </c:pt>
                <c:pt idx="649">
                  <c:v>2195176</c:v>
                </c:pt>
                <c:pt idx="650">
                  <c:v>2379946</c:v>
                </c:pt>
                <c:pt idx="651">
                  <c:v>393800</c:v>
                </c:pt>
                <c:pt idx="652">
                  <c:v>1700711</c:v>
                </c:pt>
                <c:pt idx="653">
                  <c:v>2697285</c:v>
                </c:pt>
                <c:pt idx="654">
                  <c:v>1367323</c:v>
                </c:pt>
                <c:pt idx="655">
                  <c:v>2637710</c:v>
                </c:pt>
                <c:pt idx="656">
                  <c:v>103160</c:v>
                </c:pt>
                <c:pt idx="657">
                  <c:v>1620128.0000000002</c:v>
                </c:pt>
                <c:pt idx="658">
                  <c:v>124029</c:v>
                </c:pt>
                <c:pt idx="659">
                  <c:v>275481</c:v>
                </c:pt>
                <c:pt idx="660">
                  <c:v>140998</c:v>
                </c:pt>
                <c:pt idx="661">
                  <c:v>248678</c:v>
                </c:pt>
                <c:pt idx="662">
                  <c:v>82611</c:v>
                </c:pt>
                <c:pt idx="663">
                  <c:v>118334</c:v>
                </c:pt>
                <c:pt idx="664">
                  <c:v>133405</c:v>
                </c:pt>
                <c:pt idx="665">
                  <c:v>3353526</c:v>
                </c:pt>
                <c:pt idx="666">
                  <c:v>1391044</c:v>
                </c:pt>
                <c:pt idx="667">
                  <c:v>2182433</c:v>
                </c:pt>
                <c:pt idx="668">
                  <c:v>3607874.0000000005</c:v>
                </c:pt>
                <c:pt idx="669">
                  <c:v>1992699</c:v>
                </c:pt>
                <c:pt idx="670">
                  <c:v>149530</c:v>
                </c:pt>
                <c:pt idx="671">
                  <c:v>3231871</c:v>
                </c:pt>
                <c:pt idx="672">
                  <c:v>4832155</c:v>
                </c:pt>
                <c:pt idx="673">
                  <c:v>4333832</c:v>
                </c:pt>
                <c:pt idx="674">
                  <c:v>947208</c:v>
                </c:pt>
                <c:pt idx="675">
                  <c:v>2698626.0000000005</c:v>
                </c:pt>
                <c:pt idx="676">
                  <c:v>2658984</c:v>
                </c:pt>
                <c:pt idx="677">
                  <c:v>395388</c:v>
                </c:pt>
                <c:pt idx="678">
                  <c:v>2006449</c:v>
                </c:pt>
                <c:pt idx="679">
                  <c:v>7298791</c:v>
                </c:pt>
                <c:pt idx="680">
                  <c:v>3441833</c:v>
                </c:pt>
                <c:pt idx="681">
                  <c:v>189027</c:v>
                </c:pt>
                <c:pt idx="682">
                  <c:v>2317155</c:v>
                </c:pt>
                <c:pt idx="683">
                  <c:v>2611672</c:v>
                </c:pt>
                <c:pt idx="684">
                  <c:v>1017525</c:v>
                </c:pt>
                <c:pt idx="685">
                  <c:v>1395020.0000000002</c:v>
                </c:pt>
                <c:pt idx="686">
                  <c:v>3869679.0000000005</c:v>
                </c:pt>
                <c:pt idx="687">
                  <c:v>102264</c:v>
                </c:pt>
                <c:pt idx="688">
                  <c:v>2196503</c:v>
                </c:pt>
                <c:pt idx="689">
                  <c:v>342275</c:v>
                </c:pt>
                <c:pt idx="690">
                  <c:v>189405.00000000003</c:v>
                </c:pt>
                <c:pt idx="691">
                  <c:v>129855.00000000001</c:v>
                </c:pt>
                <c:pt idx="692">
                  <c:v>100678.00000000001</c:v>
                </c:pt>
                <c:pt idx="693">
                  <c:v>137040</c:v>
                </c:pt>
                <c:pt idx="694">
                  <c:v>4579102</c:v>
                </c:pt>
                <c:pt idx="695">
                  <c:v>1839221</c:v>
                </c:pt>
                <c:pt idx="696">
                  <c:v>2608665</c:v>
                </c:pt>
                <c:pt idx="697">
                  <c:v>4753796</c:v>
                </c:pt>
                <c:pt idx="698">
                  <c:v>2460557</c:v>
                </c:pt>
                <c:pt idx="699">
                  <c:v>119040</c:v>
                </c:pt>
                <c:pt idx="700">
                  <c:v>3780923</c:v>
                </c:pt>
                <c:pt idx="701">
                  <c:v>7257917.0000000009</c:v>
                </c:pt>
                <c:pt idx="702">
                  <c:v>4838975</c:v>
                </c:pt>
                <c:pt idx="703">
                  <c:v>1108600</c:v>
                </c:pt>
                <c:pt idx="704">
                  <c:v>3684274</c:v>
                </c:pt>
                <c:pt idx="705">
                  <c:v>3097447</c:v>
                </c:pt>
                <c:pt idx="706">
                  <c:v>142147</c:v>
                </c:pt>
                <c:pt idx="707">
                  <c:v>2468339</c:v>
                </c:pt>
                <c:pt idx="708">
                  <c:v>10871121</c:v>
                </c:pt>
                <c:pt idx="709">
                  <c:v>4206924</c:v>
                </c:pt>
                <c:pt idx="710">
                  <c:v>52752</c:v>
                </c:pt>
                <c:pt idx="711">
                  <c:v>3859805</c:v>
                </c:pt>
                <c:pt idx="712">
                  <c:v>2014339</c:v>
                </c:pt>
                <c:pt idx="713">
                  <c:v>1733478</c:v>
                </c:pt>
                <c:pt idx="714">
                  <c:v>1791736.0000000002</c:v>
                </c:pt>
                <c:pt idx="715">
                  <c:v>5873665.0000000009</c:v>
                </c:pt>
                <c:pt idx="716">
                  <c:v>190885</c:v>
                </c:pt>
                <c:pt idx="717">
                  <c:v>2467644</c:v>
                </c:pt>
                <c:pt idx="718">
                  <c:v>396004</c:v>
                </c:pt>
                <c:pt idx="719">
                  <c:v>602353</c:v>
                </c:pt>
                <c:pt idx="720">
                  <c:v>301010</c:v>
                </c:pt>
                <c:pt idx="721">
                  <c:v>211109.00000000003</c:v>
                </c:pt>
                <c:pt idx="722">
                  <c:v>167903</c:v>
                </c:pt>
                <c:pt idx="723">
                  <c:v>198659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5-47AB-8E7C-4102A3F60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9837503"/>
        <c:axId val="1447001087"/>
      </c:barChart>
      <c:catAx>
        <c:axId val="14898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01087"/>
        <c:crosses val="autoZero"/>
        <c:auto val="1"/>
        <c:lblAlgn val="ctr"/>
        <c:lblOffset val="100"/>
        <c:noMultiLvlLbl val="0"/>
      </c:catAx>
      <c:valAx>
        <c:axId val="14470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'Units Sold vs Total 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'Units Sold vs Total Sales'!$A$2:$A$9649</c:f>
              <c:numCache>
                <c:formatCode>#,##0</c:formatCode>
                <c:ptCount val="9648"/>
                <c:pt idx="0">
                  <c:v>1200</c:v>
                </c:pt>
                <c:pt idx="1">
                  <c:v>1000</c:v>
                </c:pt>
                <c:pt idx="2">
                  <c:v>1000</c:v>
                </c:pt>
                <c:pt idx="3">
                  <c:v>850</c:v>
                </c:pt>
                <c:pt idx="4">
                  <c:v>900</c:v>
                </c:pt>
                <c:pt idx="5">
                  <c:v>1000</c:v>
                </c:pt>
                <c:pt idx="6">
                  <c:v>1250</c:v>
                </c:pt>
                <c:pt idx="7">
                  <c:v>900</c:v>
                </c:pt>
                <c:pt idx="8">
                  <c:v>950</c:v>
                </c:pt>
                <c:pt idx="9">
                  <c:v>825</c:v>
                </c:pt>
                <c:pt idx="10">
                  <c:v>900</c:v>
                </c:pt>
                <c:pt idx="11">
                  <c:v>1000</c:v>
                </c:pt>
                <c:pt idx="12">
                  <c:v>1220</c:v>
                </c:pt>
                <c:pt idx="13">
                  <c:v>925</c:v>
                </c:pt>
                <c:pt idx="14">
                  <c:v>950</c:v>
                </c:pt>
                <c:pt idx="15">
                  <c:v>800</c:v>
                </c:pt>
                <c:pt idx="16">
                  <c:v>850</c:v>
                </c:pt>
                <c:pt idx="17">
                  <c:v>950</c:v>
                </c:pt>
                <c:pt idx="18">
                  <c:v>1200</c:v>
                </c:pt>
                <c:pt idx="19">
                  <c:v>900</c:v>
                </c:pt>
                <c:pt idx="20">
                  <c:v>900</c:v>
                </c:pt>
                <c:pt idx="21">
                  <c:v>825</c:v>
                </c:pt>
                <c:pt idx="22">
                  <c:v>825</c:v>
                </c:pt>
                <c:pt idx="23">
                  <c:v>950</c:v>
                </c:pt>
                <c:pt idx="24">
                  <c:v>1220</c:v>
                </c:pt>
                <c:pt idx="25">
                  <c:v>925</c:v>
                </c:pt>
                <c:pt idx="26">
                  <c:v>900</c:v>
                </c:pt>
                <c:pt idx="27">
                  <c:v>850</c:v>
                </c:pt>
                <c:pt idx="28">
                  <c:v>875</c:v>
                </c:pt>
                <c:pt idx="29">
                  <c:v>1000</c:v>
                </c:pt>
                <c:pt idx="30">
                  <c:v>1250</c:v>
                </c:pt>
                <c:pt idx="31">
                  <c:v>1000</c:v>
                </c:pt>
                <c:pt idx="32">
                  <c:v>925</c:v>
                </c:pt>
                <c:pt idx="33">
                  <c:v>900</c:v>
                </c:pt>
                <c:pt idx="34">
                  <c:v>900</c:v>
                </c:pt>
                <c:pt idx="35">
                  <c:v>1050</c:v>
                </c:pt>
                <c:pt idx="36">
                  <c:v>1275</c:v>
                </c:pt>
                <c:pt idx="37">
                  <c:v>1025</c:v>
                </c:pt>
                <c:pt idx="38">
                  <c:v>950</c:v>
                </c:pt>
                <c:pt idx="39">
                  <c:v>900</c:v>
                </c:pt>
                <c:pt idx="40">
                  <c:v>925</c:v>
                </c:pt>
                <c:pt idx="41">
                  <c:v>1100</c:v>
                </c:pt>
                <c:pt idx="42">
                  <c:v>1250</c:v>
                </c:pt>
                <c:pt idx="43">
                  <c:v>1025</c:v>
                </c:pt>
                <c:pt idx="44">
                  <c:v>950</c:v>
                </c:pt>
                <c:pt idx="45">
                  <c:v>925</c:v>
                </c:pt>
                <c:pt idx="46">
                  <c:v>900</c:v>
                </c:pt>
                <c:pt idx="47">
                  <c:v>1075</c:v>
                </c:pt>
                <c:pt idx="48">
                  <c:v>1200</c:v>
                </c:pt>
                <c:pt idx="49">
                  <c:v>1000</c:v>
                </c:pt>
                <c:pt idx="50">
                  <c:v>925</c:v>
                </c:pt>
                <c:pt idx="51">
                  <c:v>900</c:v>
                </c:pt>
                <c:pt idx="52">
                  <c:v>900</c:v>
                </c:pt>
                <c:pt idx="53">
                  <c:v>1000</c:v>
                </c:pt>
                <c:pt idx="54">
                  <c:v>875</c:v>
                </c:pt>
                <c:pt idx="55">
                  <c:v>1000</c:v>
                </c:pt>
                <c:pt idx="56">
                  <c:v>1150</c:v>
                </c:pt>
                <c:pt idx="57">
                  <c:v>975</c:v>
                </c:pt>
                <c:pt idx="58">
                  <c:v>920</c:v>
                </c:pt>
                <c:pt idx="59">
                  <c:v>900</c:v>
                </c:pt>
                <c:pt idx="60">
                  <c:v>875</c:v>
                </c:pt>
                <c:pt idx="61">
                  <c:v>975</c:v>
                </c:pt>
                <c:pt idx="62">
                  <c:v>1200</c:v>
                </c:pt>
                <c:pt idx="63">
                  <c:v>1000</c:v>
                </c:pt>
                <c:pt idx="64">
                  <c:v>950</c:v>
                </c:pt>
                <c:pt idx="65">
                  <c:v>900</c:v>
                </c:pt>
                <c:pt idx="66">
                  <c:v>900</c:v>
                </c:pt>
                <c:pt idx="67">
                  <c:v>1000</c:v>
                </c:pt>
                <c:pt idx="68">
                  <c:v>900</c:v>
                </c:pt>
                <c:pt idx="69">
                  <c:v>900</c:v>
                </c:pt>
                <c:pt idx="70">
                  <c:v>700</c:v>
                </c:pt>
                <c:pt idx="71">
                  <c:v>700</c:v>
                </c:pt>
                <c:pt idx="72">
                  <c:v>550</c:v>
                </c:pt>
                <c:pt idx="73">
                  <c:v>700</c:v>
                </c:pt>
                <c:pt idx="74">
                  <c:v>850</c:v>
                </c:pt>
                <c:pt idx="75">
                  <c:v>850</c:v>
                </c:pt>
                <c:pt idx="76">
                  <c:v>675</c:v>
                </c:pt>
                <c:pt idx="77">
                  <c:v>625</c:v>
                </c:pt>
                <c:pt idx="78">
                  <c:v>500</c:v>
                </c:pt>
                <c:pt idx="79">
                  <c:v>700</c:v>
                </c:pt>
                <c:pt idx="80">
                  <c:v>875</c:v>
                </c:pt>
                <c:pt idx="81">
                  <c:v>875</c:v>
                </c:pt>
                <c:pt idx="82">
                  <c:v>700</c:v>
                </c:pt>
                <c:pt idx="83">
                  <c:v>600</c:v>
                </c:pt>
                <c:pt idx="84">
                  <c:v>500</c:v>
                </c:pt>
                <c:pt idx="85">
                  <c:v>650</c:v>
                </c:pt>
                <c:pt idx="86">
                  <c:v>900</c:v>
                </c:pt>
                <c:pt idx="87">
                  <c:v>900</c:v>
                </c:pt>
                <c:pt idx="88">
                  <c:v>725</c:v>
                </c:pt>
                <c:pt idx="89">
                  <c:v>625</c:v>
                </c:pt>
                <c:pt idx="90">
                  <c:v>525</c:v>
                </c:pt>
                <c:pt idx="91">
                  <c:v>800</c:v>
                </c:pt>
                <c:pt idx="92">
                  <c:v>925</c:v>
                </c:pt>
                <c:pt idx="93">
                  <c:v>925</c:v>
                </c:pt>
                <c:pt idx="94">
                  <c:v>775</c:v>
                </c:pt>
                <c:pt idx="95">
                  <c:v>700</c:v>
                </c:pt>
                <c:pt idx="96">
                  <c:v>600</c:v>
                </c:pt>
                <c:pt idx="97">
                  <c:v>950</c:v>
                </c:pt>
                <c:pt idx="98">
                  <c:v>950</c:v>
                </c:pt>
                <c:pt idx="99">
                  <c:v>950</c:v>
                </c:pt>
                <c:pt idx="100">
                  <c:v>800</c:v>
                </c:pt>
                <c:pt idx="101">
                  <c:v>750</c:v>
                </c:pt>
                <c:pt idx="102">
                  <c:v>650</c:v>
                </c:pt>
                <c:pt idx="103">
                  <c:v>1000</c:v>
                </c:pt>
                <c:pt idx="104">
                  <c:v>950</c:v>
                </c:pt>
                <c:pt idx="105">
                  <c:v>950</c:v>
                </c:pt>
                <c:pt idx="106">
                  <c:v>1100</c:v>
                </c:pt>
                <c:pt idx="107">
                  <c:v>700</c:v>
                </c:pt>
                <c:pt idx="108">
                  <c:v>700</c:v>
                </c:pt>
                <c:pt idx="109">
                  <c:v>975</c:v>
                </c:pt>
                <c:pt idx="110">
                  <c:v>925</c:v>
                </c:pt>
                <c:pt idx="111">
                  <c:v>925</c:v>
                </c:pt>
                <c:pt idx="112">
                  <c:v>1100</c:v>
                </c:pt>
                <c:pt idx="113">
                  <c:v>650</c:v>
                </c:pt>
                <c:pt idx="114">
                  <c:v>650</c:v>
                </c:pt>
                <c:pt idx="115">
                  <c:v>900</c:v>
                </c:pt>
                <c:pt idx="116">
                  <c:v>850</c:v>
                </c:pt>
                <c:pt idx="117">
                  <c:v>850</c:v>
                </c:pt>
                <c:pt idx="118">
                  <c:v>900</c:v>
                </c:pt>
                <c:pt idx="119">
                  <c:v>625</c:v>
                </c:pt>
                <c:pt idx="120">
                  <c:v>625</c:v>
                </c:pt>
                <c:pt idx="121">
                  <c:v>850</c:v>
                </c:pt>
                <c:pt idx="122">
                  <c:v>800</c:v>
                </c:pt>
                <c:pt idx="123">
                  <c:v>800</c:v>
                </c:pt>
                <c:pt idx="124">
                  <c:v>750</c:v>
                </c:pt>
                <c:pt idx="125">
                  <c:v>600</c:v>
                </c:pt>
                <c:pt idx="126">
                  <c:v>575</c:v>
                </c:pt>
                <c:pt idx="127">
                  <c:v>750</c:v>
                </c:pt>
                <c:pt idx="128">
                  <c:v>900</c:v>
                </c:pt>
                <c:pt idx="129">
                  <c:v>900</c:v>
                </c:pt>
                <c:pt idx="130">
                  <c:v>825</c:v>
                </c:pt>
                <c:pt idx="131">
                  <c:v>675</c:v>
                </c:pt>
                <c:pt idx="132">
                  <c:v>650</c:v>
                </c:pt>
                <c:pt idx="133">
                  <c:v>850</c:v>
                </c:pt>
                <c:pt idx="134">
                  <c:v>950</c:v>
                </c:pt>
                <c:pt idx="135">
                  <c:v>950</c:v>
                </c:pt>
                <c:pt idx="136">
                  <c:v>850</c:v>
                </c:pt>
                <c:pt idx="137">
                  <c:v>700</c:v>
                </c:pt>
                <c:pt idx="138">
                  <c:v>650</c:v>
                </c:pt>
                <c:pt idx="139">
                  <c:v>900</c:v>
                </c:pt>
                <c:pt idx="140">
                  <c:v>775</c:v>
                </c:pt>
                <c:pt idx="141">
                  <c:v>775</c:v>
                </c:pt>
                <c:pt idx="142">
                  <c:v>775</c:v>
                </c:pt>
                <c:pt idx="143">
                  <c:v>625</c:v>
                </c:pt>
                <c:pt idx="144">
                  <c:v>575</c:v>
                </c:pt>
                <c:pt idx="145">
                  <c:v>775</c:v>
                </c:pt>
                <c:pt idx="146">
                  <c:v>825</c:v>
                </c:pt>
                <c:pt idx="147">
                  <c:v>725</c:v>
                </c:pt>
                <c:pt idx="148">
                  <c:v>725</c:v>
                </c:pt>
                <c:pt idx="149">
                  <c:v>575</c:v>
                </c:pt>
                <c:pt idx="150">
                  <c:v>500</c:v>
                </c:pt>
                <c:pt idx="151">
                  <c:v>700</c:v>
                </c:pt>
                <c:pt idx="152">
                  <c:v>850</c:v>
                </c:pt>
                <c:pt idx="153">
                  <c:v>700</c:v>
                </c:pt>
                <c:pt idx="154">
                  <c:v>700</c:v>
                </c:pt>
                <c:pt idx="155">
                  <c:v>600</c:v>
                </c:pt>
                <c:pt idx="156">
                  <c:v>500</c:v>
                </c:pt>
                <c:pt idx="157">
                  <c:v>700</c:v>
                </c:pt>
                <c:pt idx="158">
                  <c:v>875</c:v>
                </c:pt>
                <c:pt idx="159">
                  <c:v>675</c:v>
                </c:pt>
                <c:pt idx="160">
                  <c:v>725</c:v>
                </c:pt>
                <c:pt idx="161">
                  <c:v>625</c:v>
                </c:pt>
                <c:pt idx="162">
                  <c:v>525</c:v>
                </c:pt>
                <c:pt idx="163">
                  <c:v>700</c:v>
                </c:pt>
                <c:pt idx="164">
                  <c:v>900</c:v>
                </c:pt>
                <c:pt idx="165">
                  <c:v>750</c:v>
                </c:pt>
                <c:pt idx="166">
                  <c:v>750</c:v>
                </c:pt>
                <c:pt idx="167">
                  <c:v>650</c:v>
                </c:pt>
                <c:pt idx="168">
                  <c:v>550</c:v>
                </c:pt>
                <c:pt idx="169">
                  <c:v>725</c:v>
                </c:pt>
                <c:pt idx="170">
                  <c:v>975</c:v>
                </c:pt>
                <c:pt idx="171">
                  <c:v>825</c:v>
                </c:pt>
                <c:pt idx="172">
                  <c:v>825</c:v>
                </c:pt>
                <c:pt idx="173">
                  <c:v>700</c:v>
                </c:pt>
                <c:pt idx="174">
                  <c:v>575</c:v>
                </c:pt>
                <c:pt idx="175">
                  <c:v>875</c:v>
                </c:pt>
                <c:pt idx="176">
                  <c:v>1025</c:v>
                </c:pt>
                <c:pt idx="177">
                  <c:v>875</c:v>
                </c:pt>
                <c:pt idx="178">
                  <c:v>825</c:v>
                </c:pt>
                <c:pt idx="179">
                  <c:v>725</c:v>
                </c:pt>
                <c:pt idx="180">
                  <c:v>775</c:v>
                </c:pt>
                <c:pt idx="181">
                  <c:v>775</c:v>
                </c:pt>
                <c:pt idx="182">
                  <c:v>975</c:v>
                </c:pt>
                <c:pt idx="183">
                  <c:v>925</c:v>
                </c:pt>
                <c:pt idx="184">
                  <c:v>800</c:v>
                </c:pt>
                <c:pt idx="185">
                  <c:v>750</c:v>
                </c:pt>
                <c:pt idx="186">
                  <c:v>750</c:v>
                </c:pt>
                <c:pt idx="187">
                  <c:v>725</c:v>
                </c:pt>
                <c:pt idx="188">
                  <c:v>925</c:v>
                </c:pt>
                <c:pt idx="189">
                  <c:v>925</c:v>
                </c:pt>
                <c:pt idx="190">
                  <c:v>775</c:v>
                </c:pt>
                <c:pt idx="191">
                  <c:v>725</c:v>
                </c:pt>
                <c:pt idx="192">
                  <c:v>725</c:v>
                </c:pt>
                <c:pt idx="193">
                  <c:v>775</c:v>
                </c:pt>
                <c:pt idx="194">
                  <c:v>875</c:v>
                </c:pt>
                <c:pt idx="195">
                  <c:v>875</c:v>
                </c:pt>
                <c:pt idx="196">
                  <c:v>700</c:v>
                </c:pt>
                <c:pt idx="197">
                  <c:v>675</c:v>
                </c:pt>
                <c:pt idx="198">
                  <c:v>650</c:v>
                </c:pt>
                <c:pt idx="199">
                  <c:v>700</c:v>
                </c:pt>
                <c:pt idx="200">
                  <c:v>875</c:v>
                </c:pt>
                <c:pt idx="201">
                  <c:v>875</c:v>
                </c:pt>
                <c:pt idx="202">
                  <c:v>725</c:v>
                </c:pt>
                <c:pt idx="203">
                  <c:v>700</c:v>
                </c:pt>
                <c:pt idx="204">
                  <c:v>650</c:v>
                </c:pt>
                <c:pt idx="205">
                  <c:v>775</c:v>
                </c:pt>
                <c:pt idx="206">
                  <c:v>975</c:v>
                </c:pt>
                <c:pt idx="207">
                  <c:v>975</c:v>
                </c:pt>
                <c:pt idx="208">
                  <c:v>775</c:v>
                </c:pt>
                <c:pt idx="209">
                  <c:v>775</c:v>
                </c:pt>
                <c:pt idx="210">
                  <c:v>700</c:v>
                </c:pt>
                <c:pt idx="211">
                  <c:v>800</c:v>
                </c:pt>
                <c:pt idx="212">
                  <c:v>700</c:v>
                </c:pt>
                <c:pt idx="213">
                  <c:v>700</c:v>
                </c:pt>
                <c:pt idx="214">
                  <c:v>700</c:v>
                </c:pt>
                <c:pt idx="215">
                  <c:v>550</c:v>
                </c:pt>
                <c:pt idx="216">
                  <c:v>500</c:v>
                </c:pt>
                <c:pt idx="217">
                  <c:v>700</c:v>
                </c:pt>
                <c:pt idx="218">
                  <c:v>750</c:v>
                </c:pt>
                <c:pt idx="219">
                  <c:v>650</c:v>
                </c:pt>
                <c:pt idx="220">
                  <c:v>675</c:v>
                </c:pt>
                <c:pt idx="221">
                  <c:v>525</c:v>
                </c:pt>
                <c:pt idx="222">
                  <c:v>450</c:v>
                </c:pt>
                <c:pt idx="223">
                  <c:v>650</c:v>
                </c:pt>
                <c:pt idx="224">
                  <c:v>800</c:v>
                </c:pt>
                <c:pt idx="225">
                  <c:v>650</c:v>
                </c:pt>
                <c:pt idx="226">
                  <c:v>650</c:v>
                </c:pt>
                <c:pt idx="227">
                  <c:v>550</c:v>
                </c:pt>
                <c:pt idx="228">
                  <c:v>425</c:v>
                </c:pt>
                <c:pt idx="229">
                  <c:v>625</c:v>
                </c:pt>
                <c:pt idx="230">
                  <c:v>800</c:v>
                </c:pt>
                <c:pt idx="231">
                  <c:v>600</c:v>
                </c:pt>
                <c:pt idx="232">
                  <c:v>625</c:v>
                </c:pt>
                <c:pt idx="233">
                  <c:v>525</c:v>
                </c:pt>
                <c:pt idx="234">
                  <c:v>425</c:v>
                </c:pt>
                <c:pt idx="235">
                  <c:v>600</c:v>
                </c:pt>
                <c:pt idx="236">
                  <c:v>800</c:v>
                </c:pt>
                <c:pt idx="237">
                  <c:v>650</c:v>
                </c:pt>
                <c:pt idx="238">
                  <c:v>650</c:v>
                </c:pt>
                <c:pt idx="239">
                  <c:v>550</c:v>
                </c:pt>
                <c:pt idx="240">
                  <c:v>450</c:v>
                </c:pt>
                <c:pt idx="241">
                  <c:v>625</c:v>
                </c:pt>
                <c:pt idx="242">
                  <c:v>900</c:v>
                </c:pt>
                <c:pt idx="243">
                  <c:v>750</c:v>
                </c:pt>
                <c:pt idx="244">
                  <c:v>750</c:v>
                </c:pt>
                <c:pt idx="245">
                  <c:v>625</c:v>
                </c:pt>
                <c:pt idx="246">
                  <c:v>500</c:v>
                </c:pt>
                <c:pt idx="247">
                  <c:v>800</c:v>
                </c:pt>
                <c:pt idx="248">
                  <c:v>950</c:v>
                </c:pt>
                <c:pt idx="249">
                  <c:v>800</c:v>
                </c:pt>
                <c:pt idx="250">
                  <c:v>750</c:v>
                </c:pt>
                <c:pt idx="251">
                  <c:v>650</c:v>
                </c:pt>
                <c:pt idx="252">
                  <c:v>700</c:v>
                </c:pt>
                <c:pt idx="253">
                  <c:v>700</c:v>
                </c:pt>
                <c:pt idx="254">
                  <c:v>900</c:v>
                </c:pt>
                <c:pt idx="255">
                  <c:v>850</c:v>
                </c:pt>
                <c:pt idx="256">
                  <c:v>725</c:v>
                </c:pt>
                <c:pt idx="257">
                  <c:v>675</c:v>
                </c:pt>
                <c:pt idx="258">
                  <c:v>675</c:v>
                </c:pt>
                <c:pt idx="259">
                  <c:v>650</c:v>
                </c:pt>
                <c:pt idx="260">
                  <c:v>850</c:v>
                </c:pt>
                <c:pt idx="261">
                  <c:v>850</c:v>
                </c:pt>
                <c:pt idx="262">
                  <c:v>700</c:v>
                </c:pt>
                <c:pt idx="263">
                  <c:v>650</c:v>
                </c:pt>
                <c:pt idx="264">
                  <c:v>650</c:v>
                </c:pt>
                <c:pt idx="265">
                  <c:v>700</c:v>
                </c:pt>
                <c:pt idx="266">
                  <c:v>800</c:v>
                </c:pt>
                <c:pt idx="267">
                  <c:v>800</c:v>
                </c:pt>
                <c:pt idx="268">
                  <c:v>650</c:v>
                </c:pt>
                <c:pt idx="269">
                  <c:v>625</c:v>
                </c:pt>
                <c:pt idx="270">
                  <c:v>600</c:v>
                </c:pt>
                <c:pt idx="271">
                  <c:v>650</c:v>
                </c:pt>
                <c:pt idx="272">
                  <c:v>825</c:v>
                </c:pt>
                <c:pt idx="273">
                  <c:v>825</c:v>
                </c:pt>
                <c:pt idx="274">
                  <c:v>675</c:v>
                </c:pt>
                <c:pt idx="275">
                  <c:v>650</c:v>
                </c:pt>
                <c:pt idx="276">
                  <c:v>600</c:v>
                </c:pt>
                <c:pt idx="277">
                  <c:v>700</c:v>
                </c:pt>
                <c:pt idx="278">
                  <c:v>900</c:v>
                </c:pt>
                <c:pt idx="279">
                  <c:v>900</c:v>
                </c:pt>
                <c:pt idx="280">
                  <c:v>700</c:v>
                </c:pt>
                <c:pt idx="281">
                  <c:v>700</c:v>
                </c:pt>
                <c:pt idx="282">
                  <c:v>625</c:v>
                </c:pt>
                <c:pt idx="283">
                  <c:v>725</c:v>
                </c:pt>
                <c:pt idx="284">
                  <c:v>475</c:v>
                </c:pt>
                <c:pt idx="285">
                  <c:v>275</c:v>
                </c:pt>
                <c:pt idx="286">
                  <c:v>275</c:v>
                </c:pt>
                <c:pt idx="287">
                  <c:v>125</c:v>
                </c:pt>
                <c:pt idx="288">
                  <c:v>175</c:v>
                </c:pt>
                <c:pt idx="289">
                  <c:v>275</c:v>
                </c:pt>
                <c:pt idx="290">
                  <c:v>525</c:v>
                </c:pt>
                <c:pt idx="291">
                  <c:v>175</c:v>
                </c:pt>
                <c:pt idx="292">
                  <c:v>225</c:v>
                </c:pt>
                <c:pt idx="293">
                  <c:v>100</c:v>
                </c:pt>
                <c:pt idx="294">
                  <c:v>175</c:v>
                </c:pt>
                <c:pt idx="295">
                  <c:v>275</c:v>
                </c:pt>
                <c:pt idx="296">
                  <c:v>495</c:v>
                </c:pt>
                <c:pt idx="297">
                  <c:v>200</c:v>
                </c:pt>
                <c:pt idx="298">
                  <c:v>225</c:v>
                </c:pt>
                <c:pt idx="299">
                  <c:v>75</c:v>
                </c:pt>
                <c:pt idx="300">
                  <c:v>125</c:v>
                </c:pt>
                <c:pt idx="301">
                  <c:v>225</c:v>
                </c:pt>
                <c:pt idx="302">
                  <c:v>450</c:v>
                </c:pt>
                <c:pt idx="303">
                  <c:v>150</c:v>
                </c:pt>
                <c:pt idx="304">
                  <c:v>150</c:v>
                </c:pt>
                <c:pt idx="305">
                  <c:v>75</c:v>
                </c:pt>
                <c:pt idx="306">
                  <c:v>100</c:v>
                </c:pt>
                <c:pt idx="307">
                  <c:v>225</c:v>
                </c:pt>
                <c:pt idx="308">
                  <c:v>495</c:v>
                </c:pt>
                <c:pt idx="309">
                  <c:v>200</c:v>
                </c:pt>
                <c:pt idx="310">
                  <c:v>175</c:v>
                </c:pt>
                <c:pt idx="311">
                  <c:v>100</c:v>
                </c:pt>
                <c:pt idx="312">
                  <c:v>125</c:v>
                </c:pt>
                <c:pt idx="313">
                  <c:v>250</c:v>
                </c:pt>
                <c:pt idx="314">
                  <c:v>500</c:v>
                </c:pt>
                <c:pt idx="315">
                  <c:v>250</c:v>
                </c:pt>
                <c:pt idx="316">
                  <c:v>200</c:v>
                </c:pt>
                <c:pt idx="317">
                  <c:v>175</c:v>
                </c:pt>
                <c:pt idx="318">
                  <c:v>175</c:v>
                </c:pt>
                <c:pt idx="319">
                  <c:v>350</c:v>
                </c:pt>
                <c:pt idx="320">
                  <c:v>575</c:v>
                </c:pt>
                <c:pt idx="321">
                  <c:v>325</c:v>
                </c:pt>
                <c:pt idx="322">
                  <c:v>250</c:v>
                </c:pt>
                <c:pt idx="323">
                  <c:v>200</c:v>
                </c:pt>
                <c:pt idx="324">
                  <c:v>225</c:v>
                </c:pt>
                <c:pt idx="325">
                  <c:v>400</c:v>
                </c:pt>
                <c:pt idx="326">
                  <c:v>550</c:v>
                </c:pt>
                <c:pt idx="327">
                  <c:v>325</c:v>
                </c:pt>
                <c:pt idx="328">
                  <c:v>250</c:v>
                </c:pt>
                <c:pt idx="329">
                  <c:v>225</c:v>
                </c:pt>
                <c:pt idx="330">
                  <c:v>200</c:v>
                </c:pt>
                <c:pt idx="331">
                  <c:v>375</c:v>
                </c:pt>
                <c:pt idx="332">
                  <c:v>500</c:v>
                </c:pt>
                <c:pt idx="333">
                  <c:v>300</c:v>
                </c:pt>
                <c:pt idx="334">
                  <c:v>200</c:v>
                </c:pt>
                <c:pt idx="335">
                  <c:v>175</c:v>
                </c:pt>
                <c:pt idx="336">
                  <c:v>175</c:v>
                </c:pt>
                <c:pt idx="337">
                  <c:v>250</c:v>
                </c:pt>
                <c:pt idx="338">
                  <c:v>425</c:v>
                </c:pt>
                <c:pt idx="339">
                  <c:v>250</c:v>
                </c:pt>
                <c:pt idx="340">
                  <c:v>150</c:v>
                </c:pt>
                <c:pt idx="341">
                  <c:v>125</c:v>
                </c:pt>
                <c:pt idx="342">
                  <c:v>125</c:v>
                </c:pt>
                <c:pt idx="343">
                  <c:v>250</c:v>
                </c:pt>
                <c:pt idx="344">
                  <c:v>400</c:v>
                </c:pt>
                <c:pt idx="345">
                  <c:v>250</c:v>
                </c:pt>
                <c:pt idx="346">
                  <c:v>195</c:v>
                </c:pt>
                <c:pt idx="347">
                  <c:v>175</c:v>
                </c:pt>
                <c:pt idx="348">
                  <c:v>150</c:v>
                </c:pt>
                <c:pt idx="349">
                  <c:v>250</c:v>
                </c:pt>
                <c:pt idx="350">
                  <c:v>500</c:v>
                </c:pt>
                <c:pt idx="351">
                  <c:v>300</c:v>
                </c:pt>
                <c:pt idx="352">
                  <c:v>250</c:v>
                </c:pt>
                <c:pt idx="353">
                  <c:v>200</c:v>
                </c:pt>
                <c:pt idx="354">
                  <c:v>200</c:v>
                </c:pt>
                <c:pt idx="355">
                  <c:v>300</c:v>
                </c:pt>
                <c:pt idx="356">
                  <c:v>725</c:v>
                </c:pt>
                <c:pt idx="357">
                  <c:v>725</c:v>
                </c:pt>
                <c:pt idx="358">
                  <c:v>525</c:v>
                </c:pt>
                <c:pt idx="359">
                  <c:v>525</c:v>
                </c:pt>
                <c:pt idx="360">
                  <c:v>375</c:v>
                </c:pt>
                <c:pt idx="361">
                  <c:v>525</c:v>
                </c:pt>
                <c:pt idx="362">
                  <c:v>675</c:v>
                </c:pt>
                <c:pt idx="363">
                  <c:v>650</c:v>
                </c:pt>
                <c:pt idx="364">
                  <c:v>475</c:v>
                </c:pt>
                <c:pt idx="365">
                  <c:v>425</c:v>
                </c:pt>
                <c:pt idx="366">
                  <c:v>300</c:v>
                </c:pt>
                <c:pt idx="367">
                  <c:v>500</c:v>
                </c:pt>
                <c:pt idx="368">
                  <c:v>675</c:v>
                </c:pt>
                <c:pt idx="369">
                  <c:v>675</c:v>
                </c:pt>
                <c:pt idx="370">
                  <c:v>500</c:v>
                </c:pt>
                <c:pt idx="371">
                  <c:v>400</c:v>
                </c:pt>
                <c:pt idx="372">
                  <c:v>300</c:v>
                </c:pt>
                <c:pt idx="373">
                  <c:v>450</c:v>
                </c:pt>
                <c:pt idx="374">
                  <c:v>700</c:v>
                </c:pt>
                <c:pt idx="375">
                  <c:v>700</c:v>
                </c:pt>
                <c:pt idx="376">
                  <c:v>525</c:v>
                </c:pt>
                <c:pt idx="377">
                  <c:v>425</c:v>
                </c:pt>
                <c:pt idx="378">
                  <c:v>325</c:v>
                </c:pt>
                <c:pt idx="379">
                  <c:v>600</c:v>
                </c:pt>
                <c:pt idx="380">
                  <c:v>750</c:v>
                </c:pt>
                <c:pt idx="381">
                  <c:v>775</c:v>
                </c:pt>
                <c:pt idx="382">
                  <c:v>625</c:v>
                </c:pt>
                <c:pt idx="383">
                  <c:v>550</c:v>
                </c:pt>
                <c:pt idx="384">
                  <c:v>450</c:v>
                </c:pt>
                <c:pt idx="385">
                  <c:v>800</c:v>
                </c:pt>
                <c:pt idx="386">
                  <c:v>800</c:v>
                </c:pt>
                <c:pt idx="387">
                  <c:v>800</c:v>
                </c:pt>
                <c:pt idx="388">
                  <c:v>650</c:v>
                </c:pt>
                <c:pt idx="389">
                  <c:v>600</c:v>
                </c:pt>
                <c:pt idx="390">
                  <c:v>500</c:v>
                </c:pt>
                <c:pt idx="391">
                  <c:v>875</c:v>
                </c:pt>
                <c:pt idx="392">
                  <c:v>825</c:v>
                </c:pt>
                <c:pt idx="393">
                  <c:v>825</c:v>
                </c:pt>
                <c:pt idx="394">
                  <c:v>975</c:v>
                </c:pt>
                <c:pt idx="395">
                  <c:v>575</c:v>
                </c:pt>
                <c:pt idx="396">
                  <c:v>575</c:v>
                </c:pt>
                <c:pt idx="397">
                  <c:v>850</c:v>
                </c:pt>
                <c:pt idx="398">
                  <c:v>800</c:v>
                </c:pt>
                <c:pt idx="399">
                  <c:v>800</c:v>
                </c:pt>
                <c:pt idx="400">
                  <c:v>975</c:v>
                </c:pt>
                <c:pt idx="401">
                  <c:v>525</c:v>
                </c:pt>
                <c:pt idx="402">
                  <c:v>525</c:v>
                </c:pt>
                <c:pt idx="403">
                  <c:v>775</c:v>
                </c:pt>
                <c:pt idx="404">
                  <c:v>725</c:v>
                </c:pt>
                <c:pt idx="405">
                  <c:v>675</c:v>
                </c:pt>
                <c:pt idx="406">
                  <c:v>725</c:v>
                </c:pt>
                <c:pt idx="407">
                  <c:v>450</c:v>
                </c:pt>
                <c:pt idx="408">
                  <c:v>450</c:v>
                </c:pt>
                <c:pt idx="409">
                  <c:v>675</c:v>
                </c:pt>
                <c:pt idx="410">
                  <c:v>625</c:v>
                </c:pt>
                <c:pt idx="411">
                  <c:v>625</c:v>
                </c:pt>
                <c:pt idx="412">
                  <c:v>575</c:v>
                </c:pt>
                <c:pt idx="413">
                  <c:v>425</c:v>
                </c:pt>
                <c:pt idx="414">
                  <c:v>400</c:v>
                </c:pt>
                <c:pt idx="415">
                  <c:v>575</c:v>
                </c:pt>
                <c:pt idx="416">
                  <c:v>725</c:v>
                </c:pt>
                <c:pt idx="417">
                  <c:v>725</c:v>
                </c:pt>
                <c:pt idx="418">
                  <c:v>650</c:v>
                </c:pt>
                <c:pt idx="419">
                  <c:v>500</c:v>
                </c:pt>
                <c:pt idx="420">
                  <c:v>475</c:v>
                </c:pt>
                <c:pt idx="421">
                  <c:v>675</c:v>
                </c:pt>
                <c:pt idx="422">
                  <c:v>825</c:v>
                </c:pt>
                <c:pt idx="423">
                  <c:v>825</c:v>
                </c:pt>
                <c:pt idx="424">
                  <c:v>725</c:v>
                </c:pt>
                <c:pt idx="425">
                  <c:v>575</c:v>
                </c:pt>
                <c:pt idx="426">
                  <c:v>525</c:v>
                </c:pt>
                <c:pt idx="427">
                  <c:v>775</c:v>
                </c:pt>
                <c:pt idx="428">
                  <c:v>425</c:v>
                </c:pt>
                <c:pt idx="429">
                  <c:v>225</c:v>
                </c:pt>
                <c:pt idx="430">
                  <c:v>225</c:v>
                </c:pt>
                <c:pt idx="431">
                  <c:v>75</c:v>
                </c:pt>
                <c:pt idx="432">
                  <c:v>125</c:v>
                </c:pt>
                <c:pt idx="433">
                  <c:v>225</c:v>
                </c:pt>
                <c:pt idx="434">
                  <c:v>475</c:v>
                </c:pt>
                <c:pt idx="435">
                  <c:v>125</c:v>
                </c:pt>
                <c:pt idx="436">
                  <c:v>175</c:v>
                </c:pt>
                <c:pt idx="437">
                  <c:v>50</c:v>
                </c:pt>
                <c:pt idx="438">
                  <c:v>125</c:v>
                </c:pt>
                <c:pt idx="439">
                  <c:v>225</c:v>
                </c:pt>
                <c:pt idx="440">
                  <c:v>445</c:v>
                </c:pt>
                <c:pt idx="441">
                  <c:v>150</c:v>
                </c:pt>
                <c:pt idx="442">
                  <c:v>175</c:v>
                </c:pt>
                <c:pt idx="443">
                  <c:v>25</c:v>
                </c:pt>
                <c:pt idx="444">
                  <c:v>75</c:v>
                </c:pt>
                <c:pt idx="445">
                  <c:v>175</c:v>
                </c:pt>
                <c:pt idx="446">
                  <c:v>450</c:v>
                </c:pt>
                <c:pt idx="447">
                  <c:v>150</c:v>
                </c:pt>
                <c:pt idx="448">
                  <c:v>150</c:v>
                </c:pt>
                <c:pt idx="449">
                  <c:v>75</c:v>
                </c:pt>
                <c:pt idx="450">
                  <c:v>75</c:v>
                </c:pt>
                <c:pt idx="451">
                  <c:v>200</c:v>
                </c:pt>
                <c:pt idx="452">
                  <c:v>470</c:v>
                </c:pt>
                <c:pt idx="453">
                  <c:v>175</c:v>
                </c:pt>
                <c:pt idx="454">
                  <c:v>150</c:v>
                </c:pt>
                <c:pt idx="455">
                  <c:v>100</c:v>
                </c:pt>
                <c:pt idx="456">
                  <c:v>125</c:v>
                </c:pt>
                <c:pt idx="457">
                  <c:v>250</c:v>
                </c:pt>
                <c:pt idx="458">
                  <c:v>500</c:v>
                </c:pt>
                <c:pt idx="459">
                  <c:v>250</c:v>
                </c:pt>
                <c:pt idx="460">
                  <c:v>175</c:v>
                </c:pt>
                <c:pt idx="461">
                  <c:v>150</c:v>
                </c:pt>
                <c:pt idx="462">
                  <c:v>150</c:v>
                </c:pt>
                <c:pt idx="463">
                  <c:v>300</c:v>
                </c:pt>
                <c:pt idx="464">
                  <c:v>500</c:v>
                </c:pt>
                <c:pt idx="465">
                  <c:v>300</c:v>
                </c:pt>
                <c:pt idx="466">
                  <c:v>225</c:v>
                </c:pt>
                <c:pt idx="467">
                  <c:v>175</c:v>
                </c:pt>
                <c:pt idx="468">
                  <c:v>200</c:v>
                </c:pt>
                <c:pt idx="469">
                  <c:v>375</c:v>
                </c:pt>
                <c:pt idx="470">
                  <c:v>525</c:v>
                </c:pt>
                <c:pt idx="471">
                  <c:v>300</c:v>
                </c:pt>
                <c:pt idx="472">
                  <c:v>225</c:v>
                </c:pt>
                <c:pt idx="473">
                  <c:v>200</c:v>
                </c:pt>
                <c:pt idx="474">
                  <c:v>175</c:v>
                </c:pt>
                <c:pt idx="475">
                  <c:v>350</c:v>
                </c:pt>
                <c:pt idx="476">
                  <c:v>475</c:v>
                </c:pt>
                <c:pt idx="477">
                  <c:v>275</c:v>
                </c:pt>
                <c:pt idx="478">
                  <c:v>200</c:v>
                </c:pt>
                <c:pt idx="479">
                  <c:v>175</c:v>
                </c:pt>
                <c:pt idx="480">
                  <c:v>125</c:v>
                </c:pt>
                <c:pt idx="481">
                  <c:v>225</c:v>
                </c:pt>
                <c:pt idx="482">
                  <c:v>400</c:v>
                </c:pt>
                <c:pt idx="483">
                  <c:v>225</c:v>
                </c:pt>
                <c:pt idx="484">
                  <c:v>125</c:v>
                </c:pt>
                <c:pt idx="485">
                  <c:v>100</c:v>
                </c:pt>
                <c:pt idx="486">
                  <c:v>100</c:v>
                </c:pt>
                <c:pt idx="487">
                  <c:v>225</c:v>
                </c:pt>
                <c:pt idx="488">
                  <c:v>375</c:v>
                </c:pt>
                <c:pt idx="489">
                  <c:v>200</c:v>
                </c:pt>
                <c:pt idx="490">
                  <c:v>195</c:v>
                </c:pt>
                <c:pt idx="491">
                  <c:v>175</c:v>
                </c:pt>
                <c:pt idx="492">
                  <c:v>150</c:v>
                </c:pt>
                <c:pt idx="493">
                  <c:v>250</c:v>
                </c:pt>
                <c:pt idx="494">
                  <c:v>475</c:v>
                </c:pt>
                <c:pt idx="495">
                  <c:v>275</c:v>
                </c:pt>
                <c:pt idx="496">
                  <c:v>225</c:v>
                </c:pt>
                <c:pt idx="497">
                  <c:v>175</c:v>
                </c:pt>
                <c:pt idx="498">
                  <c:v>175</c:v>
                </c:pt>
                <c:pt idx="499">
                  <c:v>275</c:v>
                </c:pt>
                <c:pt idx="500">
                  <c:v>450</c:v>
                </c:pt>
                <c:pt idx="501">
                  <c:v>450</c:v>
                </c:pt>
                <c:pt idx="502">
                  <c:v>450</c:v>
                </c:pt>
                <c:pt idx="503">
                  <c:v>300</c:v>
                </c:pt>
                <c:pt idx="504">
                  <c:v>250</c:v>
                </c:pt>
                <c:pt idx="505">
                  <c:v>475</c:v>
                </c:pt>
                <c:pt idx="506">
                  <c:v>525</c:v>
                </c:pt>
                <c:pt idx="507">
                  <c:v>425</c:v>
                </c:pt>
                <c:pt idx="508">
                  <c:v>425</c:v>
                </c:pt>
                <c:pt idx="509">
                  <c:v>275</c:v>
                </c:pt>
                <c:pt idx="510">
                  <c:v>200</c:v>
                </c:pt>
                <c:pt idx="511">
                  <c:v>400</c:v>
                </c:pt>
                <c:pt idx="512">
                  <c:v>550</c:v>
                </c:pt>
                <c:pt idx="513">
                  <c:v>400</c:v>
                </c:pt>
                <c:pt idx="514">
                  <c:v>400</c:v>
                </c:pt>
                <c:pt idx="515">
                  <c:v>300</c:v>
                </c:pt>
                <c:pt idx="516">
                  <c:v>175</c:v>
                </c:pt>
                <c:pt idx="517">
                  <c:v>375</c:v>
                </c:pt>
                <c:pt idx="518">
                  <c:v>550</c:v>
                </c:pt>
                <c:pt idx="519">
                  <c:v>350</c:v>
                </c:pt>
                <c:pt idx="520">
                  <c:v>400</c:v>
                </c:pt>
                <c:pt idx="521">
                  <c:v>300</c:v>
                </c:pt>
                <c:pt idx="522">
                  <c:v>200</c:v>
                </c:pt>
                <c:pt idx="523">
                  <c:v>350</c:v>
                </c:pt>
                <c:pt idx="524">
                  <c:v>550</c:v>
                </c:pt>
                <c:pt idx="525">
                  <c:v>400</c:v>
                </c:pt>
                <c:pt idx="526">
                  <c:v>400</c:v>
                </c:pt>
                <c:pt idx="527">
                  <c:v>300</c:v>
                </c:pt>
                <c:pt idx="528">
                  <c:v>200</c:v>
                </c:pt>
                <c:pt idx="529">
                  <c:v>450</c:v>
                </c:pt>
                <c:pt idx="530">
                  <c:v>700</c:v>
                </c:pt>
                <c:pt idx="531">
                  <c:v>550</c:v>
                </c:pt>
                <c:pt idx="532">
                  <c:v>550</c:v>
                </c:pt>
                <c:pt idx="533">
                  <c:v>425</c:v>
                </c:pt>
                <c:pt idx="534">
                  <c:v>300</c:v>
                </c:pt>
                <c:pt idx="535">
                  <c:v>600</c:v>
                </c:pt>
                <c:pt idx="536">
                  <c:v>750</c:v>
                </c:pt>
                <c:pt idx="537">
                  <c:v>600</c:v>
                </c:pt>
                <c:pt idx="538">
                  <c:v>550</c:v>
                </c:pt>
                <c:pt idx="539">
                  <c:v>450</c:v>
                </c:pt>
                <c:pt idx="540">
                  <c:v>500</c:v>
                </c:pt>
                <c:pt idx="541">
                  <c:v>500</c:v>
                </c:pt>
                <c:pt idx="542">
                  <c:v>700</c:v>
                </c:pt>
                <c:pt idx="543">
                  <c:v>650</c:v>
                </c:pt>
                <c:pt idx="544">
                  <c:v>525</c:v>
                </c:pt>
                <c:pt idx="545">
                  <c:v>475</c:v>
                </c:pt>
                <c:pt idx="546">
                  <c:v>475</c:v>
                </c:pt>
                <c:pt idx="547">
                  <c:v>400</c:v>
                </c:pt>
                <c:pt idx="548">
                  <c:v>600</c:v>
                </c:pt>
                <c:pt idx="549">
                  <c:v>600</c:v>
                </c:pt>
                <c:pt idx="550">
                  <c:v>450</c:v>
                </c:pt>
                <c:pt idx="551">
                  <c:v>400</c:v>
                </c:pt>
                <c:pt idx="552">
                  <c:v>400</c:v>
                </c:pt>
                <c:pt idx="553">
                  <c:v>450</c:v>
                </c:pt>
                <c:pt idx="554">
                  <c:v>550</c:v>
                </c:pt>
                <c:pt idx="555">
                  <c:v>550</c:v>
                </c:pt>
                <c:pt idx="556">
                  <c:v>375</c:v>
                </c:pt>
                <c:pt idx="557">
                  <c:v>350</c:v>
                </c:pt>
                <c:pt idx="558">
                  <c:v>325</c:v>
                </c:pt>
                <c:pt idx="559">
                  <c:v>375</c:v>
                </c:pt>
                <c:pt idx="560">
                  <c:v>575</c:v>
                </c:pt>
                <c:pt idx="561">
                  <c:v>575</c:v>
                </c:pt>
                <c:pt idx="562">
                  <c:v>425</c:v>
                </c:pt>
                <c:pt idx="563">
                  <c:v>400</c:v>
                </c:pt>
                <c:pt idx="564">
                  <c:v>350</c:v>
                </c:pt>
                <c:pt idx="565">
                  <c:v>475</c:v>
                </c:pt>
                <c:pt idx="566">
                  <c:v>675</c:v>
                </c:pt>
                <c:pt idx="567">
                  <c:v>675</c:v>
                </c:pt>
                <c:pt idx="568">
                  <c:v>475</c:v>
                </c:pt>
                <c:pt idx="569">
                  <c:v>475</c:v>
                </c:pt>
                <c:pt idx="570">
                  <c:v>400</c:v>
                </c:pt>
                <c:pt idx="571">
                  <c:v>500</c:v>
                </c:pt>
                <c:pt idx="572">
                  <c:v>425</c:v>
                </c:pt>
                <c:pt idx="573">
                  <c:v>425</c:v>
                </c:pt>
                <c:pt idx="574">
                  <c:v>425</c:v>
                </c:pt>
                <c:pt idx="575">
                  <c:v>275</c:v>
                </c:pt>
                <c:pt idx="576">
                  <c:v>225</c:v>
                </c:pt>
                <c:pt idx="577">
                  <c:v>475</c:v>
                </c:pt>
                <c:pt idx="578">
                  <c:v>525</c:v>
                </c:pt>
                <c:pt idx="579">
                  <c:v>425</c:v>
                </c:pt>
                <c:pt idx="580">
                  <c:v>425</c:v>
                </c:pt>
                <c:pt idx="581">
                  <c:v>275</c:v>
                </c:pt>
                <c:pt idx="582">
                  <c:v>200</c:v>
                </c:pt>
                <c:pt idx="583">
                  <c:v>400</c:v>
                </c:pt>
                <c:pt idx="584">
                  <c:v>550</c:v>
                </c:pt>
                <c:pt idx="585">
                  <c:v>400</c:v>
                </c:pt>
                <c:pt idx="586">
                  <c:v>400</c:v>
                </c:pt>
                <c:pt idx="587">
                  <c:v>300</c:v>
                </c:pt>
                <c:pt idx="588">
                  <c:v>150</c:v>
                </c:pt>
                <c:pt idx="589">
                  <c:v>350</c:v>
                </c:pt>
                <c:pt idx="590">
                  <c:v>525</c:v>
                </c:pt>
                <c:pt idx="591">
                  <c:v>325</c:v>
                </c:pt>
                <c:pt idx="592">
                  <c:v>375</c:v>
                </c:pt>
                <c:pt idx="593">
                  <c:v>275</c:v>
                </c:pt>
                <c:pt idx="594">
                  <c:v>175</c:v>
                </c:pt>
                <c:pt idx="595">
                  <c:v>325</c:v>
                </c:pt>
                <c:pt idx="596">
                  <c:v>525</c:v>
                </c:pt>
                <c:pt idx="597">
                  <c:v>375</c:v>
                </c:pt>
                <c:pt idx="598">
                  <c:v>375</c:v>
                </c:pt>
                <c:pt idx="599">
                  <c:v>275</c:v>
                </c:pt>
                <c:pt idx="600">
                  <c:v>175</c:v>
                </c:pt>
                <c:pt idx="601">
                  <c:v>475</c:v>
                </c:pt>
                <c:pt idx="602">
                  <c:v>725</c:v>
                </c:pt>
                <c:pt idx="603">
                  <c:v>575</c:v>
                </c:pt>
                <c:pt idx="604">
                  <c:v>575</c:v>
                </c:pt>
                <c:pt idx="605">
                  <c:v>450</c:v>
                </c:pt>
                <c:pt idx="606">
                  <c:v>325</c:v>
                </c:pt>
                <c:pt idx="607">
                  <c:v>625</c:v>
                </c:pt>
                <c:pt idx="608">
                  <c:v>775</c:v>
                </c:pt>
                <c:pt idx="609">
                  <c:v>625</c:v>
                </c:pt>
                <c:pt idx="610">
                  <c:v>575</c:v>
                </c:pt>
                <c:pt idx="611">
                  <c:v>475</c:v>
                </c:pt>
                <c:pt idx="612">
                  <c:v>525</c:v>
                </c:pt>
                <c:pt idx="613">
                  <c:v>525</c:v>
                </c:pt>
                <c:pt idx="614">
                  <c:v>725</c:v>
                </c:pt>
                <c:pt idx="615">
                  <c:v>675</c:v>
                </c:pt>
                <c:pt idx="616">
                  <c:v>550</c:v>
                </c:pt>
                <c:pt idx="617">
                  <c:v>500</c:v>
                </c:pt>
                <c:pt idx="618">
                  <c:v>500</c:v>
                </c:pt>
                <c:pt idx="619">
                  <c:v>400</c:v>
                </c:pt>
                <c:pt idx="620">
                  <c:v>600</c:v>
                </c:pt>
                <c:pt idx="621">
                  <c:v>600</c:v>
                </c:pt>
                <c:pt idx="622">
                  <c:v>450</c:v>
                </c:pt>
                <c:pt idx="623">
                  <c:v>400</c:v>
                </c:pt>
                <c:pt idx="624">
                  <c:v>400</c:v>
                </c:pt>
                <c:pt idx="625">
                  <c:v>425</c:v>
                </c:pt>
                <c:pt idx="626">
                  <c:v>525</c:v>
                </c:pt>
                <c:pt idx="627">
                  <c:v>525</c:v>
                </c:pt>
                <c:pt idx="628">
                  <c:v>350</c:v>
                </c:pt>
                <c:pt idx="629">
                  <c:v>325</c:v>
                </c:pt>
                <c:pt idx="630">
                  <c:v>300</c:v>
                </c:pt>
                <c:pt idx="631">
                  <c:v>350</c:v>
                </c:pt>
                <c:pt idx="632">
                  <c:v>575</c:v>
                </c:pt>
                <c:pt idx="633">
                  <c:v>575</c:v>
                </c:pt>
                <c:pt idx="634">
                  <c:v>425</c:v>
                </c:pt>
                <c:pt idx="635">
                  <c:v>400</c:v>
                </c:pt>
                <c:pt idx="636">
                  <c:v>375</c:v>
                </c:pt>
                <c:pt idx="637">
                  <c:v>500</c:v>
                </c:pt>
                <c:pt idx="638">
                  <c:v>700</c:v>
                </c:pt>
                <c:pt idx="639">
                  <c:v>700</c:v>
                </c:pt>
                <c:pt idx="640">
                  <c:v>500</c:v>
                </c:pt>
                <c:pt idx="641">
                  <c:v>500</c:v>
                </c:pt>
                <c:pt idx="642">
                  <c:v>425</c:v>
                </c:pt>
                <c:pt idx="643">
                  <c:v>525</c:v>
                </c:pt>
                <c:pt idx="644">
                  <c:v>450</c:v>
                </c:pt>
                <c:pt idx="645">
                  <c:v>450</c:v>
                </c:pt>
                <c:pt idx="646">
                  <c:v>450</c:v>
                </c:pt>
                <c:pt idx="647">
                  <c:v>300</c:v>
                </c:pt>
                <c:pt idx="648">
                  <c:v>250</c:v>
                </c:pt>
                <c:pt idx="649">
                  <c:v>500</c:v>
                </c:pt>
                <c:pt idx="650">
                  <c:v>550</c:v>
                </c:pt>
                <c:pt idx="651">
                  <c:v>450</c:v>
                </c:pt>
                <c:pt idx="652">
                  <c:v>450</c:v>
                </c:pt>
                <c:pt idx="653">
                  <c:v>300</c:v>
                </c:pt>
                <c:pt idx="654">
                  <c:v>225</c:v>
                </c:pt>
                <c:pt idx="655">
                  <c:v>425</c:v>
                </c:pt>
                <c:pt idx="656">
                  <c:v>575</c:v>
                </c:pt>
                <c:pt idx="657">
                  <c:v>425</c:v>
                </c:pt>
                <c:pt idx="658">
                  <c:v>425</c:v>
                </c:pt>
                <c:pt idx="659">
                  <c:v>325</c:v>
                </c:pt>
                <c:pt idx="660">
                  <c:v>175</c:v>
                </c:pt>
                <c:pt idx="661">
                  <c:v>375</c:v>
                </c:pt>
                <c:pt idx="662">
                  <c:v>550</c:v>
                </c:pt>
                <c:pt idx="663">
                  <c:v>350</c:v>
                </c:pt>
                <c:pt idx="664">
                  <c:v>400</c:v>
                </c:pt>
                <c:pt idx="665">
                  <c:v>300</c:v>
                </c:pt>
                <c:pt idx="666">
                  <c:v>200</c:v>
                </c:pt>
                <c:pt idx="667">
                  <c:v>350</c:v>
                </c:pt>
                <c:pt idx="668">
                  <c:v>550</c:v>
                </c:pt>
                <c:pt idx="669">
                  <c:v>400</c:v>
                </c:pt>
                <c:pt idx="670">
                  <c:v>400</c:v>
                </c:pt>
                <c:pt idx="671">
                  <c:v>300</c:v>
                </c:pt>
                <c:pt idx="672">
                  <c:v>200</c:v>
                </c:pt>
                <c:pt idx="673">
                  <c:v>500</c:v>
                </c:pt>
                <c:pt idx="674">
                  <c:v>750</c:v>
                </c:pt>
                <c:pt idx="675">
                  <c:v>625</c:v>
                </c:pt>
                <c:pt idx="676">
                  <c:v>625</c:v>
                </c:pt>
                <c:pt idx="677">
                  <c:v>500</c:v>
                </c:pt>
                <c:pt idx="678">
                  <c:v>375</c:v>
                </c:pt>
                <c:pt idx="679">
                  <c:v>675</c:v>
                </c:pt>
                <c:pt idx="680">
                  <c:v>825</c:v>
                </c:pt>
                <c:pt idx="681">
                  <c:v>675</c:v>
                </c:pt>
                <c:pt idx="682">
                  <c:v>625</c:v>
                </c:pt>
                <c:pt idx="683">
                  <c:v>525</c:v>
                </c:pt>
                <c:pt idx="684">
                  <c:v>575</c:v>
                </c:pt>
                <c:pt idx="685">
                  <c:v>575</c:v>
                </c:pt>
                <c:pt idx="686">
                  <c:v>775</c:v>
                </c:pt>
                <c:pt idx="687">
                  <c:v>750</c:v>
                </c:pt>
                <c:pt idx="688">
                  <c:v>625</c:v>
                </c:pt>
                <c:pt idx="689">
                  <c:v>575</c:v>
                </c:pt>
                <c:pt idx="690">
                  <c:v>575</c:v>
                </c:pt>
                <c:pt idx="691">
                  <c:v>400</c:v>
                </c:pt>
                <c:pt idx="692">
                  <c:v>600</c:v>
                </c:pt>
                <c:pt idx="693">
                  <c:v>600</c:v>
                </c:pt>
                <c:pt idx="694">
                  <c:v>450</c:v>
                </c:pt>
                <c:pt idx="695">
                  <c:v>400</c:v>
                </c:pt>
                <c:pt idx="696">
                  <c:v>425</c:v>
                </c:pt>
                <c:pt idx="697">
                  <c:v>450</c:v>
                </c:pt>
                <c:pt idx="698">
                  <c:v>550</c:v>
                </c:pt>
                <c:pt idx="699">
                  <c:v>550</c:v>
                </c:pt>
                <c:pt idx="700">
                  <c:v>375</c:v>
                </c:pt>
                <c:pt idx="701">
                  <c:v>350</c:v>
                </c:pt>
                <c:pt idx="702">
                  <c:v>325</c:v>
                </c:pt>
                <c:pt idx="703">
                  <c:v>375</c:v>
                </c:pt>
                <c:pt idx="704">
                  <c:v>600</c:v>
                </c:pt>
                <c:pt idx="705">
                  <c:v>625</c:v>
                </c:pt>
                <c:pt idx="706">
                  <c:v>475</c:v>
                </c:pt>
                <c:pt idx="707">
                  <c:v>450</c:v>
                </c:pt>
                <c:pt idx="708">
                  <c:v>425</c:v>
                </c:pt>
                <c:pt idx="709">
                  <c:v>550</c:v>
                </c:pt>
                <c:pt idx="710">
                  <c:v>750</c:v>
                </c:pt>
                <c:pt idx="711">
                  <c:v>750</c:v>
                </c:pt>
                <c:pt idx="712">
                  <c:v>550</c:v>
                </c:pt>
                <c:pt idx="713">
                  <c:v>550</c:v>
                </c:pt>
                <c:pt idx="714">
                  <c:v>475</c:v>
                </c:pt>
                <c:pt idx="715">
                  <c:v>575</c:v>
                </c:pt>
                <c:pt idx="716">
                  <c:v>1050</c:v>
                </c:pt>
                <c:pt idx="717">
                  <c:v>850</c:v>
                </c:pt>
                <c:pt idx="718">
                  <c:v>850</c:v>
                </c:pt>
                <c:pt idx="719">
                  <c:v>700</c:v>
                </c:pt>
                <c:pt idx="720">
                  <c:v>750</c:v>
                </c:pt>
                <c:pt idx="721">
                  <c:v>850</c:v>
                </c:pt>
                <c:pt idx="722">
                  <c:v>1100</c:v>
                </c:pt>
                <c:pt idx="723">
                  <c:v>750</c:v>
                </c:pt>
                <c:pt idx="724">
                  <c:v>800</c:v>
                </c:pt>
                <c:pt idx="725">
                  <c:v>675</c:v>
                </c:pt>
                <c:pt idx="726">
                  <c:v>750</c:v>
                </c:pt>
                <c:pt idx="727">
                  <c:v>850</c:v>
                </c:pt>
                <c:pt idx="728">
                  <c:v>1070</c:v>
                </c:pt>
                <c:pt idx="729">
                  <c:v>750</c:v>
                </c:pt>
                <c:pt idx="730">
                  <c:v>775</c:v>
                </c:pt>
                <c:pt idx="731">
                  <c:v>625</c:v>
                </c:pt>
                <c:pt idx="732">
                  <c:v>675</c:v>
                </c:pt>
                <c:pt idx="733">
                  <c:v>775</c:v>
                </c:pt>
                <c:pt idx="734">
                  <c:v>1025</c:v>
                </c:pt>
                <c:pt idx="735">
                  <c:v>725</c:v>
                </c:pt>
                <c:pt idx="736">
                  <c:v>725</c:v>
                </c:pt>
                <c:pt idx="737">
                  <c:v>650</c:v>
                </c:pt>
                <c:pt idx="738">
                  <c:v>675</c:v>
                </c:pt>
                <c:pt idx="739">
                  <c:v>800</c:v>
                </c:pt>
                <c:pt idx="740">
                  <c:v>1070</c:v>
                </c:pt>
                <c:pt idx="741">
                  <c:v>775</c:v>
                </c:pt>
                <c:pt idx="742">
                  <c:v>750</c:v>
                </c:pt>
                <c:pt idx="743">
                  <c:v>700</c:v>
                </c:pt>
                <c:pt idx="744">
                  <c:v>725</c:v>
                </c:pt>
                <c:pt idx="745">
                  <c:v>825</c:v>
                </c:pt>
                <c:pt idx="746">
                  <c:v>1075</c:v>
                </c:pt>
                <c:pt idx="747">
                  <c:v>825</c:v>
                </c:pt>
                <c:pt idx="748">
                  <c:v>800</c:v>
                </c:pt>
                <c:pt idx="749">
                  <c:v>775</c:v>
                </c:pt>
                <c:pt idx="750">
                  <c:v>775</c:v>
                </c:pt>
                <c:pt idx="751">
                  <c:v>925</c:v>
                </c:pt>
                <c:pt idx="752">
                  <c:v>1150</c:v>
                </c:pt>
                <c:pt idx="753">
                  <c:v>900</c:v>
                </c:pt>
                <c:pt idx="754">
                  <c:v>825</c:v>
                </c:pt>
                <c:pt idx="755">
                  <c:v>775</c:v>
                </c:pt>
                <c:pt idx="756">
                  <c:v>800</c:v>
                </c:pt>
                <c:pt idx="757">
                  <c:v>975</c:v>
                </c:pt>
                <c:pt idx="758">
                  <c:v>1125</c:v>
                </c:pt>
                <c:pt idx="759">
                  <c:v>900</c:v>
                </c:pt>
                <c:pt idx="760">
                  <c:v>825</c:v>
                </c:pt>
                <c:pt idx="761">
                  <c:v>775</c:v>
                </c:pt>
                <c:pt idx="762">
                  <c:v>750</c:v>
                </c:pt>
                <c:pt idx="763">
                  <c:v>925</c:v>
                </c:pt>
                <c:pt idx="764">
                  <c:v>1050</c:v>
                </c:pt>
                <c:pt idx="765">
                  <c:v>850</c:v>
                </c:pt>
                <c:pt idx="766">
                  <c:v>750</c:v>
                </c:pt>
                <c:pt idx="767">
                  <c:v>725</c:v>
                </c:pt>
                <c:pt idx="768">
                  <c:v>725</c:v>
                </c:pt>
                <c:pt idx="769">
                  <c:v>825</c:v>
                </c:pt>
                <c:pt idx="770">
                  <c:v>1000</c:v>
                </c:pt>
                <c:pt idx="771">
                  <c:v>825</c:v>
                </c:pt>
                <c:pt idx="772">
                  <c:v>725</c:v>
                </c:pt>
                <c:pt idx="773">
                  <c:v>700</c:v>
                </c:pt>
                <c:pt idx="774">
                  <c:v>700</c:v>
                </c:pt>
                <c:pt idx="775">
                  <c:v>825</c:v>
                </c:pt>
                <c:pt idx="776">
                  <c:v>975</c:v>
                </c:pt>
                <c:pt idx="777">
                  <c:v>800</c:v>
                </c:pt>
                <c:pt idx="778">
                  <c:v>745</c:v>
                </c:pt>
                <c:pt idx="779">
                  <c:v>775</c:v>
                </c:pt>
                <c:pt idx="780">
                  <c:v>750</c:v>
                </c:pt>
                <c:pt idx="781">
                  <c:v>850</c:v>
                </c:pt>
                <c:pt idx="782">
                  <c:v>1075</c:v>
                </c:pt>
                <c:pt idx="783">
                  <c:v>875</c:v>
                </c:pt>
                <c:pt idx="784">
                  <c:v>825</c:v>
                </c:pt>
                <c:pt idx="785">
                  <c:v>775</c:v>
                </c:pt>
                <c:pt idx="786">
                  <c:v>775</c:v>
                </c:pt>
                <c:pt idx="787">
                  <c:v>875</c:v>
                </c:pt>
                <c:pt idx="788">
                  <c:v>450</c:v>
                </c:pt>
                <c:pt idx="789">
                  <c:v>250</c:v>
                </c:pt>
                <c:pt idx="790">
                  <c:v>250</c:v>
                </c:pt>
                <c:pt idx="791">
                  <c:v>100</c:v>
                </c:pt>
                <c:pt idx="792">
                  <c:v>150</c:v>
                </c:pt>
                <c:pt idx="793">
                  <c:v>250</c:v>
                </c:pt>
                <c:pt idx="794">
                  <c:v>500</c:v>
                </c:pt>
                <c:pt idx="795">
                  <c:v>150</c:v>
                </c:pt>
                <c:pt idx="796">
                  <c:v>200</c:v>
                </c:pt>
                <c:pt idx="797">
                  <c:v>75</c:v>
                </c:pt>
                <c:pt idx="798">
                  <c:v>150</c:v>
                </c:pt>
                <c:pt idx="799">
                  <c:v>225</c:v>
                </c:pt>
                <c:pt idx="800">
                  <c:v>445</c:v>
                </c:pt>
                <c:pt idx="801">
                  <c:v>125</c:v>
                </c:pt>
                <c:pt idx="802">
                  <c:v>175</c:v>
                </c:pt>
                <c:pt idx="803">
                  <c:v>25</c:v>
                </c:pt>
                <c:pt idx="804">
                  <c:v>75</c:v>
                </c:pt>
                <c:pt idx="805">
                  <c:v>175</c:v>
                </c:pt>
                <c:pt idx="806">
                  <c:v>400</c:v>
                </c:pt>
                <c:pt idx="807">
                  <c:v>100</c:v>
                </c:pt>
                <c:pt idx="808">
                  <c:v>100</c:v>
                </c:pt>
                <c:pt idx="809">
                  <c:v>25</c:v>
                </c:pt>
                <c:pt idx="810">
                  <c:v>50</c:v>
                </c:pt>
                <c:pt idx="811">
                  <c:v>175</c:v>
                </c:pt>
                <c:pt idx="812">
                  <c:v>445</c:v>
                </c:pt>
                <c:pt idx="813">
                  <c:v>150</c:v>
                </c:pt>
                <c:pt idx="814">
                  <c:v>125</c:v>
                </c:pt>
                <c:pt idx="815">
                  <c:v>50</c:v>
                </c:pt>
                <c:pt idx="816">
                  <c:v>75</c:v>
                </c:pt>
                <c:pt idx="817">
                  <c:v>175</c:v>
                </c:pt>
                <c:pt idx="818">
                  <c:v>425</c:v>
                </c:pt>
                <c:pt idx="819">
                  <c:v>175</c:v>
                </c:pt>
                <c:pt idx="820">
                  <c:v>175</c:v>
                </c:pt>
                <c:pt idx="821">
                  <c:v>150</c:v>
                </c:pt>
                <c:pt idx="822">
                  <c:v>150</c:v>
                </c:pt>
                <c:pt idx="823">
                  <c:v>325</c:v>
                </c:pt>
                <c:pt idx="824">
                  <c:v>550</c:v>
                </c:pt>
                <c:pt idx="825">
                  <c:v>300</c:v>
                </c:pt>
                <c:pt idx="826">
                  <c:v>225</c:v>
                </c:pt>
                <c:pt idx="827">
                  <c:v>175</c:v>
                </c:pt>
                <c:pt idx="828">
                  <c:v>200</c:v>
                </c:pt>
                <c:pt idx="829">
                  <c:v>375</c:v>
                </c:pt>
                <c:pt idx="830">
                  <c:v>525</c:v>
                </c:pt>
                <c:pt idx="831">
                  <c:v>300</c:v>
                </c:pt>
                <c:pt idx="832">
                  <c:v>225</c:v>
                </c:pt>
                <c:pt idx="833">
                  <c:v>175</c:v>
                </c:pt>
                <c:pt idx="834">
                  <c:v>150</c:v>
                </c:pt>
                <c:pt idx="835">
                  <c:v>325</c:v>
                </c:pt>
                <c:pt idx="836">
                  <c:v>450</c:v>
                </c:pt>
                <c:pt idx="837">
                  <c:v>250</c:v>
                </c:pt>
                <c:pt idx="838">
                  <c:v>150</c:v>
                </c:pt>
                <c:pt idx="839">
                  <c:v>125</c:v>
                </c:pt>
                <c:pt idx="840">
                  <c:v>125</c:v>
                </c:pt>
                <c:pt idx="841">
                  <c:v>200</c:v>
                </c:pt>
                <c:pt idx="842">
                  <c:v>375</c:v>
                </c:pt>
                <c:pt idx="843">
                  <c:v>200</c:v>
                </c:pt>
                <c:pt idx="844">
                  <c:v>100</c:v>
                </c:pt>
                <c:pt idx="845">
                  <c:v>75</c:v>
                </c:pt>
                <c:pt idx="846">
                  <c:v>75</c:v>
                </c:pt>
                <c:pt idx="847">
                  <c:v>200</c:v>
                </c:pt>
                <c:pt idx="848">
                  <c:v>350</c:v>
                </c:pt>
                <c:pt idx="849">
                  <c:v>200</c:v>
                </c:pt>
                <c:pt idx="850">
                  <c:v>145</c:v>
                </c:pt>
                <c:pt idx="851">
                  <c:v>150</c:v>
                </c:pt>
                <c:pt idx="852">
                  <c:v>125</c:v>
                </c:pt>
                <c:pt idx="853">
                  <c:v>225</c:v>
                </c:pt>
                <c:pt idx="854">
                  <c:v>475</c:v>
                </c:pt>
                <c:pt idx="855">
                  <c:v>275</c:v>
                </c:pt>
                <c:pt idx="856">
                  <c:v>225</c:v>
                </c:pt>
                <c:pt idx="857">
                  <c:v>175</c:v>
                </c:pt>
                <c:pt idx="858">
                  <c:v>175</c:v>
                </c:pt>
                <c:pt idx="859">
                  <c:v>275</c:v>
                </c:pt>
                <c:pt idx="860">
                  <c:v>475</c:v>
                </c:pt>
                <c:pt idx="861">
                  <c:v>475</c:v>
                </c:pt>
                <c:pt idx="862">
                  <c:v>475</c:v>
                </c:pt>
                <c:pt idx="863">
                  <c:v>325</c:v>
                </c:pt>
                <c:pt idx="864">
                  <c:v>275</c:v>
                </c:pt>
                <c:pt idx="865">
                  <c:v>475</c:v>
                </c:pt>
                <c:pt idx="866">
                  <c:v>525</c:v>
                </c:pt>
                <c:pt idx="867">
                  <c:v>425</c:v>
                </c:pt>
                <c:pt idx="868">
                  <c:v>450</c:v>
                </c:pt>
                <c:pt idx="869">
                  <c:v>300</c:v>
                </c:pt>
                <c:pt idx="870">
                  <c:v>225</c:v>
                </c:pt>
                <c:pt idx="871">
                  <c:v>425</c:v>
                </c:pt>
                <c:pt idx="872">
                  <c:v>575</c:v>
                </c:pt>
                <c:pt idx="873">
                  <c:v>425</c:v>
                </c:pt>
                <c:pt idx="874">
                  <c:v>425</c:v>
                </c:pt>
                <c:pt idx="875">
                  <c:v>325</c:v>
                </c:pt>
                <c:pt idx="876">
                  <c:v>200</c:v>
                </c:pt>
                <c:pt idx="877">
                  <c:v>400</c:v>
                </c:pt>
                <c:pt idx="878">
                  <c:v>575</c:v>
                </c:pt>
                <c:pt idx="879">
                  <c:v>375</c:v>
                </c:pt>
                <c:pt idx="880">
                  <c:v>400</c:v>
                </c:pt>
                <c:pt idx="881">
                  <c:v>300</c:v>
                </c:pt>
                <c:pt idx="882">
                  <c:v>200</c:v>
                </c:pt>
                <c:pt idx="883">
                  <c:v>375</c:v>
                </c:pt>
                <c:pt idx="884">
                  <c:v>575</c:v>
                </c:pt>
                <c:pt idx="885">
                  <c:v>425</c:v>
                </c:pt>
                <c:pt idx="886">
                  <c:v>425</c:v>
                </c:pt>
                <c:pt idx="887">
                  <c:v>325</c:v>
                </c:pt>
                <c:pt idx="888">
                  <c:v>225</c:v>
                </c:pt>
                <c:pt idx="889">
                  <c:v>400</c:v>
                </c:pt>
                <c:pt idx="890">
                  <c:v>675</c:v>
                </c:pt>
                <c:pt idx="891">
                  <c:v>525</c:v>
                </c:pt>
                <c:pt idx="892">
                  <c:v>550</c:v>
                </c:pt>
                <c:pt idx="893">
                  <c:v>425</c:v>
                </c:pt>
                <c:pt idx="894">
                  <c:v>300</c:v>
                </c:pt>
                <c:pt idx="895">
                  <c:v>600</c:v>
                </c:pt>
                <c:pt idx="896">
                  <c:v>750</c:v>
                </c:pt>
                <c:pt idx="897">
                  <c:v>600</c:v>
                </c:pt>
                <c:pt idx="898">
                  <c:v>550</c:v>
                </c:pt>
                <c:pt idx="899">
                  <c:v>450</c:v>
                </c:pt>
                <c:pt idx="900">
                  <c:v>475</c:v>
                </c:pt>
                <c:pt idx="901">
                  <c:v>475</c:v>
                </c:pt>
                <c:pt idx="902">
                  <c:v>675</c:v>
                </c:pt>
                <c:pt idx="903">
                  <c:v>625</c:v>
                </c:pt>
                <c:pt idx="904">
                  <c:v>500</c:v>
                </c:pt>
                <c:pt idx="905">
                  <c:v>425</c:v>
                </c:pt>
                <c:pt idx="906">
                  <c:v>425</c:v>
                </c:pt>
                <c:pt idx="907">
                  <c:v>400</c:v>
                </c:pt>
                <c:pt idx="908">
                  <c:v>600</c:v>
                </c:pt>
                <c:pt idx="909">
                  <c:v>600</c:v>
                </c:pt>
                <c:pt idx="910">
                  <c:v>450</c:v>
                </c:pt>
                <c:pt idx="911">
                  <c:v>400</c:v>
                </c:pt>
                <c:pt idx="912">
                  <c:v>400</c:v>
                </c:pt>
                <c:pt idx="913">
                  <c:v>450</c:v>
                </c:pt>
                <c:pt idx="914">
                  <c:v>550</c:v>
                </c:pt>
                <c:pt idx="915">
                  <c:v>550</c:v>
                </c:pt>
                <c:pt idx="916">
                  <c:v>400</c:v>
                </c:pt>
                <c:pt idx="917">
                  <c:v>375</c:v>
                </c:pt>
                <c:pt idx="918">
                  <c:v>350</c:v>
                </c:pt>
                <c:pt idx="919">
                  <c:v>400</c:v>
                </c:pt>
                <c:pt idx="920">
                  <c:v>575</c:v>
                </c:pt>
                <c:pt idx="921">
                  <c:v>575</c:v>
                </c:pt>
                <c:pt idx="922">
                  <c:v>425</c:v>
                </c:pt>
                <c:pt idx="923">
                  <c:v>425</c:v>
                </c:pt>
                <c:pt idx="924">
                  <c:v>375</c:v>
                </c:pt>
                <c:pt idx="925">
                  <c:v>475</c:v>
                </c:pt>
                <c:pt idx="926">
                  <c:v>675</c:v>
                </c:pt>
                <c:pt idx="927">
                  <c:v>675</c:v>
                </c:pt>
                <c:pt idx="928">
                  <c:v>475</c:v>
                </c:pt>
                <c:pt idx="929">
                  <c:v>475</c:v>
                </c:pt>
                <c:pt idx="930">
                  <c:v>400</c:v>
                </c:pt>
                <c:pt idx="931">
                  <c:v>500</c:v>
                </c:pt>
                <c:pt idx="932">
                  <c:v>700</c:v>
                </c:pt>
                <c:pt idx="933">
                  <c:v>700</c:v>
                </c:pt>
                <c:pt idx="934">
                  <c:v>500</c:v>
                </c:pt>
                <c:pt idx="935">
                  <c:v>500</c:v>
                </c:pt>
                <c:pt idx="936">
                  <c:v>350</c:v>
                </c:pt>
                <c:pt idx="937">
                  <c:v>500</c:v>
                </c:pt>
                <c:pt idx="938">
                  <c:v>650</c:v>
                </c:pt>
                <c:pt idx="939">
                  <c:v>625</c:v>
                </c:pt>
                <c:pt idx="940">
                  <c:v>450</c:v>
                </c:pt>
                <c:pt idx="941">
                  <c:v>400</c:v>
                </c:pt>
                <c:pt idx="942">
                  <c:v>275</c:v>
                </c:pt>
                <c:pt idx="943">
                  <c:v>475</c:v>
                </c:pt>
                <c:pt idx="944">
                  <c:v>650</c:v>
                </c:pt>
                <c:pt idx="945">
                  <c:v>650</c:v>
                </c:pt>
                <c:pt idx="946">
                  <c:v>475</c:v>
                </c:pt>
                <c:pt idx="947">
                  <c:v>375</c:v>
                </c:pt>
                <c:pt idx="948">
                  <c:v>275</c:v>
                </c:pt>
                <c:pt idx="949">
                  <c:v>425</c:v>
                </c:pt>
                <c:pt idx="950">
                  <c:v>675</c:v>
                </c:pt>
                <c:pt idx="951">
                  <c:v>675</c:v>
                </c:pt>
                <c:pt idx="952">
                  <c:v>500</c:v>
                </c:pt>
                <c:pt idx="953">
                  <c:v>400</c:v>
                </c:pt>
                <c:pt idx="954">
                  <c:v>300</c:v>
                </c:pt>
                <c:pt idx="955">
                  <c:v>575</c:v>
                </c:pt>
                <c:pt idx="956">
                  <c:v>725</c:v>
                </c:pt>
                <c:pt idx="957">
                  <c:v>750</c:v>
                </c:pt>
                <c:pt idx="958">
                  <c:v>600</c:v>
                </c:pt>
                <c:pt idx="959">
                  <c:v>525</c:v>
                </c:pt>
                <c:pt idx="960">
                  <c:v>425</c:v>
                </c:pt>
                <c:pt idx="961">
                  <c:v>775</c:v>
                </c:pt>
                <c:pt idx="962">
                  <c:v>775</c:v>
                </c:pt>
                <c:pt idx="963">
                  <c:v>775</c:v>
                </c:pt>
                <c:pt idx="964">
                  <c:v>650</c:v>
                </c:pt>
                <c:pt idx="965">
                  <c:v>600</c:v>
                </c:pt>
                <c:pt idx="966">
                  <c:v>500</c:v>
                </c:pt>
                <c:pt idx="967">
                  <c:v>875</c:v>
                </c:pt>
                <c:pt idx="968">
                  <c:v>825</c:v>
                </c:pt>
                <c:pt idx="969">
                  <c:v>825</c:v>
                </c:pt>
                <c:pt idx="970">
                  <c:v>975</c:v>
                </c:pt>
                <c:pt idx="971">
                  <c:v>575</c:v>
                </c:pt>
                <c:pt idx="972">
                  <c:v>550</c:v>
                </c:pt>
                <c:pt idx="973">
                  <c:v>825</c:v>
                </c:pt>
                <c:pt idx="974">
                  <c:v>775</c:v>
                </c:pt>
                <c:pt idx="975">
                  <c:v>775</c:v>
                </c:pt>
                <c:pt idx="976">
                  <c:v>950</c:v>
                </c:pt>
                <c:pt idx="977">
                  <c:v>475</c:v>
                </c:pt>
                <c:pt idx="978">
                  <c:v>475</c:v>
                </c:pt>
                <c:pt idx="979">
                  <c:v>725</c:v>
                </c:pt>
                <c:pt idx="980">
                  <c:v>675</c:v>
                </c:pt>
                <c:pt idx="981">
                  <c:v>625</c:v>
                </c:pt>
                <c:pt idx="982">
                  <c:v>675</c:v>
                </c:pt>
                <c:pt idx="983">
                  <c:v>400</c:v>
                </c:pt>
                <c:pt idx="984">
                  <c:v>400</c:v>
                </c:pt>
                <c:pt idx="985">
                  <c:v>625</c:v>
                </c:pt>
                <c:pt idx="986">
                  <c:v>575</c:v>
                </c:pt>
                <c:pt idx="987">
                  <c:v>575</c:v>
                </c:pt>
                <c:pt idx="988">
                  <c:v>525</c:v>
                </c:pt>
                <c:pt idx="989">
                  <c:v>375</c:v>
                </c:pt>
                <c:pt idx="990">
                  <c:v>350</c:v>
                </c:pt>
                <c:pt idx="991">
                  <c:v>525</c:v>
                </c:pt>
                <c:pt idx="992">
                  <c:v>675</c:v>
                </c:pt>
                <c:pt idx="993">
                  <c:v>675</c:v>
                </c:pt>
                <c:pt idx="994">
                  <c:v>600</c:v>
                </c:pt>
                <c:pt idx="995">
                  <c:v>475</c:v>
                </c:pt>
                <c:pt idx="996">
                  <c:v>450</c:v>
                </c:pt>
                <c:pt idx="997">
                  <c:v>650</c:v>
                </c:pt>
                <c:pt idx="998">
                  <c:v>800</c:v>
                </c:pt>
                <c:pt idx="999">
                  <c:v>800</c:v>
                </c:pt>
                <c:pt idx="1000">
                  <c:v>700</c:v>
                </c:pt>
                <c:pt idx="1001">
                  <c:v>550</c:v>
                </c:pt>
                <c:pt idx="1002">
                  <c:v>500</c:v>
                </c:pt>
                <c:pt idx="1003">
                  <c:v>750</c:v>
                </c:pt>
                <c:pt idx="1004">
                  <c:v>425</c:v>
                </c:pt>
                <c:pt idx="1005">
                  <c:v>225</c:v>
                </c:pt>
                <c:pt idx="1006">
                  <c:v>225</c:v>
                </c:pt>
                <c:pt idx="1007">
                  <c:v>75</c:v>
                </c:pt>
                <c:pt idx="1008">
                  <c:v>125</c:v>
                </c:pt>
                <c:pt idx="1009">
                  <c:v>225</c:v>
                </c:pt>
                <c:pt idx="1010">
                  <c:v>475</c:v>
                </c:pt>
                <c:pt idx="1011">
                  <c:v>125</c:v>
                </c:pt>
                <c:pt idx="1012">
                  <c:v>175</c:v>
                </c:pt>
                <c:pt idx="1013">
                  <c:v>50</c:v>
                </c:pt>
                <c:pt idx="1014">
                  <c:v>125</c:v>
                </c:pt>
                <c:pt idx="1015">
                  <c:v>200</c:v>
                </c:pt>
                <c:pt idx="1016">
                  <c:v>420</c:v>
                </c:pt>
                <c:pt idx="1017">
                  <c:v>100</c:v>
                </c:pt>
                <c:pt idx="1018">
                  <c:v>150</c:v>
                </c:pt>
                <c:pt idx="1019">
                  <c:v>0</c:v>
                </c:pt>
                <c:pt idx="1020">
                  <c:v>50</c:v>
                </c:pt>
                <c:pt idx="1021">
                  <c:v>150</c:v>
                </c:pt>
                <c:pt idx="1022">
                  <c:v>375</c:v>
                </c:pt>
                <c:pt idx="1023">
                  <c:v>75</c:v>
                </c:pt>
                <c:pt idx="1024">
                  <c:v>75</c:v>
                </c:pt>
                <c:pt idx="1025">
                  <c:v>0</c:v>
                </c:pt>
                <c:pt idx="1026">
                  <c:v>25</c:v>
                </c:pt>
                <c:pt idx="1027">
                  <c:v>150</c:v>
                </c:pt>
                <c:pt idx="1028">
                  <c:v>420</c:v>
                </c:pt>
                <c:pt idx="1029">
                  <c:v>125</c:v>
                </c:pt>
                <c:pt idx="1030">
                  <c:v>100</c:v>
                </c:pt>
                <c:pt idx="1031">
                  <c:v>25</c:v>
                </c:pt>
                <c:pt idx="1032">
                  <c:v>50</c:v>
                </c:pt>
                <c:pt idx="1033">
                  <c:v>150</c:v>
                </c:pt>
                <c:pt idx="1034">
                  <c:v>400</c:v>
                </c:pt>
                <c:pt idx="1035">
                  <c:v>150</c:v>
                </c:pt>
                <c:pt idx="1036">
                  <c:v>175</c:v>
                </c:pt>
                <c:pt idx="1037">
                  <c:v>150</c:v>
                </c:pt>
                <c:pt idx="1038">
                  <c:v>150</c:v>
                </c:pt>
                <c:pt idx="1039">
                  <c:v>325</c:v>
                </c:pt>
                <c:pt idx="1040">
                  <c:v>550</c:v>
                </c:pt>
                <c:pt idx="1041">
                  <c:v>300</c:v>
                </c:pt>
                <c:pt idx="1042">
                  <c:v>225</c:v>
                </c:pt>
                <c:pt idx="1043">
                  <c:v>175</c:v>
                </c:pt>
                <c:pt idx="1044">
                  <c:v>175</c:v>
                </c:pt>
                <c:pt idx="1045">
                  <c:v>350</c:v>
                </c:pt>
                <c:pt idx="1046">
                  <c:v>500</c:v>
                </c:pt>
                <c:pt idx="1047">
                  <c:v>275</c:v>
                </c:pt>
                <c:pt idx="1048">
                  <c:v>200</c:v>
                </c:pt>
                <c:pt idx="1049">
                  <c:v>125</c:v>
                </c:pt>
                <c:pt idx="1050">
                  <c:v>100</c:v>
                </c:pt>
                <c:pt idx="1051">
                  <c:v>275</c:v>
                </c:pt>
                <c:pt idx="1052">
                  <c:v>400</c:v>
                </c:pt>
                <c:pt idx="1053">
                  <c:v>200</c:v>
                </c:pt>
                <c:pt idx="1054">
                  <c:v>100</c:v>
                </c:pt>
                <c:pt idx="1055">
                  <c:v>75</c:v>
                </c:pt>
                <c:pt idx="1056">
                  <c:v>75</c:v>
                </c:pt>
                <c:pt idx="1057">
                  <c:v>150</c:v>
                </c:pt>
                <c:pt idx="1058">
                  <c:v>325</c:v>
                </c:pt>
                <c:pt idx="1059">
                  <c:v>150</c:v>
                </c:pt>
                <c:pt idx="1060">
                  <c:v>50</c:v>
                </c:pt>
                <c:pt idx="1061">
                  <c:v>25</c:v>
                </c:pt>
                <c:pt idx="1062">
                  <c:v>25</c:v>
                </c:pt>
                <c:pt idx="1063">
                  <c:v>150</c:v>
                </c:pt>
                <c:pt idx="1064">
                  <c:v>300</c:v>
                </c:pt>
                <c:pt idx="1065">
                  <c:v>150</c:v>
                </c:pt>
                <c:pt idx="1066">
                  <c:v>95</c:v>
                </c:pt>
                <c:pt idx="1067">
                  <c:v>125</c:v>
                </c:pt>
                <c:pt idx="1068">
                  <c:v>100</c:v>
                </c:pt>
                <c:pt idx="1069">
                  <c:v>200</c:v>
                </c:pt>
                <c:pt idx="1070">
                  <c:v>450</c:v>
                </c:pt>
                <c:pt idx="1071">
                  <c:v>250</c:v>
                </c:pt>
                <c:pt idx="1072">
                  <c:v>200</c:v>
                </c:pt>
                <c:pt idx="1073">
                  <c:v>150</c:v>
                </c:pt>
                <c:pt idx="1074">
                  <c:v>150</c:v>
                </c:pt>
                <c:pt idx="1075">
                  <c:v>250</c:v>
                </c:pt>
                <c:pt idx="1076">
                  <c:v>675</c:v>
                </c:pt>
                <c:pt idx="1077">
                  <c:v>675</c:v>
                </c:pt>
                <c:pt idx="1078">
                  <c:v>475</c:v>
                </c:pt>
                <c:pt idx="1079">
                  <c:v>475</c:v>
                </c:pt>
                <c:pt idx="1080">
                  <c:v>325</c:v>
                </c:pt>
                <c:pt idx="1081">
                  <c:v>475</c:v>
                </c:pt>
                <c:pt idx="1082">
                  <c:v>625</c:v>
                </c:pt>
                <c:pt idx="1083">
                  <c:v>600</c:v>
                </c:pt>
                <c:pt idx="1084">
                  <c:v>425</c:v>
                </c:pt>
                <c:pt idx="1085">
                  <c:v>375</c:v>
                </c:pt>
                <c:pt idx="1086">
                  <c:v>250</c:v>
                </c:pt>
                <c:pt idx="1087">
                  <c:v>450</c:v>
                </c:pt>
                <c:pt idx="1088">
                  <c:v>625</c:v>
                </c:pt>
                <c:pt idx="1089">
                  <c:v>625</c:v>
                </c:pt>
                <c:pt idx="1090">
                  <c:v>450</c:v>
                </c:pt>
                <c:pt idx="1091">
                  <c:v>350</c:v>
                </c:pt>
                <c:pt idx="1092">
                  <c:v>250</c:v>
                </c:pt>
                <c:pt idx="1093">
                  <c:v>400</c:v>
                </c:pt>
                <c:pt idx="1094">
                  <c:v>650</c:v>
                </c:pt>
                <c:pt idx="1095">
                  <c:v>650</c:v>
                </c:pt>
                <c:pt idx="1096">
                  <c:v>475</c:v>
                </c:pt>
                <c:pt idx="1097">
                  <c:v>375</c:v>
                </c:pt>
                <c:pt idx="1098">
                  <c:v>275</c:v>
                </c:pt>
                <c:pt idx="1099">
                  <c:v>550</c:v>
                </c:pt>
                <c:pt idx="1100">
                  <c:v>700</c:v>
                </c:pt>
                <c:pt idx="1101">
                  <c:v>725</c:v>
                </c:pt>
                <c:pt idx="1102">
                  <c:v>575</c:v>
                </c:pt>
                <c:pt idx="1103">
                  <c:v>500</c:v>
                </c:pt>
                <c:pt idx="1104">
                  <c:v>400</c:v>
                </c:pt>
                <c:pt idx="1105">
                  <c:v>750</c:v>
                </c:pt>
                <c:pt idx="1106">
                  <c:v>750</c:v>
                </c:pt>
                <c:pt idx="1107">
                  <c:v>750</c:v>
                </c:pt>
                <c:pt idx="1108">
                  <c:v>650</c:v>
                </c:pt>
                <c:pt idx="1109">
                  <c:v>600</c:v>
                </c:pt>
                <c:pt idx="1110">
                  <c:v>500</c:v>
                </c:pt>
                <c:pt idx="1111">
                  <c:v>875</c:v>
                </c:pt>
                <c:pt idx="1112">
                  <c:v>825</c:v>
                </c:pt>
                <c:pt idx="1113">
                  <c:v>825</c:v>
                </c:pt>
                <c:pt idx="1114">
                  <c:v>975</c:v>
                </c:pt>
                <c:pt idx="1115">
                  <c:v>575</c:v>
                </c:pt>
                <c:pt idx="1116">
                  <c:v>525</c:v>
                </c:pt>
                <c:pt idx="1117">
                  <c:v>800</c:v>
                </c:pt>
                <c:pt idx="1118">
                  <c:v>750</c:v>
                </c:pt>
                <c:pt idx="1119">
                  <c:v>750</c:v>
                </c:pt>
                <c:pt idx="1120">
                  <c:v>925</c:v>
                </c:pt>
                <c:pt idx="1121">
                  <c:v>425</c:v>
                </c:pt>
                <c:pt idx="1122">
                  <c:v>425</c:v>
                </c:pt>
                <c:pt idx="1123">
                  <c:v>675</c:v>
                </c:pt>
                <c:pt idx="1124">
                  <c:v>625</c:v>
                </c:pt>
                <c:pt idx="1125">
                  <c:v>575</c:v>
                </c:pt>
                <c:pt idx="1126">
                  <c:v>625</c:v>
                </c:pt>
                <c:pt idx="1127">
                  <c:v>350</c:v>
                </c:pt>
                <c:pt idx="1128">
                  <c:v>350</c:v>
                </c:pt>
                <c:pt idx="1129">
                  <c:v>575</c:v>
                </c:pt>
                <c:pt idx="1130">
                  <c:v>525</c:v>
                </c:pt>
                <c:pt idx="1131">
                  <c:v>525</c:v>
                </c:pt>
                <c:pt idx="1132">
                  <c:v>475</c:v>
                </c:pt>
                <c:pt idx="1133">
                  <c:v>325</c:v>
                </c:pt>
                <c:pt idx="1134">
                  <c:v>300</c:v>
                </c:pt>
                <c:pt idx="1135">
                  <c:v>475</c:v>
                </c:pt>
                <c:pt idx="1136">
                  <c:v>625</c:v>
                </c:pt>
                <c:pt idx="1137">
                  <c:v>625</c:v>
                </c:pt>
                <c:pt idx="1138">
                  <c:v>575</c:v>
                </c:pt>
                <c:pt idx="1139">
                  <c:v>450</c:v>
                </c:pt>
                <c:pt idx="1140">
                  <c:v>425</c:v>
                </c:pt>
                <c:pt idx="1141">
                  <c:v>625</c:v>
                </c:pt>
                <c:pt idx="1142">
                  <c:v>775</c:v>
                </c:pt>
                <c:pt idx="1143">
                  <c:v>775</c:v>
                </c:pt>
                <c:pt idx="1144">
                  <c:v>700</c:v>
                </c:pt>
                <c:pt idx="1145">
                  <c:v>550</c:v>
                </c:pt>
                <c:pt idx="1146">
                  <c:v>500</c:v>
                </c:pt>
                <c:pt idx="1147">
                  <c:v>750</c:v>
                </c:pt>
                <c:pt idx="1148">
                  <c:v>450</c:v>
                </c:pt>
                <c:pt idx="1149">
                  <c:v>250</c:v>
                </c:pt>
                <c:pt idx="1150">
                  <c:v>250</c:v>
                </c:pt>
                <c:pt idx="1151">
                  <c:v>100</c:v>
                </c:pt>
                <c:pt idx="1152">
                  <c:v>150</c:v>
                </c:pt>
                <c:pt idx="1153">
                  <c:v>250</c:v>
                </c:pt>
                <c:pt idx="1154">
                  <c:v>500</c:v>
                </c:pt>
                <c:pt idx="1155">
                  <c:v>150</c:v>
                </c:pt>
                <c:pt idx="1156">
                  <c:v>200</c:v>
                </c:pt>
                <c:pt idx="1157">
                  <c:v>75</c:v>
                </c:pt>
                <c:pt idx="1158">
                  <c:v>150</c:v>
                </c:pt>
                <c:pt idx="1159">
                  <c:v>250</c:v>
                </c:pt>
                <c:pt idx="1160">
                  <c:v>470</c:v>
                </c:pt>
                <c:pt idx="1161">
                  <c:v>175</c:v>
                </c:pt>
                <c:pt idx="1162">
                  <c:v>200</c:v>
                </c:pt>
                <c:pt idx="1163">
                  <c:v>50</c:v>
                </c:pt>
                <c:pt idx="1164">
                  <c:v>100</c:v>
                </c:pt>
                <c:pt idx="1165">
                  <c:v>200</c:v>
                </c:pt>
                <c:pt idx="1166">
                  <c:v>450</c:v>
                </c:pt>
                <c:pt idx="1167">
                  <c:v>150</c:v>
                </c:pt>
                <c:pt idx="1168">
                  <c:v>150</c:v>
                </c:pt>
                <c:pt idx="1169">
                  <c:v>75</c:v>
                </c:pt>
                <c:pt idx="1170">
                  <c:v>75</c:v>
                </c:pt>
                <c:pt idx="1171">
                  <c:v>225</c:v>
                </c:pt>
                <c:pt idx="1172">
                  <c:v>495</c:v>
                </c:pt>
                <c:pt idx="1173">
                  <c:v>200</c:v>
                </c:pt>
                <c:pt idx="1174">
                  <c:v>175</c:v>
                </c:pt>
                <c:pt idx="1175">
                  <c:v>125</c:v>
                </c:pt>
                <c:pt idx="1176">
                  <c:v>150</c:v>
                </c:pt>
                <c:pt idx="1177">
                  <c:v>275</c:v>
                </c:pt>
                <c:pt idx="1178">
                  <c:v>525</c:v>
                </c:pt>
                <c:pt idx="1179">
                  <c:v>275</c:v>
                </c:pt>
                <c:pt idx="1180">
                  <c:v>200</c:v>
                </c:pt>
                <c:pt idx="1181">
                  <c:v>175</c:v>
                </c:pt>
                <c:pt idx="1182">
                  <c:v>175</c:v>
                </c:pt>
                <c:pt idx="1183">
                  <c:v>325</c:v>
                </c:pt>
                <c:pt idx="1184">
                  <c:v>550</c:v>
                </c:pt>
                <c:pt idx="1185">
                  <c:v>300</c:v>
                </c:pt>
                <c:pt idx="1186">
                  <c:v>225</c:v>
                </c:pt>
                <c:pt idx="1187">
                  <c:v>175</c:v>
                </c:pt>
                <c:pt idx="1188">
                  <c:v>200</c:v>
                </c:pt>
                <c:pt idx="1189">
                  <c:v>375</c:v>
                </c:pt>
                <c:pt idx="1190">
                  <c:v>525</c:v>
                </c:pt>
                <c:pt idx="1191">
                  <c:v>300</c:v>
                </c:pt>
                <c:pt idx="1192">
                  <c:v>225</c:v>
                </c:pt>
                <c:pt idx="1193">
                  <c:v>175</c:v>
                </c:pt>
                <c:pt idx="1194">
                  <c:v>150</c:v>
                </c:pt>
                <c:pt idx="1195">
                  <c:v>325</c:v>
                </c:pt>
                <c:pt idx="1196">
                  <c:v>450</c:v>
                </c:pt>
                <c:pt idx="1197">
                  <c:v>250</c:v>
                </c:pt>
                <c:pt idx="1198">
                  <c:v>150</c:v>
                </c:pt>
                <c:pt idx="1199">
                  <c:v>125</c:v>
                </c:pt>
                <c:pt idx="1200">
                  <c:v>125</c:v>
                </c:pt>
                <c:pt idx="1201">
                  <c:v>225</c:v>
                </c:pt>
                <c:pt idx="1202">
                  <c:v>400</c:v>
                </c:pt>
                <c:pt idx="1203">
                  <c:v>225</c:v>
                </c:pt>
                <c:pt idx="1204">
                  <c:v>125</c:v>
                </c:pt>
                <c:pt idx="1205">
                  <c:v>100</c:v>
                </c:pt>
                <c:pt idx="1206">
                  <c:v>100</c:v>
                </c:pt>
                <c:pt idx="1207">
                  <c:v>225</c:v>
                </c:pt>
                <c:pt idx="1208">
                  <c:v>375</c:v>
                </c:pt>
                <c:pt idx="1209">
                  <c:v>200</c:v>
                </c:pt>
                <c:pt idx="1210">
                  <c:v>195</c:v>
                </c:pt>
                <c:pt idx="1211">
                  <c:v>175</c:v>
                </c:pt>
                <c:pt idx="1212">
                  <c:v>150</c:v>
                </c:pt>
                <c:pt idx="1213">
                  <c:v>250</c:v>
                </c:pt>
                <c:pt idx="1214">
                  <c:v>475</c:v>
                </c:pt>
                <c:pt idx="1215">
                  <c:v>275</c:v>
                </c:pt>
                <c:pt idx="1216">
                  <c:v>250</c:v>
                </c:pt>
                <c:pt idx="1217">
                  <c:v>200</c:v>
                </c:pt>
                <c:pt idx="1218">
                  <c:v>200</c:v>
                </c:pt>
                <c:pt idx="1219">
                  <c:v>300</c:v>
                </c:pt>
                <c:pt idx="1220">
                  <c:v>375</c:v>
                </c:pt>
                <c:pt idx="1221">
                  <c:v>375</c:v>
                </c:pt>
                <c:pt idx="1222">
                  <c:v>375</c:v>
                </c:pt>
                <c:pt idx="1223">
                  <c:v>225</c:v>
                </c:pt>
                <c:pt idx="1224">
                  <c:v>300</c:v>
                </c:pt>
                <c:pt idx="1225">
                  <c:v>575</c:v>
                </c:pt>
                <c:pt idx="1226">
                  <c:v>225</c:v>
                </c:pt>
                <c:pt idx="1227">
                  <c:v>275</c:v>
                </c:pt>
                <c:pt idx="1228">
                  <c:v>175</c:v>
                </c:pt>
                <c:pt idx="1229">
                  <c:v>250</c:v>
                </c:pt>
                <c:pt idx="1230">
                  <c:v>350</c:v>
                </c:pt>
                <c:pt idx="1231">
                  <c:v>545</c:v>
                </c:pt>
                <c:pt idx="1232">
                  <c:v>250</c:v>
                </c:pt>
                <c:pt idx="1233">
                  <c:v>275</c:v>
                </c:pt>
                <c:pt idx="1234">
                  <c:v>125</c:v>
                </c:pt>
                <c:pt idx="1235">
                  <c:v>175</c:v>
                </c:pt>
                <c:pt idx="1236">
                  <c:v>275</c:v>
                </c:pt>
                <c:pt idx="1237">
                  <c:v>525</c:v>
                </c:pt>
                <c:pt idx="1238">
                  <c:v>225</c:v>
                </c:pt>
                <c:pt idx="1239">
                  <c:v>225</c:v>
                </c:pt>
                <c:pt idx="1240">
                  <c:v>150</c:v>
                </c:pt>
                <c:pt idx="1241">
                  <c:v>150</c:v>
                </c:pt>
                <c:pt idx="1242">
                  <c:v>300</c:v>
                </c:pt>
                <c:pt idx="1243">
                  <c:v>570</c:v>
                </c:pt>
                <c:pt idx="1244">
                  <c:v>275</c:v>
                </c:pt>
                <c:pt idx="1245">
                  <c:v>300</c:v>
                </c:pt>
                <c:pt idx="1246">
                  <c:v>250</c:v>
                </c:pt>
                <c:pt idx="1247">
                  <c:v>275</c:v>
                </c:pt>
                <c:pt idx="1248">
                  <c:v>400</c:v>
                </c:pt>
                <c:pt idx="1249">
                  <c:v>650</c:v>
                </c:pt>
                <c:pt idx="1250">
                  <c:v>400</c:v>
                </c:pt>
                <c:pt idx="1251">
                  <c:v>325</c:v>
                </c:pt>
                <c:pt idx="1252">
                  <c:v>300</c:v>
                </c:pt>
                <c:pt idx="1253">
                  <c:v>300</c:v>
                </c:pt>
                <c:pt idx="1254">
                  <c:v>450</c:v>
                </c:pt>
                <c:pt idx="1255">
                  <c:v>675</c:v>
                </c:pt>
                <c:pt idx="1256">
                  <c:v>425</c:v>
                </c:pt>
                <c:pt idx="1257">
                  <c:v>350</c:v>
                </c:pt>
                <c:pt idx="1258">
                  <c:v>300</c:v>
                </c:pt>
                <c:pt idx="1259">
                  <c:v>325</c:v>
                </c:pt>
                <c:pt idx="1260">
                  <c:v>500</c:v>
                </c:pt>
                <c:pt idx="1261">
                  <c:v>650</c:v>
                </c:pt>
                <c:pt idx="1262">
                  <c:v>425</c:v>
                </c:pt>
                <c:pt idx="1263">
                  <c:v>350</c:v>
                </c:pt>
                <c:pt idx="1264">
                  <c:v>250</c:v>
                </c:pt>
                <c:pt idx="1265">
                  <c:v>225</c:v>
                </c:pt>
                <c:pt idx="1266">
                  <c:v>400</c:v>
                </c:pt>
                <c:pt idx="1267">
                  <c:v>525</c:v>
                </c:pt>
                <c:pt idx="1268">
                  <c:v>325</c:v>
                </c:pt>
                <c:pt idx="1269">
                  <c:v>225</c:v>
                </c:pt>
                <c:pt idx="1270">
                  <c:v>200</c:v>
                </c:pt>
                <c:pt idx="1271">
                  <c:v>200</c:v>
                </c:pt>
                <c:pt idx="1272">
                  <c:v>300</c:v>
                </c:pt>
                <c:pt idx="1273">
                  <c:v>450</c:v>
                </c:pt>
                <c:pt idx="1274">
                  <c:v>275</c:v>
                </c:pt>
                <c:pt idx="1275">
                  <c:v>175</c:v>
                </c:pt>
                <c:pt idx="1276">
                  <c:v>150</c:v>
                </c:pt>
                <c:pt idx="1277">
                  <c:v>150</c:v>
                </c:pt>
                <c:pt idx="1278">
                  <c:v>275</c:v>
                </c:pt>
                <c:pt idx="1279">
                  <c:v>425</c:v>
                </c:pt>
                <c:pt idx="1280">
                  <c:v>300</c:v>
                </c:pt>
                <c:pt idx="1281">
                  <c:v>320</c:v>
                </c:pt>
                <c:pt idx="1282">
                  <c:v>300</c:v>
                </c:pt>
                <c:pt idx="1283">
                  <c:v>275</c:v>
                </c:pt>
                <c:pt idx="1284">
                  <c:v>375</c:v>
                </c:pt>
                <c:pt idx="1285">
                  <c:v>600</c:v>
                </c:pt>
                <c:pt idx="1286">
                  <c:v>400</c:v>
                </c:pt>
                <c:pt idx="1287">
                  <c:v>375</c:v>
                </c:pt>
                <c:pt idx="1288">
                  <c:v>375</c:v>
                </c:pt>
                <c:pt idx="1289">
                  <c:v>375</c:v>
                </c:pt>
                <c:pt idx="1290">
                  <c:v>225</c:v>
                </c:pt>
                <c:pt idx="1291">
                  <c:v>175</c:v>
                </c:pt>
                <c:pt idx="1292">
                  <c:v>425</c:v>
                </c:pt>
                <c:pt idx="1293">
                  <c:v>475</c:v>
                </c:pt>
                <c:pt idx="1294">
                  <c:v>375</c:v>
                </c:pt>
                <c:pt idx="1295">
                  <c:v>375</c:v>
                </c:pt>
                <c:pt idx="1296">
                  <c:v>225</c:v>
                </c:pt>
                <c:pt idx="1297">
                  <c:v>150</c:v>
                </c:pt>
                <c:pt idx="1298">
                  <c:v>350</c:v>
                </c:pt>
                <c:pt idx="1299">
                  <c:v>500</c:v>
                </c:pt>
                <c:pt idx="1300">
                  <c:v>350</c:v>
                </c:pt>
                <c:pt idx="1301">
                  <c:v>375</c:v>
                </c:pt>
                <c:pt idx="1302">
                  <c:v>275</c:v>
                </c:pt>
                <c:pt idx="1303">
                  <c:v>125</c:v>
                </c:pt>
                <c:pt idx="1304">
                  <c:v>325</c:v>
                </c:pt>
                <c:pt idx="1305">
                  <c:v>500</c:v>
                </c:pt>
                <c:pt idx="1306">
                  <c:v>300</c:v>
                </c:pt>
                <c:pt idx="1307">
                  <c:v>350</c:v>
                </c:pt>
                <c:pt idx="1308">
                  <c:v>250</c:v>
                </c:pt>
                <c:pt idx="1309">
                  <c:v>150</c:v>
                </c:pt>
                <c:pt idx="1310">
                  <c:v>325</c:v>
                </c:pt>
                <c:pt idx="1311">
                  <c:v>525</c:v>
                </c:pt>
                <c:pt idx="1312">
                  <c:v>375</c:v>
                </c:pt>
                <c:pt idx="1313">
                  <c:v>375</c:v>
                </c:pt>
                <c:pt idx="1314">
                  <c:v>275</c:v>
                </c:pt>
                <c:pt idx="1315">
                  <c:v>175</c:v>
                </c:pt>
                <c:pt idx="1316">
                  <c:v>475</c:v>
                </c:pt>
                <c:pt idx="1317">
                  <c:v>725</c:v>
                </c:pt>
                <c:pt idx="1318">
                  <c:v>600</c:v>
                </c:pt>
                <c:pt idx="1319">
                  <c:v>600</c:v>
                </c:pt>
                <c:pt idx="1320">
                  <c:v>475</c:v>
                </c:pt>
                <c:pt idx="1321">
                  <c:v>350</c:v>
                </c:pt>
                <c:pt idx="1322">
                  <c:v>650</c:v>
                </c:pt>
                <c:pt idx="1323">
                  <c:v>800</c:v>
                </c:pt>
                <c:pt idx="1324">
                  <c:v>650</c:v>
                </c:pt>
                <c:pt idx="1325">
                  <c:v>600</c:v>
                </c:pt>
                <c:pt idx="1326">
                  <c:v>500</c:v>
                </c:pt>
                <c:pt idx="1327">
                  <c:v>550</c:v>
                </c:pt>
                <c:pt idx="1328">
                  <c:v>550</c:v>
                </c:pt>
                <c:pt idx="1329">
                  <c:v>750</c:v>
                </c:pt>
                <c:pt idx="1330">
                  <c:v>725</c:v>
                </c:pt>
                <c:pt idx="1331">
                  <c:v>600</c:v>
                </c:pt>
                <c:pt idx="1332">
                  <c:v>525</c:v>
                </c:pt>
                <c:pt idx="1333">
                  <c:v>525</c:v>
                </c:pt>
                <c:pt idx="1334">
                  <c:v>350</c:v>
                </c:pt>
                <c:pt idx="1335">
                  <c:v>550</c:v>
                </c:pt>
                <c:pt idx="1336">
                  <c:v>550</c:v>
                </c:pt>
                <c:pt idx="1337">
                  <c:v>375</c:v>
                </c:pt>
                <c:pt idx="1338">
                  <c:v>325</c:v>
                </c:pt>
                <c:pt idx="1339">
                  <c:v>350</c:v>
                </c:pt>
                <c:pt idx="1340">
                  <c:v>375</c:v>
                </c:pt>
                <c:pt idx="1341">
                  <c:v>475</c:v>
                </c:pt>
                <c:pt idx="1342">
                  <c:v>475</c:v>
                </c:pt>
                <c:pt idx="1343">
                  <c:v>300</c:v>
                </c:pt>
                <c:pt idx="1344">
                  <c:v>275</c:v>
                </c:pt>
                <c:pt idx="1345">
                  <c:v>250</c:v>
                </c:pt>
                <c:pt idx="1346">
                  <c:v>300</c:v>
                </c:pt>
                <c:pt idx="1347">
                  <c:v>525</c:v>
                </c:pt>
                <c:pt idx="1348">
                  <c:v>600</c:v>
                </c:pt>
                <c:pt idx="1349">
                  <c:v>425</c:v>
                </c:pt>
                <c:pt idx="1350">
                  <c:v>400</c:v>
                </c:pt>
                <c:pt idx="1351">
                  <c:v>375</c:v>
                </c:pt>
                <c:pt idx="1352">
                  <c:v>500</c:v>
                </c:pt>
                <c:pt idx="1353">
                  <c:v>700</c:v>
                </c:pt>
                <c:pt idx="1354">
                  <c:v>700</c:v>
                </c:pt>
                <c:pt idx="1355">
                  <c:v>500</c:v>
                </c:pt>
                <c:pt idx="1356">
                  <c:v>500</c:v>
                </c:pt>
                <c:pt idx="1357">
                  <c:v>425</c:v>
                </c:pt>
                <c:pt idx="1358">
                  <c:v>525</c:v>
                </c:pt>
                <c:pt idx="1359">
                  <c:v>425</c:v>
                </c:pt>
                <c:pt idx="1360">
                  <c:v>425</c:v>
                </c:pt>
                <c:pt idx="1361">
                  <c:v>425</c:v>
                </c:pt>
                <c:pt idx="1362">
                  <c:v>275</c:v>
                </c:pt>
                <c:pt idx="1363">
                  <c:v>225</c:v>
                </c:pt>
                <c:pt idx="1364">
                  <c:v>475</c:v>
                </c:pt>
                <c:pt idx="1365">
                  <c:v>525</c:v>
                </c:pt>
                <c:pt idx="1366">
                  <c:v>425</c:v>
                </c:pt>
                <c:pt idx="1367">
                  <c:v>425</c:v>
                </c:pt>
                <c:pt idx="1368">
                  <c:v>275</c:v>
                </c:pt>
                <c:pt idx="1369">
                  <c:v>200</c:v>
                </c:pt>
                <c:pt idx="1370">
                  <c:v>400</c:v>
                </c:pt>
                <c:pt idx="1371">
                  <c:v>550</c:v>
                </c:pt>
                <c:pt idx="1372">
                  <c:v>400</c:v>
                </c:pt>
                <c:pt idx="1373">
                  <c:v>425</c:v>
                </c:pt>
                <c:pt idx="1374">
                  <c:v>325</c:v>
                </c:pt>
                <c:pt idx="1375">
                  <c:v>175</c:v>
                </c:pt>
                <c:pt idx="1376">
                  <c:v>375</c:v>
                </c:pt>
                <c:pt idx="1377">
                  <c:v>550</c:v>
                </c:pt>
                <c:pt idx="1378">
                  <c:v>350</c:v>
                </c:pt>
                <c:pt idx="1379">
                  <c:v>400</c:v>
                </c:pt>
                <c:pt idx="1380">
                  <c:v>300</c:v>
                </c:pt>
                <c:pt idx="1381">
                  <c:v>200</c:v>
                </c:pt>
                <c:pt idx="1382">
                  <c:v>375</c:v>
                </c:pt>
                <c:pt idx="1383">
                  <c:v>575</c:v>
                </c:pt>
                <c:pt idx="1384">
                  <c:v>425</c:v>
                </c:pt>
                <c:pt idx="1385">
                  <c:v>425</c:v>
                </c:pt>
                <c:pt idx="1386">
                  <c:v>325</c:v>
                </c:pt>
                <c:pt idx="1387">
                  <c:v>225</c:v>
                </c:pt>
                <c:pt idx="1388">
                  <c:v>575</c:v>
                </c:pt>
                <c:pt idx="1389">
                  <c:v>825</c:v>
                </c:pt>
                <c:pt idx="1390">
                  <c:v>700</c:v>
                </c:pt>
                <c:pt idx="1391">
                  <c:v>700</c:v>
                </c:pt>
                <c:pt idx="1392">
                  <c:v>575</c:v>
                </c:pt>
                <c:pt idx="1393">
                  <c:v>450</c:v>
                </c:pt>
                <c:pt idx="1394">
                  <c:v>750</c:v>
                </c:pt>
                <c:pt idx="1395">
                  <c:v>900</c:v>
                </c:pt>
                <c:pt idx="1396">
                  <c:v>750</c:v>
                </c:pt>
                <c:pt idx="1397">
                  <c:v>700</c:v>
                </c:pt>
                <c:pt idx="1398">
                  <c:v>600</c:v>
                </c:pt>
                <c:pt idx="1399">
                  <c:v>650</c:v>
                </c:pt>
                <c:pt idx="1400">
                  <c:v>650</c:v>
                </c:pt>
                <c:pt idx="1401">
                  <c:v>850</c:v>
                </c:pt>
                <c:pt idx="1402">
                  <c:v>825</c:v>
                </c:pt>
                <c:pt idx="1403">
                  <c:v>700</c:v>
                </c:pt>
                <c:pt idx="1404">
                  <c:v>475</c:v>
                </c:pt>
                <c:pt idx="1405">
                  <c:v>475</c:v>
                </c:pt>
                <c:pt idx="1406">
                  <c:v>300</c:v>
                </c:pt>
                <c:pt idx="1407">
                  <c:v>500</c:v>
                </c:pt>
                <c:pt idx="1408">
                  <c:v>500</c:v>
                </c:pt>
                <c:pt idx="1409">
                  <c:v>300</c:v>
                </c:pt>
                <c:pt idx="1410">
                  <c:v>250</c:v>
                </c:pt>
                <c:pt idx="1411">
                  <c:v>275</c:v>
                </c:pt>
                <c:pt idx="1412">
                  <c:v>300</c:v>
                </c:pt>
                <c:pt idx="1413">
                  <c:v>400</c:v>
                </c:pt>
                <c:pt idx="1414">
                  <c:v>575</c:v>
                </c:pt>
                <c:pt idx="1415">
                  <c:v>400</c:v>
                </c:pt>
                <c:pt idx="1416">
                  <c:v>375</c:v>
                </c:pt>
                <c:pt idx="1417">
                  <c:v>350</c:v>
                </c:pt>
                <c:pt idx="1418">
                  <c:v>400</c:v>
                </c:pt>
                <c:pt idx="1419">
                  <c:v>625</c:v>
                </c:pt>
                <c:pt idx="1420">
                  <c:v>700</c:v>
                </c:pt>
                <c:pt idx="1421">
                  <c:v>525</c:v>
                </c:pt>
                <c:pt idx="1422">
                  <c:v>500</c:v>
                </c:pt>
                <c:pt idx="1423">
                  <c:v>475</c:v>
                </c:pt>
                <c:pt idx="1424">
                  <c:v>600</c:v>
                </c:pt>
                <c:pt idx="1425">
                  <c:v>800</c:v>
                </c:pt>
                <c:pt idx="1426">
                  <c:v>800</c:v>
                </c:pt>
                <c:pt idx="1427">
                  <c:v>600</c:v>
                </c:pt>
                <c:pt idx="1428">
                  <c:v>600</c:v>
                </c:pt>
                <c:pt idx="1429">
                  <c:v>525</c:v>
                </c:pt>
                <c:pt idx="1430">
                  <c:v>625</c:v>
                </c:pt>
                <c:pt idx="1431">
                  <c:v>850</c:v>
                </c:pt>
                <c:pt idx="1432">
                  <c:v>650</c:v>
                </c:pt>
                <c:pt idx="1433">
                  <c:v>650</c:v>
                </c:pt>
                <c:pt idx="1434">
                  <c:v>500</c:v>
                </c:pt>
                <c:pt idx="1435">
                  <c:v>550</c:v>
                </c:pt>
                <c:pt idx="1436">
                  <c:v>650</c:v>
                </c:pt>
                <c:pt idx="1437">
                  <c:v>900</c:v>
                </c:pt>
                <c:pt idx="1438">
                  <c:v>550</c:v>
                </c:pt>
                <c:pt idx="1439">
                  <c:v>600</c:v>
                </c:pt>
                <c:pt idx="1440">
                  <c:v>475</c:v>
                </c:pt>
                <c:pt idx="1441">
                  <c:v>550</c:v>
                </c:pt>
                <c:pt idx="1442">
                  <c:v>650</c:v>
                </c:pt>
                <c:pt idx="1443">
                  <c:v>870</c:v>
                </c:pt>
                <c:pt idx="1444">
                  <c:v>550</c:v>
                </c:pt>
                <c:pt idx="1445">
                  <c:v>575</c:v>
                </c:pt>
                <c:pt idx="1446">
                  <c:v>425</c:v>
                </c:pt>
                <c:pt idx="1447">
                  <c:v>475</c:v>
                </c:pt>
                <c:pt idx="1448">
                  <c:v>575</c:v>
                </c:pt>
                <c:pt idx="1449">
                  <c:v>825</c:v>
                </c:pt>
                <c:pt idx="1450">
                  <c:v>525</c:v>
                </c:pt>
                <c:pt idx="1451">
                  <c:v>525</c:v>
                </c:pt>
                <c:pt idx="1452">
                  <c:v>450</c:v>
                </c:pt>
                <c:pt idx="1453">
                  <c:v>475</c:v>
                </c:pt>
                <c:pt idx="1454">
                  <c:v>600</c:v>
                </c:pt>
                <c:pt idx="1455">
                  <c:v>870</c:v>
                </c:pt>
                <c:pt idx="1456">
                  <c:v>575</c:v>
                </c:pt>
                <c:pt idx="1457">
                  <c:v>550</c:v>
                </c:pt>
                <c:pt idx="1458">
                  <c:v>500</c:v>
                </c:pt>
                <c:pt idx="1459">
                  <c:v>525</c:v>
                </c:pt>
                <c:pt idx="1460">
                  <c:v>625</c:v>
                </c:pt>
                <c:pt idx="1461">
                  <c:v>875</c:v>
                </c:pt>
                <c:pt idx="1462">
                  <c:v>625</c:v>
                </c:pt>
                <c:pt idx="1463">
                  <c:v>600</c:v>
                </c:pt>
                <c:pt idx="1464">
                  <c:v>575</c:v>
                </c:pt>
                <c:pt idx="1465">
                  <c:v>575</c:v>
                </c:pt>
                <c:pt idx="1466">
                  <c:v>725</c:v>
                </c:pt>
                <c:pt idx="1467">
                  <c:v>950</c:v>
                </c:pt>
                <c:pt idx="1468">
                  <c:v>700</c:v>
                </c:pt>
                <c:pt idx="1469">
                  <c:v>625</c:v>
                </c:pt>
                <c:pt idx="1470">
                  <c:v>575</c:v>
                </c:pt>
                <c:pt idx="1471">
                  <c:v>600</c:v>
                </c:pt>
                <c:pt idx="1472">
                  <c:v>775</c:v>
                </c:pt>
                <c:pt idx="1473">
                  <c:v>925</c:v>
                </c:pt>
                <c:pt idx="1474">
                  <c:v>700</c:v>
                </c:pt>
                <c:pt idx="1475">
                  <c:v>625</c:v>
                </c:pt>
                <c:pt idx="1476">
                  <c:v>575</c:v>
                </c:pt>
                <c:pt idx="1477">
                  <c:v>550</c:v>
                </c:pt>
                <c:pt idx="1478">
                  <c:v>725</c:v>
                </c:pt>
                <c:pt idx="1479">
                  <c:v>850</c:v>
                </c:pt>
                <c:pt idx="1480">
                  <c:v>650</c:v>
                </c:pt>
                <c:pt idx="1481">
                  <c:v>550</c:v>
                </c:pt>
                <c:pt idx="1482">
                  <c:v>525</c:v>
                </c:pt>
                <c:pt idx="1483">
                  <c:v>525</c:v>
                </c:pt>
                <c:pt idx="1484">
                  <c:v>625</c:v>
                </c:pt>
                <c:pt idx="1485">
                  <c:v>800</c:v>
                </c:pt>
                <c:pt idx="1486">
                  <c:v>625</c:v>
                </c:pt>
                <c:pt idx="1487">
                  <c:v>525</c:v>
                </c:pt>
                <c:pt idx="1488">
                  <c:v>500</c:v>
                </c:pt>
                <c:pt idx="1489">
                  <c:v>500</c:v>
                </c:pt>
                <c:pt idx="1490">
                  <c:v>625</c:v>
                </c:pt>
                <c:pt idx="1491">
                  <c:v>775</c:v>
                </c:pt>
                <c:pt idx="1492">
                  <c:v>600</c:v>
                </c:pt>
                <c:pt idx="1493">
                  <c:v>545</c:v>
                </c:pt>
                <c:pt idx="1494">
                  <c:v>575</c:v>
                </c:pt>
                <c:pt idx="1495">
                  <c:v>550</c:v>
                </c:pt>
                <c:pt idx="1496">
                  <c:v>650</c:v>
                </c:pt>
                <c:pt idx="1497">
                  <c:v>875</c:v>
                </c:pt>
                <c:pt idx="1498">
                  <c:v>675</c:v>
                </c:pt>
                <c:pt idx="1499">
                  <c:v>625</c:v>
                </c:pt>
                <c:pt idx="1500">
                  <c:v>575</c:v>
                </c:pt>
                <c:pt idx="1501">
                  <c:v>575</c:v>
                </c:pt>
                <c:pt idx="1502">
                  <c:v>675</c:v>
                </c:pt>
                <c:pt idx="1503">
                  <c:v>800</c:v>
                </c:pt>
                <c:pt idx="1504">
                  <c:v>600</c:v>
                </c:pt>
                <c:pt idx="1505">
                  <c:v>600</c:v>
                </c:pt>
                <c:pt idx="1506">
                  <c:v>450</c:v>
                </c:pt>
                <c:pt idx="1507">
                  <c:v>500</c:v>
                </c:pt>
                <c:pt idx="1508">
                  <c:v>600</c:v>
                </c:pt>
                <c:pt idx="1509">
                  <c:v>850</c:v>
                </c:pt>
                <c:pt idx="1510">
                  <c:v>500</c:v>
                </c:pt>
                <c:pt idx="1511">
                  <c:v>550</c:v>
                </c:pt>
                <c:pt idx="1512">
                  <c:v>425</c:v>
                </c:pt>
                <c:pt idx="1513">
                  <c:v>500</c:v>
                </c:pt>
                <c:pt idx="1514">
                  <c:v>600</c:v>
                </c:pt>
                <c:pt idx="1515">
                  <c:v>820</c:v>
                </c:pt>
                <c:pt idx="1516">
                  <c:v>525</c:v>
                </c:pt>
                <c:pt idx="1517">
                  <c:v>550</c:v>
                </c:pt>
                <c:pt idx="1518">
                  <c:v>400</c:v>
                </c:pt>
                <c:pt idx="1519">
                  <c:v>450</c:v>
                </c:pt>
                <c:pt idx="1520">
                  <c:v>550</c:v>
                </c:pt>
                <c:pt idx="1521">
                  <c:v>800</c:v>
                </c:pt>
                <c:pt idx="1522">
                  <c:v>500</c:v>
                </c:pt>
                <c:pt idx="1523">
                  <c:v>500</c:v>
                </c:pt>
                <c:pt idx="1524">
                  <c:v>425</c:v>
                </c:pt>
                <c:pt idx="1525">
                  <c:v>425</c:v>
                </c:pt>
                <c:pt idx="1526">
                  <c:v>550</c:v>
                </c:pt>
                <c:pt idx="1527">
                  <c:v>820</c:v>
                </c:pt>
                <c:pt idx="1528">
                  <c:v>525</c:v>
                </c:pt>
                <c:pt idx="1529">
                  <c:v>500</c:v>
                </c:pt>
                <c:pt idx="1530">
                  <c:v>450</c:v>
                </c:pt>
                <c:pt idx="1531">
                  <c:v>475</c:v>
                </c:pt>
                <c:pt idx="1532">
                  <c:v>600</c:v>
                </c:pt>
                <c:pt idx="1533">
                  <c:v>850</c:v>
                </c:pt>
                <c:pt idx="1534">
                  <c:v>600</c:v>
                </c:pt>
                <c:pt idx="1535">
                  <c:v>525</c:v>
                </c:pt>
                <c:pt idx="1536">
                  <c:v>500</c:v>
                </c:pt>
                <c:pt idx="1537">
                  <c:v>500</c:v>
                </c:pt>
                <c:pt idx="1538">
                  <c:v>650</c:v>
                </c:pt>
                <c:pt idx="1539">
                  <c:v>875</c:v>
                </c:pt>
                <c:pt idx="1540">
                  <c:v>625</c:v>
                </c:pt>
                <c:pt idx="1541">
                  <c:v>550</c:v>
                </c:pt>
                <c:pt idx="1542">
                  <c:v>500</c:v>
                </c:pt>
                <c:pt idx="1543">
                  <c:v>525</c:v>
                </c:pt>
                <c:pt idx="1544">
                  <c:v>700</c:v>
                </c:pt>
                <c:pt idx="1545">
                  <c:v>850</c:v>
                </c:pt>
                <c:pt idx="1546">
                  <c:v>625</c:v>
                </c:pt>
                <c:pt idx="1547">
                  <c:v>550</c:v>
                </c:pt>
                <c:pt idx="1548">
                  <c:v>525</c:v>
                </c:pt>
                <c:pt idx="1549">
                  <c:v>500</c:v>
                </c:pt>
                <c:pt idx="1550">
                  <c:v>675</c:v>
                </c:pt>
                <c:pt idx="1551">
                  <c:v>800</c:v>
                </c:pt>
                <c:pt idx="1552">
                  <c:v>600</c:v>
                </c:pt>
                <c:pt idx="1553">
                  <c:v>525</c:v>
                </c:pt>
                <c:pt idx="1554">
                  <c:v>500</c:v>
                </c:pt>
                <c:pt idx="1555">
                  <c:v>500</c:v>
                </c:pt>
                <c:pt idx="1556">
                  <c:v>600</c:v>
                </c:pt>
                <c:pt idx="1557">
                  <c:v>775</c:v>
                </c:pt>
                <c:pt idx="1558">
                  <c:v>600</c:v>
                </c:pt>
                <c:pt idx="1559">
                  <c:v>500</c:v>
                </c:pt>
                <c:pt idx="1560">
                  <c:v>475</c:v>
                </c:pt>
                <c:pt idx="1561">
                  <c:v>475</c:v>
                </c:pt>
                <c:pt idx="1562">
                  <c:v>600</c:v>
                </c:pt>
                <c:pt idx="1563">
                  <c:v>750</c:v>
                </c:pt>
                <c:pt idx="1564">
                  <c:v>575</c:v>
                </c:pt>
                <c:pt idx="1565">
                  <c:v>520</c:v>
                </c:pt>
                <c:pt idx="1566">
                  <c:v>500</c:v>
                </c:pt>
                <c:pt idx="1567">
                  <c:v>475</c:v>
                </c:pt>
                <c:pt idx="1568">
                  <c:v>575</c:v>
                </c:pt>
                <c:pt idx="1569">
                  <c:v>800</c:v>
                </c:pt>
                <c:pt idx="1570">
                  <c:v>600</c:v>
                </c:pt>
                <c:pt idx="1571">
                  <c:v>550</c:v>
                </c:pt>
                <c:pt idx="1572">
                  <c:v>500</c:v>
                </c:pt>
                <c:pt idx="1573">
                  <c:v>500</c:v>
                </c:pt>
                <c:pt idx="1574">
                  <c:v>600</c:v>
                </c:pt>
                <c:pt idx="1575">
                  <c:v>350</c:v>
                </c:pt>
                <c:pt idx="1576">
                  <c:v>350</c:v>
                </c:pt>
                <c:pt idx="1577">
                  <c:v>350</c:v>
                </c:pt>
                <c:pt idx="1578">
                  <c:v>200</c:v>
                </c:pt>
                <c:pt idx="1579">
                  <c:v>150</c:v>
                </c:pt>
                <c:pt idx="1580">
                  <c:v>400</c:v>
                </c:pt>
                <c:pt idx="1581">
                  <c:v>450</c:v>
                </c:pt>
                <c:pt idx="1582">
                  <c:v>350</c:v>
                </c:pt>
                <c:pt idx="1583">
                  <c:v>350</c:v>
                </c:pt>
                <c:pt idx="1584">
                  <c:v>200</c:v>
                </c:pt>
                <c:pt idx="1585">
                  <c:v>125</c:v>
                </c:pt>
                <c:pt idx="1586">
                  <c:v>325</c:v>
                </c:pt>
                <c:pt idx="1587">
                  <c:v>475</c:v>
                </c:pt>
                <c:pt idx="1588">
                  <c:v>325</c:v>
                </c:pt>
                <c:pt idx="1589">
                  <c:v>350</c:v>
                </c:pt>
                <c:pt idx="1590">
                  <c:v>250</c:v>
                </c:pt>
                <c:pt idx="1591">
                  <c:v>100</c:v>
                </c:pt>
                <c:pt idx="1592">
                  <c:v>300</c:v>
                </c:pt>
                <c:pt idx="1593">
                  <c:v>475</c:v>
                </c:pt>
                <c:pt idx="1594">
                  <c:v>275</c:v>
                </c:pt>
                <c:pt idx="1595">
                  <c:v>325</c:v>
                </c:pt>
                <c:pt idx="1596">
                  <c:v>225</c:v>
                </c:pt>
                <c:pt idx="1597">
                  <c:v>125</c:v>
                </c:pt>
                <c:pt idx="1598">
                  <c:v>300</c:v>
                </c:pt>
                <c:pt idx="1599">
                  <c:v>500</c:v>
                </c:pt>
                <c:pt idx="1600">
                  <c:v>350</c:v>
                </c:pt>
                <c:pt idx="1601">
                  <c:v>350</c:v>
                </c:pt>
                <c:pt idx="1602">
                  <c:v>275</c:v>
                </c:pt>
                <c:pt idx="1603">
                  <c:v>175</c:v>
                </c:pt>
                <c:pt idx="1604">
                  <c:v>525</c:v>
                </c:pt>
                <c:pt idx="1605">
                  <c:v>775</c:v>
                </c:pt>
                <c:pt idx="1606">
                  <c:v>650</c:v>
                </c:pt>
                <c:pt idx="1607">
                  <c:v>650</c:v>
                </c:pt>
                <c:pt idx="1608">
                  <c:v>525</c:v>
                </c:pt>
                <c:pt idx="1609">
                  <c:v>400</c:v>
                </c:pt>
                <c:pt idx="1610">
                  <c:v>700</c:v>
                </c:pt>
                <c:pt idx="1611">
                  <c:v>850</c:v>
                </c:pt>
                <c:pt idx="1612">
                  <c:v>700</c:v>
                </c:pt>
                <c:pt idx="1613">
                  <c:v>650</c:v>
                </c:pt>
                <c:pt idx="1614">
                  <c:v>550</c:v>
                </c:pt>
                <c:pt idx="1615">
                  <c:v>600</c:v>
                </c:pt>
                <c:pt idx="1616">
                  <c:v>600</c:v>
                </c:pt>
                <c:pt idx="1617">
                  <c:v>800</c:v>
                </c:pt>
                <c:pt idx="1618">
                  <c:v>775</c:v>
                </c:pt>
                <c:pt idx="1619">
                  <c:v>650</c:v>
                </c:pt>
                <c:pt idx="1620">
                  <c:v>425</c:v>
                </c:pt>
                <c:pt idx="1621">
                  <c:v>425</c:v>
                </c:pt>
                <c:pt idx="1622">
                  <c:v>250</c:v>
                </c:pt>
                <c:pt idx="1623">
                  <c:v>450</c:v>
                </c:pt>
                <c:pt idx="1624">
                  <c:v>450</c:v>
                </c:pt>
                <c:pt idx="1625">
                  <c:v>250</c:v>
                </c:pt>
                <c:pt idx="1626">
                  <c:v>200</c:v>
                </c:pt>
                <c:pt idx="1627">
                  <c:v>225</c:v>
                </c:pt>
                <c:pt idx="1628">
                  <c:v>250</c:v>
                </c:pt>
                <c:pt idx="1629">
                  <c:v>350</c:v>
                </c:pt>
                <c:pt idx="1630">
                  <c:v>525</c:v>
                </c:pt>
                <c:pt idx="1631">
                  <c:v>350</c:v>
                </c:pt>
                <c:pt idx="1632">
                  <c:v>325</c:v>
                </c:pt>
                <c:pt idx="1633">
                  <c:v>300</c:v>
                </c:pt>
                <c:pt idx="1634">
                  <c:v>350</c:v>
                </c:pt>
                <c:pt idx="1635">
                  <c:v>575</c:v>
                </c:pt>
                <c:pt idx="1636">
                  <c:v>650</c:v>
                </c:pt>
                <c:pt idx="1637">
                  <c:v>475</c:v>
                </c:pt>
                <c:pt idx="1638">
                  <c:v>450</c:v>
                </c:pt>
                <c:pt idx="1639">
                  <c:v>425</c:v>
                </c:pt>
                <c:pt idx="1640">
                  <c:v>550</c:v>
                </c:pt>
                <c:pt idx="1641">
                  <c:v>750</c:v>
                </c:pt>
                <c:pt idx="1642">
                  <c:v>750</c:v>
                </c:pt>
                <c:pt idx="1643">
                  <c:v>550</c:v>
                </c:pt>
                <c:pt idx="1644">
                  <c:v>550</c:v>
                </c:pt>
                <c:pt idx="1645">
                  <c:v>475</c:v>
                </c:pt>
                <c:pt idx="1646">
                  <c:v>575</c:v>
                </c:pt>
                <c:pt idx="1647">
                  <c:v>750</c:v>
                </c:pt>
                <c:pt idx="1648">
                  <c:v>550</c:v>
                </c:pt>
                <c:pt idx="1649">
                  <c:v>550</c:v>
                </c:pt>
                <c:pt idx="1650">
                  <c:v>400</c:v>
                </c:pt>
                <c:pt idx="1651">
                  <c:v>450</c:v>
                </c:pt>
                <c:pt idx="1652">
                  <c:v>550</c:v>
                </c:pt>
                <c:pt idx="1653">
                  <c:v>800</c:v>
                </c:pt>
                <c:pt idx="1654">
                  <c:v>450</c:v>
                </c:pt>
                <c:pt idx="1655">
                  <c:v>500</c:v>
                </c:pt>
                <c:pt idx="1656">
                  <c:v>375</c:v>
                </c:pt>
                <c:pt idx="1657">
                  <c:v>450</c:v>
                </c:pt>
                <c:pt idx="1658">
                  <c:v>550</c:v>
                </c:pt>
                <c:pt idx="1659">
                  <c:v>770</c:v>
                </c:pt>
                <c:pt idx="1660">
                  <c:v>450</c:v>
                </c:pt>
                <c:pt idx="1661">
                  <c:v>475</c:v>
                </c:pt>
                <c:pt idx="1662">
                  <c:v>325</c:v>
                </c:pt>
                <c:pt idx="1663">
                  <c:v>375</c:v>
                </c:pt>
                <c:pt idx="1664">
                  <c:v>475</c:v>
                </c:pt>
                <c:pt idx="1665">
                  <c:v>725</c:v>
                </c:pt>
                <c:pt idx="1666">
                  <c:v>425</c:v>
                </c:pt>
                <c:pt idx="1667">
                  <c:v>450</c:v>
                </c:pt>
                <c:pt idx="1668">
                  <c:v>375</c:v>
                </c:pt>
                <c:pt idx="1669">
                  <c:v>400</c:v>
                </c:pt>
                <c:pt idx="1670">
                  <c:v>525</c:v>
                </c:pt>
                <c:pt idx="1671">
                  <c:v>795</c:v>
                </c:pt>
                <c:pt idx="1672">
                  <c:v>500</c:v>
                </c:pt>
                <c:pt idx="1673">
                  <c:v>475</c:v>
                </c:pt>
                <c:pt idx="1674">
                  <c:v>450</c:v>
                </c:pt>
                <c:pt idx="1675">
                  <c:v>475</c:v>
                </c:pt>
                <c:pt idx="1676">
                  <c:v>575</c:v>
                </c:pt>
                <c:pt idx="1677">
                  <c:v>825</c:v>
                </c:pt>
                <c:pt idx="1678">
                  <c:v>575</c:v>
                </c:pt>
                <c:pt idx="1679">
                  <c:v>550</c:v>
                </c:pt>
                <c:pt idx="1680">
                  <c:v>525</c:v>
                </c:pt>
                <c:pt idx="1681">
                  <c:v>525</c:v>
                </c:pt>
                <c:pt idx="1682">
                  <c:v>675</c:v>
                </c:pt>
                <c:pt idx="1683">
                  <c:v>900</c:v>
                </c:pt>
                <c:pt idx="1684">
                  <c:v>650</c:v>
                </c:pt>
                <c:pt idx="1685">
                  <c:v>575</c:v>
                </c:pt>
                <c:pt idx="1686">
                  <c:v>525</c:v>
                </c:pt>
                <c:pt idx="1687">
                  <c:v>550</c:v>
                </c:pt>
                <c:pt idx="1688">
                  <c:v>725</c:v>
                </c:pt>
                <c:pt idx="1689">
                  <c:v>875</c:v>
                </c:pt>
                <c:pt idx="1690">
                  <c:v>650</c:v>
                </c:pt>
                <c:pt idx="1691">
                  <c:v>575</c:v>
                </c:pt>
                <c:pt idx="1692">
                  <c:v>525</c:v>
                </c:pt>
                <c:pt idx="1693">
                  <c:v>500</c:v>
                </c:pt>
                <c:pt idx="1694">
                  <c:v>675</c:v>
                </c:pt>
                <c:pt idx="1695">
                  <c:v>800</c:v>
                </c:pt>
                <c:pt idx="1696">
                  <c:v>600</c:v>
                </c:pt>
                <c:pt idx="1697">
                  <c:v>500</c:v>
                </c:pt>
                <c:pt idx="1698">
                  <c:v>475</c:v>
                </c:pt>
                <c:pt idx="1699">
                  <c:v>475</c:v>
                </c:pt>
                <c:pt idx="1700">
                  <c:v>575</c:v>
                </c:pt>
                <c:pt idx="1701">
                  <c:v>750</c:v>
                </c:pt>
                <c:pt idx="1702">
                  <c:v>575</c:v>
                </c:pt>
                <c:pt idx="1703">
                  <c:v>425</c:v>
                </c:pt>
                <c:pt idx="1704">
                  <c:v>400</c:v>
                </c:pt>
                <c:pt idx="1705">
                  <c:v>400</c:v>
                </c:pt>
                <c:pt idx="1706">
                  <c:v>525</c:v>
                </c:pt>
                <c:pt idx="1707">
                  <c:v>675</c:v>
                </c:pt>
                <c:pt idx="1708">
                  <c:v>500</c:v>
                </c:pt>
                <c:pt idx="1709">
                  <c:v>445</c:v>
                </c:pt>
                <c:pt idx="1710">
                  <c:v>475</c:v>
                </c:pt>
                <c:pt idx="1711">
                  <c:v>450</c:v>
                </c:pt>
                <c:pt idx="1712">
                  <c:v>625</c:v>
                </c:pt>
                <c:pt idx="1713">
                  <c:v>850</c:v>
                </c:pt>
                <c:pt idx="1714">
                  <c:v>650</c:v>
                </c:pt>
                <c:pt idx="1715">
                  <c:v>600</c:v>
                </c:pt>
                <c:pt idx="1716">
                  <c:v>550</c:v>
                </c:pt>
                <c:pt idx="1717">
                  <c:v>550</c:v>
                </c:pt>
                <c:pt idx="1718">
                  <c:v>650</c:v>
                </c:pt>
                <c:pt idx="1719">
                  <c:v>625</c:v>
                </c:pt>
                <c:pt idx="1720">
                  <c:v>425</c:v>
                </c:pt>
                <c:pt idx="1721">
                  <c:v>425</c:v>
                </c:pt>
                <c:pt idx="1722">
                  <c:v>275</c:v>
                </c:pt>
                <c:pt idx="1723">
                  <c:v>325</c:v>
                </c:pt>
                <c:pt idx="1724">
                  <c:v>425</c:v>
                </c:pt>
                <c:pt idx="1725">
                  <c:v>675</c:v>
                </c:pt>
                <c:pt idx="1726">
                  <c:v>325</c:v>
                </c:pt>
                <c:pt idx="1727">
                  <c:v>375</c:v>
                </c:pt>
                <c:pt idx="1728">
                  <c:v>250</c:v>
                </c:pt>
                <c:pt idx="1729">
                  <c:v>325</c:v>
                </c:pt>
                <c:pt idx="1730">
                  <c:v>400</c:v>
                </c:pt>
                <c:pt idx="1731">
                  <c:v>620</c:v>
                </c:pt>
                <c:pt idx="1732">
                  <c:v>300</c:v>
                </c:pt>
                <c:pt idx="1733">
                  <c:v>350</c:v>
                </c:pt>
                <c:pt idx="1734">
                  <c:v>200</c:v>
                </c:pt>
                <c:pt idx="1735">
                  <c:v>250</c:v>
                </c:pt>
                <c:pt idx="1736">
                  <c:v>350</c:v>
                </c:pt>
                <c:pt idx="1737">
                  <c:v>575</c:v>
                </c:pt>
                <c:pt idx="1738">
                  <c:v>275</c:v>
                </c:pt>
                <c:pt idx="1739">
                  <c:v>275</c:v>
                </c:pt>
                <c:pt idx="1740">
                  <c:v>200</c:v>
                </c:pt>
                <c:pt idx="1741">
                  <c:v>225</c:v>
                </c:pt>
                <c:pt idx="1742">
                  <c:v>350</c:v>
                </c:pt>
                <c:pt idx="1743">
                  <c:v>620</c:v>
                </c:pt>
                <c:pt idx="1744">
                  <c:v>325</c:v>
                </c:pt>
                <c:pt idx="1745">
                  <c:v>300</c:v>
                </c:pt>
                <c:pt idx="1746">
                  <c:v>225</c:v>
                </c:pt>
                <c:pt idx="1747">
                  <c:v>250</c:v>
                </c:pt>
                <c:pt idx="1748">
                  <c:v>350</c:v>
                </c:pt>
                <c:pt idx="1749">
                  <c:v>600</c:v>
                </c:pt>
                <c:pt idx="1750">
                  <c:v>350</c:v>
                </c:pt>
                <c:pt idx="1751">
                  <c:v>375</c:v>
                </c:pt>
                <c:pt idx="1752">
                  <c:v>350</c:v>
                </c:pt>
                <c:pt idx="1753">
                  <c:v>350</c:v>
                </c:pt>
                <c:pt idx="1754">
                  <c:v>525</c:v>
                </c:pt>
                <c:pt idx="1755">
                  <c:v>750</c:v>
                </c:pt>
                <c:pt idx="1756">
                  <c:v>500</c:v>
                </c:pt>
                <c:pt idx="1757">
                  <c:v>425</c:v>
                </c:pt>
                <c:pt idx="1758">
                  <c:v>375</c:v>
                </c:pt>
                <c:pt idx="1759">
                  <c:v>375</c:v>
                </c:pt>
                <c:pt idx="1760">
                  <c:v>550</c:v>
                </c:pt>
                <c:pt idx="1761">
                  <c:v>700</c:v>
                </c:pt>
                <c:pt idx="1762">
                  <c:v>475</c:v>
                </c:pt>
                <c:pt idx="1763">
                  <c:v>400</c:v>
                </c:pt>
                <c:pt idx="1764">
                  <c:v>325</c:v>
                </c:pt>
                <c:pt idx="1765">
                  <c:v>300</c:v>
                </c:pt>
                <c:pt idx="1766">
                  <c:v>475</c:v>
                </c:pt>
                <c:pt idx="1767">
                  <c:v>600</c:v>
                </c:pt>
                <c:pt idx="1768">
                  <c:v>400</c:v>
                </c:pt>
                <c:pt idx="1769">
                  <c:v>300</c:v>
                </c:pt>
                <c:pt idx="1770">
                  <c:v>275</c:v>
                </c:pt>
                <c:pt idx="1771">
                  <c:v>275</c:v>
                </c:pt>
                <c:pt idx="1772">
                  <c:v>350</c:v>
                </c:pt>
                <c:pt idx="1773">
                  <c:v>525</c:v>
                </c:pt>
                <c:pt idx="1774">
                  <c:v>350</c:v>
                </c:pt>
                <c:pt idx="1775">
                  <c:v>250</c:v>
                </c:pt>
                <c:pt idx="1776">
                  <c:v>225</c:v>
                </c:pt>
                <c:pt idx="1777">
                  <c:v>225</c:v>
                </c:pt>
                <c:pt idx="1778">
                  <c:v>350</c:v>
                </c:pt>
                <c:pt idx="1779">
                  <c:v>500</c:v>
                </c:pt>
                <c:pt idx="1780">
                  <c:v>350</c:v>
                </c:pt>
                <c:pt idx="1781">
                  <c:v>295</c:v>
                </c:pt>
                <c:pt idx="1782">
                  <c:v>325</c:v>
                </c:pt>
                <c:pt idx="1783">
                  <c:v>300</c:v>
                </c:pt>
                <c:pt idx="1784">
                  <c:v>400</c:v>
                </c:pt>
                <c:pt idx="1785">
                  <c:v>650</c:v>
                </c:pt>
                <c:pt idx="1786">
                  <c:v>450</c:v>
                </c:pt>
                <c:pt idx="1787">
                  <c:v>400</c:v>
                </c:pt>
                <c:pt idx="1788">
                  <c:v>350</c:v>
                </c:pt>
                <c:pt idx="1789">
                  <c:v>350</c:v>
                </c:pt>
                <c:pt idx="1790">
                  <c:v>450</c:v>
                </c:pt>
                <c:pt idx="1791">
                  <c:v>675</c:v>
                </c:pt>
                <c:pt idx="1792">
                  <c:v>475</c:v>
                </c:pt>
                <c:pt idx="1793">
                  <c:v>475</c:v>
                </c:pt>
                <c:pt idx="1794">
                  <c:v>325</c:v>
                </c:pt>
                <c:pt idx="1795">
                  <c:v>375</c:v>
                </c:pt>
                <c:pt idx="1796">
                  <c:v>475</c:v>
                </c:pt>
                <c:pt idx="1797">
                  <c:v>725</c:v>
                </c:pt>
                <c:pt idx="1798">
                  <c:v>375</c:v>
                </c:pt>
                <c:pt idx="1799">
                  <c:v>425</c:v>
                </c:pt>
                <c:pt idx="1800">
                  <c:v>300</c:v>
                </c:pt>
                <c:pt idx="1801">
                  <c:v>375</c:v>
                </c:pt>
                <c:pt idx="1802">
                  <c:v>450</c:v>
                </c:pt>
                <c:pt idx="1803">
                  <c:v>670</c:v>
                </c:pt>
                <c:pt idx="1804">
                  <c:v>350</c:v>
                </c:pt>
                <c:pt idx="1805">
                  <c:v>400</c:v>
                </c:pt>
                <c:pt idx="1806">
                  <c:v>250</c:v>
                </c:pt>
                <c:pt idx="1807">
                  <c:v>300</c:v>
                </c:pt>
                <c:pt idx="1808">
                  <c:v>400</c:v>
                </c:pt>
                <c:pt idx="1809">
                  <c:v>625</c:v>
                </c:pt>
                <c:pt idx="1810">
                  <c:v>325</c:v>
                </c:pt>
                <c:pt idx="1811">
                  <c:v>325</c:v>
                </c:pt>
                <c:pt idx="1812">
                  <c:v>250</c:v>
                </c:pt>
                <c:pt idx="1813">
                  <c:v>275</c:v>
                </c:pt>
                <c:pt idx="1814">
                  <c:v>400</c:v>
                </c:pt>
                <c:pt idx="1815">
                  <c:v>670</c:v>
                </c:pt>
                <c:pt idx="1816">
                  <c:v>375</c:v>
                </c:pt>
                <c:pt idx="1817">
                  <c:v>350</c:v>
                </c:pt>
                <c:pt idx="1818">
                  <c:v>275</c:v>
                </c:pt>
                <c:pt idx="1819">
                  <c:v>300</c:v>
                </c:pt>
                <c:pt idx="1820">
                  <c:v>400</c:v>
                </c:pt>
                <c:pt idx="1821">
                  <c:v>650</c:v>
                </c:pt>
                <c:pt idx="1822">
                  <c:v>400</c:v>
                </c:pt>
                <c:pt idx="1823">
                  <c:v>425</c:v>
                </c:pt>
                <c:pt idx="1824">
                  <c:v>400</c:v>
                </c:pt>
                <c:pt idx="1825">
                  <c:v>400</c:v>
                </c:pt>
                <c:pt idx="1826">
                  <c:v>575</c:v>
                </c:pt>
                <c:pt idx="1827">
                  <c:v>800</c:v>
                </c:pt>
                <c:pt idx="1828">
                  <c:v>550</c:v>
                </c:pt>
                <c:pt idx="1829">
                  <c:v>475</c:v>
                </c:pt>
                <c:pt idx="1830">
                  <c:v>425</c:v>
                </c:pt>
                <c:pt idx="1831">
                  <c:v>425</c:v>
                </c:pt>
                <c:pt idx="1832">
                  <c:v>600</c:v>
                </c:pt>
                <c:pt idx="1833">
                  <c:v>750</c:v>
                </c:pt>
                <c:pt idx="1834">
                  <c:v>525</c:v>
                </c:pt>
                <c:pt idx="1835">
                  <c:v>450</c:v>
                </c:pt>
                <c:pt idx="1836">
                  <c:v>375</c:v>
                </c:pt>
                <c:pt idx="1837">
                  <c:v>350</c:v>
                </c:pt>
                <c:pt idx="1838">
                  <c:v>525</c:v>
                </c:pt>
                <c:pt idx="1839">
                  <c:v>650</c:v>
                </c:pt>
                <c:pt idx="1840">
                  <c:v>450</c:v>
                </c:pt>
                <c:pt idx="1841">
                  <c:v>350</c:v>
                </c:pt>
                <c:pt idx="1842">
                  <c:v>325</c:v>
                </c:pt>
                <c:pt idx="1843">
                  <c:v>325</c:v>
                </c:pt>
                <c:pt idx="1844">
                  <c:v>400</c:v>
                </c:pt>
                <c:pt idx="1845">
                  <c:v>575</c:v>
                </c:pt>
                <c:pt idx="1846">
                  <c:v>400</c:v>
                </c:pt>
                <c:pt idx="1847">
                  <c:v>300</c:v>
                </c:pt>
                <c:pt idx="1848">
                  <c:v>275</c:v>
                </c:pt>
                <c:pt idx="1849">
                  <c:v>275</c:v>
                </c:pt>
                <c:pt idx="1850">
                  <c:v>400</c:v>
                </c:pt>
                <c:pt idx="1851">
                  <c:v>550</c:v>
                </c:pt>
                <c:pt idx="1852">
                  <c:v>400</c:v>
                </c:pt>
                <c:pt idx="1853">
                  <c:v>345</c:v>
                </c:pt>
                <c:pt idx="1854">
                  <c:v>375</c:v>
                </c:pt>
                <c:pt idx="1855">
                  <c:v>350</c:v>
                </c:pt>
                <c:pt idx="1856">
                  <c:v>450</c:v>
                </c:pt>
                <c:pt idx="1857">
                  <c:v>700</c:v>
                </c:pt>
                <c:pt idx="1858">
                  <c:v>500</c:v>
                </c:pt>
                <c:pt idx="1859">
                  <c:v>450</c:v>
                </c:pt>
                <c:pt idx="1860">
                  <c:v>400</c:v>
                </c:pt>
                <c:pt idx="1861">
                  <c:v>400</c:v>
                </c:pt>
                <c:pt idx="1862">
                  <c:v>500</c:v>
                </c:pt>
                <c:pt idx="1863">
                  <c:v>350</c:v>
                </c:pt>
                <c:pt idx="1864">
                  <c:v>350</c:v>
                </c:pt>
                <c:pt idx="1865">
                  <c:v>350</c:v>
                </c:pt>
                <c:pt idx="1866">
                  <c:v>200</c:v>
                </c:pt>
                <c:pt idx="1867">
                  <c:v>150</c:v>
                </c:pt>
                <c:pt idx="1868">
                  <c:v>400</c:v>
                </c:pt>
                <c:pt idx="1869">
                  <c:v>450</c:v>
                </c:pt>
                <c:pt idx="1870">
                  <c:v>350</c:v>
                </c:pt>
                <c:pt idx="1871">
                  <c:v>350</c:v>
                </c:pt>
                <c:pt idx="1872">
                  <c:v>200</c:v>
                </c:pt>
                <c:pt idx="1873">
                  <c:v>125</c:v>
                </c:pt>
                <c:pt idx="1874">
                  <c:v>325</c:v>
                </c:pt>
                <c:pt idx="1875">
                  <c:v>475</c:v>
                </c:pt>
                <c:pt idx="1876">
                  <c:v>325</c:v>
                </c:pt>
                <c:pt idx="1877">
                  <c:v>350</c:v>
                </c:pt>
                <c:pt idx="1878">
                  <c:v>250</c:v>
                </c:pt>
                <c:pt idx="1879">
                  <c:v>100</c:v>
                </c:pt>
                <c:pt idx="1880">
                  <c:v>300</c:v>
                </c:pt>
                <c:pt idx="1881">
                  <c:v>475</c:v>
                </c:pt>
                <c:pt idx="1882">
                  <c:v>275</c:v>
                </c:pt>
                <c:pt idx="1883">
                  <c:v>325</c:v>
                </c:pt>
                <c:pt idx="1884">
                  <c:v>225</c:v>
                </c:pt>
                <c:pt idx="1885">
                  <c:v>125</c:v>
                </c:pt>
                <c:pt idx="1886">
                  <c:v>300</c:v>
                </c:pt>
                <c:pt idx="1887">
                  <c:v>500</c:v>
                </c:pt>
                <c:pt idx="1888">
                  <c:v>350</c:v>
                </c:pt>
                <c:pt idx="1889">
                  <c:v>350</c:v>
                </c:pt>
                <c:pt idx="1890">
                  <c:v>275</c:v>
                </c:pt>
                <c:pt idx="1891">
                  <c:v>175</c:v>
                </c:pt>
                <c:pt idx="1892">
                  <c:v>525</c:v>
                </c:pt>
                <c:pt idx="1893">
                  <c:v>775</c:v>
                </c:pt>
                <c:pt idx="1894">
                  <c:v>650</c:v>
                </c:pt>
                <c:pt idx="1895">
                  <c:v>650</c:v>
                </c:pt>
                <c:pt idx="1896">
                  <c:v>525</c:v>
                </c:pt>
                <c:pt idx="1897">
                  <c:v>400</c:v>
                </c:pt>
                <c:pt idx="1898">
                  <c:v>700</c:v>
                </c:pt>
                <c:pt idx="1899">
                  <c:v>850</c:v>
                </c:pt>
                <c:pt idx="1900">
                  <c:v>700</c:v>
                </c:pt>
                <c:pt idx="1901">
                  <c:v>650</c:v>
                </c:pt>
                <c:pt idx="1902">
                  <c:v>550</c:v>
                </c:pt>
                <c:pt idx="1903">
                  <c:v>600</c:v>
                </c:pt>
                <c:pt idx="1904">
                  <c:v>600</c:v>
                </c:pt>
                <c:pt idx="1905">
                  <c:v>800</c:v>
                </c:pt>
                <c:pt idx="1906">
                  <c:v>775</c:v>
                </c:pt>
                <c:pt idx="1907">
                  <c:v>650</c:v>
                </c:pt>
                <c:pt idx="1908">
                  <c:v>425</c:v>
                </c:pt>
                <c:pt idx="1909">
                  <c:v>425</c:v>
                </c:pt>
                <c:pt idx="1910">
                  <c:v>250</c:v>
                </c:pt>
                <c:pt idx="1911">
                  <c:v>450</c:v>
                </c:pt>
                <c:pt idx="1912">
                  <c:v>450</c:v>
                </c:pt>
                <c:pt idx="1913">
                  <c:v>250</c:v>
                </c:pt>
                <c:pt idx="1914">
                  <c:v>200</c:v>
                </c:pt>
                <c:pt idx="1915">
                  <c:v>225</c:v>
                </c:pt>
                <c:pt idx="1916">
                  <c:v>250</c:v>
                </c:pt>
                <c:pt idx="1917">
                  <c:v>350</c:v>
                </c:pt>
                <c:pt idx="1918">
                  <c:v>525</c:v>
                </c:pt>
                <c:pt idx="1919">
                  <c:v>350</c:v>
                </c:pt>
                <c:pt idx="1920">
                  <c:v>325</c:v>
                </c:pt>
                <c:pt idx="1921">
                  <c:v>300</c:v>
                </c:pt>
                <c:pt idx="1922">
                  <c:v>350</c:v>
                </c:pt>
                <c:pt idx="1923">
                  <c:v>575</c:v>
                </c:pt>
                <c:pt idx="1924">
                  <c:v>650</c:v>
                </c:pt>
                <c:pt idx="1925">
                  <c:v>475</c:v>
                </c:pt>
                <c:pt idx="1926">
                  <c:v>450</c:v>
                </c:pt>
                <c:pt idx="1927">
                  <c:v>425</c:v>
                </c:pt>
                <c:pt idx="1928">
                  <c:v>550</c:v>
                </c:pt>
                <c:pt idx="1929">
                  <c:v>750</c:v>
                </c:pt>
                <c:pt idx="1930">
                  <c:v>750</c:v>
                </c:pt>
                <c:pt idx="1931">
                  <c:v>550</c:v>
                </c:pt>
                <c:pt idx="1932">
                  <c:v>550</c:v>
                </c:pt>
                <c:pt idx="1933">
                  <c:v>475</c:v>
                </c:pt>
                <c:pt idx="1934">
                  <c:v>575</c:v>
                </c:pt>
                <c:pt idx="1935">
                  <c:v>400</c:v>
                </c:pt>
                <c:pt idx="1936">
                  <c:v>400</c:v>
                </c:pt>
                <c:pt idx="1937">
                  <c:v>400</c:v>
                </c:pt>
                <c:pt idx="1938">
                  <c:v>250</c:v>
                </c:pt>
                <c:pt idx="1939">
                  <c:v>200</c:v>
                </c:pt>
                <c:pt idx="1940">
                  <c:v>450</c:v>
                </c:pt>
                <c:pt idx="1941">
                  <c:v>500</c:v>
                </c:pt>
                <c:pt idx="1942">
                  <c:v>400</c:v>
                </c:pt>
                <c:pt idx="1943">
                  <c:v>400</c:v>
                </c:pt>
                <c:pt idx="1944">
                  <c:v>250</c:v>
                </c:pt>
                <c:pt idx="1945">
                  <c:v>175</c:v>
                </c:pt>
                <c:pt idx="1946">
                  <c:v>375</c:v>
                </c:pt>
                <c:pt idx="1947">
                  <c:v>525</c:v>
                </c:pt>
                <c:pt idx="1948">
                  <c:v>375</c:v>
                </c:pt>
                <c:pt idx="1949">
                  <c:v>400</c:v>
                </c:pt>
                <c:pt idx="1950">
                  <c:v>300</c:v>
                </c:pt>
                <c:pt idx="1951">
                  <c:v>150</c:v>
                </c:pt>
                <c:pt idx="1952">
                  <c:v>350</c:v>
                </c:pt>
                <c:pt idx="1953">
                  <c:v>525</c:v>
                </c:pt>
                <c:pt idx="1954">
                  <c:v>325</c:v>
                </c:pt>
                <c:pt idx="1955">
                  <c:v>375</c:v>
                </c:pt>
                <c:pt idx="1956">
                  <c:v>275</c:v>
                </c:pt>
                <c:pt idx="1957">
                  <c:v>175</c:v>
                </c:pt>
                <c:pt idx="1958">
                  <c:v>350</c:v>
                </c:pt>
                <c:pt idx="1959">
                  <c:v>550</c:v>
                </c:pt>
                <c:pt idx="1960">
                  <c:v>400</c:v>
                </c:pt>
                <c:pt idx="1961">
                  <c:v>400</c:v>
                </c:pt>
                <c:pt idx="1962">
                  <c:v>325</c:v>
                </c:pt>
                <c:pt idx="1963">
                  <c:v>225</c:v>
                </c:pt>
                <c:pt idx="1964">
                  <c:v>575</c:v>
                </c:pt>
                <c:pt idx="1965">
                  <c:v>825</c:v>
                </c:pt>
                <c:pt idx="1966">
                  <c:v>700</c:v>
                </c:pt>
                <c:pt idx="1967">
                  <c:v>700</c:v>
                </c:pt>
                <c:pt idx="1968">
                  <c:v>575</c:v>
                </c:pt>
                <c:pt idx="1969">
                  <c:v>450</c:v>
                </c:pt>
                <c:pt idx="1970">
                  <c:v>750</c:v>
                </c:pt>
                <c:pt idx="1971">
                  <c:v>900</c:v>
                </c:pt>
                <c:pt idx="1972">
                  <c:v>750</c:v>
                </c:pt>
                <c:pt idx="1973">
                  <c:v>700</c:v>
                </c:pt>
                <c:pt idx="1974">
                  <c:v>600</c:v>
                </c:pt>
                <c:pt idx="1975">
                  <c:v>650</c:v>
                </c:pt>
                <c:pt idx="1976">
                  <c:v>650</c:v>
                </c:pt>
                <c:pt idx="1977">
                  <c:v>850</c:v>
                </c:pt>
                <c:pt idx="1978">
                  <c:v>825</c:v>
                </c:pt>
                <c:pt idx="1979">
                  <c:v>700</c:v>
                </c:pt>
                <c:pt idx="1980">
                  <c:v>475</c:v>
                </c:pt>
                <c:pt idx="1981">
                  <c:v>475</c:v>
                </c:pt>
                <c:pt idx="1982">
                  <c:v>300</c:v>
                </c:pt>
                <c:pt idx="1983">
                  <c:v>500</c:v>
                </c:pt>
                <c:pt idx="1984">
                  <c:v>500</c:v>
                </c:pt>
                <c:pt idx="1985">
                  <c:v>300</c:v>
                </c:pt>
                <c:pt idx="1986">
                  <c:v>250</c:v>
                </c:pt>
                <c:pt idx="1987">
                  <c:v>275</c:v>
                </c:pt>
                <c:pt idx="1988">
                  <c:v>300</c:v>
                </c:pt>
                <c:pt idx="1989">
                  <c:v>400</c:v>
                </c:pt>
                <c:pt idx="1990">
                  <c:v>575</c:v>
                </c:pt>
                <c:pt idx="1991">
                  <c:v>400</c:v>
                </c:pt>
                <c:pt idx="1992">
                  <c:v>375</c:v>
                </c:pt>
                <c:pt idx="1993">
                  <c:v>350</c:v>
                </c:pt>
                <c:pt idx="1994">
                  <c:v>400</c:v>
                </c:pt>
                <c:pt idx="1995">
                  <c:v>625</c:v>
                </c:pt>
                <c:pt idx="1996">
                  <c:v>700</c:v>
                </c:pt>
                <c:pt idx="1997">
                  <c:v>525</c:v>
                </c:pt>
                <c:pt idx="1998">
                  <c:v>500</c:v>
                </c:pt>
                <c:pt idx="1999">
                  <c:v>475</c:v>
                </c:pt>
                <c:pt idx="2000">
                  <c:v>600</c:v>
                </c:pt>
                <c:pt idx="2001">
                  <c:v>800</c:v>
                </c:pt>
                <c:pt idx="2002">
                  <c:v>800</c:v>
                </c:pt>
                <c:pt idx="2003">
                  <c:v>600</c:v>
                </c:pt>
                <c:pt idx="2004">
                  <c:v>600</c:v>
                </c:pt>
                <c:pt idx="2005">
                  <c:v>525</c:v>
                </c:pt>
                <c:pt idx="2006">
                  <c:v>625</c:v>
                </c:pt>
                <c:pt idx="2007">
                  <c:v>675</c:v>
                </c:pt>
                <c:pt idx="2008">
                  <c:v>675</c:v>
                </c:pt>
                <c:pt idx="2009">
                  <c:v>475</c:v>
                </c:pt>
                <c:pt idx="2010">
                  <c:v>475</c:v>
                </c:pt>
                <c:pt idx="2011">
                  <c:v>325</c:v>
                </c:pt>
                <c:pt idx="2012">
                  <c:v>475</c:v>
                </c:pt>
                <c:pt idx="2013">
                  <c:v>625</c:v>
                </c:pt>
                <c:pt idx="2014">
                  <c:v>600</c:v>
                </c:pt>
                <c:pt idx="2015">
                  <c:v>425</c:v>
                </c:pt>
                <c:pt idx="2016">
                  <c:v>375</c:v>
                </c:pt>
                <c:pt idx="2017">
                  <c:v>250</c:v>
                </c:pt>
                <c:pt idx="2018">
                  <c:v>450</c:v>
                </c:pt>
                <c:pt idx="2019">
                  <c:v>625</c:v>
                </c:pt>
                <c:pt idx="2020">
                  <c:v>625</c:v>
                </c:pt>
                <c:pt idx="2021">
                  <c:v>450</c:v>
                </c:pt>
                <c:pt idx="2022">
                  <c:v>350</c:v>
                </c:pt>
                <c:pt idx="2023">
                  <c:v>250</c:v>
                </c:pt>
                <c:pt idx="2024">
                  <c:v>400</c:v>
                </c:pt>
                <c:pt idx="2025">
                  <c:v>650</c:v>
                </c:pt>
                <c:pt idx="2026">
                  <c:v>650</c:v>
                </c:pt>
                <c:pt idx="2027">
                  <c:v>475</c:v>
                </c:pt>
                <c:pt idx="2028">
                  <c:v>375</c:v>
                </c:pt>
                <c:pt idx="2029">
                  <c:v>275</c:v>
                </c:pt>
                <c:pt idx="2030">
                  <c:v>550</c:v>
                </c:pt>
                <c:pt idx="2031">
                  <c:v>700</c:v>
                </c:pt>
                <c:pt idx="2032">
                  <c:v>725</c:v>
                </c:pt>
                <c:pt idx="2033">
                  <c:v>575</c:v>
                </c:pt>
                <c:pt idx="2034">
                  <c:v>500</c:v>
                </c:pt>
                <c:pt idx="2035">
                  <c:v>400</c:v>
                </c:pt>
                <c:pt idx="2036">
                  <c:v>750</c:v>
                </c:pt>
                <c:pt idx="2037">
                  <c:v>750</c:v>
                </c:pt>
                <c:pt idx="2038">
                  <c:v>750</c:v>
                </c:pt>
                <c:pt idx="2039">
                  <c:v>600</c:v>
                </c:pt>
                <c:pt idx="2040">
                  <c:v>550</c:v>
                </c:pt>
                <c:pt idx="2041">
                  <c:v>450</c:v>
                </c:pt>
                <c:pt idx="2042">
                  <c:v>825</c:v>
                </c:pt>
                <c:pt idx="2043">
                  <c:v>775</c:v>
                </c:pt>
                <c:pt idx="2044">
                  <c:v>775</c:v>
                </c:pt>
                <c:pt idx="2045">
                  <c:v>925</c:v>
                </c:pt>
                <c:pt idx="2046">
                  <c:v>525</c:v>
                </c:pt>
                <c:pt idx="2047">
                  <c:v>525</c:v>
                </c:pt>
                <c:pt idx="2048">
                  <c:v>800</c:v>
                </c:pt>
                <c:pt idx="2049">
                  <c:v>750</c:v>
                </c:pt>
                <c:pt idx="2050">
                  <c:v>750</c:v>
                </c:pt>
                <c:pt idx="2051">
                  <c:v>925</c:v>
                </c:pt>
                <c:pt idx="2052">
                  <c:v>475</c:v>
                </c:pt>
                <c:pt idx="2053">
                  <c:v>475</c:v>
                </c:pt>
                <c:pt idx="2054">
                  <c:v>725</c:v>
                </c:pt>
                <c:pt idx="2055">
                  <c:v>675</c:v>
                </c:pt>
                <c:pt idx="2056">
                  <c:v>625</c:v>
                </c:pt>
                <c:pt idx="2057">
                  <c:v>675</c:v>
                </c:pt>
                <c:pt idx="2058">
                  <c:v>400</c:v>
                </c:pt>
                <c:pt idx="2059">
                  <c:v>400</c:v>
                </c:pt>
                <c:pt idx="2060">
                  <c:v>625</c:v>
                </c:pt>
                <c:pt idx="2061">
                  <c:v>575</c:v>
                </c:pt>
                <c:pt idx="2062">
                  <c:v>575</c:v>
                </c:pt>
                <c:pt idx="2063">
                  <c:v>525</c:v>
                </c:pt>
                <c:pt idx="2064">
                  <c:v>375</c:v>
                </c:pt>
                <c:pt idx="2065">
                  <c:v>350</c:v>
                </c:pt>
                <c:pt idx="2066">
                  <c:v>525</c:v>
                </c:pt>
                <c:pt idx="2067">
                  <c:v>675</c:v>
                </c:pt>
                <c:pt idx="2068">
                  <c:v>675</c:v>
                </c:pt>
                <c:pt idx="2069">
                  <c:v>600</c:v>
                </c:pt>
                <c:pt idx="2070">
                  <c:v>450</c:v>
                </c:pt>
                <c:pt idx="2071">
                  <c:v>425</c:v>
                </c:pt>
                <c:pt idx="2072">
                  <c:v>625</c:v>
                </c:pt>
                <c:pt idx="2073">
                  <c:v>775</c:v>
                </c:pt>
                <c:pt idx="2074">
                  <c:v>775</c:v>
                </c:pt>
                <c:pt idx="2075">
                  <c:v>675</c:v>
                </c:pt>
                <c:pt idx="2076">
                  <c:v>525</c:v>
                </c:pt>
                <c:pt idx="2077">
                  <c:v>475</c:v>
                </c:pt>
                <c:pt idx="2078">
                  <c:v>725</c:v>
                </c:pt>
                <c:pt idx="2079">
                  <c:v>425</c:v>
                </c:pt>
                <c:pt idx="2080">
                  <c:v>425</c:v>
                </c:pt>
                <c:pt idx="2081">
                  <c:v>425</c:v>
                </c:pt>
                <c:pt idx="2082">
                  <c:v>275</c:v>
                </c:pt>
                <c:pt idx="2083">
                  <c:v>225</c:v>
                </c:pt>
                <c:pt idx="2084">
                  <c:v>425</c:v>
                </c:pt>
                <c:pt idx="2085">
                  <c:v>475</c:v>
                </c:pt>
                <c:pt idx="2086">
                  <c:v>375</c:v>
                </c:pt>
                <c:pt idx="2087">
                  <c:v>375</c:v>
                </c:pt>
                <c:pt idx="2088">
                  <c:v>225</c:v>
                </c:pt>
                <c:pt idx="2089">
                  <c:v>150</c:v>
                </c:pt>
                <c:pt idx="2090">
                  <c:v>350</c:v>
                </c:pt>
                <c:pt idx="2091">
                  <c:v>500</c:v>
                </c:pt>
                <c:pt idx="2092">
                  <c:v>350</c:v>
                </c:pt>
                <c:pt idx="2093">
                  <c:v>350</c:v>
                </c:pt>
                <c:pt idx="2094">
                  <c:v>225</c:v>
                </c:pt>
                <c:pt idx="2095">
                  <c:v>125</c:v>
                </c:pt>
                <c:pt idx="2096">
                  <c:v>325</c:v>
                </c:pt>
                <c:pt idx="2097">
                  <c:v>500</c:v>
                </c:pt>
                <c:pt idx="2098">
                  <c:v>300</c:v>
                </c:pt>
                <c:pt idx="2099">
                  <c:v>350</c:v>
                </c:pt>
                <c:pt idx="2100">
                  <c:v>250</c:v>
                </c:pt>
                <c:pt idx="2101">
                  <c:v>150</c:v>
                </c:pt>
                <c:pt idx="2102">
                  <c:v>325</c:v>
                </c:pt>
                <c:pt idx="2103">
                  <c:v>525</c:v>
                </c:pt>
                <c:pt idx="2104">
                  <c:v>375</c:v>
                </c:pt>
                <c:pt idx="2105">
                  <c:v>400</c:v>
                </c:pt>
                <c:pt idx="2106">
                  <c:v>300</c:v>
                </c:pt>
                <c:pt idx="2107">
                  <c:v>200</c:v>
                </c:pt>
                <c:pt idx="2108">
                  <c:v>375</c:v>
                </c:pt>
                <c:pt idx="2109">
                  <c:v>625</c:v>
                </c:pt>
                <c:pt idx="2110">
                  <c:v>475</c:v>
                </c:pt>
                <c:pt idx="2111">
                  <c:v>475</c:v>
                </c:pt>
                <c:pt idx="2112">
                  <c:v>350</c:v>
                </c:pt>
                <c:pt idx="2113">
                  <c:v>225</c:v>
                </c:pt>
                <c:pt idx="2114">
                  <c:v>525</c:v>
                </c:pt>
                <c:pt idx="2115">
                  <c:v>675</c:v>
                </c:pt>
                <c:pt idx="2116">
                  <c:v>525</c:v>
                </c:pt>
                <c:pt idx="2117">
                  <c:v>475</c:v>
                </c:pt>
                <c:pt idx="2118">
                  <c:v>375</c:v>
                </c:pt>
                <c:pt idx="2119">
                  <c:v>425</c:v>
                </c:pt>
                <c:pt idx="2120">
                  <c:v>425</c:v>
                </c:pt>
                <c:pt idx="2121">
                  <c:v>625</c:v>
                </c:pt>
                <c:pt idx="2122">
                  <c:v>575</c:v>
                </c:pt>
                <c:pt idx="2123">
                  <c:v>450</c:v>
                </c:pt>
                <c:pt idx="2124">
                  <c:v>400</c:v>
                </c:pt>
                <c:pt idx="2125">
                  <c:v>400</c:v>
                </c:pt>
                <c:pt idx="2126">
                  <c:v>375</c:v>
                </c:pt>
                <c:pt idx="2127">
                  <c:v>575</c:v>
                </c:pt>
                <c:pt idx="2128">
                  <c:v>575</c:v>
                </c:pt>
                <c:pt idx="2129">
                  <c:v>425</c:v>
                </c:pt>
                <c:pt idx="2130">
                  <c:v>375</c:v>
                </c:pt>
                <c:pt idx="2131">
                  <c:v>375</c:v>
                </c:pt>
                <c:pt idx="2132">
                  <c:v>425</c:v>
                </c:pt>
                <c:pt idx="2133">
                  <c:v>500</c:v>
                </c:pt>
                <c:pt idx="2134">
                  <c:v>500</c:v>
                </c:pt>
                <c:pt idx="2135">
                  <c:v>325</c:v>
                </c:pt>
                <c:pt idx="2136">
                  <c:v>300</c:v>
                </c:pt>
                <c:pt idx="2137">
                  <c:v>275</c:v>
                </c:pt>
                <c:pt idx="2138">
                  <c:v>325</c:v>
                </c:pt>
                <c:pt idx="2139">
                  <c:v>500</c:v>
                </c:pt>
                <c:pt idx="2140">
                  <c:v>525</c:v>
                </c:pt>
                <c:pt idx="2141">
                  <c:v>375</c:v>
                </c:pt>
                <c:pt idx="2142">
                  <c:v>350</c:v>
                </c:pt>
                <c:pt idx="2143">
                  <c:v>300</c:v>
                </c:pt>
                <c:pt idx="2144">
                  <c:v>425</c:v>
                </c:pt>
                <c:pt idx="2145">
                  <c:v>625</c:v>
                </c:pt>
                <c:pt idx="2146">
                  <c:v>625</c:v>
                </c:pt>
                <c:pt idx="2147">
                  <c:v>425</c:v>
                </c:pt>
                <c:pt idx="2148">
                  <c:v>425</c:v>
                </c:pt>
                <c:pt idx="2149">
                  <c:v>350</c:v>
                </c:pt>
                <c:pt idx="2150">
                  <c:v>450</c:v>
                </c:pt>
                <c:pt idx="2151">
                  <c:v>475</c:v>
                </c:pt>
                <c:pt idx="2152">
                  <c:v>475</c:v>
                </c:pt>
                <c:pt idx="2153">
                  <c:v>475</c:v>
                </c:pt>
                <c:pt idx="2154">
                  <c:v>325</c:v>
                </c:pt>
                <c:pt idx="2155">
                  <c:v>275</c:v>
                </c:pt>
                <c:pt idx="2156">
                  <c:v>475</c:v>
                </c:pt>
                <c:pt idx="2157">
                  <c:v>525</c:v>
                </c:pt>
                <c:pt idx="2158">
                  <c:v>425</c:v>
                </c:pt>
                <c:pt idx="2159">
                  <c:v>425</c:v>
                </c:pt>
                <c:pt idx="2160">
                  <c:v>275</c:v>
                </c:pt>
                <c:pt idx="2161">
                  <c:v>200</c:v>
                </c:pt>
                <c:pt idx="2162">
                  <c:v>400</c:v>
                </c:pt>
                <c:pt idx="2163">
                  <c:v>550</c:v>
                </c:pt>
                <c:pt idx="2164">
                  <c:v>400</c:v>
                </c:pt>
                <c:pt idx="2165">
                  <c:v>400</c:v>
                </c:pt>
                <c:pt idx="2166">
                  <c:v>275</c:v>
                </c:pt>
                <c:pt idx="2167">
                  <c:v>175</c:v>
                </c:pt>
                <c:pt idx="2168">
                  <c:v>375</c:v>
                </c:pt>
                <c:pt idx="2169">
                  <c:v>550</c:v>
                </c:pt>
                <c:pt idx="2170">
                  <c:v>350</c:v>
                </c:pt>
                <c:pt idx="2171">
                  <c:v>400</c:v>
                </c:pt>
                <c:pt idx="2172">
                  <c:v>300</c:v>
                </c:pt>
                <c:pt idx="2173">
                  <c:v>200</c:v>
                </c:pt>
                <c:pt idx="2174">
                  <c:v>375</c:v>
                </c:pt>
                <c:pt idx="2175">
                  <c:v>575</c:v>
                </c:pt>
                <c:pt idx="2176">
                  <c:v>425</c:v>
                </c:pt>
                <c:pt idx="2177">
                  <c:v>450</c:v>
                </c:pt>
                <c:pt idx="2178">
                  <c:v>350</c:v>
                </c:pt>
                <c:pt idx="2179">
                  <c:v>250</c:v>
                </c:pt>
                <c:pt idx="2180">
                  <c:v>425</c:v>
                </c:pt>
                <c:pt idx="2181">
                  <c:v>700</c:v>
                </c:pt>
                <c:pt idx="2182">
                  <c:v>550</c:v>
                </c:pt>
                <c:pt idx="2183">
                  <c:v>550</c:v>
                </c:pt>
                <c:pt idx="2184">
                  <c:v>425</c:v>
                </c:pt>
                <c:pt idx="2185">
                  <c:v>300</c:v>
                </c:pt>
                <c:pt idx="2186">
                  <c:v>600</c:v>
                </c:pt>
                <c:pt idx="2187">
                  <c:v>750</c:v>
                </c:pt>
                <c:pt idx="2188">
                  <c:v>600</c:v>
                </c:pt>
                <c:pt idx="2189">
                  <c:v>550</c:v>
                </c:pt>
                <c:pt idx="2190">
                  <c:v>450</c:v>
                </c:pt>
                <c:pt idx="2191">
                  <c:v>500</c:v>
                </c:pt>
                <c:pt idx="2192">
                  <c:v>500</c:v>
                </c:pt>
                <c:pt idx="2193">
                  <c:v>700</c:v>
                </c:pt>
                <c:pt idx="2194">
                  <c:v>650</c:v>
                </c:pt>
                <c:pt idx="2195">
                  <c:v>525</c:v>
                </c:pt>
                <c:pt idx="2196">
                  <c:v>475</c:v>
                </c:pt>
                <c:pt idx="2197">
                  <c:v>475</c:v>
                </c:pt>
                <c:pt idx="2198">
                  <c:v>450</c:v>
                </c:pt>
                <c:pt idx="2199">
                  <c:v>625</c:v>
                </c:pt>
                <c:pt idx="2200">
                  <c:v>625</c:v>
                </c:pt>
                <c:pt idx="2201">
                  <c:v>475</c:v>
                </c:pt>
                <c:pt idx="2202">
                  <c:v>425</c:v>
                </c:pt>
                <c:pt idx="2203">
                  <c:v>425</c:v>
                </c:pt>
                <c:pt idx="2204">
                  <c:v>475</c:v>
                </c:pt>
                <c:pt idx="2205">
                  <c:v>550</c:v>
                </c:pt>
                <c:pt idx="2206">
                  <c:v>550</c:v>
                </c:pt>
                <c:pt idx="2207">
                  <c:v>375</c:v>
                </c:pt>
                <c:pt idx="2208">
                  <c:v>350</c:v>
                </c:pt>
                <c:pt idx="2209">
                  <c:v>325</c:v>
                </c:pt>
                <c:pt idx="2210">
                  <c:v>375</c:v>
                </c:pt>
                <c:pt idx="2211">
                  <c:v>550</c:v>
                </c:pt>
                <c:pt idx="2212">
                  <c:v>600</c:v>
                </c:pt>
                <c:pt idx="2213">
                  <c:v>450</c:v>
                </c:pt>
                <c:pt idx="2214">
                  <c:v>425</c:v>
                </c:pt>
                <c:pt idx="2215">
                  <c:v>375</c:v>
                </c:pt>
                <c:pt idx="2216">
                  <c:v>500</c:v>
                </c:pt>
                <c:pt idx="2217">
                  <c:v>700</c:v>
                </c:pt>
                <c:pt idx="2218">
                  <c:v>700</c:v>
                </c:pt>
                <c:pt idx="2219">
                  <c:v>500</c:v>
                </c:pt>
                <c:pt idx="2220">
                  <c:v>500</c:v>
                </c:pt>
                <c:pt idx="2221">
                  <c:v>425</c:v>
                </c:pt>
                <c:pt idx="2222">
                  <c:v>525</c:v>
                </c:pt>
                <c:pt idx="2223">
                  <c:v>450</c:v>
                </c:pt>
                <c:pt idx="2224">
                  <c:v>450</c:v>
                </c:pt>
                <c:pt idx="2225">
                  <c:v>450</c:v>
                </c:pt>
                <c:pt idx="2226">
                  <c:v>300</c:v>
                </c:pt>
                <c:pt idx="2227">
                  <c:v>250</c:v>
                </c:pt>
                <c:pt idx="2228">
                  <c:v>450</c:v>
                </c:pt>
                <c:pt idx="2229">
                  <c:v>500</c:v>
                </c:pt>
                <c:pt idx="2230">
                  <c:v>400</c:v>
                </c:pt>
                <c:pt idx="2231">
                  <c:v>400</c:v>
                </c:pt>
                <c:pt idx="2232">
                  <c:v>250</c:v>
                </c:pt>
                <c:pt idx="2233">
                  <c:v>175</c:v>
                </c:pt>
                <c:pt idx="2234">
                  <c:v>375</c:v>
                </c:pt>
                <c:pt idx="2235">
                  <c:v>525</c:v>
                </c:pt>
                <c:pt idx="2236">
                  <c:v>375</c:v>
                </c:pt>
                <c:pt idx="2237">
                  <c:v>375</c:v>
                </c:pt>
                <c:pt idx="2238">
                  <c:v>250</c:v>
                </c:pt>
                <c:pt idx="2239">
                  <c:v>150</c:v>
                </c:pt>
                <c:pt idx="2240">
                  <c:v>350</c:v>
                </c:pt>
                <c:pt idx="2241">
                  <c:v>525</c:v>
                </c:pt>
                <c:pt idx="2242">
                  <c:v>325</c:v>
                </c:pt>
                <c:pt idx="2243">
                  <c:v>375</c:v>
                </c:pt>
                <c:pt idx="2244">
                  <c:v>275</c:v>
                </c:pt>
                <c:pt idx="2245">
                  <c:v>175</c:v>
                </c:pt>
                <c:pt idx="2246">
                  <c:v>350</c:v>
                </c:pt>
                <c:pt idx="2247">
                  <c:v>550</c:v>
                </c:pt>
                <c:pt idx="2248">
                  <c:v>400</c:v>
                </c:pt>
                <c:pt idx="2249">
                  <c:v>425</c:v>
                </c:pt>
                <c:pt idx="2250">
                  <c:v>325</c:v>
                </c:pt>
                <c:pt idx="2251">
                  <c:v>225</c:v>
                </c:pt>
                <c:pt idx="2252">
                  <c:v>400</c:v>
                </c:pt>
                <c:pt idx="2253">
                  <c:v>675</c:v>
                </c:pt>
                <c:pt idx="2254">
                  <c:v>525</c:v>
                </c:pt>
                <c:pt idx="2255">
                  <c:v>525</c:v>
                </c:pt>
                <c:pt idx="2256">
                  <c:v>400</c:v>
                </c:pt>
                <c:pt idx="2257">
                  <c:v>275</c:v>
                </c:pt>
                <c:pt idx="2258">
                  <c:v>575</c:v>
                </c:pt>
                <c:pt idx="2259">
                  <c:v>725</c:v>
                </c:pt>
                <c:pt idx="2260">
                  <c:v>575</c:v>
                </c:pt>
                <c:pt idx="2261">
                  <c:v>525</c:v>
                </c:pt>
                <c:pt idx="2262">
                  <c:v>425</c:v>
                </c:pt>
                <c:pt idx="2263">
                  <c:v>475</c:v>
                </c:pt>
                <c:pt idx="2264">
                  <c:v>475</c:v>
                </c:pt>
                <c:pt idx="2265">
                  <c:v>675</c:v>
                </c:pt>
                <c:pt idx="2266">
                  <c:v>625</c:v>
                </c:pt>
                <c:pt idx="2267">
                  <c:v>500</c:v>
                </c:pt>
                <c:pt idx="2268">
                  <c:v>450</c:v>
                </c:pt>
                <c:pt idx="2269">
                  <c:v>450</c:v>
                </c:pt>
                <c:pt idx="2270">
                  <c:v>425</c:v>
                </c:pt>
                <c:pt idx="2271">
                  <c:v>600</c:v>
                </c:pt>
                <c:pt idx="2272">
                  <c:v>600</c:v>
                </c:pt>
                <c:pt idx="2273">
                  <c:v>450</c:v>
                </c:pt>
                <c:pt idx="2274">
                  <c:v>400</c:v>
                </c:pt>
                <c:pt idx="2275">
                  <c:v>400</c:v>
                </c:pt>
                <c:pt idx="2276">
                  <c:v>450</c:v>
                </c:pt>
                <c:pt idx="2277">
                  <c:v>525</c:v>
                </c:pt>
                <c:pt idx="2278">
                  <c:v>525</c:v>
                </c:pt>
                <c:pt idx="2279">
                  <c:v>350</c:v>
                </c:pt>
                <c:pt idx="2280">
                  <c:v>325</c:v>
                </c:pt>
                <c:pt idx="2281">
                  <c:v>300</c:v>
                </c:pt>
                <c:pt idx="2282">
                  <c:v>350</c:v>
                </c:pt>
                <c:pt idx="2283">
                  <c:v>525</c:v>
                </c:pt>
                <c:pt idx="2284">
                  <c:v>575</c:v>
                </c:pt>
                <c:pt idx="2285">
                  <c:v>425</c:v>
                </c:pt>
                <c:pt idx="2286">
                  <c:v>400</c:v>
                </c:pt>
                <c:pt idx="2287">
                  <c:v>350</c:v>
                </c:pt>
                <c:pt idx="2288">
                  <c:v>475</c:v>
                </c:pt>
                <c:pt idx="2289">
                  <c:v>675</c:v>
                </c:pt>
                <c:pt idx="2290">
                  <c:v>675</c:v>
                </c:pt>
                <c:pt idx="2291">
                  <c:v>475</c:v>
                </c:pt>
                <c:pt idx="2292">
                  <c:v>475</c:v>
                </c:pt>
                <c:pt idx="2293">
                  <c:v>400</c:v>
                </c:pt>
                <c:pt idx="2294">
                  <c:v>500</c:v>
                </c:pt>
                <c:pt idx="2295">
                  <c:v>1025</c:v>
                </c:pt>
                <c:pt idx="2296">
                  <c:v>825</c:v>
                </c:pt>
                <c:pt idx="2297">
                  <c:v>825</c:v>
                </c:pt>
                <c:pt idx="2298">
                  <c:v>675</c:v>
                </c:pt>
                <c:pt idx="2299">
                  <c:v>725</c:v>
                </c:pt>
                <c:pt idx="2300">
                  <c:v>825</c:v>
                </c:pt>
                <c:pt idx="2301">
                  <c:v>1075</c:v>
                </c:pt>
                <c:pt idx="2302">
                  <c:v>725</c:v>
                </c:pt>
                <c:pt idx="2303">
                  <c:v>775</c:v>
                </c:pt>
                <c:pt idx="2304">
                  <c:v>625</c:v>
                </c:pt>
                <c:pt idx="2305">
                  <c:v>700</c:v>
                </c:pt>
                <c:pt idx="2306">
                  <c:v>800</c:v>
                </c:pt>
                <c:pt idx="2307">
                  <c:v>1020</c:v>
                </c:pt>
                <c:pt idx="2308">
                  <c:v>700</c:v>
                </c:pt>
                <c:pt idx="2309">
                  <c:v>725</c:v>
                </c:pt>
                <c:pt idx="2310">
                  <c:v>575</c:v>
                </c:pt>
                <c:pt idx="2311">
                  <c:v>625</c:v>
                </c:pt>
                <c:pt idx="2312">
                  <c:v>725</c:v>
                </c:pt>
                <c:pt idx="2313">
                  <c:v>975</c:v>
                </c:pt>
                <c:pt idx="2314">
                  <c:v>675</c:v>
                </c:pt>
                <c:pt idx="2315">
                  <c:v>675</c:v>
                </c:pt>
                <c:pt idx="2316">
                  <c:v>600</c:v>
                </c:pt>
                <c:pt idx="2317">
                  <c:v>625</c:v>
                </c:pt>
                <c:pt idx="2318">
                  <c:v>775</c:v>
                </c:pt>
                <c:pt idx="2319">
                  <c:v>1045</c:v>
                </c:pt>
                <c:pt idx="2320">
                  <c:v>750</c:v>
                </c:pt>
                <c:pt idx="2321">
                  <c:v>725</c:v>
                </c:pt>
                <c:pt idx="2322">
                  <c:v>675</c:v>
                </c:pt>
                <c:pt idx="2323">
                  <c:v>700</c:v>
                </c:pt>
                <c:pt idx="2324">
                  <c:v>800</c:v>
                </c:pt>
                <c:pt idx="2325">
                  <c:v>1050</c:v>
                </c:pt>
                <c:pt idx="2326">
                  <c:v>800</c:v>
                </c:pt>
                <c:pt idx="2327">
                  <c:v>775</c:v>
                </c:pt>
                <c:pt idx="2328">
                  <c:v>750</c:v>
                </c:pt>
                <c:pt idx="2329">
                  <c:v>750</c:v>
                </c:pt>
                <c:pt idx="2330">
                  <c:v>925</c:v>
                </c:pt>
                <c:pt idx="2331">
                  <c:v>1150</c:v>
                </c:pt>
                <c:pt idx="2332">
                  <c:v>900</c:v>
                </c:pt>
                <c:pt idx="2333">
                  <c:v>825</c:v>
                </c:pt>
                <c:pt idx="2334">
                  <c:v>775</c:v>
                </c:pt>
                <c:pt idx="2335">
                  <c:v>800</c:v>
                </c:pt>
                <c:pt idx="2336">
                  <c:v>975</c:v>
                </c:pt>
                <c:pt idx="2337">
                  <c:v>1125</c:v>
                </c:pt>
                <c:pt idx="2338">
                  <c:v>900</c:v>
                </c:pt>
                <c:pt idx="2339">
                  <c:v>825</c:v>
                </c:pt>
                <c:pt idx="2340">
                  <c:v>775</c:v>
                </c:pt>
                <c:pt idx="2341">
                  <c:v>750</c:v>
                </c:pt>
                <c:pt idx="2342">
                  <c:v>925</c:v>
                </c:pt>
                <c:pt idx="2343">
                  <c:v>1025</c:v>
                </c:pt>
                <c:pt idx="2344">
                  <c:v>825</c:v>
                </c:pt>
                <c:pt idx="2345">
                  <c:v>725</c:v>
                </c:pt>
                <c:pt idx="2346">
                  <c:v>700</c:v>
                </c:pt>
                <c:pt idx="2347">
                  <c:v>700</c:v>
                </c:pt>
                <c:pt idx="2348">
                  <c:v>800</c:v>
                </c:pt>
                <c:pt idx="2349">
                  <c:v>975</c:v>
                </c:pt>
                <c:pt idx="2350">
                  <c:v>800</c:v>
                </c:pt>
                <c:pt idx="2351">
                  <c:v>675</c:v>
                </c:pt>
                <c:pt idx="2352">
                  <c:v>650</c:v>
                </c:pt>
                <c:pt idx="2353">
                  <c:v>650</c:v>
                </c:pt>
                <c:pt idx="2354">
                  <c:v>775</c:v>
                </c:pt>
                <c:pt idx="2355">
                  <c:v>925</c:v>
                </c:pt>
                <c:pt idx="2356">
                  <c:v>750</c:v>
                </c:pt>
                <c:pt idx="2357">
                  <c:v>695</c:v>
                </c:pt>
                <c:pt idx="2358">
                  <c:v>750</c:v>
                </c:pt>
                <c:pt idx="2359">
                  <c:v>725</c:v>
                </c:pt>
                <c:pt idx="2360">
                  <c:v>825</c:v>
                </c:pt>
                <c:pt idx="2361">
                  <c:v>1075</c:v>
                </c:pt>
                <c:pt idx="2362">
                  <c:v>875</c:v>
                </c:pt>
                <c:pt idx="2363">
                  <c:v>825</c:v>
                </c:pt>
                <c:pt idx="2364">
                  <c:v>775</c:v>
                </c:pt>
                <c:pt idx="2365">
                  <c:v>775</c:v>
                </c:pt>
                <c:pt idx="2366">
                  <c:v>875</c:v>
                </c:pt>
                <c:pt idx="2367">
                  <c:v>925</c:v>
                </c:pt>
                <c:pt idx="2368">
                  <c:v>725</c:v>
                </c:pt>
                <c:pt idx="2369">
                  <c:v>725</c:v>
                </c:pt>
                <c:pt idx="2370">
                  <c:v>575</c:v>
                </c:pt>
                <c:pt idx="2371">
                  <c:v>625</c:v>
                </c:pt>
                <c:pt idx="2372">
                  <c:v>725</c:v>
                </c:pt>
                <c:pt idx="2373">
                  <c:v>975</c:v>
                </c:pt>
                <c:pt idx="2374">
                  <c:v>625</c:v>
                </c:pt>
                <c:pt idx="2375">
                  <c:v>675</c:v>
                </c:pt>
                <c:pt idx="2376">
                  <c:v>525</c:v>
                </c:pt>
                <c:pt idx="2377">
                  <c:v>600</c:v>
                </c:pt>
                <c:pt idx="2378">
                  <c:v>700</c:v>
                </c:pt>
                <c:pt idx="2379">
                  <c:v>920</c:v>
                </c:pt>
                <c:pt idx="2380">
                  <c:v>600</c:v>
                </c:pt>
                <c:pt idx="2381">
                  <c:v>625</c:v>
                </c:pt>
                <c:pt idx="2382">
                  <c:v>475</c:v>
                </c:pt>
                <c:pt idx="2383">
                  <c:v>525</c:v>
                </c:pt>
                <c:pt idx="2384">
                  <c:v>625</c:v>
                </c:pt>
                <c:pt idx="2385">
                  <c:v>875</c:v>
                </c:pt>
                <c:pt idx="2386">
                  <c:v>575</c:v>
                </c:pt>
                <c:pt idx="2387">
                  <c:v>575</c:v>
                </c:pt>
                <c:pt idx="2388">
                  <c:v>500</c:v>
                </c:pt>
                <c:pt idx="2389">
                  <c:v>525</c:v>
                </c:pt>
                <c:pt idx="2390">
                  <c:v>675</c:v>
                </c:pt>
                <c:pt idx="2391">
                  <c:v>945</c:v>
                </c:pt>
                <c:pt idx="2392">
                  <c:v>650</c:v>
                </c:pt>
                <c:pt idx="2393">
                  <c:v>625</c:v>
                </c:pt>
                <c:pt idx="2394">
                  <c:v>575</c:v>
                </c:pt>
                <c:pt idx="2395">
                  <c:v>600</c:v>
                </c:pt>
                <c:pt idx="2396">
                  <c:v>700</c:v>
                </c:pt>
                <c:pt idx="2397">
                  <c:v>950</c:v>
                </c:pt>
                <c:pt idx="2398">
                  <c:v>700</c:v>
                </c:pt>
                <c:pt idx="2399">
                  <c:v>675</c:v>
                </c:pt>
                <c:pt idx="2400">
                  <c:v>650</c:v>
                </c:pt>
                <c:pt idx="2401">
                  <c:v>650</c:v>
                </c:pt>
                <c:pt idx="2402">
                  <c:v>825</c:v>
                </c:pt>
                <c:pt idx="2403">
                  <c:v>1050</c:v>
                </c:pt>
                <c:pt idx="2404">
                  <c:v>800</c:v>
                </c:pt>
                <c:pt idx="2405">
                  <c:v>725</c:v>
                </c:pt>
                <c:pt idx="2406">
                  <c:v>675</c:v>
                </c:pt>
                <c:pt idx="2407">
                  <c:v>700</c:v>
                </c:pt>
                <c:pt idx="2408">
                  <c:v>875</c:v>
                </c:pt>
                <c:pt idx="2409">
                  <c:v>1025</c:v>
                </c:pt>
                <c:pt idx="2410">
                  <c:v>800</c:v>
                </c:pt>
                <c:pt idx="2411">
                  <c:v>725</c:v>
                </c:pt>
                <c:pt idx="2412">
                  <c:v>675</c:v>
                </c:pt>
                <c:pt idx="2413">
                  <c:v>650</c:v>
                </c:pt>
                <c:pt idx="2414">
                  <c:v>825</c:v>
                </c:pt>
                <c:pt idx="2415">
                  <c:v>925</c:v>
                </c:pt>
                <c:pt idx="2416">
                  <c:v>725</c:v>
                </c:pt>
                <c:pt idx="2417">
                  <c:v>625</c:v>
                </c:pt>
                <c:pt idx="2418">
                  <c:v>600</c:v>
                </c:pt>
                <c:pt idx="2419">
                  <c:v>600</c:v>
                </c:pt>
                <c:pt idx="2420">
                  <c:v>700</c:v>
                </c:pt>
                <c:pt idx="2421">
                  <c:v>875</c:v>
                </c:pt>
                <c:pt idx="2422">
                  <c:v>700</c:v>
                </c:pt>
                <c:pt idx="2423">
                  <c:v>575</c:v>
                </c:pt>
                <c:pt idx="2424">
                  <c:v>550</c:v>
                </c:pt>
                <c:pt idx="2425">
                  <c:v>550</c:v>
                </c:pt>
                <c:pt idx="2426">
                  <c:v>675</c:v>
                </c:pt>
                <c:pt idx="2427">
                  <c:v>825</c:v>
                </c:pt>
                <c:pt idx="2428">
                  <c:v>650</c:v>
                </c:pt>
                <c:pt idx="2429">
                  <c:v>595</c:v>
                </c:pt>
                <c:pt idx="2430">
                  <c:v>650</c:v>
                </c:pt>
                <c:pt idx="2431">
                  <c:v>625</c:v>
                </c:pt>
                <c:pt idx="2432">
                  <c:v>725</c:v>
                </c:pt>
                <c:pt idx="2433">
                  <c:v>975</c:v>
                </c:pt>
                <c:pt idx="2434">
                  <c:v>775</c:v>
                </c:pt>
                <c:pt idx="2435">
                  <c:v>725</c:v>
                </c:pt>
                <c:pt idx="2436">
                  <c:v>675</c:v>
                </c:pt>
                <c:pt idx="2437">
                  <c:v>675</c:v>
                </c:pt>
                <c:pt idx="2438">
                  <c:v>775</c:v>
                </c:pt>
                <c:pt idx="2439">
                  <c:v>775</c:v>
                </c:pt>
                <c:pt idx="2440">
                  <c:v>575</c:v>
                </c:pt>
                <c:pt idx="2441">
                  <c:v>575</c:v>
                </c:pt>
                <c:pt idx="2442">
                  <c:v>425</c:v>
                </c:pt>
                <c:pt idx="2443">
                  <c:v>475</c:v>
                </c:pt>
                <c:pt idx="2444">
                  <c:v>575</c:v>
                </c:pt>
                <c:pt idx="2445">
                  <c:v>825</c:v>
                </c:pt>
                <c:pt idx="2446">
                  <c:v>475</c:v>
                </c:pt>
                <c:pt idx="2447">
                  <c:v>525</c:v>
                </c:pt>
                <c:pt idx="2448">
                  <c:v>375</c:v>
                </c:pt>
                <c:pt idx="2449">
                  <c:v>450</c:v>
                </c:pt>
                <c:pt idx="2450">
                  <c:v>550</c:v>
                </c:pt>
                <c:pt idx="2451">
                  <c:v>770</c:v>
                </c:pt>
                <c:pt idx="2452">
                  <c:v>450</c:v>
                </c:pt>
                <c:pt idx="2453">
                  <c:v>475</c:v>
                </c:pt>
                <c:pt idx="2454">
                  <c:v>325</c:v>
                </c:pt>
                <c:pt idx="2455">
                  <c:v>375</c:v>
                </c:pt>
                <c:pt idx="2456">
                  <c:v>475</c:v>
                </c:pt>
                <c:pt idx="2457">
                  <c:v>725</c:v>
                </c:pt>
                <c:pt idx="2458">
                  <c:v>425</c:v>
                </c:pt>
                <c:pt idx="2459">
                  <c:v>425</c:v>
                </c:pt>
                <c:pt idx="2460">
                  <c:v>350</c:v>
                </c:pt>
                <c:pt idx="2461">
                  <c:v>375</c:v>
                </c:pt>
                <c:pt idx="2462">
                  <c:v>525</c:v>
                </c:pt>
                <c:pt idx="2463">
                  <c:v>795</c:v>
                </c:pt>
                <c:pt idx="2464">
                  <c:v>500</c:v>
                </c:pt>
                <c:pt idx="2465">
                  <c:v>475</c:v>
                </c:pt>
                <c:pt idx="2466">
                  <c:v>425</c:v>
                </c:pt>
                <c:pt idx="2467">
                  <c:v>450</c:v>
                </c:pt>
                <c:pt idx="2468">
                  <c:v>550</c:v>
                </c:pt>
                <c:pt idx="2469">
                  <c:v>800</c:v>
                </c:pt>
                <c:pt idx="2470">
                  <c:v>550</c:v>
                </c:pt>
                <c:pt idx="2471">
                  <c:v>525</c:v>
                </c:pt>
                <c:pt idx="2472">
                  <c:v>500</c:v>
                </c:pt>
                <c:pt idx="2473">
                  <c:v>500</c:v>
                </c:pt>
                <c:pt idx="2474">
                  <c:v>675</c:v>
                </c:pt>
                <c:pt idx="2475">
                  <c:v>900</c:v>
                </c:pt>
                <c:pt idx="2476">
                  <c:v>650</c:v>
                </c:pt>
                <c:pt idx="2477">
                  <c:v>575</c:v>
                </c:pt>
                <c:pt idx="2478">
                  <c:v>525</c:v>
                </c:pt>
                <c:pt idx="2479">
                  <c:v>550</c:v>
                </c:pt>
                <c:pt idx="2480">
                  <c:v>725</c:v>
                </c:pt>
                <c:pt idx="2481">
                  <c:v>875</c:v>
                </c:pt>
                <c:pt idx="2482">
                  <c:v>650</c:v>
                </c:pt>
                <c:pt idx="2483">
                  <c:v>575</c:v>
                </c:pt>
                <c:pt idx="2484">
                  <c:v>525</c:v>
                </c:pt>
                <c:pt idx="2485">
                  <c:v>500</c:v>
                </c:pt>
                <c:pt idx="2486">
                  <c:v>675</c:v>
                </c:pt>
                <c:pt idx="2487">
                  <c:v>775</c:v>
                </c:pt>
                <c:pt idx="2488">
                  <c:v>575</c:v>
                </c:pt>
                <c:pt idx="2489">
                  <c:v>475</c:v>
                </c:pt>
                <c:pt idx="2490">
                  <c:v>450</c:v>
                </c:pt>
                <c:pt idx="2491">
                  <c:v>450</c:v>
                </c:pt>
                <c:pt idx="2492">
                  <c:v>550</c:v>
                </c:pt>
                <c:pt idx="2493">
                  <c:v>725</c:v>
                </c:pt>
                <c:pt idx="2494">
                  <c:v>550</c:v>
                </c:pt>
                <c:pt idx="2495">
                  <c:v>425</c:v>
                </c:pt>
                <c:pt idx="2496">
                  <c:v>400</c:v>
                </c:pt>
                <c:pt idx="2497">
                  <c:v>400</c:v>
                </c:pt>
                <c:pt idx="2498">
                  <c:v>525</c:v>
                </c:pt>
                <c:pt idx="2499">
                  <c:v>675</c:v>
                </c:pt>
                <c:pt idx="2500">
                  <c:v>500</c:v>
                </c:pt>
                <c:pt idx="2501">
                  <c:v>445</c:v>
                </c:pt>
                <c:pt idx="2502">
                  <c:v>500</c:v>
                </c:pt>
                <c:pt idx="2503">
                  <c:v>475</c:v>
                </c:pt>
                <c:pt idx="2504">
                  <c:v>575</c:v>
                </c:pt>
                <c:pt idx="2505">
                  <c:v>825</c:v>
                </c:pt>
                <c:pt idx="2506">
                  <c:v>625</c:v>
                </c:pt>
                <c:pt idx="2507">
                  <c:v>575</c:v>
                </c:pt>
                <c:pt idx="2508">
                  <c:v>525</c:v>
                </c:pt>
                <c:pt idx="2509">
                  <c:v>525</c:v>
                </c:pt>
                <c:pt idx="2510">
                  <c:v>625</c:v>
                </c:pt>
                <c:pt idx="2511">
                  <c:v>500</c:v>
                </c:pt>
                <c:pt idx="2512">
                  <c:v>300</c:v>
                </c:pt>
                <c:pt idx="2513">
                  <c:v>300</c:v>
                </c:pt>
                <c:pt idx="2514">
                  <c:v>150</c:v>
                </c:pt>
                <c:pt idx="2515">
                  <c:v>200</c:v>
                </c:pt>
                <c:pt idx="2516">
                  <c:v>300</c:v>
                </c:pt>
                <c:pt idx="2517">
                  <c:v>550</c:v>
                </c:pt>
                <c:pt idx="2518">
                  <c:v>200</c:v>
                </c:pt>
                <c:pt idx="2519">
                  <c:v>250</c:v>
                </c:pt>
                <c:pt idx="2520">
                  <c:v>125</c:v>
                </c:pt>
                <c:pt idx="2521">
                  <c:v>200</c:v>
                </c:pt>
                <c:pt idx="2522">
                  <c:v>300</c:v>
                </c:pt>
                <c:pt idx="2523">
                  <c:v>520</c:v>
                </c:pt>
                <c:pt idx="2524">
                  <c:v>225</c:v>
                </c:pt>
                <c:pt idx="2525">
                  <c:v>250</c:v>
                </c:pt>
                <c:pt idx="2526">
                  <c:v>100</c:v>
                </c:pt>
                <c:pt idx="2527">
                  <c:v>150</c:v>
                </c:pt>
                <c:pt idx="2528">
                  <c:v>250</c:v>
                </c:pt>
                <c:pt idx="2529">
                  <c:v>475</c:v>
                </c:pt>
                <c:pt idx="2530">
                  <c:v>175</c:v>
                </c:pt>
                <c:pt idx="2531">
                  <c:v>175</c:v>
                </c:pt>
                <c:pt idx="2532">
                  <c:v>100</c:v>
                </c:pt>
                <c:pt idx="2533">
                  <c:v>125</c:v>
                </c:pt>
                <c:pt idx="2534">
                  <c:v>250</c:v>
                </c:pt>
                <c:pt idx="2535">
                  <c:v>520</c:v>
                </c:pt>
                <c:pt idx="2536">
                  <c:v>225</c:v>
                </c:pt>
                <c:pt idx="2537">
                  <c:v>200</c:v>
                </c:pt>
                <c:pt idx="2538">
                  <c:v>125</c:v>
                </c:pt>
                <c:pt idx="2539">
                  <c:v>150</c:v>
                </c:pt>
                <c:pt idx="2540">
                  <c:v>275</c:v>
                </c:pt>
                <c:pt idx="2541">
                  <c:v>525</c:v>
                </c:pt>
                <c:pt idx="2542">
                  <c:v>275</c:v>
                </c:pt>
                <c:pt idx="2543">
                  <c:v>225</c:v>
                </c:pt>
                <c:pt idx="2544">
                  <c:v>200</c:v>
                </c:pt>
                <c:pt idx="2545">
                  <c:v>200</c:v>
                </c:pt>
                <c:pt idx="2546">
                  <c:v>375</c:v>
                </c:pt>
                <c:pt idx="2547">
                  <c:v>600</c:v>
                </c:pt>
                <c:pt idx="2548">
                  <c:v>350</c:v>
                </c:pt>
                <c:pt idx="2549">
                  <c:v>275</c:v>
                </c:pt>
                <c:pt idx="2550">
                  <c:v>225</c:v>
                </c:pt>
                <c:pt idx="2551">
                  <c:v>250</c:v>
                </c:pt>
                <c:pt idx="2552">
                  <c:v>425</c:v>
                </c:pt>
                <c:pt idx="2553">
                  <c:v>575</c:v>
                </c:pt>
                <c:pt idx="2554">
                  <c:v>350</c:v>
                </c:pt>
                <c:pt idx="2555">
                  <c:v>275</c:v>
                </c:pt>
                <c:pt idx="2556">
                  <c:v>250</c:v>
                </c:pt>
                <c:pt idx="2557">
                  <c:v>225</c:v>
                </c:pt>
                <c:pt idx="2558">
                  <c:v>400</c:v>
                </c:pt>
                <c:pt idx="2559">
                  <c:v>525</c:v>
                </c:pt>
                <c:pt idx="2560">
                  <c:v>325</c:v>
                </c:pt>
                <c:pt idx="2561">
                  <c:v>225</c:v>
                </c:pt>
                <c:pt idx="2562">
                  <c:v>200</c:v>
                </c:pt>
                <c:pt idx="2563">
                  <c:v>200</c:v>
                </c:pt>
                <c:pt idx="2564">
                  <c:v>275</c:v>
                </c:pt>
                <c:pt idx="2565">
                  <c:v>450</c:v>
                </c:pt>
                <c:pt idx="2566">
                  <c:v>275</c:v>
                </c:pt>
                <c:pt idx="2567">
                  <c:v>175</c:v>
                </c:pt>
                <c:pt idx="2568">
                  <c:v>150</c:v>
                </c:pt>
                <c:pt idx="2569">
                  <c:v>150</c:v>
                </c:pt>
                <c:pt idx="2570">
                  <c:v>275</c:v>
                </c:pt>
                <c:pt idx="2571">
                  <c:v>425</c:v>
                </c:pt>
                <c:pt idx="2572">
                  <c:v>275</c:v>
                </c:pt>
                <c:pt idx="2573">
                  <c:v>220</c:v>
                </c:pt>
                <c:pt idx="2574">
                  <c:v>200</c:v>
                </c:pt>
                <c:pt idx="2575">
                  <c:v>175</c:v>
                </c:pt>
                <c:pt idx="2576">
                  <c:v>275</c:v>
                </c:pt>
                <c:pt idx="2577">
                  <c:v>525</c:v>
                </c:pt>
                <c:pt idx="2578">
                  <c:v>325</c:v>
                </c:pt>
                <c:pt idx="2579">
                  <c:v>275</c:v>
                </c:pt>
                <c:pt idx="2580">
                  <c:v>225</c:v>
                </c:pt>
                <c:pt idx="2581">
                  <c:v>225</c:v>
                </c:pt>
                <c:pt idx="2582">
                  <c:v>325</c:v>
                </c:pt>
                <c:pt idx="2583">
                  <c:v>725</c:v>
                </c:pt>
                <c:pt idx="2584">
                  <c:v>525</c:v>
                </c:pt>
                <c:pt idx="2585">
                  <c:v>525</c:v>
                </c:pt>
                <c:pt idx="2586">
                  <c:v>375</c:v>
                </c:pt>
                <c:pt idx="2587">
                  <c:v>425</c:v>
                </c:pt>
                <c:pt idx="2588">
                  <c:v>525</c:v>
                </c:pt>
                <c:pt idx="2589">
                  <c:v>775</c:v>
                </c:pt>
                <c:pt idx="2590">
                  <c:v>425</c:v>
                </c:pt>
                <c:pt idx="2591">
                  <c:v>475</c:v>
                </c:pt>
                <c:pt idx="2592">
                  <c:v>325</c:v>
                </c:pt>
                <c:pt idx="2593">
                  <c:v>400</c:v>
                </c:pt>
                <c:pt idx="2594">
                  <c:v>500</c:v>
                </c:pt>
                <c:pt idx="2595">
                  <c:v>720</c:v>
                </c:pt>
                <c:pt idx="2596">
                  <c:v>400</c:v>
                </c:pt>
                <c:pt idx="2597">
                  <c:v>425</c:v>
                </c:pt>
                <c:pt idx="2598">
                  <c:v>275</c:v>
                </c:pt>
                <c:pt idx="2599">
                  <c:v>325</c:v>
                </c:pt>
                <c:pt idx="2600">
                  <c:v>425</c:v>
                </c:pt>
                <c:pt idx="2601">
                  <c:v>675</c:v>
                </c:pt>
                <c:pt idx="2602">
                  <c:v>375</c:v>
                </c:pt>
                <c:pt idx="2603">
                  <c:v>375</c:v>
                </c:pt>
                <c:pt idx="2604">
                  <c:v>300</c:v>
                </c:pt>
                <c:pt idx="2605">
                  <c:v>325</c:v>
                </c:pt>
                <c:pt idx="2606">
                  <c:v>475</c:v>
                </c:pt>
                <c:pt idx="2607">
                  <c:v>745</c:v>
                </c:pt>
                <c:pt idx="2608">
                  <c:v>450</c:v>
                </c:pt>
                <c:pt idx="2609">
                  <c:v>425</c:v>
                </c:pt>
                <c:pt idx="2610">
                  <c:v>375</c:v>
                </c:pt>
                <c:pt idx="2611">
                  <c:v>400</c:v>
                </c:pt>
                <c:pt idx="2612">
                  <c:v>500</c:v>
                </c:pt>
                <c:pt idx="2613">
                  <c:v>750</c:v>
                </c:pt>
                <c:pt idx="2614">
                  <c:v>500</c:v>
                </c:pt>
                <c:pt idx="2615">
                  <c:v>475</c:v>
                </c:pt>
                <c:pt idx="2616">
                  <c:v>450</c:v>
                </c:pt>
                <c:pt idx="2617">
                  <c:v>450</c:v>
                </c:pt>
                <c:pt idx="2618">
                  <c:v>625</c:v>
                </c:pt>
                <c:pt idx="2619">
                  <c:v>850</c:v>
                </c:pt>
                <c:pt idx="2620">
                  <c:v>600</c:v>
                </c:pt>
                <c:pt idx="2621">
                  <c:v>525</c:v>
                </c:pt>
                <c:pt idx="2622">
                  <c:v>475</c:v>
                </c:pt>
                <c:pt idx="2623">
                  <c:v>500</c:v>
                </c:pt>
                <c:pt idx="2624">
                  <c:v>675</c:v>
                </c:pt>
                <c:pt idx="2625">
                  <c:v>825</c:v>
                </c:pt>
                <c:pt idx="2626">
                  <c:v>600</c:v>
                </c:pt>
                <c:pt idx="2627">
                  <c:v>525</c:v>
                </c:pt>
                <c:pt idx="2628">
                  <c:v>475</c:v>
                </c:pt>
                <c:pt idx="2629">
                  <c:v>450</c:v>
                </c:pt>
                <c:pt idx="2630">
                  <c:v>625</c:v>
                </c:pt>
                <c:pt idx="2631">
                  <c:v>725</c:v>
                </c:pt>
                <c:pt idx="2632">
                  <c:v>525</c:v>
                </c:pt>
                <c:pt idx="2633">
                  <c:v>425</c:v>
                </c:pt>
                <c:pt idx="2634">
                  <c:v>400</c:v>
                </c:pt>
                <c:pt idx="2635">
                  <c:v>400</c:v>
                </c:pt>
                <c:pt idx="2636">
                  <c:v>500</c:v>
                </c:pt>
                <c:pt idx="2637">
                  <c:v>675</c:v>
                </c:pt>
                <c:pt idx="2638">
                  <c:v>500</c:v>
                </c:pt>
                <c:pt idx="2639">
                  <c:v>375</c:v>
                </c:pt>
                <c:pt idx="2640">
                  <c:v>350</c:v>
                </c:pt>
                <c:pt idx="2641">
                  <c:v>350</c:v>
                </c:pt>
                <c:pt idx="2642">
                  <c:v>475</c:v>
                </c:pt>
                <c:pt idx="2643">
                  <c:v>625</c:v>
                </c:pt>
                <c:pt idx="2644">
                  <c:v>450</c:v>
                </c:pt>
                <c:pt idx="2645">
                  <c:v>395</c:v>
                </c:pt>
                <c:pt idx="2646">
                  <c:v>450</c:v>
                </c:pt>
                <c:pt idx="2647">
                  <c:v>425</c:v>
                </c:pt>
                <c:pt idx="2648">
                  <c:v>525</c:v>
                </c:pt>
                <c:pt idx="2649">
                  <c:v>775</c:v>
                </c:pt>
                <c:pt idx="2650">
                  <c:v>575</c:v>
                </c:pt>
                <c:pt idx="2651">
                  <c:v>525</c:v>
                </c:pt>
                <c:pt idx="2652">
                  <c:v>475</c:v>
                </c:pt>
                <c:pt idx="2653">
                  <c:v>475</c:v>
                </c:pt>
                <c:pt idx="2654">
                  <c:v>575</c:v>
                </c:pt>
                <c:pt idx="2655">
                  <c:v>650</c:v>
                </c:pt>
                <c:pt idx="2656">
                  <c:v>450</c:v>
                </c:pt>
                <c:pt idx="2657">
                  <c:v>450</c:v>
                </c:pt>
                <c:pt idx="2658">
                  <c:v>300</c:v>
                </c:pt>
                <c:pt idx="2659">
                  <c:v>350</c:v>
                </c:pt>
                <c:pt idx="2660">
                  <c:v>450</c:v>
                </c:pt>
                <c:pt idx="2661">
                  <c:v>700</c:v>
                </c:pt>
                <c:pt idx="2662">
                  <c:v>350</c:v>
                </c:pt>
                <c:pt idx="2663">
                  <c:v>400</c:v>
                </c:pt>
                <c:pt idx="2664">
                  <c:v>250</c:v>
                </c:pt>
                <c:pt idx="2665">
                  <c:v>325</c:v>
                </c:pt>
                <c:pt idx="2666">
                  <c:v>425</c:v>
                </c:pt>
                <c:pt idx="2667">
                  <c:v>645</c:v>
                </c:pt>
                <c:pt idx="2668">
                  <c:v>325</c:v>
                </c:pt>
                <c:pt idx="2669">
                  <c:v>350</c:v>
                </c:pt>
                <c:pt idx="2670">
                  <c:v>200</c:v>
                </c:pt>
                <c:pt idx="2671">
                  <c:v>250</c:v>
                </c:pt>
                <c:pt idx="2672">
                  <c:v>350</c:v>
                </c:pt>
                <c:pt idx="2673">
                  <c:v>600</c:v>
                </c:pt>
                <c:pt idx="2674">
                  <c:v>300</c:v>
                </c:pt>
                <c:pt idx="2675">
                  <c:v>300</c:v>
                </c:pt>
                <c:pt idx="2676">
                  <c:v>225</c:v>
                </c:pt>
                <c:pt idx="2677">
                  <c:v>250</c:v>
                </c:pt>
                <c:pt idx="2678">
                  <c:v>400</c:v>
                </c:pt>
                <c:pt idx="2679">
                  <c:v>670</c:v>
                </c:pt>
                <c:pt idx="2680">
                  <c:v>375</c:v>
                </c:pt>
                <c:pt idx="2681">
                  <c:v>350</c:v>
                </c:pt>
                <c:pt idx="2682">
                  <c:v>300</c:v>
                </c:pt>
                <c:pt idx="2683">
                  <c:v>325</c:v>
                </c:pt>
                <c:pt idx="2684">
                  <c:v>425</c:v>
                </c:pt>
                <c:pt idx="2685">
                  <c:v>675</c:v>
                </c:pt>
                <c:pt idx="2686">
                  <c:v>425</c:v>
                </c:pt>
                <c:pt idx="2687">
                  <c:v>400</c:v>
                </c:pt>
                <c:pt idx="2688">
                  <c:v>375</c:v>
                </c:pt>
                <c:pt idx="2689">
                  <c:v>375</c:v>
                </c:pt>
                <c:pt idx="2690">
                  <c:v>550</c:v>
                </c:pt>
                <c:pt idx="2691">
                  <c:v>775</c:v>
                </c:pt>
                <c:pt idx="2692">
                  <c:v>525</c:v>
                </c:pt>
                <c:pt idx="2693">
                  <c:v>450</c:v>
                </c:pt>
                <c:pt idx="2694">
                  <c:v>400</c:v>
                </c:pt>
                <c:pt idx="2695">
                  <c:v>425</c:v>
                </c:pt>
                <c:pt idx="2696">
                  <c:v>600</c:v>
                </c:pt>
                <c:pt idx="2697">
                  <c:v>750</c:v>
                </c:pt>
                <c:pt idx="2698">
                  <c:v>525</c:v>
                </c:pt>
                <c:pt idx="2699">
                  <c:v>450</c:v>
                </c:pt>
                <c:pt idx="2700">
                  <c:v>400</c:v>
                </c:pt>
                <c:pt idx="2701">
                  <c:v>375</c:v>
                </c:pt>
                <c:pt idx="2702">
                  <c:v>550</c:v>
                </c:pt>
                <c:pt idx="2703">
                  <c:v>650</c:v>
                </c:pt>
                <c:pt idx="2704">
                  <c:v>450</c:v>
                </c:pt>
                <c:pt idx="2705">
                  <c:v>350</c:v>
                </c:pt>
                <c:pt idx="2706">
                  <c:v>325</c:v>
                </c:pt>
                <c:pt idx="2707">
                  <c:v>325</c:v>
                </c:pt>
                <c:pt idx="2708">
                  <c:v>425</c:v>
                </c:pt>
                <c:pt idx="2709">
                  <c:v>600</c:v>
                </c:pt>
                <c:pt idx="2710">
                  <c:v>425</c:v>
                </c:pt>
                <c:pt idx="2711">
                  <c:v>300</c:v>
                </c:pt>
                <c:pt idx="2712">
                  <c:v>275</c:v>
                </c:pt>
                <c:pt idx="2713">
                  <c:v>275</c:v>
                </c:pt>
                <c:pt idx="2714">
                  <c:v>400</c:v>
                </c:pt>
                <c:pt idx="2715">
                  <c:v>550</c:v>
                </c:pt>
                <c:pt idx="2716">
                  <c:v>375</c:v>
                </c:pt>
                <c:pt idx="2717">
                  <c:v>320</c:v>
                </c:pt>
                <c:pt idx="2718">
                  <c:v>375</c:v>
                </c:pt>
                <c:pt idx="2719">
                  <c:v>350</c:v>
                </c:pt>
                <c:pt idx="2720">
                  <c:v>450</c:v>
                </c:pt>
                <c:pt idx="2721">
                  <c:v>700</c:v>
                </c:pt>
                <c:pt idx="2722">
                  <c:v>500</c:v>
                </c:pt>
                <c:pt idx="2723">
                  <c:v>450</c:v>
                </c:pt>
                <c:pt idx="2724">
                  <c:v>400</c:v>
                </c:pt>
                <c:pt idx="2725">
                  <c:v>400</c:v>
                </c:pt>
                <c:pt idx="2726">
                  <c:v>500</c:v>
                </c:pt>
                <c:pt idx="2727">
                  <c:v>575</c:v>
                </c:pt>
                <c:pt idx="2728">
                  <c:v>375</c:v>
                </c:pt>
                <c:pt idx="2729">
                  <c:v>375</c:v>
                </c:pt>
                <c:pt idx="2730">
                  <c:v>225</c:v>
                </c:pt>
                <c:pt idx="2731">
                  <c:v>275</c:v>
                </c:pt>
                <c:pt idx="2732">
                  <c:v>375</c:v>
                </c:pt>
                <c:pt idx="2733">
                  <c:v>625</c:v>
                </c:pt>
                <c:pt idx="2734">
                  <c:v>275</c:v>
                </c:pt>
                <c:pt idx="2735">
                  <c:v>325</c:v>
                </c:pt>
                <c:pt idx="2736">
                  <c:v>175</c:v>
                </c:pt>
                <c:pt idx="2737">
                  <c:v>250</c:v>
                </c:pt>
                <c:pt idx="2738">
                  <c:v>350</c:v>
                </c:pt>
                <c:pt idx="2739">
                  <c:v>570</c:v>
                </c:pt>
                <c:pt idx="2740">
                  <c:v>250</c:v>
                </c:pt>
                <c:pt idx="2741">
                  <c:v>275</c:v>
                </c:pt>
                <c:pt idx="2742">
                  <c:v>125</c:v>
                </c:pt>
                <c:pt idx="2743">
                  <c:v>175</c:v>
                </c:pt>
                <c:pt idx="2744">
                  <c:v>275</c:v>
                </c:pt>
                <c:pt idx="2745">
                  <c:v>525</c:v>
                </c:pt>
                <c:pt idx="2746">
                  <c:v>225</c:v>
                </c:pt>
                <c:pt idx="2747">
                  <c:v>225</c:v>
                </c:pt>
                <c:pt idx="2748">
                  <c:v>150</c:v>
                </c:pt>
                <c:pt idx="2749">
                  <c:v>175</c:v>
                </c:pt>
                <c:pt idx="2750">
                  <c:v>325</c:v>
                </c:pt>
                <c:pt idx="2751">
                  <c:v>595</c:v>
                </c:pt>
                <c:pt idx="2752">
                  <c:v>300</c:v>
                </c:pt>
                <c:pt idx="2753">
                  <c:v>275</c:v>
                </c:pt>
                <c:pt idx="2754">
                  <c:v>225</c:v>
                </c:pt>
                <c:pt idx="2755">
                  <c:v>250</c:v>
                </c:pt>
                <c:pt idx="2756">
                  <c:v>350</c:v>
                </c:pt>
                <c:pt idx="2757">
                  <c:v>600</c:v>
                </c:pt>
                <c:pt idx="2758">
                  <c:v>350</c:v>
                </c:pt>
                <c:pt idx="2759">
                  <c:v>325</c:v>
                </c:pt>
                <c:pt idx="2760">
                  <c:v>300</c:v>
                </c:pt>
                <c:pt idx="2761">
                  <c:v>300</c:v>
                </c:pt>
                <c:pt idx="2762">
                  <c:v>475</c:v>
                </c:pt>
                <c:pt idx="2763">
                  <c:v>700</c:v>
                </c:pt>
                <c:pt idx="2764">
                  <c:v>450</c:v>
                </c:pt>
                <c:pt idx="2765">
                  <c:v>375</c:v>
                </c:pt>
                <c:pt idx="2766">
                  <c:v>325</c:v>
                </c:pt>
                <c:pt idx="2767">
                  <c:v>350</c:v>
                </c:pt>
                <c:pt idx="2768">
                  <c:v>525</c:v>
                </c:pt>
                <c:pt idx="2769">
                  <c:v>675</c:v>
                </c:pt>
                <c:pt idx="2770">
                  <c:v>450</c:v>
                </c:pt>
                <c:pt idx="2771">
                  <c:v>375</c:v>
                </c:pt>
                <c:pt idx="2772">
                  <c:v>325</c:v>
                </c:pt>
                <c:pt idx="2773">
                  <c:v>300</c:v>
                </c:pt>
                <c:pt idx="2774">
                  <c:v>475</c:v>
                </c:pt>
                <c:pt idx="2775">
                  <c:v>575</c:v>
                </c:pt>
                <c:pt idx="2776">
                  <c:v>375</c:v>
                </c:pt>
                <c:pt idx="2777">
                  <c:v>275</c:v>
                </c:pt>
                <c:pt idx="2778">
                  <c:v>250</c:v>
                </c:pt>
                <c:pt idx="2779">
                  <c:v>250</c:v>
                </c:pt>
                <c:pt idx="2780">
                  <c:v>350</c:v>
                </c:pt>
                <c:pt idx="2781">
                  <c:v>525</c:v>
                </c:pt>
                <c:pt idx="2782">
                  <c:v>350</c:v>
                </c:pt>
                <c:pt idx="2783">
                  <c:v>225</c:v>
                </c:pt>
                <c:pt idx="2784">
                  <c:v>200</c:v>
                </c:pt>
                <c:pt idx="2785">
                  <c:v>200</c:v>
                </c:pt>
                <c:pt idx="2786">
                  <c:v>325</c:v>
                </c:pt>
                <c:pt idx="2787">
                  <c:v>475</c:v>
                </c:pt>
                <c:pt idx="2788">
                  <c:v>300</c:v>
                </c:pt>
                <c:pt idx="2789">
                  <c:v>245</c:v>
                </c:pt>
                <c:pt idx="2790">
                  <c:v>300</c:v>
                </c:pt>
                <c:pt idx="2791">
                  <c:v>275</c:v>
                </c:pt>
                <c:pt idx="2792">
                  <c:v>375</c:v>
                </c:pt>
                <c:pt idx="2793">
                  <c:v>625</c:v>
                </c:pt>
                <c:pt idx="2794">
                  <c:v>425</c:v>
                </c:pt>
                <c:pt idx="2795">
                  <c:v>375</c:v>
                </c:pt>
                <c:pt idx="2796">
                  <c:v>325</c:v>
                </c:pt>
                <c:pt idx="2797">
                  <c:v>325</c:v>
                </c:pt>
                <c:pt idx="2798">
                  <c:v>425</c:v>
                </c:pt>
                <c:pt idx="2799">
                  <c:v>550</c:v>
                </c:pt>
                <c:pt idx="2800">
                  <c:v>350</c:v>
                </c:pt>
                <c:pt idx="2801">
                  <c:v>350</c:v>
                </c:pt>
                <c:pt idx="2802">
                  <c:v>200</c:v>
                </c:pt>
                <c:pt idx="2803">
                  <c:v>250</c:v>
                </c:pt>
                <c:pt idx="2804">
                  <c:v>350</c:v>
                </c:pt>
                <c:pt idx="2805">
                  <c:v>600</c:v>
                </c:pt>
                <c:pt idx="2806">
                  <c:v>250</c:v>
                </c:pt>
                <c:pt idx="2807">
                  <c:v>300</c:v>
                </c:pt>
                <c:pt idx="2808">
                  <c:v>150</c:v>
                </c:pt>
                <c:pt idx="2809">
                  <c:v>225</c:v>
                </c:pt>
                <c:pt idx="2810">
                  <c:v>325</c:v>
                </c:pt>
                <c:pt idx="2811">
                  <c:v>545</c:v>
                </c:pt>
                <c:pt idx="2812">
                  <c:v>225</c:v>
                </c:pt>
                <c:pt idx="2813">
                  <c:v>250</c:v>
                </c:pt>
                <c:pt idx="2814">
                  <c:v>100</c:v>
                </c:pt>
                <c:pt idx="2815">
                  <c:v>150</c:v>
                </c:pt>
                <c:pt idx="2816">
                  <c:v>250</c:v>
                </c:pt>
                <c:pt idx="2817">
                  <c:v>500</c:v>
                </c:pt>
                <c:pt idx="2818">
                  <c:v>200</c:v>
                </c:pt>
                <c:pt idx="2819">
                  <c:v>200</c:v>
                </c:pt>
                <c:pt idx="2820">
                  <c:v>125</c:v>
                </c:pt>
                <c:pt idx="2821">
                  <c:v>150</c:v>
                </c:pt>
                <c:pt idx="2822">
                  <c:v>300</c:v>
                </c:pt>
                <c:pt idx="2823">
                  <c:v>570</c:v>
                </c:pt>
                <c:pt idx="2824">
                  <c:v>275</c:v>
                </c:pt>
                <c:pt idx="2825">
                  <c:v>250</c:v>
                </c:pt>
                <c:pt idx="2826">
                  <c:v>200</c:v>
                </c:pt>
                <c:pt idx="2827">
                  <c:v>225</c:v>
                </c:pt>
                <c:pt idx="2828">
                  <c:v>325</c:v>
                </c:pt>
                <c:pt idx="2829">
                  <c:v>575</c:v>
                </c:pt>
                <c:pt idx="2830">
                  <c:v>325</c:v>
                </c:pt>
                <c:pt idx="2831">
                  <c:v>300</c:v>
                </c:pt>
                <c:pt idx="2832">
                  <c:v>275</c:v>
                </c:pt>
                <c:pt idx="2833">
                  <c:v>275</c:v>
                </c:pt>
                <c:pt idx="2834">
                  <c:v>450</c:v>
                </c:pt>
                <c:pt idx="2835">
                  <c:v>675</c:v>
                </c:pt>
                <c:pt idx="2836">
                  <c:v>425</c:v>
                </c:pt>
                <c:pt idx="2837">
                  <c:v>350</c:v>
                </c:pt>
                <c:pt idx="2838">
                  <c:v>300</c:v>
                </c:pt>
                <c:pt idx="2839">
                  <c:v>325</c:v>
                </c:pt>
                <c:pt idx="2840">
                  <c:v>500</c:v>
                </c:pt>
                <c:pt idx="2841">
                  <c:v>650</c:v>
                </c:pt>
                <c:pt idx="2842">
                  <c:v>425</c:v>
                </c:pt>
                <c:pt idx="2843">
                  <c:v>350</c:v>
                </c:pt>
                <c:pt idx="2844">
                  <c:v>300</c:v>
                </c:pt>
                <c:pt idx="2845">
                  <c:v>275</c:v>
                </c:pt>
                <c:pt idx="2846">
                  <c:v>450</c:v>
                </c:pt>
                <c:pt idx="2847">
                  <c:v>550</c:v>
                </c:pt>
                <c:pt idx="2848">
                  <c:v>350</c:v>
                </c:pt>
                <c:pt idx="2849">
                  <c:v>250</c:v>
                </c:pt>
                <c:pt idx="2850">
                  <c:v>225</c:v>
                </c:pt>
                <c:pt idx="2851">
                  <c:v>225</c:v>
                </c:pt>
                <c:pt idx="2852">
                  <c:v>325</c:v>
                </c:pt>
                <c:pt idx="2853">
                  <c:v>500</c:v>
                </c:pt>
                <c:pt idx="2854">
                  <c:v>325</c:v>
                </c:pt>
                <c:pt idx="2855">
                  <c:v>200</c:v>
                </c:pt>
                <c:pt idx="2856">
                  <c:v>175</c:v>
                </c:pt>
                <c:pt idx="2857">
                  <c:v>175</c:v>
                </c:pt>
                <c:pt idx="2858">
                  <c:v>300</c:v>
                </c:pt>
                <c:pt idx="2859">
                  <c:v>450</c:v>
                </c:pt>
                <c:pt idx="2860">
                  <c:v>275</c:v>
                </c:pt>
                <c:pt idx="2861">
                  <c:v>220</c:v>
                </c:pt>
                <c:pt idx="2862">
                  <c:v>275</c:v>
                </c:pt>
                <c:pt idx="2863">
                  <c:v>250</c:v>
                </c:pt>
                <c:pt idx="2864">
                  <c:v>350</c:v>
                </c:pt>
                <c:pt idx="2865">
                  <c:v>600</c:v>
                </c:pt>
                <c:pt idx="2866">
                  <c:v>400</c:v>
                </c:pt>
                <c:pt idx="2867">
                  <c:v>350</c:v>
                </c:pt>
                <c:pt idx="2868">
                  <c:v>300</c:v>
                </c:pt>
                <c:pt idx="2869">
                  <c:v>300</c:v>
                </c:pt>
                <c:pt idx="2870">
                  <c:v>400</c:v>
                </c:pt>
                <c:pt idx="2871">
                  <c:v>475</c:v>
                </c:pt>
                <c:pt idx="2872">
                  <c:v>275</c:v>
                </c:pt>
                <c:pt idx="2873">
                  <c:v>275</c:v>
                </c:pt>
                <c:pt idx="2874">
                  <c:v>125</c:v>
                </c:pt>
                <c:pt idx="2875">
                  <c:v>175</c:v>
                </c:pt>
                <c:pt idx="2876">
                  <c:v>275</c:v>
                </c:pt>
                <c:pt idx="2877">
                  <c:v>525</c:v>
                </c:pt>
                <c:pt idx="2878">
                  <c:v>175</c:v>
                </c:pt>
                <c:pt idx="2879">
                  <c:v>225</c:v>
                </c:pt>
                <c:pt idx="2880">
                  <c:v>100</c:v>
                </c:pt>
                <c:pt idx="2881">
                  <c:v>175</c:v>
                </c:pt>
                <c:pt idx="2882">
                  <c:v>275</c:v>
                </c:pt>
                <c:pt idx="2883">
                  <c:v>495</c:v>
                </c:pt>
                <c:pt idx="2884">
                  <c:v>200</c:v>
                </c:pt>
                <c:pt idx="2885">
                  <c:v>225</c:v>
                </c:pt>
                <c:pt idx="2886">
                  <c:v>75</c:v>
                </c:pt>
                <c:pt idx="2887">
                  <c:v>125</c:v>
                </c:pt>
                <c:pt idx="2888">
                  <c:v>225</c:v>
                </c:pt>
                <c:pt idx="2889">
                  <c:v>450</c:v>
                </c:pt>
                <c:pt idx="2890">
                  <c:v>150</c:v>
                </c:pt>
                <c:pt idx="2891">
                  <c:v>150</c:v>
                </c:pt>
                <c:pt idx="2892">
                  <c:v>75</c:v>
                </c:pt>
                <c:pt idx="2893">
                  <c:v>100</c:v>
                </c:pt>
                <c:pt idx="2894">
                  <c:v>225</c:v>
                </c:pt>
                <c:pt idx="2895">
                  <c:v>495</c:v>
                </c:pt>
                <c:pt idx="2896">
                  <c:v>200</c:v>
                </c:pt>
                <c:pt idx="2897">
                  <c:v>175</c:v>
                </c:pt>
                <c:pt idx="2898">
                  <c:v>100</c:v>
                </c:pt>
                <c:pt idx="2899">
                  <c:v>125</c:v>
                </c:pt>
                <c:pt idx="2900">
                  <c:v>250</c:v>
                </c:pt>
                <c:pt idx="2901">
                  <c:v>500</c:v>
                </c:pt>
                <c:pt idx="2902">
                  <c:v>250</c:v>
                </c:pt>
                <c:pt idx="2903">
                  <c:v>200</c:v>
                </c:pt>
                <c:pt idx="2904">
                  <c:v>175</c:v>
                </c:pt>
                <c:pt idx="2905">
                  <c:v>175</c:v>
                </c:pt>
                <c:pt idx="2906">
                  <c:v>325</c:v>
                </c:pt>
                <c:pt idx="2907">
                  <c:v>550</c:v>
                </c:pt>
                <c:pt idx="2908">
                  <c:v>300</c:v>
                </c:pt>
                <c:pt idx="2909">
                  <c:v>225</c:v>
                </c:pt>
                <c:pt idx="2910">
                  <c:v>175</c:v>
                </c:pt>
                <c:pt idx="2911">
                  <c:v>200</c:v>
                </c:pt>
                <c:pt idx="2912">
                  <c:v>375</c:v>
                </c:pt>
                <c:pt idx="2913">
                  <c:v>525</c:v>
                </c:pt>
                <c:pt idx="2914">
                  <c:v>300</c:v>
                </c:pt>
                <c:pt idx="2915">
                  <c:v>225</c:v>
                </c:pt>
                <c:pt idx="2916">
                  <c:v>200</c:v>
                </c:pt>
                <c:pt idx="2917">
                  <c:v>175</c:v>
                </c:pt>
                <c:pt idx="2918">
                  <c:v>350</c:v>
                </c:pt>
                <c:pt idx="2919">
                  <c:v>475</c:v>
                </c:pt>
                <c:pt idx="2920">
                  <c:v>275</c:v>
                </c:pt>
                <c:pt idx="2921">
                  <c:v>175</c:v>
                </c:pt>
                <c:pt idx="2922">
                  <c:v>150</c:v>
                </c:pt>
                <c:pt idx="2923">
                  <c:v>150</c:v>
                </c:pt>
                <c:pt idx="2924">
                  <c:v>225</c:v>
                </c:pt>
                <c:pt idx="2925">
                  <c:v>400</c:v>
                </c:pt>
                <c:pt idx="2926">
                  <c:v>250</c:v>
                </c:pt>
                <c:pt idx="2927">
                  <c:v>150</c:v>
                </c:pt>
                <c:pt idx="2928">
                  <c:v>125</c:v>
                </c:pt>
                <c:pt idx="2929">
                  <c:v>125</c:v>
                </c:pt>
                <c:pt idx="2930">
                  <c:v>250</c:v>
                </c:pt>
                <c:pt idx="2931">
                  <c:v>400</c:v>
                </c:pt>
                <c:pt idx="2932">
                  <c:v>250</c:v>
                </c:pt>
                <c:pt idx="2933">
                  <c:v>195</c:v>
                </c:pt>
                <c:pt idx="2934">
                  <c:v>175</c:v>
                </c:pt>
                <c:pt idx="2935">
                  <c:v>150</c:v>
                </c:pt>
                <c:pt idx="2936">
                  <c:v>250</c:v>
                </c:pt>
                <c:pt idx="2937">
                  <c:v>500</c:v>
                </c:pt>
                <c:pt idx="2938">
                  <c:v>300</c:v>
                </c:pt>
                <c:pt idx="2939">
                  <c:v>250</c:v>
                </c:pt>
                <c:pt idx="2940">
                  <c:v>200</c:v>
                </c:pt>
                <c:pt idx="2941">
                  <c:v>200</c:v>
                </c:pt>
                <c:pt idx="2942">
                  <c:v>300</c:v>
                </c:pt>
                <c:pt idx="2943">
                  <c:v>475</c:v>
                </c:pt>
                <c:pt idx="2944">
                  <c:v>275</c:v>
                </c:pt>
                <c:pt idx="2945">
                  <c:v>275</c:v>
                </c:pt>
                <c:pt idx="2946">
                  <c:v>125</c:v>
                </c:pt>
                <c:pt idx="2947">
                  <c:v>175</c:v>
                </c:pt>
                <c:pt idx="2948">
                  <c:v>275</c:v>
                </c:pt>
                <c:pt idx="2949">
                  <c:v>525</c:v>
                </c:pt>
                <c:pt idx="2950">
                  <c:v>175</c:v>
                </c:pt>
                <c:pt idx="2951">
                  <c:v>225</c:v>
                </c:pt>
                <c:pt idx="2952">
                  <c:v>100</c:v>
                </c:pt>
                <c:pt idx="2953">
                  <c:v>175</c:v>
                </c:pt>
                <c:pt idx="2954">
                  <c:v>275</c:v>
                </c:pt>
                <c:pt idx="2955">
                  <c:v>495</c:v>
                </c:pt>
                <c:pt idx="2956">
                  <c:v>200</c:v>
                </c:pt>
                <c:pt idx="2957">
                  <c:v>225</c:v>
                </c:pt>
                <c:pt idx="2958">
                  <c:v>75</c:v>
                </c:pt>
                <c:pt idx="2959">
                  <c:v>125</c:v>
                </c:pt>
                <c:pt idx="2960">
                  <c:v>225</c:v>
                </c:pt>
                <c:pt idx="2961">
                  <c:v>450</c:v>
                </c:pt>
                <c:pt idx="2962">
                  <c:v>150</c:v>
                </c:pt>
                <c:pt idx="2963">
                  <c:v>150</c:v>
                </c:pt>
                <c:pt idx="2964">
                  <c:v>75</c:v>
                </c:pt>
                <c:pt idx="2965">
                  <c:v>100</c:v>
                </c:pt>
                <c:pt idx="2966">
                  <c:v>225</c:v>
                </c:pt>
                <c:pt idx="2967">
                  <c:v>495</c:v>
                </c:pt>
                <c:pt idx="2968">
                  <c:v>200</c:v>
                </c:pt>
                <c:pt idx="2969">
                  <c:v>175</c:v>
                </c:pt>
                <c:pt idx="2970">
                  <c:v>100</c:v>
                </c:pt>
                <c:pt idx="2971">
                  <c:v>125</c:v>
                </c:pt>
                <c:pt idx="2972">
                  <c:v>250</c:v>
                </c:pt>
                <c:pt idx="2973">
                  <c:v>500</c:v>
                </c:pt>
                <c:pt idx="2974">
                  <c:v>250</c:v>
                </c:pt>
                <c:pt idx="2975">
                  <c:v>200</c:v>
                </c:pt>
                <c:pt idx="2976">
                  <c:v>175</c:v>
                </c:pt>
                <c:pt idx="2977">
                  <c:v>175</c:v>
                </c:pt>
                <c:pt idx="2978">
                  <c:v>325</c:v>
                </c:pt>
                <c:pt idx="2979">
                  <c:v>550</c:v>
                </c:pt>
                <c:pt idx="2980">
                  <c:v>300</c:v>
                </c:pt>
                <c:pt idx="2981">
                  <c:v>225</c:v>
                </c:pt>
                <c:pt idx="2982">
                  <c:v>175</c:v>
                </c:pt>
                <c:pt idx="2983">
                  <c:v>200</c:v>
                </c:pt>
                <c:pt idx="2984">
                  <c:v>375</c:v>
                </c:pt>
                <c:pt idx="2985">
                  <c:v>525</c:v>
                </c:pt>
                <c:pt idx="2986">
                  <c:v>300</c:v>
                </c:pt>
                <c:pt idx="2987">
                  <c:v>225</c:v>
                </c:pt>
                <c:pt idx="2988">
                  <c:v>200</c:v>
                </c:pt>
                <c:pt idx="2989">
                  <c:v>175</c:v>
                </c:pt>
                <c:pt idx="2990">
                  <c:v>350</c:v>
                </c:pt>
                <c:pt idx="2991">
                  <c:v>475</c:v>
                </c:pt>
                <c:pt idx="2992">
                  <c:v>275</c:v>
                </c:pt>
                <c:pt idx="2993">
                  <c:v>175</c:v>
                </c:pt>
                <c:pt idx="2994">
                  <c:v>150</c:v>
                </c:pt>
                <c:pt idx="2995">
                  <c:v>150</c:v>
                </c:pt>
                <c:pt idx="2996">
                  <c:v>225</c:v>
                </c:pt>
                <c:pt idx="2997">
                  <c:v>400</c:v>
                </c:pt>
                <c:pt idx="2998">
                  <c:v>250</c:v>
                </c:pt>
                <c:pt idx="2999">
                  <c:v>150</c:v>
                </c:pt>
                <c:pt idx="3000">
                  <c:v>125</c:v>
                </c:pt>
                <c:pt idx="3001">
                  <c:v>125</c:v>
                </c:pt>
                <c:pt idx="3002">
                  <c:v>250</c:v>
                </c:pt>
                <c:pt idx="3003">
                  <c:v>400</c:v>
                </c:pt>
                <c:pt idx="3004">
                  <c:v>250</c:v>
                </c:pt>
                <c:pt idx="3005">
                  <c:v>195</c:v>
                </c:pt>
                <c:pt idx="3006">
                  <c:v>175</c:v>
                </c:pt>
                <c:pt idx="3007">
                  <c:v>150</c:v>
                </c:pt>
                <c:pt idx="3008">
                  <c:v>250</c:v>
                </c:pt>
                <c:pt idx="3009">
                  <c:v>500</c:v>
                </c:pt>
                <c:pt idx="3010">
                  <c:v>300</c:v>
                </c:pt>
                <c:pt idx="3011">
                  <c:v>250</c:v>
                </c:pt>
                <c:pt idx="3012">
                  <c:v>200</c:v>
                </c:pt>
                <c:pt idx="3013">
                  <c:v>200</c:v>
                </c:pt>
                <c:pt idx="3014">
                  <c:v>300</c:v>
                </c:pt>
                <c:pt idx="3015">
                  <c:v>450</c:v>
                </c:pt>
                <c:pt idx="3016">
                  <c:v>250</c:v>
                </c:pt>
                <c:pt idx="3017">
                  <c:v>250</c:v>
                </c:pt>
                <c:pt idx="3018">
                  <c:v>100</c:v>
                </c:pt>
                <c:pt idx="3019">
                  <c:v>150</c:v>
                </c:pt>
                <c:pt idx="3020">
                  <c:v>250</c:v>
                </c:pt>
                <c:pt idx="3021">
                  <c:v>500</c:v>
                </c:pt>
                <c:pt idx="3022">
                  <c:v>150</c:v>
                </c:pt>
                <c:pt idx="3023">
                  <c:v>200</c:v>
                </c:pt>
                <c:pt idx="3024">
                  <c:v>75</c:v>
                </c:pt>
                <c:pt idx="3025">
                  <c:v>150</c:v>
                </c:pt>
                <c:pt idx="3026">
                  <c:v>250</c:v>
                </c:pt>
                <c:pt idx="3027">
                  <c:v>470</c:v>
                </c:pt>
                <c:pt idx="3028">
                  <c:v>175</c:v>
                </c:pt>
                <c:pt idx="3029">
                  <c:v>225</c:v>
                </c:pt>
                <c:pt idx="3030">
                  <c:v>100</c:v>
                </c:pt>
                <c:pt idx="3031">
                  <c:v>150</c:v>
                </c:pt>
                <c:pt idx="3032">
                  <c:v>250</c:v>
                </c:pt>
                <c:pt idx="3033">
                  <c:v>475</c:v>
                </c:pt>
                <c:pt idx="3034">
                  <c:v>175</c:v>
                </c:pt>
                <c:pt idx="3035">
                  <c:v>175</c:v>
                </c:pt>
                <c:pt idx="3036">
                  <c:v>100</c:v>
                </c:pt>
                <c:pt idx="3037">
                  <c:v>125</c:v>
                </c:pt>
                <c:pt idx="3038">
                  <c:v>250</c:v>
                </c:pt>
                <c:pt idx="3039">
                  <c:v>520</c:v>
                </c:pt>
                <c:pt idx="3040">
                  <c:v>225</c:v>
                </c:pt>
                <c:pt idx="3041">
                  <c:v>200</c:v>
                </c:pt>
                <c:pt idx="3042">
                  <c:v>125</c:v>
                </c:pt>
                <c:pt idx="3043">
                  <c:v>150</c:v>
                </c:pt>
                <c:pt idx="3044">
                  <c:v>275</c:v>
                </c:pt>
                <c:pt idx="3045">
                  <c:v>525</c:v>
                </c:pt>
                <c:pt idx="3046">
                  <c:v>275</c:v>
                </c:pt>
                <c:pt idx="3047">
                  <c:v>200</c:v>
                </c:pt>
                <c:pt idx="3048">
                  <c:v>175</c:v>
                </c:pt>
                <c:pt idx="3049">
                  <c:v>175</c:v>
                </c:pt>
                <c:pt idx="3050">
                  <c:v>325</c:v>
                </c:pt>
                <c:pt idx="3051">
                  <c:v>550</c:v>
                </c:pt>
                <c:pt idx="3052">
                  <c:v>300</c:v>
                </c:pt>
                <c:pt idx="3053">
                  <c:v>225</c:v>
                </c:pt>
                <c:pt idx="3054">
                  <c:v>175</c:v>
                </c:pt>
                <c:pt idx="3055">
                  <c:v>200</c:v>
                </c:pt>
                <c:pt idx="3056">
                  <c:v>375</c:v>
                </c:pt>
                <c:pt idx="3057">
                  <c:v>525</c:v>
                </c:pt>
                <c:pt idx="3058">
                  <c:v>300</c:v>
                </c:pt>
                <c:pt idx="3059">
                  <c:v>225</c:v>
                </c:pt>
                <c:pt idx="3060">
                  <c:v>200</c:v>
                </c:pt>
                <c:pt idx="3061">
                  <c:v>175</c:v>
                </c:pt>
                <c:pt idx="3062">
                  <c:v>350</c:v>
                </c:pt>
                <c:pt idx="3063">
                  <c:v>475</c:v>
                </c:pt>
                <c:pt idx="3064">
                  <c:v>275</c:v>
                </c:pt>
                <c:pt idx="3065">
                  <c:v>175</c:v>
                </c:pt>
                <c:pt idx="3066">
                  <c:v>150</c:v>
                </c:pt>
                <c:pt idx="3067">
                  <c:v>150</c:v>
                </c:pt>
                <c:pt idx="3068">
                  <c:v>225</c:v>
                </c:pt>
                <c:pt idx="3069">
                  <c:v>400</c:v>
                </c:pt>
                <c:pt idx="3070">
                  <c:v>250</c:v>
                </c:pt>
                <c:pt idx="3071">
                  <c:v>150</c:v>
                </c:pt>
                <c:pt idx="3072">
                  <c:v>125</c:v>
                </c:pt>
                <c:pt idx="3073">
                  <c:v>125</c:v>
                </c:pt>
                <c:pt idx="3074">
                  <c:v>250</c:v>
                </c:pt>
                <c:pt idx="3075">
                  <c:v>400</c:v>
                </c:pt>
                <c:pt idx="3076">
                  <c:v>275</c:v>
                </c:pt>
                <c:pt idx="3077">
                  <c:v>220</c:v>
                </c:pt>
                <c:pt idx="3078">
                  <c:v>200</c:v>
                </c:pt>
                <c:pt idx="3079">
                  <c:v>175</c:v>
                </c:pt>
                <c:pt idx="3080">
                  <c:v>275</c:v>
                </c:pt>
                <c:pt idx="3081">
                  <c:v>525</c:v>
                </c:pt>
                <c:pt idx="3082">
                  <c:v>325</c:v>
                </c:pt>
                <c:pt idx="3083">
                  <c:v>275</c:v>
                </c:pt>
                <c:pt idx="3084">
                  <c:v>225</c:v>
                </c:pt>
                <c:pt idx="3085">
                  <c:v>225</c:v>
                </c:pt>
                <c:pt idx="3086">
                  <c:v>325</c:v>
                </c:pt>
                <c:pt idx="3087">
                  <c:v>450</c:v>
                </c:pt>
                <c:pt idx="3088">
                  <c:v>250</c:v>
                </c:pt>
                <c:pt idx="3089">
                  <c:v>250</c:v>
                </c:pt>
                <c:pt idx="3090">
                  <c:v>100</c:v>
                </c:pt>
                <c:pt idx="3091">
                  <c:v>150</c:v>
                </c:pt>
                <c:pt idx="3092">
                  <c:v>250</c:v>
                </c:pt>
                <c:pt idx="3093">
                  <c:v>500</c:v>
                </c:pt>
                <c:pt idx="3094">
                  <c:v>150</c:v>
                </c:pt>
                <c:pt idx="3095">
                  <c:v>200</c:v>
                </c:pt>
                <c:pt idx="3096">
                  <c:v>75</c:v>
                </c:pt>
                <c:pt idx="3097">
                  <c:v>150</c:v>
                </c:pt>
                <c:pt idx="3098">
                  <c:v>250</c:v>
                </c:pt>
                <c:pt idx="3099">
                  <c:v>470</c:v>
                </c:pt>
                <c:pt idx="3100">
                  <c:v>175</c:v>
                </c:pt>
                <c:pt idx="3101">
                  <c:v>225</c:v>
                </c:pt>
                <c:pt idx="3102">
                  <c:v>75</c:v>
                </c:pt>
                <c:pt idx="3103">
                  <c:v>125</c:v>
                </c:pt>
                <c:pt idx="3104">
                  <c:v>225</c:v>
                </c:pt>
                <c:pt idx="3105">
                  <c:v>450</c:v>
                </c:pt>
                <c:pt idx="3106">
                  <c:v>150</c:v>
                </c:pt>
                <c:pt idx="3107">
                  <c:v>150</c:v>
                </c:pt>
                <c:pt idx="3108">
                  <c:v>75</c:v>
                </c:pt>
                <c:pt idx="3109">
                  <c:v>100</c:v>
                </c:pt>
                <c:pt idx="3110">
                  <c:v>225</c:v>
                </c:pt>
                <c:pt idx="3111">
                  <c:v>495</c:v>
                </c:pt>
                <c:pt idx="3112">
                  <c:v>200</c:v>
                </c:pt>
                <c:pt idx="3113">
                  <c:v>175</c:v>
                </c:pt>
                <c:pt idx="3114">
                  <c:v>150</c:v>
                </c:pt>
                <c:pt idx="3115">
                  <c:v>175</c:v>
                </c:pt>
                <c:pt idx="3116">
                  <c:v>300</c:v>
                </c:pt>
                <c:pt idx="3117">
                  <c:v>550</c:v>
                </c:pt>
                <c:pt idx="3118">
                  <c:v>300</c:v>
                </c:pt>
                <c:pt idx="3119">
                  <c:v>200</c:v>
                </c:pt>
                <c:pt idx="3120">
                  <c:v>175</c:v>
                </c:pt>
                <c:pt idx="3121">
                  <c:v>175</c:v>
                </c:pt>
                <c:pt idx="3122">
                  <c:v>325</c:v>
                </c:pt>
                <c:pt idx="3123">
                  <c:v>550</c:v>
                </c:pt>
                <c:pt idx="3124">
                  <c:v>300</c:v>
                </c:pt>
                <c:pt idx="3125">
                  <c:v>225</c:v>
                </c:pt>
                <c:pt idx="3126">
                  <c:v>175</c:v>
                </c:pt>
                <c:pt idx="3127">
                  <c:v>200</c:v>
                </c:pt>
                <c:pt idx="3128">
                  <c:v>375</c:v>
                </c:pt>
                <c:pt idx="3129">
                  <c:v>525</c:v>
                </c:pt>
                <c:pt idx="3130">
                  <c:v>300</c:v>
                </c:pt>
                <c:pt idx="3131">
                  <c:v>225</c:v>
                </c:pt>
                <c:pt idx="3132">
                  <c:v>200</c:v>
                </c:pt>
                <c:pt idx="3133">
                  <c:v>175</c:v>
                </c:pt>
                <c:pt idx="3134">
                  <c:v>350</c:v>
                </c:pt>
                <c:pt idx="3135">
                  <c:v>475</c:v>
                </c:pt>
                <c:pt idx="3136">
                  <c:v>250</c:v>
                </c:pt>
                <c:pt idx="3137">
                  <c:v>150</c:v>
                </c:pt>
                <c:pt idx="3138">
                  <c:v>125</c:v>
                </c:pt>
                <c:pt idx="3139">
                  <c:v>125</c:v>
                </c:pt>
                <c:pt idx="3140">
                  <c:v>200</c:v>
                </c:pt>
                <c:pt idx="3141">
                  <c:v>375</c:v>
                </c:pt>
                <c:pt idx="3142">
                  <c:v>225</c:v>
                </c:pt>
                <c:pt idx="3143">
                  <c:v>125</c:v>
                </c:pt>
                <c:pt idx="3144">
                  <c:v>125</c:v>
                </c:pt>
                <c:pt idx="3145">
                  <c:v>125</c:v>
                </c:pt>
                <c:pt idx="3146">
                  <c:v>250</c:v>
                </c:pt>
                <c:pt idx="3147">
                  <c:v>400</c:v>
                </c:pt>
                <c:pt idx="3148">
                  <c:v>300</c:v>
                </c:pt>
                <c:pt idx="3149">
                  <c:v>245</c:v>
                </c:pt>
                <c:pt idx="3150">
                  <c:v>225</c:v>
                </c:pt>
                <c:pt idx="3151">
                  <c:v>200</c:v>
                </c:pt>
                <c:pt idx="3152">
                  <c:v>300</c:v>
                </c:pt>
                <c:pt idx="3153">
                  <c:v>550</c:v>
                </c:pt>
                <c:pt idx="3154">
                  <c:v>350</c:v>
                </c:pt>
                <c:pt idx="3155">
                  <c:v>300</c:v>
                </c:pt>
                <c:pt idx="3156">
                  <c:v>250</c:v>
                </c:pt>
                <c:pt idx="3157">
                  <c:v>250</c:v>
                </c:pt>
                <c:pt idx="3158">
                  <c:v>350</c:v>
                </c:pt>
                <c:pt idx="3159">
                  <c:v>500</c:v>
                </c:pt>
                <c:pt idx="3160">
                  <c:v>300</c:v>
                </c:pt>
                <c:pt idx="3161">
                  <c:v>300</c:v>
                </c:pt>
                <c:pt idx="3162">
                  <c:v>150</c:v>
                </c:pt>
                <c:pt idx="3163">
                  <c:v>200</c:v>
                </c:pt>
                <c:pt idx="3164">
                  <c:v>300</c:v>
                </c:pt>
                <c:pt idx="3165">
                  <c:v>550</c:v>
                </c:pt>
                <c:pt idx="3166">
                  <c:v>200</c:v>
                </c:pt>
                <c:pt idx="3167">
                  <c:v>250</c:v>
                </c:pt>
                <c:pt idx="3168">
                  <c:v>125</c:v>
                </c:pt>
                <c:pt idx="3169">
                  <c:v>200</c:v>
                </c:pt>
                <c:pt idx="3170">
                  <c:v>300</c:v>
                </c:pt>
                <c:pt idx="3171">
                  <c:v>520</c:v>
                </c:pt>
                <c:pt idx="3172">
                  <c:v>225</c:v>
                </c:pt>
                <c:pt idx="3173">
                  <c:v>275</c:v>
                </c:pt>
                <c:pt idx="3174">
                  <c:v>125</c:v>
                </c:pt>
                <c:pt idx="3175">
                  <c:v>175</c:v>
                </c:pt>
                <c:pt idx="3176">
                  <c:v>275</c:v>
                </c:pt>
                <c:pt idx="3177">
                  <c:v>500</c:v>
                </c:pt>
                <c:pt idx="3178">
                  <c:v>200</c:v>
                </c:pt>
                <c:pt idx="3179">
                  <c:v>200</c:v>
                </c:pt>
                <c:pt idx="3180">
                  <c:v>125</c:v>
                </c:pt>
                <c:pt idx="3181">
                  <c:v>150</c:v>
                </c:pt>
                <c:pt idx="3182">
                  <c:v>275</c:v>
                </c:pt>
                <c:pt idx="3183">
                  <c:v>545</c:v>
                </c:pt>
                <c:pt idx="3184">
                  <c:v>250</c:v>
                </c:pt>
                <c:pt idx="3185">
                  <c:v>225</c:v>
                </c:pt>
                <c:pt idx="3186">
                  <c:v>175</c:v>
                </c:pt>
                <c:pt idx="3187">
                  <c:v>200</c:v>
                </c:pt>
                <c:pt idx="3188">
                  <c:v>325</c:v>
                </c:pt>
                <c:pt idx="3189">
                  <c:v>575</c:v>
                </c:pt>
                <c:pt idx="3190">
                  <c:v>325</c:v>
                </c:pt>
                <c:pt idx="3191">
                  <c:v>200</c:v>
                </c:pt>
                <c:pt idx="3192">
                  <c:v>175</c:v>
                </c:pt>
                <c:pt idx="3193">
                  <c:v>175</c:v>
                </c:pt>
                <c:pt idx="3194">
                  <c:v>325</c:v>
                </c:pt>
                <c:pt idx="3195">
                  <c:v>550</c:v>
                </c:pt>
                <c:pt idx="3196">
                  <c:v>300</c:v>
                </c:pt>
                <c:pt idx="3197">
                  <c:v>225</c:v>
                </c:pt>
                <c:pt idx="3198">
                  <c:v>175</c:v>
                </c:pt>
                <c:pt idx="3199">
                  <c:v>200</c:v>
                </c:pt>
                <c:pt idx="3200">
                  <c:v>375</c:v>
                </c:pt>
                <c:pt idx="3201">
                  <c:v>525</c:v>
                </c:pt>
                <c:pt idx="3202">
                  <c:v>300</c:v>
                </c:pt>
                <c:pt idx="3203">
                  <c:v>225</c:v>
                </c:pt>
                <c:pt idx="3204">
                  <c:v>200</c:v>
                </c:pt>
                <c:pt idx="3205">
                  <c:v>175</c:v>
                </c:pt>
                <c:pt idx="3206">
                  <c:v>350</c:v>
                </c:pt>
                <c:pt idx="3207">
                  <c:v>475</c:v>
                </c:pt>
                <c:pt idx="3208">
                  <c:v>275</c:v>
                </c:pt>
                <c:pt idx="3209">
                  <c:v>175</c:v>
                </c:pt>
                <c:pt idx="3210">
                  <c:v>150</c:v>
                </c:pt>
                <c:pt idx="3211">
                  <c:v>150</c:v>
                </c:pt>
                <c:pt idx="3212">
                  <c:v>225</c:v>
                </c:pt>
                <c:pt idx="3213">
                  <c:v>400</c:v>
                </c:pt>
                <c:pt idx="3214">
                  <c:v>250</c:v>
                </c:pt>
                <c:pt idx="3215">
                  <c:v>150</c:v>
                </c:pt>
                <c:pt idx="3216">
                  <c:v>150</c:v>
                </c:pt>
                <c:pt idx="3217">
                  <c:v>150</c:v>
                </c:pt>
                <c:pt idx="3218">
                  <c:v>275</c:v>
                </c:pt>
                <c:pt idx="3219">
                  <c:v>425</c:v>
                </c:pt>
                <c:pt idx="3220">
                  <c:v>325</c:v>
                </c:pt>
                <c:pt idx="3221">
                  <c:v>270</c:v>
                </c:pt>
                <c:pt idx="3222">
                  <c:v>275</c:v>
                </c:pt>
                <c:pt idx="3223">
                  <c:v>250</c:v>
                </c:pt>
                <c:pt idx="3224">
                  <c:v>350</c:v>
                </c:pt>
                <c:pt idx="3225">
                  <c:v>600</c:v>
                </c:pt>
                <c:pt idx="3226">
                  <c:v>400</c:v>
                </c:pt>
                <c:pt idx="3227">
                  <c:v>350</c:v>
                </c:pt>
                <c:pt idx="3228">
                  <c:v>300</c:v>
                </c:pt>
                <c:pt idx="3229">
                  <c:v>300</c:v>
                </c:pt>
                <c:pt idx="3230">
                  <c:v>400</c:v>
                </c:pt>
                <c:pt idx="3231">
                  <c:v>500</c:v>
                </c:pt>
                <c:pt idx="3232">
                  <c:v>300</c:v>
                </c:pt>
                <c:pt idx="3233">
                  <c:v>300</c:v>
                </c:pt>
                <c:pt idx="3234">
                  <c:v>150</c:v>
                </c:pt>
                <c:pt idx="3235">
                  <c:v>200</c:v>
                </c:pt>
                <c:pt idx="3236">
                  <c:v>300</c:v>
                </c:pt>
                <c:pt idx="3237">
                  <c:v>550</c:v>
                </c:pt>
                <c:pt idx="3238">
                  <c:v>200</c:v>
                </c:pt>
                <c:pt idx="3239">
                  <c:v>300</c:v>
                </c:pt>
                <c:pt idx="3240">
                  <c:v>175</c:v>
                </c:pt>
                <c:pt idx="3241">
                  <c:v>250</c:v>
                </c:pt>
                <c:pt idx="3242">
                  <c:v>350</c:v>
                </c:pt>
                <c:pt idx="3243">
                  <c:v>570</c:v>
                </c:pt>
                <c:pt idx="3244">
                  <c:v>275</c:v>
                </c:pt>
                <c:pt idx="3245">
                  <c:v>325</c:v>
                </c:pt>
                <c:pt idx="3246">
                  <c:v>175</c:v>
                </c:pt>
                <c:pt idx="3247">
                  <c:v>225</c:v>
                </c:pt>
                <c:pt idx="3248">
                  <c:v>325</c:v>
                </c:pt>
                <c:pt idx="3249">
                  <c:v>550</c:v>
                </c:pt>
                <c:pt idx="3250">
                  <c:v>250</c:v>
                </c:pt>
                <c:pt idx="3251">
                  <c:v>250</c:v>
                </c:pt>
                <c:pt idx="3252">
                  <c:v>175</c:v>
                </c:pt>
                <c:pt idx="3253">
                  <c:v>200</c:v>
                </c:pt>
                <c:pt idx="3254">
                  <c:v>325</c:v>
                </c:pt>
                <c:pt idx="3255">
                  <c:v>595</c:v>
                </c:pt>
                <c:pt idx="3256">
                  <c:v>300</c:v>
                </c:pt>
                <c:pt idx="3257">
                  <c:v>275</c:v>
                </c:pt>
                <c:pt idx="3258">
                  <c:v>200</c:v>
                </c:pt>
                <c:pt idx="3259">
                  <c:v>225</c:v>
                </c:pt>
                <c:pt idx="3260">
                  <c:v>350</c:v>
                </c:pt>
                <c:pt idx="3261">
                  <c:v>600</c:v>
                </c:pt>
                <c:pt idx="3262">
                  <c:v>425</c:v>
                </c:pt>
                <c:pt idx="3263">
                  <c:v>300</c:v>
                </c:pt>
                <c:pt idx="3264">
                  <c:v>275</c:v>
                </c:pt>
                <c:pt idx="3265">
                  <c:v>275</c:v>
                </c:pt>
                <c:pt idx="3266">
                  <c:v>425</c:v>
                </c:pt>
                <c:pt idx="3267">
                  <c:v>650</c:v>
                </c:pt>
                <c:pt idx="3268">
                  <c:v>400</c:v>
                </c:pt>
                <c:pt idx="3269">
                  <c:v>325</c:v>
                </c:pt>
                <c:pt idx="3270">
                  <c:v>275</c:v>
                </c:pt>
                <c:pt idx="3271">
                  <c:v>300</c:v>
                </c:pt>
                <c:pt idx="3272">
                  <c:v>475</c:v>
                </c:pt>
                <c:pt idx="3273">
                  <c:v>525</c:v>
                </c:pt>
                <c:pt idx="3274">
                  <c:v>300</c:v>
                </c:pt>
                <c:pt idx="3275">
                  <c:v>300</c:v>
                </c:pt>
                <c:pt idx="3276">
                  <c:v>275</c:v>
                </c:pt>
                <c:pt idx="3277">
                  <c:v>250</c:v>
                </c:pt>
                <c:pt idx="3278">
                  <c:v>425</c:v>
                </c:pt>
                <c:pt idx="3279">
                  <c:v>550</c:v>
                </c:pt>
                <c:pt idx="3280">
                  <c:v>350</c:v>
                </c:pt>
                <c:pt idx="3281">
                  <c:v>250</c:v>
                </c:pt>
                <c:pt idx="3282">
                  <c:v>225</c:v>
                </c:pt>
                <c:pt idx="3283">
                  <c:v>225</c:v>
                </c:pt>
                <c:pt idx="3284">
                  <c:v>300</c:v>
                </c:pt>
                <c:pt idx="3285">
                  <c:v>425</c:v>
                </c:pt>
                <c:pt idx="3286">
                  <c:v>275</c:v>
                </c:pt>
                <c:pt idx="3287">
                  <c:v>175</c:v>
                </c:pt>
                <c:pt idx="3288">
                  <c:v>175</c:v>
                </c:pt>
                <c:pt idx="3289">
                  <c:v>175</c:v>
                </c:pt>
                <c:pt idx="3290">
                  <c:v>300</c:v>
                </c:pt>
                <c:pt idx="3291">
                  <c:v>450</c:v>
                </c:pt>
                <c:pt idx="3292">
                  <c:v>350</c:v>
                </c:pt>
                <c:pt idx="3293">
                  <c:v>295</c:v>
                </c:pt>
                <c:pt idx="3294">
                  <c:v>325</c:v>
                </c:pt>
                <c:pt idx="3295">
                  <c:v>300</c:v>
                </c:pt>
                <c:pt idx="3296">
                  <c:v>400</c:v>
                </c:pt>
                <c:pt idx="3297">
                  <c:v>650</c:v>
                </c:pt>
                <c:pt idx="3298">
                  <c:v>450</c:v>
                </c:pt>
                <c:pt idx="3299">
                  <c:v>400</c:v>
                </c:pt>
                <c:pt idx="3300">
                  <c:v>350</c:v>
                </c:pt>
                <c:pt idx="3301">
                  <c:v>350</c:v>
                </c:pt>
                <c:pt idx="3302">
                  <c:v>450</c:v>
                </c:pt>
                <c:pt idx="3303">
                  <c:v>425</c:v>
                </c:pt>
                <c:pt idx="3304">
                  <c:v>225</c:v>
                </c:pt>
                <c:pt idx="3305">
                  <c:v>225</c:v>
                </c:pt>
                <c:pt idx="3306">
                  <c:v>75</c:v>
                </c:pt>
                <c:pt idx="3307">
                  <c:v>125</c:v>
                </c:pt>
                <c:pt idx="3308">
                  <c:v>225</c:v>
                </c:pt>
                <c:pt idx="3309">
                  <c:v>475</c:v>
                </c:pt>
                <c:pt idx="3310">
                  <c:v>125</c:v>
                </c:pt>
                <c:pt idx="3311">
                  <c:v>175</c:v>
                </c:pt>
                <c:pt idx="3312">
                  <c:v>50</c:v>
                </c:pt>
                <c:pt idx="3313">
                  <c:v>125</c:v>
                </c:pt>
                <c:pt idx="3314">
                  <c:v>225</c:v>
                </c:pt>
                <c:pt idx="3315">
                  <c:v>445</c:v>
                </c:pt>
                <c:pt idx="3316">
                  <c:v>150</c:v>
                </c:pt>
                <c:pt idx="3317">
                  <c:v>175</c:v>
                </c:pt>
                <c:pt idx="3318">
                  <c:v>25</c:v>
                </c:pt>
                <c:pt idx="3319">
                  <c:v>75</c:v>
                </c:pt>
                <c:pt idx="3320">
                  <c:v>175</c:v>
                </c:pt>
                <c:pt idx="3321">
                  <c:v>425</c:v>
                </c:pt>
                <c:pt idx="3322">
                  <c:v>125</c:v>
                </c:pt>
                <c:pt idx="3323">
                  <c:v>125</c:v>
                </c:pt>
                <c:pt idx="3324">
                  <c:v>50</c:v>
                </c:pt>
                <c:pt idx="3325">
                  <c:v>50</c:v>
                </c:pt>
                <c:pt idx="3326">
                  <c:v>200</c:v>
                </c:pt>
                <c:pt idx="3327">
                  <c:v>470</c:v>
                </c:pt>
                <c:pt idx="3328">
                  <c:v>175</c:v>
                </c:pt>
                <c:pt idx="3329">
                  <c:v>150</c:v>
                </c:pt>
                <c:pt idx="3330">
                  <c:v>100</c:v>
                </c:pt>
                <c:pt idx="3331">
                  <c:v>125</c:v>
                </c:pt>
                <c:pt idx="3332">
                  <c:v>250</c:v>
                </c:pt>
                <c:pt idx="3333">
                  <c:v>500</c:v>
                </c:pt>
                <c:pt idx="3334">
                  <c:v>250</c:v>
                </c:pt>
                <c:pt idx="3335">
                  <c:v>175</c:v>
                </c:pt>
                <c:pt idx="3336">
                  <c:v>150</c:v>
                </c:pt>
                <c:pt idx="3337">
                  <c:v>150</c:v>
                </c:pt>
                <c:pt idx="3338">
                  <c:v>300</c:v>
                </c:pt>
                <c:pt idx="3339">
                  <c:v>525</c:v>
                </c:pt>
                <c:pt idx="3340">
                  <c:v>275</c:v>
                </c:pt>
                <c:pt idx="3341">
                  <c:v>200</c:v>
                </c:pt>
                <c:pt idx="3342">
                  <c:v>150</c:v>
                </c:pt>
                <c:pt idx="3343">
                  <c:v>175</c:v>
                </c:pt>
                <c:pt idx="3344">
                  <c:v>350</c:v>
                </c:pt>
                <c:pt idx="3345">
                  <c:v>500</c:v>
                </c:pt>
                <c:pt idx="3346">
                  <c:v>275</c:v>
                </c:pt>
                <c:pt idx="3347">
                  <c:v>200</c:v>
                </c:pt>
                <c:pt idx="3348">
                  <c:v>150</c:v>
                </c:pt>
                <c:pt idx="3349">
                  <c:v>125</c:v>
                </c:pt>
                <c:pt idx="3350">
                  <c:v>300</c:v>
                </c:pt>
                <c:pt idx="3351">
                  <c:v>425</c:v>
                </c:pt>
                <c:pt idx="3352">
                  <c:v>225</c:v>
                </c:pt>
                <c:pt idx="3353">
                  <c:v>125</c:v>
                </c:pt>
                <c:pt idx="3354">
                  <c:v>100</c:v>
                </c:pt>
                <c:pt idx="3355">
                  <c:v>100</c:v>
                </c:pt>
                <c:pt idx="3356">
                  <c:v>200</c:v>
                </c:pt>
                <c:pt idx="3357">
                  <c:v>375</c:v>
                </c:pt>
                <c:pt idx="3358">
                  <c:v>200</c:v>
                </c:pt>
                <c:pt idx="3359">
                  <c:v>100</c:v>
                </c:pt>
                <c:pt idx="3360">
                  <c:v>75</c:v>
                </c:pt>
                <c:pt idx="3361">
                  <c:v>75</c:v>
                </c:pt>
                <c:pt idx="3362">
                  <c:v>200</c:v>
                </c:pt>
                <c:pt idx="3363">
                  <c:v>350</c:v>
                </c:pt>
                <c:pt idx="3364">
                  <c:v>175</c:v>
                </c:pt>
                <c:pt idx="3365">
                  <c:v>170</c:v>
                </c:pt>
                <c:pt idx="3366">
                  <c:v>150</c:v>
                </c:pt>
                <c:pt idx="3367">
                  <c:v>125</c:v>
                </c:pt>
                <c:pt idx="3368">
                  <c:v>225</c:v>
                </c:pt>
                <c:pt idx="3369">
                  <c:v>450</c:v>
                </c:pt>
                <c:pt idx="3370">
                  <c:v>250</c:v>
                </c:pt>
                <c:pt idx="3371">
                  <c:v>225</c:v>
                </c:pt>
                <c:pt idx="3372">
                  <c:v>175</c:v>
                </c:pt>
                <c:pt idx="3373">
                  <c:v>175</c:v>
                </c:pt>
                <c:pt idx="3374">
                  <c:v>275</c:v>
                </c:pt>
                <c:pt idx="3375">
                  <c:v>525</c:v>
                </c:pt>
                <c:pt idx="3376">
                  <c:v>325</c:v>
                </c:pt>
                <c:pt idx="3377">
                  <c:v>325</c:v>
                </c:pt>
                <c:pt idx="3378">
                  <c:v>175</c:v>
                </c:pt>
                <c:pt idx="3379">
                  <c:v>225</c:v>
                </c:pt>
                <c:pt idx="3380">
                  <c:v>325</c:v>
                </c:pt>
                <c:pt idx="3381">
                  <c:v>575</c:v>
                </c:pt>
                <c:pt idx="3382">
                  <c:v>225</c:v>
                </c:pt>
                <c:pt idx="3383">
                  <c:v>275</c:v>
                </c:pt>
                <c:pt idx="3384">
                  <c:v>150</c:v>
                </c:pt>
                <c:pt idx="3385">
                  <c:v>225</c:v>
                </c:pt>
                <c:pt idx="3386">
                  <c:v>325</c:v>
                </c:pt>
                <c:pt idx="3387">
                  <c:v>545</c:v>
                </c:pt>
                <c:pt idx="3388">
                  <c:v>250</c:v>
                </c:pt>
                <c:pt idx="3389">
                  <c:v>275</c:v>
                </c:pt>
                <c:pt idx="3390">
                  <c:v>125</c:v>
                </c:pt>
                <c:pt idx="3391">
                  <c:v>175</c:v>
                </c:pt>
                <c:pt idx="3392">
                  <c:v>275</c:v>
                </c:pt>
                <c:pt idx="3393">
                  <c:v>525</c:v>
                </c:pt>
                <c:pt idx="3394">
                  <c:v>225</c:v>
                </c:pt>
                <c:pt idx="3395">
                  <c:v>225</c:v>
                </c:pt>
                <c:pt idx="3396">
                  <c:v>150</c:v>
                </c:pt>
                <c:pt idx="3397">
                  <c:v>150</c:v>
                </c:pt>
                <c:pt idx="3398">
                  <c:v>300</c:v>
                </c:pt>
                <c:pt idx="3399">
                  <c:v>570</c:v>
                </c:pt>
                <c:pt idx="3400">
                  <c:v>275</c:v>
                </c:pt>
                <c:pt idx="3401">
                  <c:v>300</c:v>
                </c:pt>
                <c:pt idx="3402">
                  <c:v>250</c:v>
                </c:pt>
                <c:pt idx="3403">
                  <c:v>275</c:v>
                </c:pt>
                <c:pt idx="3404">
                  <c:v>400</c:v>
                </c:pt>
                <c:pt idx="3405">
                  <c:v>650</c:v>
                </c:pt>
                <c:pt idx="3406">
                  <c:v>400</c:v>
                </c:pt>
                <c:pt idx="3407">
                  <c:v>325</c:v>
                </c:pt>
                <c:pt idx="3408">
                  <c:v>300</c:v>
                </c:pt>
                <c:pt idx="3409">
                  <c:v>300</c:v>
                </c:pt>
                <c:pt idx="3410">
                  <c:v>450</c:v>
                </c:pt>
                <c:pt idx="3411">
                  <c:v>675</c:v>
                </c:pt>
                <c:pt idx="3412">
                  <c:v>425</c:v>
                </c:pt>
                <c:pt idx="3413">
                  <c:v>350</c:v>
                </c:pt>
                <c:pt idx="3414">
                  <c:v>300</c:v>
                </c:pt>
                <c:pt idx="3415">
                  <c:v>325</c:v>
                </c:pt>
                <c:pt idx="3416">
                  <c:v>500</c:v>
                </c:pt>
                <c:pt idx="3417">
                  <c:v>650</c:v>
                </c:pt>
                <c:pt idx="3418">
                  <c:v>425</c:v>
                </c:pt>
                <c:pt idx="3419">
                  <c:v>350</c:v>
                </c:pt>
                <c:pt idx="3420">
                  <c:v>250</c:v>
                </c:pt>
                <c:pt idx="3421">
                  <c:v>225</c:v>
                </c:pt>
                <c:pt idx="3422">
                  <c:v>400</c:v>
                </c:pt>
                <c:pt idx="3423">
                  <c:v>525</c:v>
                </c:pt>
                <c:pt idx="3424">
                  <c:v>325</c:v>
                </c:pt>
                <c:pt idx="3425">
                  <c:v>225</c:v>
                </c:pt>
                <c:pt idx="3426">
                  <c:v>200</c:v>
                </c:pt>
                <c:pt idx="3427">
                  <c:v>200</c:v>
                </c:pt>
                <c:pt idx="3428">
                  <c:v>300</c:v>
                </c:pt>
                <c:pt idx="3429">
                  <c:v>475</c:v>
                </c:pt>
                <c:pt idx="3430">
                  <c:v>300</c:v>
                </c:pt>
                <c:pt idx="3431">
                  <c:v>200</c:v>
                </c:pt>
                <c:pt idx="3432">
                  <c:v>175</c:v>
                </c:pt>
                <c:pt idx="3433">
                  <c:v>175</c:v>
                </c:pt>
                <c:pt idx="3434">
                  <c:v>300</c:v>
                </c:pt>
                <c:pt idx="3435">
                  <c:v>450</c:v>
                </c:pt>
                <c:pt idx="3436">
                  <c:v>325</c:v>
                </c:pt>
                <c:pt idx="3437">
                  <c:v>320</c:v>
                </c:pt>
                <c:pt idx="3438">
                  <c:v>300</c:v>
                </c:pt>
                <c:pt idx="3439">
                  <c:v>275</c:v>
                </c:pt>
                <c:pt idx="3440">
                  <c:v>375</c:v>
                </c:pt>
                <c:pt idx="3441">
                  <c:v>600</c:v>
                </c:pt>
                <c:pt idx="3442">
                  <c:v>400</c:v>
                </c:pt>
                <c:pt idx="3443">
                  <c:v>375</c:v>
                </c:pt>
                <c:pt idx="3444">
                  <c:v>325</c:v>
                </c:pt>
                <c:pt idx="3445">
                  <c:v>325</c:v>
                </c:pt>
                <c:pt idx="3446">
                  <c:v>425</c:v>
                </c:pt>
                <c:pt idx="3447">
                  <c:v>475</c:v>
                </c:pt>
                <c:pt idx="3448">
                  <c:v>275</c:v>
                </c:pt>
                <c:pt idx="3449">
                  <c:v>275</c:v>
                </c:pt>
                <c:pt idx="3450">
                  <c:v>125</c:v>
                </c:pt>
                <c:pt idx="3451">
                  <c:v>175</c:v>
                </c:pt>
                <c:pt idx="3452">
                  <c:v>275</c:v>
                </c:pt>
                <c:pt idx="3453">
                  <c:v>525</c:v>
                </c:pt>
                <c:pt idx="3454">
                  <c:v>175</c:v>
                </c:pt>
                <c:pt idx="3455">
                  <c:v>225</c:v>
                </c:pt>
                <c:pt idx="3456">
                  <c:v>100</c:v>
                </c:pt>
                <c:pt idx="3457">
                  <c:v>175</c:v>
                </c:pt>
                <c:pt idx="3458">
                  <c:v>275</c:v>
                </c:pt>
                <c:pt idx="3459">
                  <c:v>495</c:v>
                </c:pt>
                <c:pt idx="3460">
                  <c:v>200</c:v>
                </c:pt>
                <c:pt idx="3461">
                  <c:v>225</c:v>
                </c:pt>
                <c:pt idx="3462">
                  <c:v>75</c:v>
                </c:pt>
                <c:pt idx="3463">
                  <c:v>125</c:v>
                </c:pt>
                <c:pt idx="3464">
                  <c:v>225</c:v>
                </c:pt>
                <c:pt idx="3465">
                  <c:v>475</c:v>
                </c:pt>
                <c:pt idx="3466">
                  <c:v>175</c:v>
                </c:pt>
                <c:pt idx="3467">
                  <c:v>175</c:v>
                </c:pt>
                <c:pt idx="3468">
                  <c:v>100</c:v>
                </c:pt>
                <c:pt idx="3469">
                  <c:v>100</c:v>
                </c:pt>
                <c:pt idx="3470">
                  <c:v>250</c:v>
                </c:pt>
                <c:pt idx="3471">
                  <c:v>520</c:v>
                </c:pt>
                <c:pt idx="3472">
                  <c:v>225</c:v>
                </c:pt>
                <c:pt idx="3473">
                  <c:v>250</c:v>
                </c:pt>
                <c:pt idx="3474">
                  <c:v>200</c:v>
                </c:pt>
                <c:pt idx="3475">
                  <c:v>225</c:v>
                </c:pt>
                <c:pt idx="3476">
                  <c:v>350</c:v>
                </c:pt>
                <c:pt idx="3477">
                  <c:v>600</c:v>
                </c:pt>
                <c:pt idx="3478">
                  <c:v>350</c:v>
                </c:pt>
                <c:pt idx="3479">
                  <c:v>275</c:v>
                </c:pt>
                <c:pt idx="3480">
                  <c:v>250</c:v>
                </c:pt>
                <c:pt idx="3481">
                  <c:v>250</c:v>
                </c:pt>
                <c:pt idx="3482">
                  <c:v>400</c:v>
                </c:pt>
                <c:pt idx="3483">
                  <c:v>625</c:v>
                </c:pt>
                <c:pt idx="3484">
                  <c:v>375</c:v>
                </c:pt>
                <c:pt idx="3485">
                  <c:v>300</c:v>
                </c:pt>
                <c:pt idx="3486">
                  <c:v>250</c:v>
                </c:pt>
                <c:pt idx="3487">
                  <c:v>275</c:v>
                </c:pt>
                <c:pt idx="3488">
                  <c:v>450</c:v>
                </c:pt>
                <c:pt idx="3489">
                  <c:v>600</c:v>
                </c:pt>
                <c:pt idx="3490">
                  <c:v>375</c:v>
                </c:pt>
                <c:pt idx="3491">
                  <c:v>300</c:v>
                </c:pt>
                <c:pt idx="3492">
                  <c:v>200</c:v>
                </c:pt>
                <c:pt idx="3493">
                  <c:v>175</c:v>
                </c:pt>
                <c:pt idx="3494">
                  <c:v>350</c:v>
                </c:pt>
                <c:pt idx="3495">
                  <c:v>475</c:v>
                </c:pt>
                <c:pt idx="3496">
                  <c:v>275</c:v>
                </c:pt>
                <c:pt idx="3497">
                  <c:v>175</c:v>
                </c:pt>
                <c:pt idx="3498">
                  <c:v>150</c:v>
                </c:pt>
                <c:pt idx="3499">
                  <c:v>150</c:v>
                </c:pt>
                <c:pt idx="3500">
                  <c:v>250</c:v>
                </c:pt>
                <c:pt idx="3501">
                  <c:v>425</c:v>
                </c:pt>
                <c:pt idx="3502">
                  <c:v>250</c:v>
                </c:pt>
                <c:pt idx="3503">
                  <c:v>150</c:v>
                </c:pt>
                <c:pt idx="3504">
                  <c:v>125</c:v>
                </c:pt>
                <c:pt idx="3505">
                  <c:v>125</c:v>
                </c:pt>
                <c:pt idx="3506">
                  <c:v>250</c:v>
                </c:pt>
                <c:pt idx="3507">
                  <c:v>400</c:v>
                </c:pt>
                <c:pt idx="3508">
                  <c:v>275</c:v>
                </c:pt>
                <c:pt idx="3509">
                  <c:v>270</c:v>
                </c:pt>
                <c:pt idx="3510">
                  <c:v>250</c:v>
                </c:pt>
                <c:pt idx="3511">
                  <c:v>225</c:v>
                </c:pt>
                <c:pt idx="3512">
                  <c:v>325</c:v>
                </c:pt>
                <c:pt idx="3513">
                  <c:v>550</c:v>
                </c:pt>
                <c:pt idx="3514">
                  <c:v>350</c:v>
                </c:pt>
                <c:pt idx="3515">
                  <c:v>325</c:v>
                </c:pt>
                <c:pt idx="3516">
                  <c:v>275</c:v>
                </c:pt>
                <c:pt idx="3517">
                  <c:v>275</c:v>
                </c:pt>
                <c:pt idx="3518">
                  <c:v>375</c:v>
                </c:pt>
                <c:pt idx="3519">
                  <c:v>500</c:v>
                </c:pt>
                <c:pt idx="3520">
                  <c:v>300</c:v>
                </c:pt>
                <c:pt idx="3521">
                  <c:v>300</c:v>
                </c:pt>
                <c:pt idx="3522">
                  <c:v>150</c:v>
                </c:pt>
                <c:pt idx="3523">
                  <c:v>200</c:v>
                </c:pt>
                <c:pt idx="3524">
                  <c:v>300</c:v>
                </c:pt>
                <c:pt idx="3525">
                  <c:v>550</c:v>
                </c:pt>
                <c:pt idx="3526">
                  <c:v>200</c:v>
                </c:pt>
                <c:pt idx="3527">
                  <c:v>250</c:v>
                </c:pt>
                <c:pt idx="3528">
                  <c:v>125</c:v>
                </c:pt>
                <c:pt idx="3529">
                  <c:v>200</c:v>
                </c:pt>
                <c:pt idx="3530">
                  <c:v>300</c:v>
                </c:pt>
                <c:pt idx="3531">
                  <c:v>520</c:v>
                </c:pt>
                <c:pt idx="3532">
                  <c:v>225</c:v>
                </c:pt>
                <c:pt idx="3533">
                  <c:v>250</c:v>
                </c:pt>
                <c:pt idx="3534">
                  <c:v>100</c:v>
                </c:pt>
                <c:pt idx="3535">
                  <c:v>150</c:v>
                </c:pt>
                <c:pt idx="3536">
                  <c:v>250</c:v>
                </c:pt>
                <c:pt idx="3537">
                  <c:v>500</c:v>
                </c:pt>
                <c:pt idx="3538">
                  <c:v>200</c:v>
                </c:pt>
                <c:pt idx="3539">
                  <c:v>200</c:v>
                </c:pt>
                <c:pt idx="3540">
                  <c:v>125</c:v>
                </c:pt>
                <c:pt idx="3541">
                  <c:v>125</c:v>
                </c:pt>
                <c:pt idx="3542">
                  <c:v>275</c:v>
                </c:pt>
                <c:pt idx="3543">
                  <c:v>545</c:v>
                </c:pt>
                <c:pt idx="3544">
                  <c:v>250</c:v>
                </c:pt>
                <c:pt idx="3545">
                  <c:v>275</c:v>
                </c:pt>
                <c:pt idx="3546">
                  <c:v>225</c:v>
                </c:pt>
                <c:pt idx="3547">
                  <c:v>250</c:v>
                </c:pt>
                <c:pt idx="3548">
                  <c:v>375</c:v>
                </c:pt>
                <c:pt idx="3549">
                  <c:v>625</c:v>
                </c:pt>
                <c:pt idx="3550">
                  <c:v>375</c:v>
                </c:pt>
                <c:pt idx="3551">
                  <c:v>300</c:v>
                </c:pt>
                <c:pt idx="3552">
                  <c:v>275</c:v>
                </c:pt>
                <c:pt idx="3553">
                  <c:v>275</c:v>
                </c:pt>
                <c:pt idx="3554">
                  <c:v>425</c:v>
                </c:pt>
                <c:pt idx="3555">
                  <c:v>650</c:v>
                </c:pt>
                <c:pt idx="3556">
                  <c:v>400</c:v>
                </c:pt>
                <c:pt idx="3557">
                  <c:v>325</c:v>
                </c:pt>
                <c:pt idx="3558">
                  <c:v>275</c:v>
                </c:pt>
                <c:pt idx="3559">
                  <c:v>300</c:v>
                </c:pt>
                <c:pt idx="3560">
                  <c:v>475</c:v>
                </c:pt>
                <c:pt idx="3561">
                  <c:v>625</c:v>
                </c:pt>
                <c:pt idx="3562">
                  <c:v>400</c:v>
                </c:pt>
                <c:pt idx="3563">
                  <c:v>325</c:v>
                </c:pt>
                <c:pt idx="3564">
                  <c:v>225</c:v>
                </c:pt>
                <c:pt idx="3565">
                  <c:v>200</c:v>
                </c:pt>
                <c:pt idx="3566">
                  <c:v>375</c:v>
                </c:pt>
                <c:pt idx="3567">
                  <c:v>500</c:v>
                </c:pt>
                <c:pt idx="3568">
                  <c:v>300</c:v>
                </c:pt>
                <c:pt idx="3569">
                  <c:v>200</c:v>
                </c:pt>
                <c:pt idx="3570">
                  <c:v>175</c:v>
                </c:pt>
                <c:pt idx="3571">
                  <c:v>175</c:v>
                </c:pt>
                <c:pt idx="3572">
                  <c:v>275</c:v>
                </c:pt>
                <c:pt idx="3573">
                  <c:v>450</c:v>
                </c:pt>
                <c:pt idx="3574">
                  <c:v>275</c:v>
                </c:pt>
                <c:pt idx="3575">
                  <c:v>175</c:v>
                </c:pt>
                <c:pt idx="3576">
                  <c:v>150</c:v>
                </c:pt>
                <c:pt idx="3577">
                  <c:v>150</c:v>
                </c:pt>
                <c:pt idx="3578">
                  <c:v>275</c:v>
                </c:pt>
                <c:pt idx="3579">
                  <c:v>425</c:v>
                </c:pt>
                <c:pt idx="3580">
                  <c:v>300</c:v>
                </c:pt>
                <c:pt idx="3581">
                  <c:v>295</c:v>
                </c:pt>
                <c:pt idx="3582">
                  <c:v>275</c:v>
                </c:pt>
                <c:pt idx="3583">
                  <c:v>250</c:v>
                </c:pt>
                <c:pt idx="3584">
                  <c:v>350</c:v>
                </c:pt>
                <c:pt idx="3585">
                  <c:v>575</c:v>
                </c:pt>
                <c:pt idx="3586">
                  <c:v>375</c:v>
                </c:pt>
                <c:pt idx="3587">
                  <c:v>350</c:v>
                </c:pt>
                <c:pt idx="3588">
                  <c:v>300</c:v>
                </c:pt>
                <c:pt idx="3589">
                  <c:v>300</c:v>
                </c:pt>
                <c:pt idx="3590">
                  <c:v>400</c:v>
                </c:pt>
                <c:pt idx="3591">
                  <c:v>425</c:v>
                </c:pt>
                <c:pt idx="3592">
                  <c:v>225</c:v>
                </c:pt>
                <c:pt idx="3593">
                  <c:v>225</c:v>
                </c:pt>
                <c:pt idx="3594">
                  <c:v>75</c:v>
                </c:pt>
                <c:pt idx="3595">
                  <c:v>125</c:v>
                </c:pt>
                <c:pt idx="3596">
                  <c:v>225</c:v>
                </c:pt>
                <c:pt idx="3597">
                  <c:v>475</c:v>
                </c:pt>
                <c:pt idx="3598">
                  <c:v>125</c:v>
                </c:pt>
                <c:pt idx="3599">
                  <c:v>175</c:v>
                </c:pt>
                <c:pt idx="3600">
                  <c:v>50</c:v>
                </c:pt>
                <c:pt idx="3601">
                  <c:v>125</c:v>
                </c:pt>
                <c:pt idx="3602">
                  <c:v>225</c:v>
                </c:pt>
                <c:pt idx="3603">
                  <c:v>445</c:v>
                </c:pt>
                <c:pt idx="3604">
                  <c:v>150</c:v>
                </c:pt>
                <c:pt idx="3605">
                  <c:v>175</c:v>
                </c:pt>
                <c:pt idx="3606">
                  <c:v>25</c:v>
                </c:pt>
                <c:pt idx="3607">
                  <c:v>75</c:v>
                </c:pt>
                <c:pt idx="3608">
                  <c:v>175</c:v>
                </c:pt>
                <c:pt idx="3609">
                  <c:v>425</c:v>
                </c:pt>
                <c:pt idx="3610">
                  <c:v>125</c:v>
                </c:pt>
                <c:pt idx="3611">
                  <c:v>125</c:v>
                </c:pt>
                <c:pt idx="3612">
                  <c:v>50</c:v>
                </c:pt>
                <c:pt idx="3613">
                  <c:v>50</c:v>
                </c:pt>
                <c:pt idx="3614">
                  <c:v>200</c:v>
                </c:pt>
                <c:pt idx="3615">
                  <c:v>470</c:v>
                </c:pt>
                <c:pt idx="3616">
                  <c:v>175</c:v>
                </c:pt>
                <c:pt idx="3617">
                  <c:v>200</c:v>
                </c:pt>
                <c:pt idx="3618">
                  <c:v>150</c:v>
                </c:pt>
                <c:pt idx="3619">
                  <c:v>175</c:v>
                </c:pt>
                <c:pt idx="3620">
                  <c:v>300</c:v>
                </c:pt>
                <c:pt idx="3621">
                  <c:v>550</c:v>
                </c:pt>
                <c:pt idx="3622">
                  <c:v>300</c:v>
                </c:pt>
                <c:pt idx="3623">
                  <c:v>225</c:v>
                </c:pt>
                <c:pt idx="3624">
                  <c:v>200</c:v>
                </c:pt>
                <c:pt idx="3625">
                  <c:v>200</c:v>
                </c:pt>
                <c:pt idx="3626">
                  <c:v>350</c:v>
                </c:pt>
                <c:pt idx="3627">
                  <c:v>575</c:v>
                </c:pt>
                <c:pt idx="3628">
                  <c:v>325</c:v>
                </c:pt>
                <c:pt idx="3629">
                  <c:v>250</c:v>
                </c:pt>
                <c:pt idx="3630">
                  <c:v>200</c:v>
                </c:pt>
                <c:pt idx="3631">
                  <c:v>225</c:v>
                </c:pt>
                <c:pt idx="3632">
                  <c:v>400</c:v>
                </c:pt>
                <c:pt idx="3633">
                  <c:v>550</c:v>
                </c:pt>
                <c:pt idx="3634">
                  <c:v>325</c:v>
                </c:pt>
                <c:pt idx="3635">
                  <c:v>250</c:v>
                </c:pt>
                <c:pt idx="3636">
                  <c:v>150</c:v>
                </c:pt>
                <c:pt idx="3637">
                  <c:v>125</c:v>
                </c:pt>
                <c:pt idx="3638">
                  <c:v>300</c:v>
                </c:pt>
                <c:pt idx="3639">
                  <c:v>425</c:v>
                </c:pt>
                <c:pt idx="3640">
                  <c:v>225</c:v>
                </c:pt>
                <c:pt idx="3641">
                  <c:v>125</c:v>
                </c:pt>
                <c:pt idx="3642">
                  <c:v>100</c:v>
                </c:pt>
                <c:pt idx="3643">
                  <c:v>100</c:v>
                </c:pt>
                <c:pt idx="3644">
                  <c:v>200</c:v>
                </c:pt>
                <c:pt idx="3645">
                  <c:v>375</c:v>
                </c:pt>
                <c:pt idx="3646">
                  <c:v>200</c:v>
                </c:pt>
                <c:pt idx="3647">
                  <c:v>100</c:v>
                </c:pt>
                <c:pt idx="3648">
                  <c:v>75</c:v>
                </c:pt>
                <c:pt idx="3649">
                  <c:v>75</c:v>
                </c:pt>
                <c:pt idx="3650">
                  <c:v>200</c:v>
                </c:pt>
                <c:pt idx="3651">
                  <c:v>350</c:v>
                </c:pt>
                <c:pt idx="3652">
                  <c:v>225</c:v>
                </c:pt>
                <c:pt idx="3653">
                  <c:v>220</c:v>
                </c:pt>
                <c:pt idx="3654">
                  <c:v>200</c:v>
                </c:pt>
                <c:pt idx="3655">
                  <c:v>175</c:v>
                </c:pt>
                <c:pt idx="3656">
                  <c:v>275</c:v>
                </c:pt>
                <c:pt idx="3657">
                  <c:v>500</c:v>
                </c:pt>
                <c:pt idx="3658">
                  <c:v>300</c:v>
                </c:pt>
                <c:pt idx="3659">
                  <c:v>275</c:v>
                </c:pt>
                <c:pt idx="3660">
                  <c:v>225</c:v>
                </c:pt>
                <c:pt idx="3661">
                  <c:v>225</c:v>
                </c:pt>
                <c:pt idx="3662">
                  <c:v>325</c:v>
                </c:pt>
                <c:pt idx="3663">
                  <c:v>450</c:v>
                </c:pt>
                <c:pt idx="3664">
                  <c:v>250</c:v>
                </c:pt>
                <c:pt idx="3665">
                  <c:v>250</c:v>
                </c:pt>
                <c:pt idx="3666">
                  <c:v>100</c:v>
                </c:pt>
                <c:pt idx="3667">
                  <c:v>150</c:v>
                </c:pt>
                <c:pt idx="3668">
                  <c:v>250</c:v>
                </c:pt>
                <c:pt idx="3669">
                  <c:v>500</c:v>
                </c:pt>
                <c:pt idx="3670">
                  <c:v>150</c:v>
                </c:pt>
                <c:pt idx="3671">
                  <c:v>200</c:v>
                </c:pt>
                <c:pt idx="3672">
                  <c:v>250</c:v>
                </c:pt>
                <c:pt idx="3673">
                  <c:v>150</c:v>
                </c:pt>
                <c:pt idx="3674">
                  <c:v>250</c:v>
                </c:pt>
                <c:pt idx="3675">
                  <c:v>470</c:v>
                </c:pt>
                <c:pt idx="3676">
                  <c:v>175</c:v>
                </c:pt>
                <c:pt idx="3677">
                  <c:v>200</c:v>
                </c:pt>
                <c:pt idx="3678">
                  <c:v>300</c:v>
                </c:pt>
                <c:pt idx="3679">
                  <c:v>100</c:v>
                </c:pt>
                <c:pt idx="3680">
                  <c:v>200</c:v>
                </c:pt>
                <c:pt idx="3681">
                  <c:v>450</c:v>
                </c:pt>
                <c:pt idx="3682">
                  <c:v>150</c:v>
                </c:pt>
                <c:pt idx="3683">
                  <c:v>150</c:v>
                </c:pt>
                <c:pt idx="3684">
                  <c:v>125</c:v>
                </c:pt>
                <c:pt idx="3685">
                  <c:v>125</c:v>
                </c:pt>
                <c:pt idx="3686">
                  <c:v>275</c:v>
                </c:pt>
                <c:pt idx="3687">
                  <c:v>495</c:v>
                </c:pt>
                <c:pt idx="3688">
                  <c:v>200</c:v>
                </c:pt>
                <c:pt idx="3689">
                  <c:v>225</c:v>
                </c:pt>
                <c:pt idx="3690">
                  <c:v>175</c:v>
                </c:pt>
                <c:pt idx="3691">
                  <c:v>200</c:v>
                </c:pt>
                <c:pt idx="3692">
                  <c:v>325</c:v>
                </c:pt>
                <c:pt idx="3693">
                  <c:v>575</c:v>
                </c:pt>
                <c:pt idx="3694">
                  <c:v>325</c:v>
                </c:pt>
                <c:pt idx="3695">
                  <c:v>250</c:v>
                </c:pt>
                <c:pt idx="3696">
                  <c:v>225</c:v>
                </c:pt>
                <c:pt idx="3697">
                  <c:v>225</c:v>
                </c:pt>
                <c:pt idx="3698">
                  <c:v>375</c:v>
                </c:pt>
                <c:pt idx="3699">
                  <c:v>600</c:v>
                </c:pt>
                <c:pt idx="3700">
                  <c:v>350</c:v>
                </c:pt>
                <c:pt idx="3701">
                  <c:v>275</c:v>
                </c:pt>
                <c:pt idx="3702">
                  <c:v>225</c:v>
                </c:pt>
                <c:pt idx="3703">
                  <c:v>250</c:v>
                </c:pt>
                <c:pt idx="3704">
                  <c:v>425</c:v>
                </c:pt>
                <c:pt idx="3705">
                  <c:v>575</c:v>
                </c:pt>
                <c:pt idx="3706">
                  <c:v>350</c:v>
                </c:pt>
                <c:pt idx="3707">
                  <c:v>275</c:v>
                </c:pt>
                <c:pt idx="3708">
                  <c:v>175</c:v>
                </c:pt>
                <c:pt idx="3709">
                  <c:v>150</c:v>
                </c:pt>
                <c:pt idx="3710">
                  <c:v>325</c:v>
                </c:pt>
                <c:pt idx="3711">
                  <c:v>450</c:v>
                </c:pt>
                <c:pt idx="3712">
                  <c:v>250</c:v>
                </c:pt>
                <c:pt idx="3713">
                  <c:v>150</c:v>
                </c:pt>
                <c:pt idx="3714">
                  <c:v>125</c:v>
                </c:pt>
                <c:pt idx="3715">
                  <c:v>125</c:v>
                </c:pt>
                <c:pt idx="3716">
                  <c:v>225</c:v>
                </c:pt>
                <c:pt idx="3717">
                  <c:v>400</c:v>
                </c:pt>
                <c:pt idx="3718">
                  <c:v>225</c:v>
                </c:pt>
                <c:pt idx="3719">
                  <c:v>125</c:v>
                </c:pt>
                <c:pt idx="3720">
                  <c:v>100</c:v>
                </c:pt>
                <c:pt idx="3721">
                  <c:v>100</c:v>
                </c:pt>
                <c:pt idx="3722">
                  <c:v>225</c:v>
                </c:pt>
                <c:pt idx="3723">
                  <c:v>375</c:v>
                </c:pt>
                <c:pt idx="3724">
                  <c:v>300</c:v>
                </c:pt>
                <c:pt idx="3725">
                  <c:v>295</c:v>
                </c:pt>
                <c:pt idx="3726">
                  <c:v>275</c:v>
                </c:pt>
                <c:pt idx="3727">
                  <c:v>250</c:v>
                </c:pt>
                <c:pt idx="3728">
                  <c:v>350</c:v>
                </c:pt>
                <c:pt idx="3729">
                  <c:v>575</c:v>
                </c:pt>
                <c:pt idx="3730">
                  <c:v>375</c:v>
                </c:pt>
                <c:pt idx="3731">
                  <c:v>350</c:v>
                </c:pt>
                <c:pt idx="3732">
                  <c:v>300</c:v>
                </c:pt>
                <c:pt idx="3733">
                  <c:v>300</c:v>
                </c:pt>
                <c:pt idx="3734">
                  <c:v>400</c:v>
                </c:pt>
                <c:pt idx="3735">
                  <c:v>525</c:v>
                </c:pt>
                <c:pt idx="3736">
                  <c:v>325</c:v>
                </c:pt>
                <c:pt idx="3737">
                  <c:v>325</c:v>
                </c:pt>
                <c:pt idx="3738">
                  <c:v>175</c:v>
                </c:pt>
                <c:pt idx="3739">
                  <c:v>225</c:v>
                </c:pt>
                <c:pt idx="3740">
                  <c:v>325</c:v>
                </c:pt>
                <c:pt idx="3741">
                  <c:v>575</c:v>
                </c:pt>
                <c:pt idx="3742">
                  <c:v>225</c:v>
                </c:pt>
                <c:pt idx="3743">
                  <c:v>275</c:v>
                </c:pt>
                <c:pt idx="3744">
                  <c:v>150</c:v>
                </c:pt>
                <c:pt idx="3745">
                  <c:v>225</c:v>
                </c:pt>
                <c:pt idx="3746">
                  <c:v>325</c:v>
                </c:pt>
                <c:pt idx="3747">
                  <c:v>545</c:v>
                </c:pt>
                <c:pt idx="3748">
                  <c:v>250</c:v>
                </c:pt>
                <c:pt idx="3749">
                  <c:v>275</c:v>
                </c:pt>
                <c:pt idx="3750">
                  <c:v>125</c:v>
                </c:pt>
                <c:pt idx="3751">
                  <c:v>175</c:v>
                </c:pt>
                <c:pt idx="3752">
                  <c:v>275</c:v>
                </c:pt>
                <c:pt idx="3753">
                  <c:v>525</c:v>
                </c:pt>
                <c:pt idx="3754">
                  <c:v>225</c:v>
                </c:pt>
                <c:pt idx="3755">
                  <c:v>225</c:v>
                </c:pt>
                <c:pt idx="3756">
                  <c:v>150</c:v>
                </c:pt>
                <c:pt idx="3757">
                  <c:v>150</c:v>
                </c:pt>
                <c:pt idx="3758">
                  <c:v>300</c:v>
                </c:pt>
                <c:pt idx="3759">
                  <c:v>570</c:v>
                </c:pt>
                <c:pt idx="3760">
                  <c:v>275</c:v>
                </c:pt>
                <c:pt idx="3761">
                  <c:v>300</c:v>
                </c:pt>
                <c:pt idx="3762">
                  <c:v>250</c:v>
                </c:pt>
                <c:pt idx="3763">
                  <c:v>275</c:v>
                </c:pt>
                <c:pt idx="3764">
                  <c:v>400</c:v>
                </c:pt>
                <c:pt idx="3765">
                  <c:v>650</c:v>
                </c:pt>
                <c:pt idx="3766">
                  <c:v>400</c:v>
                </c:pt>
                <c:pt idx="3767">
                  <c:v>325</c:v>
                </c:pt>
                <c:pt idx="3768">
                  <c:v>300</c:v>
                </c:pt>
                <c:pt idx="3769">
                  <c:v>300</c:v>
                </c:pt>
                <c:pt idx="3770">
                  <c:v>450</c:v>
                </c:pt>
                <c:pt idx="3771">
                  <c:v>675</c:v>
                </c:pt>
                <c:pt idx="3772">
                  <c:v>425</c:v>
                </c:pt>
                <c:pt idx="3773">
                  <c:v>350</c:v>
                </c:pt>
                <c:pt idx="3774">
                  <c:v>300</c:v>
                </c:pt>
                <c:pt idx="3775">
                  <c:v>325</c:v>
                </c:pt>
                <c:pt idx="3776">
                  <c:v>500</c:v>
                </c:pt>
                <c:pt idx="3777">
                  <c:v>650</c:v>
                </c:pt>
                <c:pt idx="3778">
                  <c:v>425</c:v>
                </c:pt>
                <c:pt idx="3779">
                  <c:v>350</c:v>
                </c:pt>
                <c:pt idx="3780">
                  <c:v>250</c:v>
                </c:pt>
                <c:pt idx="3781">
                  <c:v>225</c:v>
                </c:pt>
                <c:pt idx="3782">
                  <c:v>400</c:v>
                </c:pt>
                <c:pt idx="3783">
                  <c:v>525</c:v>
                </c:pt>
                <c:pt idx="3784">
                  <c:v>325</c:v>
                </c:pt>
                <c:pt idx="3785">
                  <c:v>225</c:v>
                </c:pt>
                <c:pt idx="3786">
                  <c:v>200</c:v>
                </c:pt>
                <c:pt idx="3787">
                  <c:v>200</c:v>
                </c:pt>
                <c:pt idx="3788">
                  <c:v>300</c:v>
                </c:pt>
                <c:pt idx="3789">
                  <c:v>475</c:v>
                </c:pt>
                <c:pt idx="3790">
                  <c:v>300</c:v>
                </c:pt>
                <c:pt idx="3791">
                  <c:v>200</c:v>
                </c:pt>
                <c:pt idx="3792">
                  <c:v>175</c:v>
                </c:pt>
                <c:pt idx="3793">
                  <c:v>175</c:v>
                </c:pt>
                <c:pt idx="3794">
                  <c:v>300</c:v>
                </c:pt>
                <c:pt idx="3795">
                  <c:v>450</c:v>
                </c:pt>
                <c:pt idx="3796">
                  <c:v>325</c:v>
                </c:pt>
                <c:pt idx="3797">
                  <c:v>320</c:v>
                </c:pt>
                <c:pt idx="3798">
                  <c:v>300</c:v>
                </c:pt>
                <c:pt idx="3799">
                  <c:v>275</c:v>
                </c:pt>
                <c:pt idx="3800">
                  <c:v>375</c:v>
                </c:pt>
                <c:pt idx="3801">
                  <c:v>600</c:v>
                </c:pt>
                <c:pt idx="3802">
                  <c:v>400</c:v>
                </c:pt>
                <c:pt idx="3803">
                  <c:v>375</c:v>
                </c:pt>
                <c:pt idx="3804">
                  <c:v>325</c:v>
                </c:pt>
                <c:pt idx="3805">
                  <c:v>325</c:v>
                </c:pt>
                <c:pt idx="3806">
                  <c:v>425</c:v>
                </c:pt>
                <c:pt idx="3807">
                  <c:v>525</c:v>
                </c:pt>
                <c:pt idx="3808">
                  <c:v>325</c:v>
                </c:pt>
                <c:pt idx="3809">
                  <c:v>325</c:v>
                </c:pt>
                <c:pt idx="3810">
                  <c:v>175</c:v>
                </c:pt>
                <c:pt idx="3811">
                  <c:v>225</c:v>
                </c:pt>
                <c:pt idx="3812">
                  <c:v>325</c:v>
                </c:pt>
                <c:pt idx="3813">
                  <c:v>600</c:v>
                </c:pt>
                <c:pt idx="3814">
                  <c:v>250</c:v>
                </c:pt>
                <c:pt idx="3815">
                  <c:v>300</c:v>
                </c:pt>
                <c:pt idx="3816">
                  <c:v>200</c:v>
                </c:pt>
                <c:pt idx="3817">
                  <c:v>275</c:v>
                </c:pt>
                <c:pt idx="3818">
                  <c:v>375</c:v>
                </c:pt>
                <c:pt idx="3819">
                  <c:v>570</c:v>
                </c:pt>
                <c:pt idx="3820">
                  <c:v>275</c:v>
                </c:pt>
                <c:pt idx="3821">
                  <c:v>300</c:v>
                </c:pt>
                <c:pt idx="3822">
                  <c:v>150</c:v>
                </c:pt>
                <c:pt idx="3823">
                  <c:v>200</c:v>
                </c:pt>
                <c:pt idx="3824">
                  <c:v>300</c:v>
                </c:pt>
                <c:pt idx="3825">
                  <c:v>550</c:v>
                </c:pt>
                <c:pt idx="3826">
                  <c:v>250</c:v>
                </c:pt>
                <c:pt idx="3827">
                  <c:v>250</c:v>
                </c:pt>
                <c:pt idx="3828">
                  <c:v>175</c:v>
                </c:pt>
                <c:pt idx="3829">
                  <c:v>175</c:v>
                </c:pt>
                <c:pt idx="3830">
                  <c:v>325</c:v>
                </c:pt>
                <c:pt idx="3831">
                  <c:v>595</c:v>
                </c:pt>
                <c:pt idx="3832">
                  <c:v>300</c:v>
                </c:pt>
                <c:pt idx="3833">
                  <c:v>325</c:v>
                </c:pt>
                <c:pt idx="3834">
                  <c:v>275</c:v>
                </c:pt>
                <c:pt idx="3835">
                  <c:v>300</c:v>
                </c:pt>
                <c:pt idx="3836">
                  <c:v>425</c:v>
                </c:pt>
                <c:pt idx="3837">
                  <c:v>675</c:v>
                </c:pt>
                <c:pt idx="3838">
                  <c:v>425</c:v>
                </c:pt>
                <c:pt idx="3839">
                  <c:v>350</c:v>
                </c:pt>
                <c:pt idx="3840">
                  <c:v>325</c:v>
                </c:pt>
                <c:pt idx="3841">
                  <c:v>325</c:v>
                </c:pt>
                <c:pt idx="3842">
                  <c:v>475</c:v>
                </c:pt>
                <c:pt idx="3843">
                  <c:v>700</c:v>
                </c:pt>
                <c:pt idx="3844">
                  <c:v>450</c:v>
                </c:pt>
                <c:pt idx="3845">
                  <c:v>375</c:v>
                </c:pt>
                <c:pt idx="3846">
                  <c:v>325</c:v>
                </c:pt>
                <c:pt idx="3847">
                  <c:v>350</c:v>
                </c:pt>
                <c:pt idx="3848">
                  <c:v>525</c:v>
                </c:pt>
                <c:pt idx="3849">
                  <c:v>675</c:v>
                </c:pt>
                <c:pt idx="3850">
                  <c:v>450</c:v>
                </c:pt>
                <c:pt idx="3851">
                  <c:v>375</c:v>
                </c:pt>
                <c:pt idx="3852">
                  <c:v>275</c:v>
                </c:pt>
                <c:pt idx="3853">
                  <c:v>250</c:v>
                </c:pt>
                <c:pt idx="3854">
                  <c:v>425</c:v>
                </c:pt>
                <c:pt idx="3855">
                  <c:v>550</c:v>
                </c:pt>
                <c:pt idx="3856">
                  <c:v>350</c:v>
                </c:pt>
                <c:pt idx="3857">
                  <c:v>250</c:v>
                </c:pt>
                <c:pt idx="3858">
                  <c:v>225</c:v>
                </c:pt>
                <c:pt idx="3859">
                  <c:v>225</c:v>
                </c:pt>
                <c:pt idx="3860">
                  <c:v>325</c:v>
                </c:pt>
                <c:pt idx="3861">
                  <c:v>475</c:v>
                </c:pt>
                <c:pt idx="3862">
                  <c:v>300</c:v>
                </c:pt>
                <c:pt idx="3863">
                  <c:v>200</c:v>
                </c:pt>
                <c:pt idx="3864">
                  <c:v>175</c:v>
                </c:pt>
                <c:pt idx="3865">
                  <c:v>175</c:v>
                </c:pt>
                <c:pt idx="3866">
                  <c:v>300</c:v>
                </c:pt>
                <c:pt idx="3867">
                  <c:v>450</c:v>
                </c:pt>
                <c:pt idx="3868">
                  <c:v>325</c:v>
                </c:pt>
                <c:pt idx="3869">
                  <c:v>345</c:v>
                </c:pt>
                <c:pt idx="3870">
                  <c:v>325</c:v>
                </c:pt>
                <c:pt idx="3871">
                  <c:v>300</c:v>
                </c:pt>
                <c:pt idx="3872">
                  <c:v>400</c:v>
                </c:pt>
                <c:pt idx="3873">
                  <c:v>625</c:v>
                </c:pt>
                <c:pt idx="3874">
                  <c:v>425</c:v>
                </c:pt>
                <c:pt idx="3875">
                  <c:v>400</c:v>
                </c:pt>
                <c:pt idx="3876">
                  <c:v>350</c:v>
                </c:pt>
                <c:pt idx="3877">
                  <c:v>350</c:v>
                </c:pt>
                <c:pt idx="3878">
                  <c:v>450</c:v>
                </c:pt>
                <c:pt idx="3879">
                  <c:v>500</c:v>
                </c:pt>
                <c:pt idx="3880">
                  <c:v>300</c:v>
                </c:pt>
                <c:pt idx="3881">
                  <c:v>300</c:v>
                </c:pt>
                <c:pt idx="3882">
                  <c:v>150</c:v>
                </c:pt>
                <c:pt idx="3883">
                  <c:v>200</c:v>
                </c:pt>
                <c:pt idx="3884">
                  <c:v>300</c:v>
                </c:pt>
                <c:pt idx="3885">
                  <c:v>575</c:v>
                </c:pt>
                <c:pt idx="3886">
                  <c:v>225</c:v>
                </c:pt>
                <c:pt idx="3887">
                  <c:v>275</c:v>
                </c:pt>
                <c:pt idx="3888">
                  <c:v>336</c:v>
                </c:pt>
                <c:pt idx="3889">
                  <c:v>260</c:v>
                </c:pt>
                <c:pt idx="3890">
                  <c:v>250</c:v>
                </c:pt>
                <c:pt idx="3891">
                  <c:v>247</c:v>
                </c:pt>
                <c:pt idx="3892">
                  <c:v>234</c:v>
                </c:pt>
                <c:pt idx="3893">
                  <c:v>260</c:v>
                </c:pt>
                <c:pt idx="3894">
                  <c:v>313</c:v>
                </c:pt>
                <c:pt idx="3895">
                  <c:v>261</c:v>
                </c:pt>
                <c:pt idx="3896">
                  <c:v>276</c:v>
                </c:pt>
                <c:pt idx="3897">
                  <c:v>206</c:v>
                </c:pt>
                <c:pt idx="3898">
                  <c:v>243</c:v>
                </c:pt>
                <c:pt idx="3899">
                  <c:v>290</c:v>
                </c:pt>
                <c:pt idx="3900">
                  <c:v>354</c:v>
                </c:pt>
                <c:pt idx="3901">
                  <c:v>259</c:v>
                </c:pt>
                <c:pt idx="3902">
                  <c:v>247</c:v>
                </c:pt>
                <c:pt idx="3903">
                  <c:v>216</c:v>
                </c:pt>
                <c:pt idx="3904">
                  <c:v>230</c:v>
                </c:pt>
                <c:pt idx="3905">
                  <c:v>238</c:v>
                </c:pt>
                <c:pt idx="3906">
                  <c:v>300</c:v>
                </c:pt>
                <c:pt idx="3907">
                  <c:v>234</c:v>
                </c:pt>
                <c:pt idx="3908">
                  <c:v>252</c:v>
                </c:pt>
                <c:pt idx="3909">
                  <c:v>239</c:v>
                </c:pt>
                <c:pt idx="3910">
                  <c:v>215</c:v>
                </c:pt>
                <c:pt idx="3911">
                  <c:v>238</c:v>
                </c:pt>
                <c:pt idx="3912">
                  <c:v>317</c:v>
                </c:pt>
                <c:pt idx="3913">
                  <c:v>259</c:v>
                </c:pt>
                <c:pt idx="3914">
                  <c:v>261</c:v>
                </c:pt>
                <c:pt idx="3915">
                  <c:v>230</c:v>
                </c:pt>
                <c:pt idx="3916">
                  <c:v>245</c:v>
                </c:pt>
                <c:pt idx="3917">
                  <c:v>290</c:v>
                </c:pt>
                <c:pt idx="3918">
                  <c:v>313</c:v>
                </c:pt>
                <c:pt idx="3919">
                  <c:v>270</c:v>
                </c:pt>
                <c:pt idx="3920">
                  <c:v>278</c:v>
                </c:pt>
                <c:pt idx="3921">
                  <c:v>261</c:v>
                </c:pt>
                <c:pt idx="3922">
                  <c:v>252</c:v>
                </c:pt>
                <c:pt idx="3923">
                  <c:v>305</c:v>
                </c:pt>
                <c:pt idx="3924">
                  <c:v>319</c:v>
                </c:pt>
                <c:pt idx="3925">
                  <c:v>267</c:v>
                </c:pt>
                <c:pt idx="3926">
                  <c:v>247</c:v>
                </c:pt>
                <c:pt idx="3927">
                  <c:v>243</c:v>
                </c:pt>
                <c:pt idx="3928">
                  <c:v>231</c:v>
                </c:pt>
                <c:pt idx="3929">
                  <c:v>286</c:v>
                </c:pt>
                <c:pt idx="3930">
                  <c:v>325</c:v>
                </c:pt>
                <c:pt idx="3931">
                  <c:v>308</c:v>
                </c:pt>
                <c:pt idx="3932">
                  <c:v>257</c:v>
                </c:pt>
                <c:pt idx="3933">
                  <c:v>241</c:v>
                </c:pt>
                <c:pt idx="3934">
                  <c:v>270</c:v>
                </c:pt>
                <c:pt idx="3935">
                  <c:v>290</c:v>
                </c:pt>
                <c:pt idx="3936">
                  <c:v>360</c:v>
                </c:pt>
                <c:pt idx="3937">
                  <c:v>270</c:v>
                </c:pt>
                <c:pt idx="3938">
                  <c:v>268</c:v>
                </c:pt>
                <c:pt idx="3939">
                  <c:v>252</c:v>
                </c:pt>
                <c:pt idx="3940">
                  <c:v>252</c:v>
                </c:pt>
                <c:pt idx="3941">
                  <c:v>280</c:v>
                </c:pt>
                <c:pt idx="3942">
                  <c:v>236</c:v>
                </c:pt>
                <c:pt idx="3943">
                  <c:v>290</c:v>
                </c:pt>
                <c:pt idx="3944">
                  <c:v>299</c:v>
                </c:pt>
                <c:pt idx="3945">
                  <c:v>273</c:v>
                </c:pt>
                <c:pt idx="3946">
                  <c:v>258</c:v>
                </c:pt>
                <c:pt idx="3947">
                  <c:v>252</c:v>
                </c:pt>
                <c:pt idx="3948">
                  <c:v>254</c:v>
                </c:pt>
                <c:pt idx="3949">
                  <c:v>263</c:v>
                </c:pt>
                <c:pt idx="3950">
                  <c:v>312</c:v>
                </c:pt>
                <c:pt idx="3951">
                  <c:v>300</c:v>
                </c:pt>
                <c:pt idx="3952">
                  <c:v>285</c:v>
                </c:pt>
                <c:pt idx="3953">
                  <c:v>225</c:v>
                </c:pt>
                <c:pt idx="3954">
                  <c:v>261</c:v>
                </c:pt>
                <c:pt idx="3955">
                  <c:v>290</c:v>
                </c:pt>
                <c:pt idx="3956">
                  <c:v>234</c:v>
                </c:pt>
                <c:pt idx="3957">
                  <c:v>225</c:v>
                </c:pt>
                <c:pt idx="3958">
                  <c:v>210</c:v>
                </c:pt>
                <c:pt idx="3959">
                  <c:v>175</c:v>
                </c:pt>
                <c:pt idx="3960">
                  <c:v>154</c:v>
                </c:pt>
                <c:pt idx="3961">
                  <c:v>203</c:v>
                </c:pt>
                <c:pt idx="3962">
                  <c:v>213</c:v>
                </c:pt>
                <c:pt idx="3963">
                  <c:v>255</c:v>
                </c:pt>
                <c:pt idx="3964">
                  <c:v>176</c:v>
                </c:pt>
                <c:pt idx="3965">
                  <c:v>175</c:v>
                </c:pt>
                <c:pt idx="3966">
                  <c:v>125</c:v>
                </c:pt>
                <c:pt idx="3967">
                  <c:v>196</c:v>
                </c:pt>
                <c:pt idx="3968">
                  <c:v>254</c:v>
                </c:pt>
                <c:pt idx="3969">
                  <c:v>236</c:v>
                </c:pt>
                <c:pt idx="3970">
                  <c:v>182</c:v>
                </c:pt>
                <c:pt idx="3971">
                  <c:v>174</c:v>
                </c:pt>
                <c:pt idx="3972">
                  <c:v>125</c:v>
                </c:pt>
                <c:pt idx="3973">
                  <c:v>189</c:v>
                </c:pt>
                <c:pt idx="3974">
                  <c:v>234</c:v>
                </c:pt>
                <c:pt idx="3975">
                  <c:v>225</c:v>
                </c:pt>
                <c:pt idx="3976">
                  <c:v>203</c:v>
                </c:pt>
                <c:pt idx="3977">
                  <c:v>163</c:v>
                </c:pt>
                <c:pt idx="3978">
                  <c:v>147</c:v>
                </c:pt>
                <c:pt idx="3979">
                  <c:v>232</c:v>
                </c:pt>
                <c:pt idx="3980">
                  <c:v>268</c:v>
                </c:pt>
                <c:pt idx="3981">
                  <c:v>259</c:v>
                </c:pt>
                <c:pt idx="3982">
                  <c:v>225</c:v>
                </c:pt>
                <c:pt idx="3983">
                  <c:v>189</c:v>
                </c:pt>
                <c:pt idx="3984">
                  <c:v>168</c:v>
                </c:pt>
                <c:pt idx="3985">
                  <c:v>276</c:v>
                </c:pt>
                <c:pt idx="3986">
                  <c:v>238</c:v>
                </c:pt>
                <c:pt idx="3987">
                  <c:v>238</c:v>
                </c:pt>
                <c:pt idx="3988">
                  <c:v>232</c:v>
                </c:pt>
                <c:pt idx="3989">
                  <c:v>203</c:v>
                </c:pt>
                <c:pt idx="3990">
                  <c:v>169</c:v>
                </c:pt>
                <c:pt idx="3991">
                  <c:v>250</c:v>
                </c:pt>
                <c:pt idx="3992">
                  <c:v>238</c:v>
                </c:pt>
                <c:pt idx="3993">
                  <c:v>238</c:v>
                </c:pt>
                <c:pt idx="3994">
                  <c:v>319</c:v>
                </c:pt>
                <c:pt idx="3995">
                  <c:v>210</c:v>
                </c:pt>
                <c:pt idx="3996">
                  <c:v>196</c:v>
                </c:pt>
                <c:pt idx="3997">
                  <c:v>293</c:v>
                </c:pt>
                <c:pt idx="3998">
                  <c:v>268</c:v>
                </c:pt>
                <c:pt idx="3999">
                  <c:v>259</c:v>
                </c:pt>
                <c:pt idx="4000">
                  <c:v>297</c:v>
                </c:pt>
                <c:pt idx="4001">
                  <c:v>189</c:v>
                </c:pt>
                <c:pt idx="4002">
                  <c:v>169</c:v>
                </c:pt>
                <c:pt idx="4003">
                  <c:v>225</c:v>
                </c:pt>
                <c:pt idx="4004">
                  <c:v>255</c:v>
                </c:pt>
                <c:pt idx="4005">
                  <c:v>213</c:v>
                </c:pt>
                <c:pt idx="4006">
                  <c:v>234</c:v>
                </c:pt>
                <c:pt idx="4007">
                  <c:v>181</c:v>
                </c:pt>
                <c:pt idx="4008">
                  <c:v>175</c:v>
                </c:pt>
                <c:pt idx="4009">
                  <c:v>213</c:v>
                </c:pt>
                <c:pt idx="4010">
                  <c:v>240</c:v>
                </c:pt>
                <c:pt idx="4011">
                  <c:v>216</c:v>
                </c:pt>
                <c:pt idx="4012">
                  <c:v>188</c:v>
                </c:pt>
                <c:pt idx="4013">
                  <c:v>168</c:v>
                </c:pt>
                <c:pt idx="4014">
                  <c:v>150</c:v>
                </c:pt>
                <c:pt idx="4015">
                  <c:v>210</c:v>
                </c:pt>
                <c:pt idx="4016">
                  <c:v>234</c:v>
                </c:pt>
                <c:pt idx="4017">
                  <c:v>243</c:v>
                </c:pt>
                <c:pt idx="4018">
                  <c:v>206</c:v>
                </c:pt>
                <c:pt idx="4019">
                  <c:v>203</c:v>
                </c:pt>
                <c:pt idx="4020">
                  <c:v>195</c:v>
                </c:pt>
                <c:pt idx="4021">
                  <c:v>247</c:v>
                </c:pt>
                <c:pt idx="4022">
                  <c:v>238</c:v>
                </c:pt>
                <c:pt idx="4023">
                  <c:v>285</c:v>
                </c:pt>
                <c:pt idx="4024">
                  <c:v>255</c:v>
                </c:pt>
                <c:pt idx="4025">
                  <c:v>182</c:v>
                </c:pt>
                <c:pt idx="4026">
                  <c:v>169</c:v>
                </c:pt>
                <c:pt idx="4027">
                  <c:v>261</c:v>
                </c:pt>
                <c:pt idx="4028">
                  <c:v>209</c:v>
                </c:pt>
                <c:pt idx="4029">
                  <c:v>194</c:v>
                </c:pt>
                <c:pt idx="4030">
                  <c:v>217</c:v>
                </c:pt>
                <c:pt idx="4031">
                  <c:v>175</c:v>
                </c:pt>
                <c:pt idx="4032">
                  <c:v>161</c:v>
                </c:pt>
                <c:pt idx="4033">
                  <c:v>233</c:v>
                </c:pt>
                <c:pt idx="4034">
                  <c:v>223</c:v>
                </c:pt>
                <c:pt idx="4035">
                  <c:v>210</c:v>
                </c:pt>
                <c:pt idx="4036">
                  <c:v>196</c:v>
                </c:pt>
                <c:pt idx="4037">
                  <c:v>150</c:v>
                </c:pt>
                <c:pt idx="4038">
                  <c:v>140</c:v>
                </c:pt>
                <c:pt idx="4039">
                  <c:v>182</c:v>
                </c:pt>
                <c:pt idx="4040">
                  <c:v>230</c:v>
                </c:pt>
                <c:pt idx="4041">
                  <c:v>175</c:v>
                </c:pt>
                <c:pt idx="4042">
                  <c:v>203</c:v>
                </c:pt>
                <c:pt idx="4043">
                  <c:v>174</c:v>
                </c:pt>
                <c:pt idx="4044">
                  <c:v>145</c:v>
                </c:pt>
                <c:pt idx="4045">
                  <c:v>210</c:v>
                </c:pt>
                <c:pt idx="4046">
                  <c:v>228</c:v>
                </c:pt>
                <c:pt idx="4047">
                  <c:v>203</c:v>
                </c:pt>
                <c:pt idx="4048">
                  <c:v>210</c:v>
                </c:pt>
                <c:pt idx="4049">
                  <c:v>188</c:v>
                </c:pt>
                <c:pt idx="4050">
                  <c:v>152</c:v>
                </c:pt>
                <c:pt idx="4051">
                  <c:v>203</c:v>
                </c:pt>
                <c:pt idx="4052">
                  <c:v>252</c:v>
                </c:pt>
                <c:pt idx="4053">
                  <c:v>225</c:v>
                </c:pt>
                <c:pt idx="4054">
                  <c:v>218</c:v>
                </c:pt>
                <c:pt idx="4055">
                  <c:v>182</c:v>
                </c:pt>
                <c:pt idx="4056">
                  <c:v>154</c:v>
                </c:pt>
                <c:pt idx="4057">
                  <c:v>189</c:v>
                </c:pt>
                <c:pt idx="4058">
                  <c:v>273</c:v>
                </c:pt>
                <c:pt idx="4059">
                  <c:v>248</c:v>
                </c:pt>
                <c:pt idx="4060">
                  <c:v>206</c:v>
                </c:pt>
                <c:pt idx="4061">
                  <c:v>210</c:v>
                </c:pt>
                <c:pt idx="4062">
                  <c:v>155</c:v>
                </c:pt>
                <c:pt idx="4063">
                  <c:v>219</c:v>
                </c:pt>
                <c:pt idx="4064">
                  <c:v>277</c:v>
                </c:pt>
                <c:pt idx="4065">
                  <c:v>245</c:v>
                </c:pt>
                <c:pt idx="4066">
                  <c:v>248</c:v>
                </c:pt>
                <c:pt idx="4067">
                  <c:v>218</c:v>
                </c:pt>
                <c:pt idx="4068">
                  <c:v>233</c:v>
                </c:pt>
                <c:pt idx="4069">
                  <c:v>233</c:v>
                </c:pt>
                <c:pt idx="4070">
                  <c:v>273</c:v>
                </c:pt>
                <c:pt idx="4071">
                  <c:v>259</c:v>
                </c:pt>
                <c:pt idx="4072">
                  <c:v>200</c:v>
                </c:pt>
                <c:pt idx="4073">
                  <c:v>188</c:v>
                </c:pt>
                <c:pt idx="4074">
                  <c:v>188</c:v>
                </c:pt>
                <c:pt idx="4075">
                  <c:v>181</c:v>
                </c:pt>
                <c:pt idx="4076">
                  <c:v>241</c:v>
                </c:pt>
                <c:pt idx="4077">
                  <c:v>268</c:v>
                </c:pt>
                <c:pt idx="4078">
                  <c:v>225</c:v>
                </c:pt>
                <c:pt idx="4079">
                  <c:v>203</c:v>
                </c:pt>
                <c:pt idx="4080">
                  <c:v>218</c:v>
                </c:pt>
                <c:pt idx="4081">
                  <c:v>217</c:v>
                </c:pt>
                <c:pt idx="4082">
                  <c:v>236</c:v>
                </c:pt>
                <c:pt idx="4083">
                  <c:v>219</c:v>
                </c:pt>
                <c:pt idx="4084">
                  <c:v>182</c:v>
                </c:pt>
                <c:pt idx="4085">
                  <c:v>203</c:v>
                </c:pt>
                <c:pt idx="4086">
                  <c:v>182</c:v>
                </c:pt>
                <c:pt idx="4087">
                  <c:v>196</c:v>
                </c:pt>
                <c:pt idx="4088">
                  <c:v>263</c:v>
                </c:pt>
                <c:pt idx="4089">
                  <c:v>236</c:v>
                </c:pt>
                <c:pt idx="4090">
                  <c:v>210</c:v>
                </c:pt>
                <c:pt idx="4091">
                  <c:v>210</c:v>
                </c:pt>
                <c:pt idx="4092">
                  <c:v>163</c:v>
                </c:pt>
                <c:pt idx="4093">
                  <c:v>202</c:v>
                </c:pt>
                <c:pt idx="4094">
                  <c:v>293</c:v>
                </c:pt>
                <c:pt idx="4095">
                  <c:v>273</c:v>
                </c:pt>
                <c:pt idx="4096">
                  <c:v>233</c:v>
                </c:pt>
                <c:pt idx="4097">
                  <c:v>194</c:v>
                </c:pt>
                <c:pt idx="4098">
                  <c:v>175</c:v>
                </c:pt>
                <c:pt idx="4099">
                  <c:v>208</c:v>
                </c:pt>
                <c:pt idx="4100">
                  <c:v>203</c:v>
                </c:pt>
                <c:pt idx="4101">
                  <c:v>196</c:v>
                </c:pt>
                <c:pt idx="4102">
                  <c:v>189</c:v>
                </c:pt>
                <c:pt idx="4103">
                  <c:v>160</c:v>
                </c:pt>
                <c:pt idx="4104">
                  <c:v>145</c:v>
                </c:pt>
                <c:pt idx="4105">
                  <c:v>182</c:v>
                </c:pt>
                <c:pt idx="4106">
                  <c:v>225</c:v>
                </c:pt>
                <c:pt idx="4107">
                  <c:v>195</c:v>
                </c:pt>
                <c:pt idx="4108">
                  <c:v>169</c:v>
                </c:pt>
                <c:pt idx="4109">
                  <c:v>152</c:v>
                </c:pt>
                <c:pt idx="4110">
                  <c:v>113</c:v>
                </c:pt>
                <c:pt idx="4111">
                  <c:v>176</c:v>
                </c:pt>
                <c:pt idx="4112">
                  <c:v>216</c:v>
                </c:pt>
                <c:pt idx="4113">
                  <c:v>195</c:v>
                </c:pt>
                <c:pt idx="4114">
                  <c:v>169</c:v>
                </c:pt>
                <c:pt idx="4115">
                  <c:v>154</c:v>
                </c:pt>
                <c:pt idx="4116">
                  <c:v>106</c:v>
                </c:pt>
                <c:pt idx="4117">
                  <c:v>188</c:v>
                </c:pt>
                <c:pt idx="4118">
                  <c:v>240</c:v>
                </c:pt>
                <c:pt idx="4119">
                  <c:v>156</c:v>
                </c:pt>
                <c:pt idx="4120">
                  <c:v>175</c:v>
                </c:pt>
                <c:pt idx="4121">
                  <c:v>152</c:v>
                </c:pt>
                <c:pt idx="4122">
                  <c:v>119</c:v>
                </c:pt>
                <c:pt idx="4123">
                  <c:v>174</c:v>
                </c:pt>
                <c:pt idx="4124">
                  <c:v>208</c:v>
                </c:pt>
                <c:pt idx="4125">
                  <c:v>169</c:v>
                </c:pt>
                <c:pt idx="4126">
                  <c:v>163</c:v>
                </c:pt>
                <c:pt idx="4127">
                  <c:v>154</c:v>
                </c:pt>
                <c:pt idx="4128">
                  <c:v>131</c:v>
                </c:pt>
                <c:pt idx="4129">
                  <c:v>181</c:v>
                </c:pt>
                <c:pt idx="4130">
                  <c:v>270</c:v>
                </c:pt>
                <c:pt idx="4131">
                  <c:v>225</c:v>
                </c:pt>
                <c:pt idx="4132">
                  <c:v>203</c:v>
                </c:pt>
                <c:pt idx="4133">
                  <c:v>175</c:v>
                </c:pt>
                <c:pt idx="4134">
                  <c:v>125</c:v>
                </c:pt>
                <c:pt idx="4135">
                  <c:v>200</c:v>
                </c:pt>
                <c:pt idx="4136">
                  <c:v>238</c:v>
                </c:pt>
                <c:pt idx="4137">
                  <c:v>216</c:v>
                </c:pt>
                <c:pt idx="4138">
                  <c:v>218</c:v>
                </c:pt>
                <c:pt idx="4139">
                  <c:v>189</c:v>
                </c:pt>
                <c:pt idx="4140">
                  <c:v>189</c:v>
                </c:pt>
                <c:pt idx="4141">
                  <c:v>203</c:v>
                </c:pt>
                <c:pt idx="4142">
                  <c:v>252</c:v>
                </c:pt>
                <c:pt idx="4143">
                  <c:v>221</c:v>
                </c:pt>
                <c:pt idx="4144">
                  <c:v>218</c:v>
                </c:pt>
                <c:pt idx="4145">
                  <c:v>169</c:v>
                </c:pt>
                <c:pt idx="4146">
                  <c:v>182</c:v>
                </c:pt>
                <c:pt idx="4147">
                  <c:v>189</c:v>
                </c:pt>
                <c:pt idx="4148">
                  <c:v>213</c:v>
                </c:pt>
                <c:pt idx="4149">
                  <c:v>247</c:v>
                </c:pt>
                <c:pt idx="4150">
                  <c:v>196</c:v>
                </c:pt>
                <c:pt idx="4151">
                  <c:v>176</c:v>
                </c:pt>
                <c:pt idx="4152">
                  <c:v>163</c:v>
                </c:pt>
                <c:pt idx="4153">
                  <c:v>189</c:v>
                </c:pt>
                <c:pt idx="4154">
                  <c:v>224</c:v>
                </c:pt>
                <c:pt idx="4155">
                  <c:v>232</c:v>
                </c:pt>
                <c:pt idx="4156">
                  <c:v>176</c:v>
                </c:pt>
                <c:pt idx="4157">
                  <c:v>175</c:v>
                </c:pt>
                <c:pt idx="4158">
                  <c:v>174</c:v>
                </c:pt>
                <c:pt idx="4159">
                  <c:v>176</c:v>
                </c:pt>
                <c:pt idx="4160">
                  <c:v>231</c:v>
                </c:pt>
                <c:pt idx="4161">
                  <c:v>215</c:v>
                </c:pt>
                <c:pt idx="4162">
                  <c:v>169</c:v>
                </c:pt>
                <c:pt idx="4163">
                  <c:v>176</c:v>
                </c:pt>
                <c:pt idx="4164">
                  <c:v>174</c:v>
                </c:pt>
                <c:pt idx="4165">
                  <c:v>189</c:v>
                </c:pt>
                <c:pt idx="4166">
                  <c:v>225</c:v>
                </c:pt>
                <c:pt idx="4167">
                  <c:v>243</c:v>
                </c:pt>
                <c:pt idx="4168">
                  <c:v>182</c:v>
                </c:pt>
                <c:pt idx="4169">
                  <c:v>210</c:v>
                </c:pt>
                <c:pt idx="4170">
                  <c:v>156</c:v>
                </c:pt>
                <c:pt idx="4171">
                  <c:v>196</c:v>
                </c:pt>
                <c:pt idx="4172">
                  <c:v>124</c:v>
                </c:pt>
                <c:pt idx="4173">
                  <c:v>77</c:v>
                </c:pt>
                <c:pt idx="4174">
                  <c:v>83</c:v>
                </c:pt>
                <c:pt idx="4175">
                  <c:v>34</c:v>
                </c:pt>
                <c:pt idx="4176">
                  <c:v>47</c:v>
                </c:pt>
                <c:pt idx="4177">
                  <c:v>69</c:v>
                </c:pt>
                <c:pt idx="4178">
                  <c:v>158</c:v>
                </c:pt>
                <c:pt idx="4179">
                  <c:v>51</c:v>
                </c:pt>
                <c:pt idx="4180">
                  <c:v>61</c:v>
                </c:pt>
                <c:pt idx="4181">
                  <c:v>28</c:v>
                </c:pt>
                <c:pt idx="4182">
                  <c:v>44</c:v>
                </c:pt>
                <c:pt idx="4183">
                  <c:v>77</c:v>
                </c:pt>
                <c:pt idx="4184">
                  <c:v>144</c:v>
                </c:pt>
                <c:pt idx="4185">
                  <c:v>60</c:v>
                </c:pt>
                <c:pt idx="4186">
                  <c:v>68</c:v>
                </c:pt>
                <c:pt idx="4187">
                  <c:v>19</c:v>
                </c:pt>
                <c:pt idx="4188">
                  <c:v>38</c:v>
                </c:pt>
                <c:pt idx="4189">
                  <c:v>63</c:v>
                </c:pt>
                <c:pt idx="4190">
                  <c:v>122</c:v>
                </c:pt>
                <c:pt idx="4191">
                  <c:v>44</c:v>
                </c:pt>
                <c:pt idx="4192">
                  <c:v>42</c:v>
                </c:pt>
                <c:pt idx="4193">
                  <c:v>20</c:v>
                </c:pt>
                <c:pt idx="4194">
                  <c:v>28</c:v>
                </c:pt>
                <c:pt idx="4195">
                  <c:v>65</c:v>
                </c:pt>
                <c:pt idx="4196">
                  <c:v>134</c:v>
                </c:pt>
                <c:pt idx="4197">
                  <c:v>54</c:v>
                </c:pt>
                <c:pt idx="4198">
                  <c:v>44</c:v>
                </c:pt>
                <c:pt idx="4199">
                  <c:v>28</c:v>
                </c:pt>
                <c:pt idx="4200">
                  <c:v>35</c:v>
                </c:pt>
                <c:pt idx="4201">
                  <c:v>63</c:v>
                </c:pt>
                <c:pt idx="4202">
                  <c:v>135</c:v>
                </c:pt>
                <c:pt idx="4203">
                  <c:v>63</c:v>
                </c:pt>
                <c:pt idx="4204">
                  <c:v>54</c:v>
                </c:pt>
                <c:pt idx="4205">
                  <c:v>47</c:v>
                </c:pt>
                <c:pt idx="4206">
                  <c:v>51</c:v>
                </c:pt>
                <c:pt idx="4207">
                  <c:v>105</c:v>
                </c:pt>
                <c:pt idx="4208">
                  <c:v>161</c:v>
                </c:pt>
                <c:pt idx="4209">
                  <c:v>81</c:v>
                </c:pt>
                <c:pt idx="4210">
                  <c:v>65</c:v>
                </c:pt>
                <c:pt idx="4211">
                  <c:v>50</c:v>
                </c:pt>
                <c:pt idx="4212">
                  <c:v>56</c:v>
                </c:pt>
                <c:pt idx="4213">
                  <c:v>120</c:v>
                </c:pt>
                <c:pt idx="4214">
                  <c:v>149</c:v>
                </c:pt>
                <c:pt idx="4215">
                  <c:v>94</c:v>
                </c:pt>
                <c:pt idx="4216">
                  <c:v>75</c:v>
                </c:pt>
                <c:pt idx="4217">
                  <c:v>63</c:v>
                </c:pt>
                <c:pt idx="4218">
                  <c:v>50</c:v>
                </c:pt>
                <c:pt idx="4219">
                  <c:v>94</c:v>
                </c:pt>
                <c:pt idx="4220">
                  <c:v>135</c:v>
                </c:pt>
                <c:pt idx="4221">
                  <c:v>84</c:v>
                </c:pt>
                <c:pt idx="4222">
                  <c:v>60</c:v>
                </c:pt>
                <c:pt idx="4223">
                  <c:v>44</c:v>
                </c:pt>
                <c:pt idx="4224">
                  <c:v>49</c:v>
                </c:pt>
                <c:pt idx="4225">
                  <c:v>73</c:v>
                </c:pt>
                <c:pt idx="4226">
                  <c:v>115</c:v>
                </c:pt>
                <c:pt idx="4227">
                  <c:v>75</c:v>
                </c:pt>
                <c:pt idx="4228">
                  <c:v>39</c:v>
                </c:pt>
                <c:pt idx="4229">
                  <c:v>33</c:v>
                </c:pt>
                <c:pt idx="4230">
                  <c:v>33</c:v>
                </c:pt>
                <c:pt idx="4231">
                  <c:v>65</c:v>
                </c:pt>
                <c:pt idx="4232">
                  <c:v>112</c:v>
                </c:pt>
                <c:pt idx="4233">
                  <c:v>65</c:v>
                </c:pt>
                <c:pt idx="4234">
                  <c:v>49</c:v>
                </c:pt>
                <c:pt idx="4235">
                  <c:v>53</c:v>
                </c:pt>
                <c:pt idx="4236">
                  <c:v>41</c:v>
                </c:pt>
                <c:pt idx="4237">
                  <c:v>65</c:v>
                </c:pt>
                <c:pt idx="4238">
                  <c:v>150</c:v>
                </c:pt>
                <c:pt idx="4239">
                  <c:v>75</c:v>
                </c:pt>
                <c:pt idx="4240">
                  <c:v>75</c:v>
                </c:pt>
                <c:pt idx="4241">
                  <c:v>54</c:v>
                </c:pt>
                <c:pt idx="4242">
                  <c:v>58</c:v>
                </c:pt>
                <c:pt idx="4243">
                  <c:v>81</c:v>
                </c:pt>
                <c:pt idx="4244">
                  <c:v>189</c:v>
                </c:pt>
                <c:pt idx="4245">
                  <c:v>196</c:v>
                </c:pt>
                <c:pt idx="4246">
                  <c:v>158</c:v>
                </c:pt>
                <c:pt idx="4247">
                  <c:v>152</c:v>
                </c:pt>
                <c:pt idx="4248">
                  <c:v>94</c:v>
                </c:pt>
                <c:pt idx="4249">
                  <c:v>147</c:v>
                </c:pt>
                <c:pt idx="4250">
                  <c:v>176</c:v>
                </c:pt>
                <c:pt idx="4251">
                  <c:v>163</c:v>
                </c:pt>
                <c:pt idx="4252">
                  <c:v>119</c:v>
                </c:pt>
                <c:pt idx="4253">
                  <c:v>128</c:v>
                </c:pt>
                <c:pt idx="4254">
                  <c:v>75</c:v>
                </c:pt>
                <c:pt idx="4255">
                  <c:v>140</c:v>
                </c:pt>
                <c:pt idx="4256">
                  <c:v>182</c:v>
                </c:pt>
                <c:pt idx="4257">
                  <c:v>169</c:v>
                </c:pt>
                <c:pt idx="4258">
                  <c:v>145</c:v>
                </c:pt>
                <c:pt idx="4259">
                  <c:v>116</c:v>
                </c:pt>
                <c:pt idx="4260">
                  <c:v>81</c:v>
                </c:pt>
                <c:pt idx="4261">
                  <c:v>135</c:v>
                </c:pt>
                <c:pt idx="4262">
                  <c:v>182</c:v>
                </c:pt>
                <c:pt idx="4263">
                  <c:v>175</c:v>
                </c:pt>
                <c:pt idx="4264">
                  <c:v>152</c:v>
                </c:pt>
                <c:pt idx="4265">
                  <c:v>128</c:v>
                </c:pt>
                <c:pt idx="4266">
                  <c:v>85</c:v>
                </c:pt>
                <c:pt idx="4267">
                  <c:v>156</c:v>
                </c:pt>
                <c:pt idx="4268">
                  <c:v>195</c:v>
                </c:pt>
                <c:pt idx="4269">
                  <c:v>194</c:v>
                </c:pt>
                <c:pt idx="4270">
                  <c:v>175</c:v>
                </c:pt>
                <c:pt idx="4271">
                  <c:v>154</c:v>
                </c:pt>
                <c:pt idx="4272">
                  <c:v>131</c:v>
                </c:pt>
                <c:pt idx="4273">
                  <c:v>224</c:v>
                </c:pt>
                <c:pt idx="4274">
                  <c:v>224</c:v>
                </c:pt>
                <c:pt idx="4275">
                  <c:v>200</c:v>
                </c:pt>
                <c:pt idx="4276">
                  <c:v>176</c:v>
                </c:pt>
                <c:pt idx="4277">
                  <c:v>174</c:v>
                </c:pt>
                <c:pt idx="4278">
                  <c:v>145</c:v>
                </c:pt>
                <c:pt idx="4279">
                  <c:v>263</c:v>
                </c:pt>
                <c:pt idx="4280">
                  <c:v>231</c:v>
                </c:pt>
                <c:pt idx="4281">
                  <c:v>215</c:v>
                </c:pt>
                <c:pt idx="4282">
                  <c:v>254</c:v>
                </c:pt>
                <c:pt idx="4283">
                  <c:v>150</c:v>
                </c:pt>
                <c:pt idx="4284">
                  <c:v>167</c:v>
                </c:pt>
                <c:pt idx="4285">
                  <c:v>255</c:v>
                </c:pt>
                <c:pt idx="4286">
                  <c:v>208</c:v>
                </c:pt>
                <c:pt idx="4287">
                  <c:v>208</c:v>
                </c:pt>
                <c:pt idx="4288">
                  <c:v>273</c:v>
                </c:pt>
                <c:pt idx="4289">
                  <c:v>147</c:v>
                </c:pt>
                <c:pt idx="4290">
                  <c:v>142</c:v>
                </c:pt>
                <c:pt idx="4291">
                  <c:v>233</c:v>
                </c:pt>
                <c:pt idx="4292">
                  <c:v>181</c:v>
                </c:pt>
                <c:pt idx="4293">
                  <c:v>176</c:v>
                </c:pt>
                <c:pt idx="4294">
                  <c:v>203</c:v>
                </c:pt>
                <c:pt idx="4295">
                  <c:v>126</c:v>
                </c:pt>
                <c:pt idx="4296">
                  <c:v>135</c:v>
                </c:pt>
                <c:pt idx="4297">
                  <c:v>203</c:v>
                </c:pt>
                <c:pt idx="4298">
                  <c:v>156</c:v>
                </c:pt>
                <c:pt idx="4299">
                  <c:v>169</c:v>
                </c:pt>
                <c:pt idx="4300">
                  <c:v>144</c:v>
                </c:pt>
                <c:pt idx="4301">
                  <c:v>111</c:v>
                </c:pt>
                <c:pt idx="4302">
                  <c:v>100</c:v>
                </c:pt>
                <c:pt idx="4303">
                  <c:v>161</c:v>
                </c:pt>
                <c:pt idx="4304">
                  <c:v>181</c:v>
                </c:pt>
                <c:pt idx="4305">
                  <c:v>218</c:v>
                </c:pt>
                <c:pt idx="4306">
                  <c:v>176</c:v>
                </c:pt>
                <c:pt idx="4307">
                  <c:v>145</c:v>
                </c:pt>
                <c:pt idx="4308">
                  <c:v>138</c:v>
                </c:pt>
                <c:pt idx="4309">
                  <c:v>176</c:v>
                </c:pt>
                <c:pt idx="4310">
                  <c:v>223</c:v>
                </c:pt>
                <c:pt idx="4311">
                  <c:v>231</c:v>
                </c:pt>
                <c:pt idx="4312">
                  <c:v>189</c:v>
                </c:pt>
                <c:pt idx="4313">
                  <c:v>173</c:v>
                </c:pt>
                <c:pt idx="4314">
                  <c:v>158</c:v>
                </c:pt>
                <c:pt idx="4315">
                  <c:v>233</c:v>
                </c:pt>
                <c:pt idx="4316">
                  <c:v>111</c:v>
                </c:pt>
                <c:pt idx="4317">
                  <c:v>68</c:v>
                </c:pt>
                <c:pt idx="4318">
                  <c:v>56</c:v>
                </c:pt>
                <c:pt idx="4319">
                  <c:v>19</c:v>
                </c:pt>
                <c:pt idx="4320">
                  <c:v>36</c:v>
                </c:pt>
                <c:pt idx="4321">
                  <c:v>61</c:v>
                </c:pt>
                <c:pt idx="4322">
                  <c:v>119</c:v>
                </c:pt>
                <c:pt idx="4323">
                  <c:v>35</c:v>
                </c:pt>
                <c:pt idx="4324">
                  <c:v>46</c:v>
                </c:pt>
                <c:pt idx="4325">
                  <c:v>13</c:v>
                </c:pt>
                <c:pt idx="4326">
                  <c:v>36</c:v>
                </c:pt>
                <c:pt idx="4327">
                  <c:v>68</c:v>
                </c:pt>
                <c:pt idx="4328">
                  <c:v>120</c:v>
                </c:pt>
                <c:pt idx="4329">
                  <c:v>38</c:v>
                </c:pt>
                <c:pt idx="4330">
                  <c:v>51</c:v>
                </c:pt>
                <c:pt idx="4331">
                  <c:v>8</c:v>
                </c:pt>
                <c:pt idx="4332">
                  <c:v>20</c:v>
                </c:pt>
                <c:pt idx="4333">
                  <c:v>44</c:v>
                </c:pt>
                <c:pt idx="4334">
                  <c:v>122</c:v>
                </c:pt>
                <c:pt idx="4335">
                  <c:v>45</c:v>
                </c:pt>
                <c:pt idx="4336">
                  <c:v>38</c:v>
                </c:pt>
                <c:pt idx="4337">
                  <c:v>20</c:v>
                </c:pt>
                <c:pt idx="4338">
                  <c:v>22</c:v>
                </c:pt>
                <c:pt idx="4339">
                  <c:v>54</c:v>
                </c:pt>
                <c:pt idx="4340">
                  <c:v>136</c:v>
                </c:pt>
                <c:pt idx="4341">
                  <c:v>53</c:v>
                </c:pt>
                <c:pt idx="4342">
                  <c:v>42</c:v>
                </c:pt>
                <c:pt idx="4343">
                  <c:v>29</c:v>
                </c:pt>
                <c:pt idx="4344">
                  <c:v>31</c:v>
                </c:pt>
                <c:pt idx="4345">
                  <c:v>63</c:v>
                </c:pt>
                <c:pt idx="4346">
                  <c:v>135</c:v>
                </c:pt>
                <c:pt idx="4347">
                  <c:v>70</c:v>
                </c:pt>
                <c:pt idx="4348">
                  <c:v>44</c:v>
                </c:pt>
                <c:pt idx="4349">
                  <c:v>39</c:v>
                </c:pt>
                <c:pt idx="4350">
                  <c:v>45</c:v>
                </c:pt>
                <c:pt idx="4351">
                  <c:v>81</c:v>
                </c:pt>
                <c:pt idx="4352">
                  <c:v>145</c:v>
                </c:pt>
                <c:pt idx="4353">
                  <c:v>90</c:v>
                </c:pt>
                <c:pt idx="4354">
                  <c:v>59</c:v>
                </c:pt>
                <c:pt idx="4355">
                  <c:v>44</c:v>
                </c:pt>
                <c:pt idx="4356">
                  <c:v>60</c:v>
                </c:pt>
                <c:pt idx="4357">
                  <c:v>98</c:v>
                </c:pt>
                <c:pt idx="4358">
                  <c:v>158</c:v>
                </c:pt>
                <c:pt idx="4359">
                  <c:v>75</c:v>
                </c:pt>
                <c:pt idx="4360">
                  <c:v>61</c:v>
                </c:pt>
                <c:pt idx="4361">
                  <c:v>58</c:v>
                </c:pt>
                <c:pt idx="4362">
                  <c:v>46</c:v>
                </c:pt>
                <c:pt idx="4363">
                  <c:v>95</c:v>
                </c:pt>
                <c:pt idx="4364">
                  <c:v>143</c:v>
                </c:pt>
                <c:pt idx="4365">
                  <c:v>80</c:v>
                </c:pt>
                <c:pt idx="4366">
                  <c:v>50</c:v>
                </c:pt>
                <c:pt idx="4367">
                  <c:v>53</c:v>
                </c:pt>
                <c:pt idx="4368">
                  <c:v>36</c:v>
                </c:pt>
                <c:pt idx="4369">
                  <c:v>61</c:v>
                </c:pt>
                <c:pt idx="4370">
                  <c:v>104</c:v>
                </c:pt>
                <c:pt idx="4371">
                  <c:v>63</c:v>
                </c:pt>
                <c:pt idx="4372">
                  <c:v>34</c:v>
                </c:pt>
                <c:pt idx="4373">
                  <c:v>29</c:v>
                </c:pt>
                <c:pt idx="4374">
                  <c:v>27</c:v>
                </c:pt>
                <c:pt idx="4375">
                  <c:v>63</c:v>
                </c:pt>
                <c:pt idx="4376">
                  <c:v>113</c:v>
                </c:pt>
                <c:pt idx="4377">
                  <c:v>60</c:v>
                </c:pt>
                <c:pt idx="4378">
                  <c:v>55</c:v>
                </c:pt>
                <c:pt idx="4379">
                  <c:v>44</c:v>
                </c:pt>
                <c:pt idx="4380">
                  <c:v>42</c:v>
                </c:pt>
                <c:pt idx="4381">
                  <c:v>65</c:v>
                </c:pt>
                <c:pt idx="4382">
                  <c:v>124</c:v>
                </c:pt>
                <c:pt idx="4383">
                  <c:v>69</c:v>
                </c:pt>
                <c:pt idx="4384">
                  <c:v>65</c:v>
                </c:pt>
                <c:pt idx="4385">
                  <c:v>53</c:v>
                </c:pt>
                <c:pt idx="4386">
                  <c:v>47</c:v>
                </c:pt>
                <c:pt idx="4387">
                  <c:v>83</c:v>
                </c:pt>
                <c:pt idx="4388">
                  <c:v>122</c:v>
                </c:pt>
                <c:pt idx="4389">
                  <c:v>117</c:v>
                </c:pt>
                <c:pt idx="4390">
                  <c:v>117</c:v>
                </c:pt>
                <c:pt idx="4391">
                  <c:v>87</c:v>
                </c:pt>
                <c:pt idx="4392">
                  <c:v>70</c:v>
                </c:pt>
                <c:pt idx="4393">
                  <c:v>128</c:v>
                </c:pt>
                <c:pt idx="4394">
                  <c:v>158</c:v>
                </c:pt>
                <c:pt idx="4395">
                  <c:v>128</c:v>
                </c:pt>
                <c:pt idx="4396">
                  <c:v>119</c:v>
                </c:pt>
                <c:pt idx="4397">
                  <c:v>74</c:v>
                </c:pt>
                <c:pt idx="4398">
                  <c:v>52</c:v>
                </c:pt>
                <c:pt idx="4399">
                  <c:v>116</c:v>
                </c:pt>
                <c:pt idx="4400">
                  <c:v>160</c:v>
                </c:pt>
                <c:pt idx="4401">
                  <c:v>120</c:v>
                </c:pt>
                <c:pt idx="4402">
                  <c:v>104</c:v>
                </c:pt>
                <c:pt idx="4403">
                  <c:v>84</c:v>
                </c:pt>
                <c:pt idx="4404">
                  <c:v>47</c:v>
                </c:pt>
                <c:pt idx="4405">
                  <c:v>94</c:v>
                </c:pt>
                <c:pt idx="4406">
                  <c:v>143</c:v>
                </c:pt>
                <c:pt idx="4407">
                  <c:v>102</c:v>
                </c:pt>
                <c:pt idx="4408">
                  <c:v>120</c:v>
                </c:pt>
                <c:pt idx="4409">
                  <c:v>75</c:v>
                </c:pt>
                <c:pt idx="4410">
                  <c:v>52</c:v>
                </c:pt>
                <c:pt idx="4411">
                  <c:v>95</c:v>
                </c:pt>
                <c:pt idx="4412">
                  <c:v>149</c:v>
                </c:pt>
                <c:pt idx="4413">
                  <c:v>104</c:v>
                </c:pt>
                <c:pt idx="4414">
                  <c:v>116</c:v>
                </c:pt>
                <c:pt idx="4415">
                  <c:v>90</c:v>
                </c:pt>
                <c:pt idx="4416">
                  <c:v>60</c:v>
                </c:pt>
                <c:pt idx="4417">
                  <c:v>131</c:v>
                </c:pt>
                <c:pt idx="4418">
                  <c:v>189</c:v>
                </c:pt>
                <c:pt idx="4419">
                  <c:v>165</c:v>
                </c:pt>
                <c:pt idx="4420">
                  <c:v>165</c:v>
                </c:pt>
                <c:pt idx="4421">
                  <c:v>111</c:v>
                </c:pt>
                <c:pt idx="4422">
                  <c:v>81</c:v>
                </c:pt>
                <c:pt idx="4423">
                  <c:v>174</c:v>
                </c:pt>
                <c:pt idx="4424">
                  <c:v>218</c:v>
                </c:pt>
                <c:pt idx="4425">
                  <c:v>174</c:v>
                </c:pt>
                <c:pt idx="4426">
                  <c:v>143</c:v>
                </c:pt>
                <c:pt idx="4427">
                  <c:v>117</c:v>
                </c:pt>
                <c:pt idx="4428">
                  <c:v>130</c:v>
                </c:pt>
                <c:pt idx="4429">
                  <c:v>145</c:v>
                </c:pt>
                <c:pt idx="4430">
                  <c:v>210</c:v>
                </c:pt>
                <c:pt idx="4431">
                  <c:v>182</c:v>
                </c:pt>
                <c:pt idx="4432">
                  <c:v>152</c:v>
                </c:pt>
                <c:pt idx="4433">
                  <c:v>124</c:v>
                </c:pt>
                <c:pt idx="4434">
                  <c:v>138</c:v>
                </c:pt>
                <c:pt idx="4435">
                  <c:v>108</c:v>
                </c:pt>
                <c:pt idx="4436">
                  <c:v>174</c:v>
                </c:pt>
                <c:pt idx="4437">
                  <c:v>162</c:v>
                </c:pt>
                <c:pt idx="4438">
                  <c:v>117</c:v>
                </c:pt>
                <c:pt idx="4439">
                  <c:v>112</c:v>
                </c:pt>
                <c:pt idx="4440">
                  <c:v>120</c:v>
                </c:pt>
                <c:pt idx="4441">
                  <c:v>113</c:v>
                </c:pt>
                <c:pt idx="4442">
                  <c:v>138</c:v>
                </c:pt>
                <c:pt idx="4443">
                  <c:v>165</c:v>
                </c:pt>
                <c:pt idx="4444">
                  <c:v>109</c:v>
                </c:pt>
                <c:pt idx="4445">
                  <c:v>105</c:v>
                </c:pt>
                <c:pt idx="4446">
                  <c:v>81</c:v>
                </c:pt>
                <c:pt idx="4447">
                  <c:v>94</c:v>
                </c:pt>
                <c:pt idx="4448">
                  <c:v>155</c:v>
                </c:pt>
                <c:pt idx="4449">
                  <c:v>150</c:v>
                </c:pt>
                <c:pt idx="4450">
                  <c:v>106</c:v>
                </c:pt>
                <c:pt idx="4451">
                  <c:v>108</c:v>
                </c:pt>
                <c:pt idx="4452">
                  <c:v>88</c:v>
                </c:pt>
                <c:pt idx="4453">
                  <c:v>133</c:v>
                </c:pt>
                <c:pt idx="4454">
                  <c:v>196</c:v>
                </c:pt>
                <c:pt idx="4455">
                  <c:v>189</c:v>
                </c:pt>
                <c:pt idx="4456">
                  <c:v>119</c:v>
                </c:pt>
                <c:pt idx="4457">
                  <c:v>133</c:v>
                </c:pt>
                <c:pt idx="4458">
                  <c:v>112</c:v>
                </c:pt>
                <c:pt idx="4459">
                  <c:v>150</c:v>
                </c:pt>
                <c:pt idx="4460">
                  <c:v>123</c:v>
                </c:pt>
                <c:pt idx="4461">
                  <c:v>123</c:v>
                </c:pt>
                <c:pt idx="4462">
                  <c:v>115</c:v>
                </c:pt>
                <c:pt idx="4463">
                  <c:v>72</c:v>
                </c:pt>
                <c:pt idx="4464">
                  <c:v>56</c:v>
                </c:pt>
                <c:pt idx="4465">
                  <c:v>128</c:v>
                </c:pt>
                <c:pt idx="4466">
                  <c:v>131</c:v>
                </c:pt>
                <c:pt idx="4467">
                  <c:v>111</c:v>
                </c:pt>
                <c:pt idx="4468">
                  <c:v>123</c:v>
                </c:pt>
                <c:pt idx="4469">
                  <c:v>72</c:v>
                </c:pt>
                <c:pt idx="4470">
                  <c:v>58</c:v>
                </c:pt>
                <c:pt idx="4471">
                  <c:v>116</c:v>
                </c:pt>
                <c:pt idx="4472">
                  <c:v>165</c:v>
                </c:pt>
                <c:pt idx="4473">
                  <c:v>112</c:v>
                </c:pt>
                <c:pt idx="4474">
                  <c:v>116</c:v>
                </c:pt>
                <c:pt idx="4475">
                  <c:v>90</c:v>
                </c:pt>
                <c:pt idx="4476">
                  <c:v>39</c:v>
                </c:pt>
                <c:pt idx="4477">
                  <c:v>95</c:v>
                </c:pt>
                <c:pt idx="4478">
                  <c:v>131</c:v>
                </c:pt>
                <c:pt idx="4479">
                  <c:v>94</c:v>
                </c:pt>
                <c:pt idx="4480">
                  <c:v>113</c:v>
                </c:pt>
                <c:pt idx="4481">
                  <c:v>74</c:v>
                </c:pt>
                <c:pt idx="4482">
                  <c:v>44</c:v>
                </c:pt>
                <c:pt idx="4483">
                  <c:v>98</c:v>
                </c:pt>
                <c:pt idx="4484">
                  <c:v>131</c:v>
                </c:pt>
                <c:pt idx="4485">
                  <c:v>105</c:v>
                </c:pt>
                <c:pt idx="4486">
                  <c:v>98</c:v>
                </c:pt>
                <c:pt idx="4487">
                  <c:v>69</c:v>
                </c:pt>
                <c:pt idx="4488">
                  <c:v>44</c:v>
                </c:pt>
                <c:pt idx="4489">
                  <c:v>133</c:v>
                </c:pt>
                <c:pt idx="4490">
                  <c:v>189</c:v>
                </c:pt>
                <c:pt idx="4491">
                  <c:v>144</c:v>
                </c:pt>
                <c:pt idx="4492">
                  <c:v>150</c:v>
                </c:pt>
                <c:pt idx="4493">
                  <c:v>135</c:v>
                </c:pt>
                <c:pt idx="4494">
                  <c:v>91</c:v>
                </c:pt>
                <c:pt idx="4495">
                  <c:v>181</c:v>
                </c:pt>
                <c:pt idx="4496">
                  <c:v>202</c:v>
                </c:pt>
                <c:pt idx="4497">
                  <c:v>188</c:v>
                </c:pt>
                <c:pt idx="4498">
                  <c:v>161</c:v>
                </c:pt>
                <c:pt idx="4499">
                  <c:v>143</c:v>
                </c:pt>
                <c:pt idx="4500">
                  <c:v>131</c:v>
                </c:pt>
                <c:pt idx="4501">
                  <c:v>137</c:v>
                </c:pt>
                <c:pt idx="4502">
                  <c:v>196</c:v>
                </c:pt>
                <c:pt idx="4503">
                  <c:v>189</c:v>
                </c:pt>
                <c:pt idx="4504">
                  <c:v>143</c:v>
                </c:pt>
                <c:pt idx="4505">
                  <c:v>135</c:v>
                </c:pt>
                <c:pt idx="4506">
                  <c:v>140</c:v>
                </c:pt>
                <c:pt idx="4507">
                  <c:v>100</c:v>
                </c:pt>
                <c:pt idx="4508">
                  <c:v>162</c:v>
                </c:pt>
                <c:pt idx="4509">
                  <c:v>168</c:v>
                </c:pt>
                <c:pt idx="4510">
                  <c:v>113</c:v>
                </c:pt>
                <c:pt idx="4511">
                  <c:v>100</c:v>
                </c:pt>
                <c:pt idx="4512">
                  <c:v>120</c:v>
                </c:pt>
                <c:pt idx="4513">
                  <c:v>106</c:v>
                </c:pt>
                <c:pt idx="4514">
                  <c:v>137</c:v>
                </c:pt>
                <c:pt idx="4515">
                  <c:v>152</c:v>
                </c:pt>
                <c:pt idx="4516">
                  <c:v>102</c:v>
                </c:pt>
                <c:pt idx="4517">
                  <c:v>85</c:v>
                </c:pt>
                <c:pt idx="4518">
                  <c:v>75</c:v>
                </c:pt>
                <c:pt idx="4519">
                  <c:v>105</c:v>
                </c:pt>
                <c:pt idx="4520">
                  <c:v>150</c:v>
                </c:pt>
                <c:pt idx="4521">
                  <c:v>150</c:v>
                </c:pt>
                <c:pt idx="4522">
                  <c:v>128</c:v>
                </c:pt>
                <c:pt idx="4523">
                  <c:v>116</c:v>
                </c:pt>
                <c:pt idx="4524">
                  <c:v>105</c:v>
                </c:pt>
                <c:pt idx="4525">
                  <c:v>130</c:v>
                </c:pt>
                <c:pt idx="4526">
                  <c:v>203</c:v>
                </c:pt>
                <c:pt idx="4527">
                  <c:v>182</c:v>
                </c:pt>
                <c:pt idx="4528">
                  <c:v>125</c:v>
                </c:pt>
                <c:pt idx="4529">
                  <c:v>125</c:v>
                </c:pt>
                <c:pt idx="4530">
                  <c:v>115</c:v>
                </c:pt>
                <c:pt idx="4531">
                  <c:v>137</c:v>
                </c:pt>
                <c:pt idx="4532">
                  <c:v>117</c:v>
                </c:pt>
                <c:pt idx="4533">
                  <c:v>131</c:v>
                </c:pt>
                <c:pt idx="4534">
                  <c:v>135</c:v>
                </c:pt>
                <c:pt idx="4535">
                  <c:v>78</c:v>
                </c:pt>
                <c:pt idx="4536">
                  <c:v>73</c:v>
                </c:pt>
                <c:pt idx="4537">
                  <c:v>125</c:v>
                </c:pt>
                <c:pt idx="4538">
                  <c:v>138</c:v>
                </c:pt>
                <c:pt idx="4539">
                  <c:v>131</c:v>
                </c:pt>
                <c:pt idx="4540">
                  <c:v>122</c:v>
                </c:pt>
                <c:pt idx="4541">
                  <c:v>87</c:v>
                </c:pt>
                <c:pt idx="4542">
                  <c:v>65</c:v>
                </c:pt>
                <c:pt idx="4543">
                  <c:v>123</c:v>
                </c:pt>
                <c:pt idx="4544">
                  <c:v>167</c:v>
                </c:pt>
                <c:pt idx="4545">
                  <c:v>115</c:v>
                </c:pt>
                <c:pt idx="4546">
                  <c:v>115</c:v>
                </c:pt>
                <c:pt idx="4547">
                  <c:v>85</c:v>
                </c:pt>
                <c:pt idx="4548">
                  <c:v>46</c:v>
                </c:pt>
                <c:pt idx="4549">
                  <c:v>105</c:v>
                </c:pt>
                <c:pt idx="4550">
                  <c:v>160</c:v>
                </c:pt>
                <c:pt idx="4551">
                  <c:v>88</c:v>
                </c:pt>
                <c:pt idx="4552">
                  <c:v>120</c:v>
                </c:pt>
                <c:pt idx="4553">
                  <c:v>90</c:v>
                </c:pt>
                <c:pt idx="4554">
                  <c:v>56</c:v>
                </c:pt>
                <c:pt idx="4555">
                  <c:v>88</c:v>
                </c:pt>
                <c:pt idx="4556">
                  <c:v>165</c:v>
                </c:pt>
                <c:pt idx="4557">
                  <c:v>108</c:v>
                </c:pt>
                <c:pt idx="4558">
                  <c:v>120</c:v>
                </c:pt>
                <c:pt idx="4559">
                  <c:v>90</c:v>
                </c:pt>
                <c:pt idx="4560">
                  <c:v>52</c:v>
                </c:pt>
                <c:pt idx="4561">
                  <c:v>125</c:v>
                </c:pt>
                <c:pt idx="4562">
                  <c:v>195</c:v>
                </c:pt>
                <c:pt idx="4563">
                  <c:v>188</c:v>
                </c:pt>
                <c:pt idx="4564">
                  <c:v>163</c:v>
                </c:pt>
                <c:pt idx="4565">
                  <c:v>125</c:v>
                </c:pt>
                <c:pt idx="4566">
                  <c:v>105</c:v>
                </c:pt>
                <c:pt idx="4567">
                  <c:v>182</c:v>
                </c:pt>
                <c:pt idx="4568">
                  <c:v>239</c:v>
                </c:pt>
                <c:pt idx="4569">
                  <c:v>182</c:v>
                </c:pt>
                <c:pt idx="4570">
                  <c:v>175</c:v>
                </c:pt>
                <c:pt idx="4571">
                  <c:v>137</c:v>
                </c:pt>
                <c:pt idx="4572">
                  <c:v>144</c:v>
                </c:pt>
                <c:pt idx="4573">
                  <c:v>155</c:v>
                </c:pt>
                <c:pt idx="4574">
                  <c:v>217</c:v>
                </c:pt>
                <c:pt idx="4575">
                  <c:v>210</c:v>
                </c:pt>
                <c:pt idx="4576">
                  <c:v>163</c:v>
                </c:pt>
                <c:pt idx="4577">
                  <c:v>155</c:v>
                </c:pt>
                <c:pt idx="4578">
                  <c:v>155</c:v>
                </c:pt>
                <c:pt idx="4579">
                  <c:v>108</c:v>
                </c:pt>
                <c:pt idx="4580">
                  <c:v>156</c:v>
                </c:pt>
                <c:pt idx="4581">
                  <c:v>174</c:v>
                </c:pt>
                <c:pt idx="4582">
                  <c:v>135</c:v>
                </c:pt>
                <c:pt idx="4583">
                  <c:v>112</c:v>
                </c:pt>
                <c:pt idx="4584">
                  <c:v>111</c:v>
                </c:pt>
                <c:pt idx="4585">
                  <c:v>113</c:v>
                </c:pt>
                <c:pt idx="4586">
                  <c:v>149</c:v>
                </c:pt>
                <c:pt idx="4587">
                  <c:v>138</c:v>
                </c:pt>
                <c:pt idx="4588">
                  <c:v>113</c:v>
                </c:pt>
                <c:pt idx="4589">
                  <c:v>98</c:v>
                </c:pt>
                <c:pt idx="4590">
                  <c:v>94</c:v>
                </c:pt>
                <c:pt idx="4591">
                  <c:v>101</c:v>
                </c:pt>
                <c:pt idx="4592">
                  <c:v>162</c:v>
                </c:pt>
                <c:pt idx="4593">
                  <c:v>188</c:v>
                </c:pt>
                <c:pt idx="4594">
                  <c:v>124</c:v>
                </c:pt>
                <c:pt idx="4595">
                  <c:v>117</c:v>
                </c:pt>
                <c:pt idx="4596">
                  <c:v>115</c:v>
                </c:pt>
                <c:pt idx="4597">
                  <c:v>138</c:v>
                </c:pt>
                <c:pt idx="4598">
                  <c:v>188</c:v>
                </c:pt>
                <c:pt idx="4599">
                  <c:v>195</c:v>
                </c:pt>
                <c:pt idx="4600">
                  <c:v>138</c:v>
                </c:pt>
                <c:pt idx="4601">
                  <c:v>138</c:v>
                </c:pt>
                <c:pt idx="4602">
                  <c:v>133</c:v>
                </c:pt>
                <c:pt idx="4603">
                  <c:v>150</c:v>
                </c:pt>
                <c:pt idx="4604">
                  <c:v>273</c:v>
                </c:pt>
                <c:pt idx="4605">
                  <c:v>221</c:v>
                </c:pt>
                <c:pt idx="4606">
                  <c:v>230</c:v>
                </c:pt>
                <c:pt idx="4607">
                  <c:v>175</c:v>
                </c:pt>
                <c:pt idx="4608">
                  <c:v>195</c:v>
                </c:pt>
                <c:pt idx="4609">
                  <c:v>247</c:v>
                </c:pt>
                <c:pt idx="4610">
                  <c:v>319</c:v>
                </c:pt>
                <c:pt idx="4611">
                  <c:v>195</c:v>
                </c:pt>
                <c:pt idx="4612">
                  <c:v>240</c:v>
                </c:pt>
                <c:pt idx="4613">
                  <c:v>169</c:v>
                </c:pt>
                <c:pt idx="4614">
                  <c:v>218</c:v>
                </c:pt>
                <c:pt idx="4615">
                  <c:v>221</c:v>
                </c:pt>
                <c:pt idx="4616">
                  <c:v>268</c:v>
                </c:pt>
                <c:pt idx="4617">
                  <c:v>225</c:v>
                </c:pt>
                <c:pt idx="4618">
                  <c:v>217</c:v>
                </c:pt>
                <c:pt idx="4619">
                  <c:v>175</c:v>
                </c:pt>
                <c:pt idx="4620">
                  <c:v>182</c:v>
                </c:pt>
                <c:pt idx="4621">
                  <c:v>225</c:v>
                </c:pt>
                <c:pt idx="4622">
                  <c:v>256</c:v>
                </c:pt>
                <c:pt idx="4623">
                  <c:v>210</c:v>
                </c:pt>
                <c:pt idx="4624">
                  <c:v>203</c:v>
                </c:pt>
                <c:pt idx="4625">
                  <c:v>189</c:v>
                </c:pt>
                <c:pt idx="4626">
                  <c:v>196</c:v>
                </c:pt>
                <c:pt idx="4627">
                  <c:v>208</c:v>
                </c:pt>
                <c:pt idx="4628">
                  <c:v>300</c:v>
                </c:pt>
                <c:pt idx="4629">
                  <c:v>194</c:v>
                </c:pt>
                <c:pt idx="4630">
                  <c:v>188</c:v>
                </c:pt>
                <c:pt idx="4631">
                  <c:v>175</c:v>
                </c:pt>
                <c:pt idx="4632">
                  <c:v>196</c:v>
                </c:pt>
                <c:pt idx="4633">
                  <c:v>248</c:v>
                </c:pt>
                <c:pt idx="4634">
                  <c:v>290</c:v>
                </c:pt>
                <c:pt idx="4635">
                  <c:v>206</c:v>
                </c:pt>
                <c:pt idx="4636">
                  <c:v>208</c:v>
                </c:pt>
                <c:pt idx="4637">
                  <c:v>217</c:v>
                </c:pt>
                <c:pt idx="4638">
                  <c:v>233</c:v>
                </c:pt>
                <c:pt idx="4639">
                  <c:v>259</c:v>
                </c:pt>
                <c:pt idx="4640">
                  <c:v>299</c:v>
                </c:pt>
                <c:pt idx="4641">
                  <c:v>225</c:v>
                </c:pt>
                <c:pt idx="4642">
                  <c:v>215</c:v>
                </c:pt>
                <c:pt idx="4643">
                  <c:v>233</c:v>
                </c:pt>
                <c:pt idx="4644">
                  <c:v>208</c:v>
                </c:pt>
                <c:pt idx="4645">
                  <c:v>244</c:v>
                </c:pt>
                <c:pt idx="4646">
                  <c:v>304</c:v>
                </c:pt>
                <c:pt idx="4647">
                  <c:v>252</c:v>
                </c:pt>
                <c:pt idx="4648">
                  <c:v>231</c:v>
                </c:pt>
                <c:pt idx="4649">
                  <c:v>233</c:v>
                </c:pt>
                <c:pt idx="4650">
                  <c:v>225</c:v>
                </c:pt>
                <c:pt idx="4651">
                  <c:v>278</c:v>
                </c:pt>
                <c:pt idx="4652">
                  <c:v>284</c:v>
                </c:pt>
                <c:pt idx="4653">
                  <c:v>255</c:v>
                </c:pt>
                <c:pt idx="4654">
                  <c:v>225</c:v>
                </c:pt>
                <c:pt idx="4655">
                  <c:v>210</c:v>
                </c:pt>
                <c:pt idx="4656">
                  <c:v>210</c:v>
                </c:pt>
                <c:pt idx="4657">
                  <c:v>223</c:v>
                </c:pt>
                <c:pt idx="4658">
                  <c:v>270</c:v>
                </c:pt>
                <c:pt idx="4659">
                  <c:v>215</c:v>
                </c:pt>
                <c:pt idx="4660">
                  <c:v>203</c:v>
                </c:pt>
                <c:pt idx="4661">
                  <c:v>182</c:v>
                </c:pt>
                <c:pt idx="4662">
                  <c:v>189</c:v>
                </c:pt>
                <c:pt idx="4663">
                  <c:v>223</c:v>
                </c:pt>
                <c:pt idx="4664">
                  <c:v>244</c:v>
                </c:pt>
                <c:pt idx="4665">
                  <c:v>224</c:v>
                </c:pt>
                <c:pt idx="4666">
                  <c:v>224</c:v>
                </c:pt>
                <c:pt idx="4667">
                  <c:v>202</c:v>
                </c:pt>
                <c:pt idx="4668">
                  <c:v>195</c:v>
                </c:pt>
                <c:pt idx="4669">
                  <c:v>213</c:v>
                </c:pt>
                <c:pt idx="4670">
                  <c:v>323</c:v>
                </c:pt>
                <c:pt idx="4671">
                  <c:v>254</c:v>
                </c:pt>
                <c:pt idx="4672">
                  <c:v>248</c:v>
                </c:pt>
                <c:pt idx="4673">
                  <c:v>209</c:v>
                </c:pt>
                <c:pt idx="4674">
                  <c:v>202</c:v>
                </c:pt>
                <c:pt idx="4675">
                  <c:v>219</c:v>
                </c:pt>
                <c:pt idx="4676">
                  <c:v>131</c:v>
                </c:pt>
                <c:pt idx="4677">
                  <c:v>65</c:v>
                </c:pt>
                <c:pt idx="4678">
                  <c:v>63</c:v>
                </c:pt>
                <c:pt idx="4679">
                  <c:v>26</c:v>
                </c:pt>
                <c:pt idx="4680">
                  <c:v>39</c:v>
                </c:pt>
                <c:pt idx="4681">
                  <c:v>65</c:v>
                </c:pt>
                <c:pt idx="4682">
                  <c:v>135</c:v>
                </c:pt>
                <c:pt idx="4683">
                  <c:v>38</c:v>
                </c:pt>
                <c:pt idx="4684">
                  <c:v>56</c:v>
                </c:pt>
                <c:pt idx="4685">
                  <c:v>20</c:v>
                </c:pt>
                <c:pt idx="4686">
                  <c:v>44</c:v>
                </c:pt>
                <c:pt idx="4687">
                  <c:v>65</c:v>
                </c:pt>
                <c:pt idx="4688">
                  <c:v>116</c:v>
                </c:pt>
                <c:pt idx="4689">
                  <c:v>35</c:v>
                </c:pt>
                <c:pt idx="4690">
                  <c:v>53</c:v>
                </c:pt>
                <c:pt idx="4691">
                  <c:v>7</c:v>
                </c:pt>
                <c:pt idx="4692">
                  <c:v>19</c:v>
                </c:pt>
                <c:pt idx="4693">
                  <c:v>47</c:v>
                </c:pt>
                <c:pt idx="4694">
                  <c:v>120</c:v>
                </c:pt>
                <c:pt idx="4695">
                  <c:v>28</c:v>
                </c:pt>
                <c:pt idx="4696">
                  <c:v>26</c:v>
                </c:pt>
                <c:pt idx="4697">
                  <c:v>7</c:v>
                </c:pt>
                <c:pt idx="4698">
                  <c:v>14</c:v>
                </c:pt>
                <c:pt idx="4699">
                  <c:v>53</c:v>
                </c:pt>
                <c:pt idx="4700">
                  <c:v>116</c:v>
                </c:pt>
                <c:pt idx="4701">
                  <c:v>44</c:v>
                </c:pt>
                <c:pt idx="4702">
                  <c:v>38</c:v>
                </c:pt>
                <c:pt idx="4703">
                  <c:v>13</c:v>
                </c:pt>
                <c:pt idx="4704">
                  <c:v>20</c:v>
                </c:pt>
                <c:pt idx="4705">
                  <c:v>51</c:v>
                </c:pt>
                <c:pt idx="4706">
                  <c:v>106</c:v>
                </c:pt>
                <c:pt idx="4707">
                  <c:v>49</c:v>
                </c:pt>
                <c:pt idx="4708">
                  <c:v>47</c:v>
                </c:pt>
                <c:pt idx="4709">
                  <c:v>45</c:v>
                </c:pt>
                <c:pt idx="4710">
                  <c:v>45</c:v>
                </c:pt>
                <c:pt idx="4711">
                  <c:v>81</c:v>
                </c:pt>
                <c:pt idx="4712">
                  <c:v>160</c:v>
                </c:pt>
                <c:pt idx="4713">
                  <c:v>75</c:v>
                </c:pt>
                <c:pt idx="4714">
                  <c:v>63</c:v>
                </c:pt>
                <c:pt idx="4715">
                  <c:v>51</c:v>
                </c:pt>
                <c:pt idx="4716">
                  <c:v>58</c:v>
                </c:pt>
                <c:pt idx="4717">
                  <c:v>98</c:v>
                </c:pt>
                <c:pt idx="4718">
                  <c:v>137</c:v>
                </c:pt>
                <c:pt idx="4719">
                  <c:v>87</c:v>
                </c:pt>
                <c:pt idx="4720">
                  <c:v>68</c:v>
                </c:pt>
                <c:pt idx="4721">
                  <c:v>47</c:v>
                </c:pt>
                <c:pt idx="4722">
                  <c:v>42</c:v>
                </c:pt>
                <c:pt idx="4723">
                  <c:v>88</c:v>
                </c:pt>
                <c:pt idx="4724">
                  <c:v>113</c:v>
                </c:pt>
                <c:pt idx="4725">
                  <c:v>73</c:v>
                </c:pt>
                <c:pt idx="4726">
                  <c:v>41</c:v>
                </c:pt>
                <c:pt idx="4727">
                  <c:v>31</c:v>
                </c:pt>
                <c:pt idx="4728">
                  <c:v>34</c:v>
                </c:pt>
                <c:pt idx="4729">
                  <c:v>52</c:v>
                </c:pt>
                <c:pt idx="4730">
                  <c:v>98</c:v>
                </c:pt>
                <c:pt idx="4731">
                  <c:v>58</c:v>
                </c:pt>
                <c:pt idx="4732">
                  <c:v>25</c:v>
                </c:pt>
                <c:pt idx="4733">
                  <c:v>21</c:v>
                </c:pt>
                <c:pt idx="4734">
                  <c:v>19</c:v>
                </c:pt>
                <c:pt idx="4735">
                  <c:v>60</c:v>
                </c:pt>
                <c:pt idx="4736">
                  <c:v>91</c:v>
                </c:pt>
                <c:pt idx="4737">
                  <c:v>52</c:v>
                </c:pt>
                <c:pt idx="4738">
                  <c:v>38</c:v>
                </c:pt>
                <c:pt idx="4739">
                  <c:v>45</c:v>
                </c:pt>
                <c:pt idx="4740">
                  <c:v>34</c:v>
                </c:pt>
                <c:pt idx="4741">
                  <c:v>61</c:v>
                </c:pt>
                <c:pt idx="4742">
                  <c:v>124</c:v>
                </c:pt>
                <c:pt idx="4743">
                  <c:v>77</c:v>
                </c:pt>
                <c:pt idx="4744">
                  <c:v>56</c:v>
                </c:pt>
                <c:pt idx="4745">
                  <c:v>49</c:v>
                </c:pt>
                <c:pt idx="4746">
                  <c:v>44</c:v>
                </c:pt>
                <c:pt idx="4747">
                  <c:v>77</c:v>
                </c:pt>
                <c:pt idx="4748">
                  <c:v>119</c:v>
                </c:pt>
                <c:pt idx="4749">
                  <c:v>128</c:v>
                </c:pt>
                <c:pt idx="4750">
                  <c:v>119</c:v>
                </c:pt>
                <c:pt idx="4751">
                  <c:v>98</c:v>
                </c:pt>
                <c:pt idx="4752">
                  <c:v>77</c:v>
                </c:pt>
                <c:pt idx="4753">
                  <c:v>138</c:v>
                </c:pt>
                <c:pt idx="4754">
                  <c:v>158</c:v>
                </c:pt>
                <c:pt idx="4755">
                  <c:v>123</c:v>
                </c:pt>
                <c:pt idx="4756">
                  <c:v>122</c:v>
                </c:pt>
                <c:pt idx="4757">
                  <c:v>81</c:v>
                </c:pt>
                <c:pt idx="4758">
                  <c:v>59</c:v>
                </c:pt>
                <c:pt idx="4759">
                  <c:v>119</c:v>
                </c:pt>
                <c:pt idx="4760">
                  <c:v>173</c:v>
                </c:pt>
                <c:pt idx="4761">
                  <c:v>115</c:v>
                </c:pt>
                <c:pt idx="4762">
                  <c:v>128</c:v>
                </c:pt>
                <c:pt idx="4763">
                  <c:v>91</c:v>
                </c:pt>
                <c:pt idx="4764">
                  <c:v>60</c:v>
                </c:pt>
                <c:pt idx="4765">
                  <c:v>112</c:v>
                </c:pt>
                <c:pt idx="4766">
                  <c:v>161</c:v>
                </c:pt>
                <c:pt idx="4767">
                  <c:v>101</c:v>
                </c:pt>
                <c:pt idx="4768">
                  <c:v>120</c:v>
                </c:pt>
                <c:pt idx="4769">
                  <c:v>78</c:v>
                </c:pt>
                <c:pt idx="4770">
                  <c:v>56</c:v>
                </c:pt>
                <c:pt idx="4771">
                  <c:v>101</c:v>
                </c:pt>
                <c:pt idx="4772">
                  <c:v>150</c:v>
                </c:pt>
                <c:pt idx="4773">
                  <c:v>106</c:v>
                </c:pt>
                <c:pt idx="4774">
                  <c:v>111</c:v>
                </c:pt>
                <c:pt idx="4775">
                  <c:v>88</c:v>
                </c:pt>
                <c:pt idx="4776">
                  <c:v>61</c:v>
                </c:pt>
                <c:pt idx="4777">
                  <c:v>108</c:v>
                </c:pt>
                <c:pt idx="4778">
                  <c:v>169</c:v>
                </c:pt>
                <c:pt idx="4779">
                  <c:v>147</c:v>
                </c:pt>
                <c:pt idx="4780">
                  <c:v>165</c:v>
                </c:pt>
                <c:pt idx="4781">
                  <c:v>106</c:v>
                </c:pt>
                <c:pt idx="4782">
                  <c:v>75</c:v>
                </c:pt>
                <c:pt idx="4783">
                  <c:v>150</c:v>
                </c:pt>
                <c:pt idx="4784">
                  <c:v>203</c:v>
                </c:pt>
                <c:pt idx="4785">
                  <c:v>156</c:v>
                </c:pt>
                <c:pt idx="4786">
                  <c:v>143</c:v>
                </c:pt>
                <c:pt idx="4787">
                  <c:v>113</c:v>
                </c:pt>
                <c:pt idx="4788">
                  <c:v>124</c:v>
                </c:pt>
                <c:pt idx="4789">
                  <c:v>143</c:v>
                </c:pt>
                <c:pt idx="4790">
                  <c:v>203</c:v>
                </c:pt>
                <c:pt idx="4791">
                  <c:v>188</c:v>
                </c:pt>
                <c:pt idx="4792">
                  <c:v>130</c:v>
                </c:pt>
                <c:pt idx="4793">
                  <c:v>106</c:v>
                </c:pt>
                <c:pt idx="4794">
                  <c:v>106</c:v>
                </c:pt>
                <c:pt idx="4795">
                  <c:v>112</c:v>
                </c:pt>
                <c:pt idx="4796">
                  <c:v>180</c:v>
                </c:pt>
                <c:pt idx="4797">
                  <c:v>156</c:v>
                </c:pt>
                <c:pt idx="4798">
                  <c:v>117</c:v>
                </c:pt>
                <c:pt idx="4799">
                  <c:v>116</c:v>
                </c:pt>
                <c:pt idx="4800">
                  <c:v>100</c:v>
                </c:pt>
                <c:pt idx="4801">
                  <c:v>122</c:v>
                </c:pt>
                <c:pt idx="4802">
                  <c:v>160</c:v>
                </c:pt>
                <c:pt idx="4803">
                  <c:v>160</c:v>
                </c:pt>
                <c:pt idx="4804">
                  <c:v>116</c:v>
                </c:pt>
                <c:pt idx="4805">
                  <c:v>105</c:v>
                </c:pt>
                <c:pt idx="4806">
                  <c:v>98</c:v>
                </c:pt>
                <c:pt idx="4807">
                  <c:v>108</c:v>
                </c:pt>
                <c:pt idx="4808">
                  <c:v>167</c:v>
                </c:pt>
                <c:pt idx="4809">
                  <c:v>173</c:v>
                </c:pt>
                <c:pt idx="4810">
                  <c:v>123</c:v>
                </c:pt>
                <c:pt idx="4811">
                  <c:v>119</c:v>
                </c:pt>
                <c:pt idx="4812">
                  <c:v>113</c:v>
                </c:pt>
                <c:pt idx="4813">
                  <c:v>133</c:v>
                </c:pt>
                <c:pt idx="4814">
                  <c:v>196</c:v>
                </c:pt>
                <c:pt idx="4815">
                  <c:v>182</c:v>
                </c:pt>
                <c:pt idx="4816">
                  <c:v>133</c:v>
                </c:pt>
                <c:pt idx="4817">
                  <c:v>143</c:v>
                </c:pt>
                <c:pt idx="4818">
                  <c:v>120</c:v>
                </c:pt>
                <c:pt idx="4819">
                  <c:v>130</c:v>
                </c:pt>
                <c:pt idx="4820">
                  <c:v>210</c:v>
                </c:pt>
                <c:pt idx="4821">
                  <c:v>182</c:v>
                </c:pt>
                <c:pt idx="4822">
                  <c:v>130</c:v>
                </c:pt>
                <c:pt idx="4823">
                  <c:v>135</c:v>
                </c:pt>
                <c:pt idx="4824">
                  <c:v>95</c:v>
                </c:pt>
                <c:pt idx="4825">
                  <c:v>125</c:v>
                </c:pt>
                <c:pt idx="4826">
                  <c:v>169</c:v>
                </c:pt>
                <c:pt idx="4827">
                  <c:v>181</c:v>
                </c:pt>
                <c:pt idx="4828">
                  <c:v>122</c:v>
                </c:pt>
                <c:pt idx="4829">
                  <c:v>108</c:v>
                </c:pt>
                <c:pt idx="4830">
                  <c:v>83</c:v>
                </c:pt>
                <c:pt idx="4831">
                  <c:v>133</c:v>
                </c:pt>
                <c:pt idx="4832">
                  <c:v>189</c:v>
                </c:pt>
                <c:pt idx="4833">
                  <c:v>163</c:v>
                </c:pt>
                <c:pt idx="4834">
                  <c:v>124</c:v>
                </c:pt>
                <c:pt idx="4835">
                  <c:v>101</c:v>
                </c:pt>
                <c:pt idx="4836">
                  <c:v>69</c:v>
                </c:pt>
                <c:pt idx="4837">
                  <c:v>111</c:v>
                </c:pt>
                <c:pt idx="4838">
                  <c:v>169</c:v>
                </c:pt>
                <c:pt idx="4839">
                  <c:v>176</c:v>
                </c:pt>
                <c:pt idx="4840">
                  <c:v>135</c:v>
                </c:pt>
                <c:pt idx="4841">
                  <c:v>112</c:v>
                </c:pt>
                <c:pt idx="4842">
                  <c:v>84</c:v>
                </c:pt>
                <c:pt idx="4843">
                  <c:v>161</c:v>
                </c:pt>
                <c:pt idx="4844">
                  <c:v>189</c:v>
                </c:pt>
                <c:pt idx="4845">
                  <c:v>218</c:v>
                </c:pt>
                <c:pt idx="4846">
                  <c:v>180</c:v>
                </c:pt>
                <c:pt idx="4847">
                  <c:v>142</c:v>
                </c:pt>
                <c:pt idx="4848">
                  <c:v>106</c:v>
                </c:pt>
                <c:pt idx="4849">
                  <c:v>202</c:v>
                </c:pt>
                <c:pt idx="4850">
                  <c:v>217</c:v>
                </c:pt>
                <c:pt idx="4851">
                  <c:v>202</c:v>
                </c:pt>
                <c:pt idx="4852">
                  <c:v>169</c:v>
                </c:pt>
                <c:pt idx="4853">
                  <c:v>174</c:v>
                </c:pt>
                <c:pt idx="4854">
                  <c:v>145</c:v>
                </c:pt>
                <c:pt idx="4855">
                  <c:v>236</c:v>
                </c:pt>
                <c:pt idx="4856">
                  <c:v>215</c:v>
                </c:pt>
                <c:pt idx="4857">
                  <c:v>206</c:v>
                </c:pt>
                <c:pt idx="4858">
                  <c:v>263</c:v>
                </c:pt>
                <c:pt idx="4859">
                  <c:v>161</c:v>
                </c:pt>
                <c:pt idx="4860">
                  <c:v>165</c:v>
                </c:pt>
                <c:pt idx="4861">
                  <c:v>223</c:v>
                </c:pt>
                <c:pt idx="4862">
                  <c:v>233</c:v>
                </c:pt>
                <c:pt idx="4863">
                  <c:v>233</c:v>
                </c:pt>
                <c:pt idx="4864">
                  <c:v>285</c:v>
                </c:pt>
                <c:pt idx="4865">
                  <c:v>133</c:v>
                </c:pt>
                <c:pt idx="4866">
                  <c:v>133</c:v>
                </c:pt>
                <c:pt idx="4867">
                  <c:v>181</c:v>
                </c:pt>
                <c:pt idx="4868">
                  <c:v>182</c:v>
                </c:pt>
                <c:pt idx="4869">
                  <c:v>169</c:v>
                </c:pt>
                <c:pt idx="4870">
                  <c:v>182</c:v>
                </c:pt>
                <c:pt idx="4871">
                  <c:v>100</c:v>
                </c:pt>
                <c:pt idx="4872">
                  <c:v>120</c:v>
                </c:pt>
                <c:pt idx="4873">
                  <c:v>163</c:v>
                </c:pt>
                <c:pt idx="4874">
                  <c:v>173</c:v>
                </c:pt>
                <c:pt idx="4875">
                  <c:v>150</c:v>
                </c:pt>
                <c:pt idx="4876">
                  <c:v>147</c:v>
                </c:pt>
                <c:pt idx="4877">
                  <c:v>98</c:v>
                </c:pt>
                <c:pt idx="4878">
                  <c:v>88</c:v>
                </c:pt>
                <c:pt idx="4879">
                  <c:v>131</c:v>
                </c:pt>
                <c:pt idx="4880">
                  <c:v>196</c:v>
                </c:pt>
                <c:pt idx="4881">
                  <c:v>189</c:v>
                </c:pt>
                <c:pt idx="4882">
                  <c:v>174</c:v>
                </c:pt>
                <c:pt idx="4883">
                  <c:v>133</c:v>
                </c:pt>
                <c:pt idx="4884">
                  <c:v>113</c:v>
                </c:pt>
                <c:pt idx="4885">
                  <c:v>169</c:v>
                </c:pt>
                <c:pt idx="4886">
                  <c:v>200</c:v>
                </c:pt>
                <c:pt idx="4887">
                  <c:v>240</c:v>
                </c:pt>
                <c:pt idx="4888">
                  <c:v>210</c:v>
                </c:pt>
                <c:pt idx="4889">
                  <c:v>149</c:v>
                </c:pt>
                <c:pt idx="4890">
                  <c:v>140</c:v>
                </c:pt>
                <c:pt idx="4891">
                  <c:v>225</c:v>
                </c:pt>
                <c:pt idx="4892">
                  <c:v>119</c:v>
                </c:pt>
                <c:pt idx="4893">
                  <c:v>56</c:v>
                </c:pt>
                <c:pt idx="4894">
                  <c:v>65</c:v>
                </c:pt>
                <c:pt idx="4895">
                  <c:v>19</c:v>
                </c:pt>
                <c:pt idx="4896">
                  <c:v>35</c:v>
                </c:pt>
                <c:pt idx="4897">
                  <c:v>68</c:v>
                </c:pt>
                <c:pt idx="4898">
                  <c:v>119</c:v>
                </c:pt>
                <c:pt idx="4899">
                  <c:v>38</c:v>
                </c:pt>
                <c:pt idx="4900">
                  <c:v>47</c:v>
                </c:pt>
                <c:pt idx="4901">
                  <c:v>14</c:v>
                </c:pt>
                <c:pt idx="4902">
                  <c:v>31</c:v>
                </c:pt>
                <c:pt idx="4903">
                  <c:v>60</c:v>
                </c:pt>
                <c:pt idx="4904">
                  <c:v>122</c:v>
                </c:pt>
                <c:pt idx="4905">
                  <c:v>26</c:v>
                </c:pt>
                <c:pt idx="4906">
                  <c:v>39</c:v>
                </c:pt>
                <c:pt idx="4907">
                  <c:v>0</c:v>
                </c:pt>
                <c:pt idx="4908">
                  <c:v>13</c:v>
                </c:pt>
                <c:pt idx="4909">
                  <c:v>38</c:v>
                </c:pt>
                <c:pt idx="4910">
                  <c:v>105</c:v>
                </c:pt>
                <c:pt idx="4911">
                  <c:v>23</c:v>
                </c:pt>
                <c:pt idx="4912">
                  <c:v>21</c:v>
                </c:pt>
                <c:pt idx="4913">
                  <c:v>0</c:v>
                </c:pt>
                <c:pt idx="4914">
                  <c:v>6</c:v>
                </c:pt>
                <c:pt idx="4915">
                  <c:v>39</c:v>
                </c:pt>
                <c:pt idx="4916">
                  <c:v>118</c:v>
                </c:pt>
                <c:pt idx="4917">
                  <c:v>33</c:v>
                </c:pt>
                <c:pt idx="4918">
                  <c:v>30</c:v>
                </c:pt>
                <c:pt idx="4919">
                  <c:v>7</c:v>
                </c:pt>
                <c:pt idx="4920">
                  <c:v>13</c:v>
                </c:pt>
                <c:pt idx="4921">
                  <c:v>41</c:v>
                </c:pt>
                <c:pt idx="4922">
                  <c:v>120</c:v>
                </c:pt>
                <c:pt idx="4923">
                  <c:v>45</c:v>
                </c:pt>
                <c:pt idx="4924">
                  <c:v>46</c:v>
                </c:pt>
                <c:pt idx="4925">
                  <c:v>39</c:v>
                </c:pt>
                <c:pt idx="4926">
                  <c:v>42</c:v>
                </c:pt>
                <c:pt idx="4927">
                  <c:v>85</c:v>
                </c:pt>
                <c:pt idx="4928">
                  <c:v>165</c:v>
                </c:pt>
                <c:pt idx="4929">
                  <c:v>81</c:v>
                </c:pt>
                <c:pt idx="4930">
                  <c:v>63</c:v>
                </c:pt>
                <c:pt idx="4931">
                  <c:v>46</c:v>
                </c:pt>
                <c:pt idx="4932">
                  <c:v>44</c:v>
                </c:pt>
                <c:pt idx="4933">
                  <c:v>91</c:v>
                </c:pt>
                <c:pt idx="4934">
                  <c:v>145</c:v>
                </c:pt>
                <c:pt idx="4935">
                  <c:v>80</c:v>
                </c:pt>
                <c:pt idx="4936">
                  <c:v>52</c:v>
                </c:pt>
                <c:pt idx="4937">
                  <c:v>38</c:v>
                </c:pt>
                <c:pt idx="4938">
                  <c:v>27</c:v>
                </c:pt>
                <c:pt idx="4939">
                  <c:v>69</c:v>
                </c:pt>
                <c:pt idx="4940">
                  <c:v>112</c:v>
                </c:pt>
                <c:pt idx="4941">
                  <c:v>56</c:v>
                </c:pt>
                <c:pt idx="4942">
                  <c:v>25</c:v>
                </c:pt>
                <c:pt idx="4943">
                  <c:v>23</c:v>
                </c:pt>
                <c:pt idx="4944">
                  <c:v>21</c:v>
                </c:pt>
                <c:pt idx="4945">
                  <c:v>39</c:v>
                </c:pt>
                <c:pt idx="4946">
                  <c:v>94</c:v>
                </c:pt>
                <c:pt idx="4947">
                  <c:v>41</c:v>
                </c:pt>
                <c:pt idx="4948">
                  <c:v>14</c:v>
                </c:pt>
                <c:pt idx="4949">
                  <c:v>7</c:v>
                </c:pt>
                <c:pt idx="4950">
                  <c:v>7</c:v>
                </c:pt>
                <c:pt idx="4951">
                  <c:v>38</c:v>
                </c:pt>
                <c:pt idx="4952">
                  <c:v>84</c:v>
                </c:pt>
                <c:pt idx="4953">
                  <c:v>41</c:v>
                </c:pt>
                <c:pt idx="4954">
                  <c:v>25</c:v>
                </c:pt>
                <c:pt idx="4955">
                  <c:v>36</c:v>
                </c:pt>
                <c:pt idx="4956">
                  <c:v>27</c:v>
                </c:pt>
                <c:pt idx="4957">
                  <c:v>58</c:v>
                </c:pt>
                <c:pt idx="4958">
                  <c:v>117</c:v>
                </c:pt>
                <c:pt idx="4959">
                  <c:v>63</c:v>
                </c:pt>
                <c:pt idx="4960">
                  <c:v>60</c:v>
                </c:pt>
                <c:pt idx="4961">
                  <c:v>38</c:v>
                </c:pt>
                <c:pt idx="4962">
                  <c:v>39</c:v>
                </c:pt>
                <c:pt idx="4963">
                  <c:v>65</c:v>
                </c:pt>
                <c:pt idx="4964">
                  <c:v>203</c:v>
                </c:pt>
                <c:pt idx="4965">
                  <c:v>196</c:v>
                </c:pt>
                <c:pt idx="4966">
                  <c:v>138</c:v>
                </c:pt>
                <c:pt idx="4967">
                  <c:v>138</c:v>
                </c:pt>
                <c:pt idx="4968">
                  <c:v>88</c:v>
                </c:pt>
                <c:pt idx="4969">
                  <c:v>138</c:v>
                </c:pt>
                <c:pt idx="4970">
                  <c:v>156</c:v>
                </c:pt>
                <c:pt idx="4971">
                  <c:v>174</c:v>
                </c:pt>
                <c:pt idx="4972">
                  <c:v>128</c:v>
                </c:pt>
                <c:pt idx="4973">
                  <c:v>98</c:v>
                </c:pt>
                <c:pt idx="4974">
                  <c:v>68</c:v>
                </c:pt>
                <c:pt idx="4975">
                  <c:v>126</c:v>
                </c:pt>
                <c:pt idx="4976">
                  <c:v>163</c:v>
                </c:pt>
                <c:pt idx="4977">
                  <c:v>188</c:v>
                </c:pt>
                <c:pt idx="4978">
                  <c:v>117</c:v>
                </c:pt>
                <c:pt idx="4979">
                  <c:v>105</c:v>
                </c:pt>
                <c:pt idx="4980">
                  <c:v>73</c:v>
                </c:pt>
                <c:pt idx="4981">
                  <c:v>104</c:v>
                </c:pt>
                <c:pt idx="4982">
                  <c:v>195</c:v>
                </c:pt>
                <c:pt idx="4983">
                  <c:v>189</c:v>
                </c:pt>
                <c:pt idx="4984">
                  <c:v>119</c:v>
                </c:pt>
                <c:pt idx="4985">
                  <c:v>113</c:v>
                </c:pt>
                <c:pt idx="4986">
                  <c:v>74</c:v>
                </c:pt>
                <c:pt idx="4987">
                  <c:v>149</c:v>
                </c:pt>
                <c:pt idx="4988">
                  <c:v>203</c:v>
                </c:pt>
                <c:pt idx="4989">
                  <c:v>189</c:v>
                </c:pt>
                <c:pt idx="4990">
                  <c:v>173</c:v>
                </c:pt>
                <c:pt idx="4991">
                  <c:v>135</c:v>
                </c:pt>
                <c:pt idx="4992">
                  <c:v>120</c:v>
                </c:pt>
                <c:pt idx="4993">
                  <c:v>203</c:v>
                </c:pt>
                <c:pt idx="4994">
                  <c:v>203</c:v>
                </c:pt>
                <c:pt idx="4995">
                  <c:v>203</c:v>
                </c:pt>
                <c:pt idx="4996">
                  <c:v>189</c:v>
                </c:pt>
                <c:pt idx="4997">
                  <c:v>180</c:v>
                </c:pt>
                <c:pt idx="4998">
                  <c:v>145</c:v>
                </c:pt>
                <c:pt idx="4999">
                  <c:v>245</c:v>
                </c:pt>
                <c:pt idx="5000">
                  <c:v>206</c:v>
                </c:pt>
                <c:pt idx="5001">
                  <c:v>215</c:v>
                </c:pt>
                <c:pt idx="5002">
                  <c:v>254</c:v>
                </c:pt>
                <c:pt idx="5003">
                  <c:v>173</c:v>
                </c:pt>
                <c:pt idx="5004">
                  <c:v>131</c:v>
                </c:pt>
                <c:pt idx="5005">
                  <c:v>240</c:v>
                </c:pt>
                <c:pt idx="5006">
                  <c:v>225</c:v>
                </c:pt>
                <c:pt idx="5007">
                  <c:v>210</c:v>
                </c:pt>
                <c:pt idx="5008">
                  <c:v>268</c:v>
                </c:pt>
                <c:pt idx="5009">
                  <c:v>119</c:v>
                </c:pt>
                <c:pt idx="5010">
                  <c:v>123</c:v>
                </c:pt>
                <c:pt idx="5011">
                  <c:v>182</c:v>
                </c:pt>
                <c:pt idx="5012">
                  <c:v>175</c:v>
                </c:pt>
                <c:pt idx="5013">
                  <c:v>144</c:v>
                </c:pt>
                <c:pt idx="5014">
                  <c:v>188</c:v>
                </c:pt>
                <c:pt idx="5015">
                  <c:v>95</c:v>
                </c:pt>
                <c:pt idx="5016">
                  <c:v>88</c:v>
                </c:pt>
                <c:pt idx="5017">
                  <c:v>150</c:v>
                </c:pt>
                <c:pt idx="5018">
                  <c:v>131</c:v>
                </c:pt>
                <c:pt idx="5019">
                  <c:v>158</c:v>
                </c:pt>
                <c:pt idx="5020">
                  <c:v>124</c:v>
                </c:pt>
                <c:pt idx="5021">
                  <c:v>91</c:v>
                </c:pt>
                <c:pt idx="5022">
                  <c:v>78</c:v>
                </c:pt>
                <c:pt idx="5023">
                  <c:v>143</c:v>
                </c:pt>
                <c:pt idx="5024">
                  <c:v>169</c:v>
                </c:pt>
                <c:pt idx="5025">
                  <c:v>169</c:v>
                </c:pt>
                <c:pt idx="5026">
                  <c:v>144</c:v>
                </c:pt>
                <c:pt idx="5027">
                  <c:v>131</c:v>
                </c:pt>
                <c:pt idx="5028">
                  <c:v>111</c:v>
                </c:pt>
                <c:pt idx="5029">
                  <c:v>188</c:v>
                </c:pt>
                <c:pt idx="5030">
                  <c:v>233</c:v>
                </c:pt>
                <c:pt idx="5031">
                  <c:v>225</c:v>
                </c:pt>
                <c:pt idx="5032">
                  <c:v>175</c:v>
                </c:pt>
                <c:pt idx="5033">
                  <c:v>143</c:v>
                </c:pt>
                <c:pt idx="5034">
                  <c:v>145</c:v>
                </c:pt>
                <c:pt idx="5035">
                  <c:v>203</c:v>
                </c:pt>
                <c:pt idx="5036">
                  <c:v>117</c:v>
                </c:pt>
                <c:pt idx="5037">
                  <c:v>75</c:v>
                </c:pt>
                <c:pt idx="5038">
                  <c:v>63</c:v>
                </c:pt>
                <c:pt idx="5039">
                  <c:v>28</c:v>
                </c:pt>
                <c:pt idx="5040">
                  <c:v>42</c:v>
                </c:pt>
                <c:pt idx="5041">
                  <c:v>68</c:v>
                </c:pt>
                <c:pt idx="5042">
                  <c:v>140</c:v>
                </c:pt>
                <c:pt idx="5043">
                  <c:v>45</c:v>
                </c:pt>
                <c:pt idx="5044">
                  <c:v>60</c:v>
                </c:pt>
                <c:pt idx="5045">
                  <c:v>19</c:v>
                </c:pt>
                <c:pt idx="5046">
                  <c:v>45</c:v>
                </c:pt>
                <c:pt idx="5047">
                  <c:v>63</c:v>
                </c:pt>
                <c:pt idx="5048">
                  <c:v>127</c:v>
                </c:pt>
                <c:pt idx="5049">
                  <c:v>46</c:v>
                </c:pt>
                <c:pt idx="5050">
                  <c:v>52</c:v>
                </c:pt>
                <c:pt idx="5051">
                  <c:v>13</c:v>
                </c:pt>
                <c:pt idx="5052">
                  <c:v>29</c:v>
                </c:pt>
                <c:pt idx="5053">
                  <c:v>50</c:v>
                </c:pt>
                <c:pt idx="5054">
                  <c:v>122</c:v>
                </c:pt>
                <c:pt idx="5055">
                  <c:v>44</c:v>
                </c:pt>
                <c:pt idx="5056">
                  <c:v>44</c:v>
                </c:pt>
                <c:pt idx="5057">
                  <c:v>21</c:v>
                </c:pt>
                <c:pt idx="5058">
                  <c:v>20</c:v>
                </c:pt>
                <c:pt idx="5059">
                  <c:v>63</c:v>
                </c:pt>
                <c:pt idx="5060">
                  <c:v>144</c:v>
                </c:pt>
                <c:pt idx="5061">
                  <c:v>60</c:v>
                </c:pt>
                <c:pt idx="5062">
                  <c:v>47</c:v>
                </c:pt>
                <c:pt idx="5063">
                  <c:v>34</c:v>
                </c:pt>
                <c:pt idx="5064">
                  <c:v>42</c:v>
                </c:pt>
                <c:pt idx="5065">
                  <c:v>72</c:v>
                </c:pt>
                <c:pt idx="5066">
                  <c:v>158</c:v>
                </c:pt>
                <c:pt idx="5067">
                  <c:v>77</c:v>
                </c:pt>
                <c:pt idx="5068">
                  <c:v>58</c:v>
                </c:pt>
                <c:pt idx="5069">
                  <c:v>51</c:v>
                </c:pt>
                <c:pt idx="5070">
                  <c:v>53</c:v>
                </c:pt>
                <c:pt idx="5071">
                  <c:v>85</c:v>
                </c:pt>
                <c:pt idx="5072">
                  <c:v>143</c:v>
                </c:pt>
                <c:pt idx="5073">
                  <c:v>84</c:v>
                </c:pt>
                <c:pt idx="5074">
                  <c:v>63</c:v>
                </c:pt>
                <c:pt idx="5075">
                  <c:v>44</c:v>
                </c:pt>
                <c:pt idx="5076">
                  <c:v>60</c:v>
                </c:pt>
                <c:pt idx="5077">
                  <c:v>113</c:v>
                </c:pt>
                <c:pt idx="5078">
                  <c:v>147</c:v>
                </c:pt>
                <c:pt idx="5079">
                  <c:v>90</c:v>
                </c:pt>
                <c:pt idx="5080">
                  <c:v>68</c:v>
                </c:pt>
                <c:pt idx="5081">
                  <c:v>51</c:v>
                </c:pt>
                <c:pt idx="5082">
                  <c:v>41</c:v>
                </c:pt>
                <c:pt idx="5083">
                  <c:v>91</c:v>
                </c:pt>
                <c:pt idx="5084">
                  <c:v>122</c:v>
                </c:pt>
                <c:pt idx="5085">
                  <c:v>70</c:v>
                </c:pt>
                <c:pt idx="5086">
                  <c:v>38</c:v>
                </c:pt>
                <c:pt idx="5087">
                  <c:v>36</c:v>
                </c:pt>
                <c:pt idx="5088">
                  <c:v>36</c:v>
                </c:pt>
                <c:pt idx="5089">
                  <c:v>59</c:v>
                </c:pt>
                <c:pt idx="5090">
                  <c:v>120</c:v>
                </c:pt>
                <c:pt idx="5091">
                  <c:v>59</c:v>
                </c:pt>
                <c:pt idx="5092">
                  <c:v>31</c:v>
                </c:pt>
                <c:pt idx="5093">
                  <c:v>26</c:v>
                </c:pt>
                <c:pt idx="5094">
                  <c:v>27</c:v>
                </c:pt>
                <c:pt idx="5095">
                  <c:v>56</c:v>
                </c:pt>
                <c:pt idx="5096">
                  <c:v>98</c:v>
                </c:pt>
                <c:pt idx="5097">
                  <c:v>52</c:v>
                </c:pt>
                <c:pt idx="5098">
                  <c:v>55</c:v>
                </c:pt>
                <c:pt idx="5099">
                  <c:v>46</c:v>
                </c:pt>
                <c:pt idx="5100">
                  <c:v>41</c:v>
                </c:pt>
                <c:pt idx="5101">
                  <c:v>63</c:v>
                </c:pt>
                <c:pt idx="5102">
                  <c:v>138</c:v>
                </c:pt>
                <c:pt idx="5103">
                  <c:v>74</c:v>
                </c:pt>
                <c:pt idx="5104">
                  <c:v>68</c:v>
                </c:pt>
                <c:pt idx="5105">
                  <c:v>50</c:v>
                </c:pt>
                <c:pt idx="5106">
                  <c:v>54</c:v>
                </c:pt>
                <c:pt idx="5107">
                  <c:v>75</c:v>
                </c:pt>
                <c:pt idx="5108">
                  <c:v>98</c:v>
                </c:pt>
                <c:pt idx="5109">
                  <c:v>109</c:v>
                </c:pt>
                <c:pt idx="5110">
                  <c:v>101</c:v>
                </c:pt>
                <c:pt idx="5111">
                  <c:v>59</c:v>
                </c:pt>
                <c:pt idx="5112">
                  <c:v>84</c:v>
                </c:pt>
                <c:pt idx="5113">
                  <c:v>173</c:v>
                </c:pt>
                <c:pt idx="5114">
                  <c:v>65</c:v>
                </c:pt>
                <c:pt idx="5115">
                  <c:v>77</c:v>
                </c:pt>
                <c:pt idx="5116">
                  <c:v>46</c:v>
                </c:pt>
                <c:pt idx="5117">
                  <c:v>75</c:v>
                </c:pt>
                <c:pt idx="5118">
                  <c:v>102</c:v>
                </c:pt>
                <c:pt idx="5119">
                  <c:v>153</c:v>
                </c:pt>
                <c:pt idx="5120">
                  <c:v>65</c:v>
                </c:pt>
                <c:pt idx="5121">
                  <c:v>69</c:v>
                </c:pt>
                <c:pt idx="5122">
                  <c:v>36</c:v>
                </c:pt>
                <c:pt idx="5123">
                  <c:v>53</c:v>
                </c:pt>
                <c:pt idx="5124">
                  <c:v>72</c:v>
                </c:pt>
                <c:pt idx="5125">
                  <c:v>131</c:v>
                </c:pt>
                <c:pt idx="5126">
                  <c:v>61</c:v>
                </c:pt>
                <c:pt idx="5127">
                  <c:v>61</c:v>
                </c:pt>
                <c:pt idx="5128">
                  <c:v>44</c:v>
                </c:pt>
                <c:pt idx="5129">
                  <c:v>41</c:v>
                </c:pt>
                <c:pt idx="5130">
                  <c:v>84</c:v>
                </c:pt>
                <c:pt idx="5131">
                  <c:v>160</c:v>
                </c:pt>
                <c:pt idx="5132">
                  <c:v>72</c:v>
                </c:pt>
                <c:pt idx="5133">
                  <c:v>84</c:v>
                </c:pt>
                <c:pt idx="5134">
                  <c:v>63</c:v>
                </c:pt>
                <c:pt idx="5135">
                  <c:v>69</c:v>
                </c:pt>
                <c:pt idx="5136">
                  <c:v>100</c:v>
                </c:pt>
                <c:pt idx="5137">
                  <c:v>189</c:v>
                </c:pt>
                <c:pt idx="5138">
                  <c:v>112</c:v>
                </c:pt>
                <c:pt idx="5139">
                  <c:v>81</c:v>
                </c:pt>
                <c:pt idx="5140">
                  <c:v>90</c:v>
                </c:pt>
                <c:pt idx="5141">
                  <c:v>84</c:v>
                </c:pt>
                <c:pt idx="5142">
                  <c:v>126</c:v>
                </c:pt>
                <c:pt idx="5143">
                  <c:v>182</c:v>
                </c:pt>
                <c:pt idx="5144">
                  <c:v>111</c:v>
                </c:pt>
                <c:pt idx="5145">
                  <c:v>102</c:v>
                </c:pt>
                <c:pt idx="5146">
                  <c:v>75</c:v>
                </c:pt>
                <c:pt idx="5147">
                  <c:v>91</c:v>
                </c:pt>
                <c:pt idx="5148">
                  <c:v>130</c:v>
                </c:pt>
                <c:pt idx="5149">
                  <c:v>163</c:v>
                </c:pt>
                <c:pt idx="5150">
                  <c:v>106</c:v>
                </c:pt>
                <c:pt idx="5151">
                  <c:v>102</c:v>
                </c:pt>
                <c:pt idx="5152">
                  <c:v>68</c:v>
                </c:pt>
                <c:pt idx="5153">
                  <c:v>65</c:v>
                </c:pt>
                <c:pt idx="5154">
                  <c:v>104</c:v>
                </c:pt>
                <c:pt idx="5155">
                  <c:v>131</c:v>
                </c:pt>
                <c:pt idx="5156">
                  <c:v>91</c:v>
                </c:pt>
                <c:pt idx="5157">
                  <c:v>59</c:v>
                </c:pt>
                <c:pt idx="5158">
                  <c:v>56</c:v>
                </c:pt>
                <c:pt idx="5159">
                  <c:v>60</c:v>
                </c:pt>
                <c:pt idx="5160">
                  <c:v>84</c:v>
                </c:pt>
                <c:pt idx="5161">
                  <c:v>113</c:v>
                </c:pt>
                <c:pt idx="5162">
                  <c:v>77</c:v>
                </c:pt>
                <c:pt idx="5163">
                  <c:v>46</c:v>
                </c:pt>
                <c:pt idx="5164">
                  <c:v>42</c:v>
                </c:pt>
                <c:pt idx="5165">
                  <c:v>44</c:v>
                </c:pt>
                <c:pt idx="5166">
                  <c:v>83</c:v>
                </c:pt>
                <c:pt idx="5167">
                  <c:v>123</c:v>
                </c:pt>
                <c:pt idx="5168">
                  <c:v>81</c:v>
                </c:pt>
                <c:pt idx="5169">
                  <c:v>93</c:v>
                </c:pt>
                <c:pt idx="5170">
                  <c:v>90</c:v>
                </c:pt>
                <c:pt idx="5171">
                  <c:v>83</c:v>
                </c:pt>
                <c:pt idx="5172">
                  <c:v>101</c:v>
                </c:pt>
                <c:pt idx="5173">
                  <c:v>174</c:v>
                </c:pt>
                <c:pt idx="5174">
                  <c:v>112</c:v>
                </c:pt>
                <c:pt idx="5175">
                  <c:v>109</c:v>
                </c:pt>
                <c:pt idx="5176">
                  <c:v>109</c:v>
                </c:pt>
                <c:pt idx="5177">
                  <c:v>113</c:v>
                </c:pt>
                <c:pt idx="5178">
                  <c:v>56</c:v>
                </c:pt>
                <c:pt idx="5179">
                  <c:v>46</c:v>
                </c:pt>
                <c:pt idx="5180">
                  <c:v>123</c:v>
                </c:pt>
                <c:pt idx="5181">
                  <c:v>143</c:v>
                </c:pt>
                <c:pt idx="5182">
                  <c:v>98</c:v>
                </c:pt>
                <c:pt idx="5183">
                  <c:v>94</c:v>
                </c:pt>
                <c:pt idx="5184">
                  <c:v>56</c:v>
                </c:pt>
                <c:pt idx="5185">
                  <c:v>38</c:v>
                </c:pt>
                <c:pt idx="5186">
                  <c:v>102</c:v>
                </c:pt>
                <c:pt idx="5187">
                  <c:v>135</c:v>
                </c:pt>
                <c:pt idx="5188">
                  <c:v>91</c:v>
                </c:pt>
                <c:pt idx="5189">
                  <c:v>101</c:v>
                </c:pt>
                <c:pt idx="5190">
                  <c:v>69</c:v>
                </c:pt>
                <c:pt idx="5191">
                  <c:v>36</c:v>
                </c:pt>
                <c:pt idx="5192">
                  <c:v>85</c:v>
                </c:pt>
                <c:pt idx="5193">
                  <c:v>130</c:v>
                </c:pt>
                <c:pt idx="5194">
                  <c:v>81</c:v>
                </c:pt>
                <c:pt idx="5195">
                  <c:v>91</c:v>
                </c:pt>
                <c:pt idx="5196">
                  <c:v>73</c:v>
                </c:pt>
                <c:pt idx="5197">
                  <c:v>42</c:v>
                </c:pt>
                <c:pt idx="5198">
                  <c:v>94</c:v>
                </c:pt>
                <c:pt idx="5199">
                  <c:v>158</c:v>
                </c:pt>
                <c:pt idx="5200">
                  <c:v>98</c:v>
                </c:pt>
                <c:pt idx="5201">
                  <c:v>98</c:v>
                </c:pt>
                <c:pt idx="5202">
                  <c:v>80</c:v>
                </c:pt>
                <c:pt idx="5203">
                  <c:v>46</c:v>
                </c:pt>
                <c:pt idx="5204">
                  <c:v>143</c:v>
                </c:pt>
                <c:pt idx="5205">
                  <c:v>210</c:v>
                </c:pt>
                <c:pt idx="5206">
                  <c:v>156</c:v>
                </c:pt>
                <c:pt idx="5207">
                  <c:v>180</c:v>
                </c:pt>
                <c:pt idx="5208">
                  <c:v>133</c:v>
                </c:pt>
                <c:pt idx="5209">
                  <c:v>88</c:v>
                </c:pt>
                <c:pt idx="5210">
                  <c:v>169</c:v>
                </c:pt>
                <c:pt idx="5211">
                  <c:v>208</c:v>
                </c:pt>
                <c:pt idx="5212">
                  <c:v>182</c:v>
                </c:pt>
                <c:pt idx="5213">
                  <c:v>150</c:v>
                </c:pt>
                <c:pt idx="5214">
                  <c:v>130</c:v>
                </c:pt>
                <c:pt idx="5215">
                  <c:v>149</c:v>
                </c:pt>
                <c:pt idx="5216">
                  <c:v>154</c:v>
                </c:pt>
                <c:pt idx="5217">
                  <c:v>210</c:v>
                </c:pt>
                <c:pt idx="5218">
                  <c:v>218</c:v>
                </c:pt>
                <c:pt idx="5219">
                  <c:v>162</c:v>
                </c:pt>
                <c:pt idx="5220">
                  <c:v>142</c:v>
                </c:pt>
                <c:pt idx="5221">
                  <c:v>147</c:v>
                </c:pt>
                <c:pt idx="5222">
                  <c:v>88</c:v>
                </c:pt>
                <c:pt idx="5223">
                  <c:v>149</c:v>
                </c:pt>
                <c:pt idx="5224">
                  <c:v>149</c:v>
                </c:pt>
                <c:pt idx="5225">
                  <c:v>105</c:v>
                </c:pt>
                <c:pt idx="5226">
                  <c:v>85</c:v>
                </c:pt>
                <c:pt idx="5227">
                  <c:v>91</c:v>
                </c:pt>
                <c:pt idx="5228">
                  <c:v>105</c:v>
                </c:pt>
                <c:pt idx="5229">
                  <c:v>124</c:v>
                </c:pt>
                <c:pt idx="5230">
                  <c:v>138</c:v>
                </c:pt>
                <c:pt idx="5231">
                  <c:v>87</c:v>
                </c:pt>
                <c:pt idx="5232">
                  <c:v>83</c:v>
                </c:pt>
                <c:pt idx="5233">
                  <c:v>70</c:v>
                </c:pt>
                <c:pt idx="5234">
                  <c:v>75</c:v>
                </c:pt>
                <c:pt idx="5235">
                  <c:v>158</c:v>
                </c:pt>
                <c:pt idx="5236">
                  <c:v>168</c:v>
                </c:pt>
                <c:pt idx="5237">
                  <c:v>123</c:v>
                </c:pt>
                <c:pt idx="5238">
                  <c:v>104</c:v>
                </c:pt>
                <c:pt idx="5239">
                  <c:v>113</c:v>
                </c:pt>
                <c:pt idx="5240">
                  <c:v>140</c:v>
                </c:pt>
                <c:pt idx="5241">
                  <c:v>189</c:v>
                </c:pt>
                <c:pt idx="5242">
                  <c:v>182</c:v>
                </c:pt>
                <c:pt idx="5243">
                  <c:v>135</c:v>
                </c:pt>
                <c:pt idx="5244">
                  <c:v>145</c:v>
                </c:pt>
                <c:pt idx="5245">
                  <c:v>128</c:v>
                </c:pt>
                <c:pt idx="5246">
                  <c:v>142</c:v>
                </c:pt>
                <c:pt idx="5247">
                  <c:v>115</c:v>
                </c:pt>
                <c:pt idx="5248">
                  <c:v>123</c:v>
                </c:pt>
                <c:pt idx="5249">
                  <c:v>123</c:v>
                </c:pt>
                <c:pt idx="5250">
                  <c:v>77</c:v>
                </c:pt>
                <c:pt idx="5251">
                  <c:v>68</c:v>
                </c:pt>
                <c:pt idx="5252">
                  <c:v>124</c:v>
                </c:pt>
                <c:pt idx="5253">
                  <c:v>137</c:v>
                </c:pt>
                <c:pt idx="5254">
                  <c:v>111</c:v>
                </c:pt>
                <c:pt idx="5255">
                  <c:v>111</c:v>
                </c:pt>
                <c:pt idx="5256">
                  <c:v>74</c:v>
                </c:pt>
                <c:pt idx="5257">
                  <c:v>60</c:v>
                </c:pt>
                <c:pt idx="5258">
                  <c:v>108</c:v>
                </c:pt>
                <c:pt idx="5259">
                  <c:v>160</c:v>
                </c:pt>
                <c:pt idx="5260">
                  <c:v>100</c:v>
                </c:pt>
                <c:pt idx="5261">
                  <c:v>115</c:v>
                </c:pt>
                <c:pt idx="5262">
                  <c:v>91</c:v>
                </c:pt>
                <c:pt idx="5263">
                  <c:v>44</c:v>
                </c:pt>
                <c:pt idx="5264">
                  <c:v>101</c:v>
                </c:pt>
                <c:pt idx="5265">
                  <c:v>138</c:v>
                </c:pt>
                <c:pt idx="5266">
                  <c:v>98</c:v>
                </c:pt>
                <c:pt idx="5267">
                  <c:v>120</c:v>
                </c:pt>
                <c:pt idx="5268">
                  <c:v>84</c:v>
                </c:pt>
                <c:pt idx="5269">
                  <c:v>58</c:v>
                </c:pt>
                <c:pt idx="5270">
                  <c:v>109</c:v>
                </c:pt>
                <c:pt idx="5271">
                  <c:v>155</c:v>
                </c:pt>
                <c:pt idx="5272">
                  <c:v>128</c:v>
                </c:pt>
                <c:pt idx="5273">
                  <c:v>119</c:v>
                </c:pt>
                <c:pt idx="5274">
                  <c:v>88</c:v>
                </c:pt>
                <c:pt idx="5275">
                  <c:v>68</c:v>
                </c:pt>
                <c:pt idx="5276">
                  <c:v>173</c:v>
                </c:pt>
                <c:pt idx="5277">
                  <c:v>223</c:v>
                </c:pt>
                <c:pt idx="5278">
                  <c:v>203</c:v>
                </c:pt>
                <c:pt idx="5279">
                  <c:v>210</c:v>
                </c:pt>
                <c:pt idx="5280">
                  <c:v>155</c:v>
                </c:pt>
                <c:pt idx="5281">
                  <c:v>126</c:v>
                </c:pt>
                <c:pt idx="5282">
                  <c:v>218</c:v>
                </c:pt>
                <c:pt idx="5283">
                  <c:v>261</c:v>
                </c:pt>
                <c:pt idx="5284">
                  <c:v>225</c:v>
                </c:pt>
                <c:pt idx="5285">
                  <c:v>189</c:v>
                </c:pt>
                <c:pt idx="5286">
                  <c:v>180</c:v>
                </c:pt>
                <c:pt idx="5287">
                  <c:v>195</c:v>
                </c:pt>
                <c:pt idx="5288">
                  <c:v>163</c:v>
                </c:pt>
                <c:pt idx="5289">
                  <c:v>213</c:v>
                </c:pt>
                <c:pt idx="5290">
                  <c:v>206</c:v>
                </c:pt>
                <c:pt idx="5291">
                  <c:v>189</c:v>
                </c:pt>
                <c:pt idx="5292">
                  <c:v>143</c:v>
                </c:pt>
                <c:pt idx="5293">
                  <c:v>143</c:v>
                </c:pt>
                <c:pt idx="5294">
                  <c:v>87</c:v>
                </c:pt>
                <c:pt idx="5295">
                  <c:v>140</c:v>
                </c:pt>
                <c:pt idx="5296">
                  <c:v>135</c:v>
                </c:pt>
                <c:pt idx="5297">
                  <c:v>75</c:v>
                </c:pt>
                <c:pt idx="5298">
                  <c:v>65</c:v>
                </c:pt>
                <c:pt idx="5299">
                  <c:v>74</c:v>
                </c:pt>
                <c:pt idx="5300">
                  <c:v>75</c:v>
                </c:pt>
                <c:pt idx="5301">
                  <c:v>100</c:v>
                </c:pt>
                <c:pt idx="5302">
                  <c:v>144</c:v>
                </c:pt>
                <c:pt idx="5303">
                  <c:v>112</c:v>
                </c:pt>
                <c:pt idx="5304">
                  <c:v>113</c:v>
                </c:pt>
                <c:pt idx="5305">
                  <c:v>98</c:v>
                </c:pt>
                <c:pt idx="5306">
                  <c:v>104</c:v>
                </c:pt>
                <c:pt idx="5307">
                  <c:v>169</c:v>
                </c:pt>
                <c:pt idx="5308">
                  <c:v>175</c:v>
                </c:pt>
                <c:pt idx="5309">
                  <c:v>147</c:v>
                </c:pt>
                <c:pt idx="5310">
                  <c:v>150</c:v>
                </c:pt>
                <c:pt idx="5311">
                  <c:v>124</c:v>
                </c:pt>
                <c:pt idx="5312">
                  <c:v>162</c:v>
                </c:pt>
                <c:pt idx="5313">
                  <c:v>216</c:v>
                </c:pt>
                <c:pt idx="5314">
                  <c:v>200</c:v>
                </c:pt>
                <c:pt idx="5315">
                  <c:v>174</c:v>
                </c:pt>
                <c:pt idx="5316">
                  <c:v>180</c:v>
                </c:pt>
                <c:pt idx="5317">
                  <c:v>147</c:v>
                </c:pt>
                <c:pt idx="5318">
                  <c:v>156</c:v>
                </c:pt>
                <c:pt idx="5319">
                  <c:v>255</c:v>
                </c:pt>
                <c:pt idx="5320">
                  <c:v>189</c:v>
                </c:pt>
                <c:pt idx="5321">
                  <c:v>169</c:v>
                </c:pt>
                <c:pt idx="5322">
                  <c:v>145</c:v>
                </c:pt>
                <c:pt idx="5323">
                  <c:v>165</c:v>
                </c:pt>
                <c:pt idx="5324">
                  <c:v>176</c:v>
                </c:pt>
                <c:pt idx="5325">
                  <c:v>234</c:v>
                </c:pt>
                <c:pt idx="5326">
                  <c:v>138</c:v>
                </c:pt>
                <c:pt idx="5327">
                  <c:v>174</c:v>
                </c:pt>
                <c:pt idx="5328">
                  <c:v>133</c:v>
                </c:pt>
                <c:pt idx="5329">
                  <c:v>154</c:v>
                </c:pt>
                <c:pt idx="5330">
                  <c:v>182</c:v>
                </c:pt>
                <c:pt idx="5331">
                  <c:v>252</c:v>
                </c:pt>
                <c:pt idx="5332">
                  <c:v>165</c:v>
                </c:pt>
                <c:pt idx="5333">
                  <c:v>161</c:v>
                </c:pt>
                <c:pt idx="5334">
                  <c:v>106</c:v>
                </c:pt>
                <c:pt idx="5335">
                  <c:v>133</c:v>
                </c:pt>
                <c:pt idx="5336">
                  <c:v>161</c:v>
                </c:pt>
                <c:pt idx="5337">
                  <c:v>248</c:v>
                </c:pt>
                <c:pt idx="5338">
                  <c:v>147</c:v>
                </c:pt>
                <c:pt idx="5339">
                  <c:v>152</c:v>
                </c:pt>
                <c:pt idx="5340">
                  <c:v>135</c:v>
                </c:pt>
                <c:pt idx="5341">
                  <c:v>124</c:v>
                </c:pt>
                <c:pt idx="5342">
                  <c:v>156</c:v>
                </c:pt>
                <c:pt idx="5343">
                  <c:v>261</c:v>
                </c:pt>
                <c:pt idx="5344">
                  <c:v>161</c:v>
                </c:pt>
                <c:pt idx="5345">
                  <c:v>160</c:v>
                </c:pt>
                <c:pt idx="5346">
                  <c:v>130</c:v>
                </c:pt>
                <c:pt idx="5347">
                  <c:v>137</c:v>
                </c:pt>
                <c:pt idx="5348">
                  <c:v>169</c:v>
                </c:pt>
                <c:pt idx="5349">
                  <c:v>263</c:v>
                </c:pt>
                <c:pt idx="5350">
                  <c:v>175</c:v>
                </c:pt>
                <c:pt idx="5351">
                  <c:v>150</c:v>
                </c:pt>
                <c:pt idx="5352">
                  <c:v>144</c:v>
                </c:pt>
                <c:pt idx="5353">
                  <c:v>150</c:v>
                </c:pt>
                <c:pt idx="5354">
                  <c:v>181</c:v>
                </c:pt>
                <c:pt idx="5355">
                  <c:v>247</c:v>
                </c:pt>
                <c:pt idx="5356">
                  <c:v>196</c:v>
                </c:pt>
                <c:pt idx="5357">
                  <c:v>169</c:v>
                </c:pt>
                <c:pt idx="5358">
                  <c:v>150</c:v>
                </c:pt>
                <c:pt idx="5359">
                  <c:v>168</c:v>
                </c:pt>
                <c:pt idx="5360">
                  <c:v>194</c:v>
                </c:pt>
                <c:pt idx="5361">
                  <c:v>250</c:v>
                </c:pt>
                <c:pt idx="5362">
                  <c:v>210</c:v>
                </c:pt>
                <c:pt idx="5363">
                  <c:v>188</c:v>
                </c:pt>
                <c:pt idx="5364">
                  <c:v>150</c:v>
                </c:pt>
                <c:pt idx="5365">
                  <c:v>149</c:v>
                </c:pt>
                <c:pt idx="5366">
                  <c:v>218</c:v>
                </c:pt>
                <c:pt idx="5367">
                  <c:v>238</c:v>
                </c:pt>
                <c:pt idx="5368">
                  <c:v>163</c:v>
                </c:pt>
                <c:pt idx="5369">
                  <c:v>138</c:v>
                </c:pt>
                <c:pt idx="5370">
                  <c:v>137</c:v>
                </c:pt>
                <c:pt idx="5371">
                  <c:v>131</c:v>
                </c:pt>
                <c:pt idx="5372">
                  <c:v>156</c:v>
                </c:pt>
                <c:pt idx="5373">
                  <c:v>208</c:v>
                </c:pt>
                <c:pt idx="5374">
                  <c:v>156</c:v>
                </c:pt>
                <c:pt idx="5375">
                  <c:v>137</c:v>
                </c:pt>
                <c:pt idx="5376">
                  <c:v>135</c:v>
                </c:pt>
                <c:pt idx="5377">
                  <c:v>150</c:v>
                </c:pt>
                <c:pt idx="5378">
                  <c:v>156</c:v>
                </c:pt>
                <c:pt idx="5379">
                  <c:v>217</c:v>
                </c:pt>
                <c:pt idx="5380">
                  <c:v>162</c:v>
                </c:pt>
                <c:pt idx="5381">
                  <c:v>147</c:v>
                </c:pt>
                <c:pt idx="5382">
                  <c:v>144</c:v>
                </c:pt>
                <c:pt idx="5383">
                  <c:v>154</c:v>
                </c:pt>
                <c:pt idx="5384">
                  <c:v>176</c:v>
                </c:pt>
                <c:pt idx="5385">
                  <c:v>245</c:v>
                </c:pt>
                <c:pt idx="5386">
                  <c:v>169</c:v>
                </c:pt>
                <c:pt idx="5387">
                  <c:v>163</c:v>
                </c:pt>
                <c:pt idx="5388">
                  <c:v>155</c:v>
                </c:pt>
                <c:pt idx="5389">
                  <c:v>155</c:v>
                </c:pt>
                <c:pt idx="5390">
                  <c:v>182</c:v>
                </c:pt>
                <c:pt idx="5391">
                  <c:v>216</c:v>
                </c:pt>
                <c:pt idx="5392">
                  <c:v>156</c:v>
                </c:pt>
                <c:pt idx="5393">
                  <c:v>168</c:v>
                </c:pt>
                <c:pt idx="5394">
                  <c:v>131</c:v>
                </c:pt>
                <c:pt idx="5395">
                  <c:v>145</c:v>
                </c:pt>
                <c:pt idx="5396">
                  <c:v>156</c:v>
                </c:pt>
                <c:pt idx="5397">
                  <c:v>238</c:v>
                </c:pt>
                <c:pt idx="5398">
                  <c:v>145</c:v>
                </c:pt>
                <c:pt idx="5399">
                  <c:v>143</c:v>
                </c:pt>
                <c:pt idx="5400">
                  <c:v>123</c:v>
                </c:pt>
                <c:pt idx="5401">
                  <c:v>145</c:v>
                </c:pt>
                <c:pt idx="5402">
                  <c:v>174</c:v>
                </c:pt>
                <c:pt idx="5403">
                  <c:v>246</c:v>
                </c:pt>
                <c:pt idx="5404">
                  <c:v>131</c:v>
                </c:pt>
                <c:pt idx="5405">
                  <c:v>149</c:v>
                </c:pt>
                <c:pt idx="5406">
                  <c:v>112</c:v>
                </c:pt>
                <c:pt idx="5407">
                  <c:v>126</c:v>
                </c:pt>
                <c:pt idx="5408">
                  <c:v>165</c:v>
                </c:pt>
                <c:pt idx="5409">
                  <c:v>208</c:v>
                </c:pt>
                <c:pt idx="5410">
                  <c:v>140</c:v>
                </c:pt>
                <c:pt idx="5411">
                  <c:v>145</c:v>
                </c:pt>
                <c:pt idx="5412">
                  <c:v>119</c:v>
                </c:pt>
                <c:pt idx="5413">
                  <c:v>106</c:v>
                </c:pt>
                <c:pt idx="5414">
                  <c:v>149</c:v>
                </c:pt>
                <c:pt idx="5415">
                  <c:v>246</c:v>
                </c:pt>
                <c:pt idx="5416">
                  <c:v>152</c:v>
                </c:pt>
                <c:pt idx="5417">
                  <c:v>145</c:v>
                </c:pt>
                <c:pt idx="5418">
                  <c:v>131</c:v>
                </c:pt>
                <c:pt idx="5419">
                  <c:v>133</c:v>
                </c:pt>
                <c:pt idx="5420">
                  <c:v>156</c:v>
                </c:pt>
                <c:pt idx="5421">
                  <c:v>247</c:v>
                </c:pt>
                <c:pt idx="5422">
                  <c:v>168</c:v>
                </c:pt>
                <c:pt idx="5423">
                  <c:v>131</c:v>
                </c:pt>
                <c:pt idx="5424">
                  <c:v>140</c:v>
                </c:pt>
                <c:pt idx="5425">
                  <c:v>135</c:v>
                </c:pt>
                <c:pt idx="5426">
                  <c:v>163</c:v>
                </c:pt>
                <c:pt idx="5427">
                  <c:v>228</c:v>
                </c:pt>
                <c:pt idx="5428">
                  <c:v>163</c:v>
                </c:pt>
                <c:pt idx="5429">
                  <c:v>149</c:v>
                </c:pt>
                <c:pt idx="5430">
                  <c:v>150</c:v>
                </c:pt>
                <c:pt idx="5431">
                  <c:v>137</c:v>
                </c:pt>
                <c:pt idx="5432">
                  <c:v>196</c:v>
                </c:pt>
                <c:pt idx="5433">
                  <c:v>255</c:v>
                </c:pt>
                <c:pt idx="5434">
                  <c:v>163</c:v>
                </c:pt>
                <c:pt idx="5435">
                  <c:v>143</c:v>
                </c:pt>
                <c:pt idx="5436">
                  <c:v>147</c:v>
                </c:pt>
                <c:pt idx="5437">
                  <c:v>140</c:v>
                </c:pt>
                <c:pt idx="5438">
                  <c:v>196</c:v>
                </c:pt>
                <c:pt idx="5439">
                  <c:v>208</c:v>
                </c:pt>
                <c:pt idx="5440">
                  <c:v>150</c:v>
                </c:pt>
                <c:pt idx="5441">
                  <c:v>137</c:v>
                </c:pt>
                <c:pt idx="5442">
                  <c:v>135</c:v>
                </c:pt>
                <c:pt idx="5443">
                  <c:v>125</c:v>
                </c:pt>
                <c:pt idx="5444">
                  <c:v>174</c:v>
                </c:pt>
                <c:pt idx="5445">
                  <c:v>202</c:v>
                </c:pt>
                <c:pt idx="5446">
                  <c:v>174</c:v>
                </c:pt>
                <c:pt idx="5447">
                  <c:v>125</c:v>
                </c:pt>
                <c:pt idx="5448">
                  <c:v>119</c:v>
                </c:pt>
                <c:pt idx="5449">
                  <c:v>128</c:v>
                </c:pt>
                <c:pt idx="5450">
                  <c:v>150</c:v>
                </c:pt>
                <c:pt idx="5451">
                  <c:v>218</c:v>
                </c:pt>
                <c:pt idx="5452">
                  <c:v>167</c:v>
                </c:pt>
                <c:pt idx="5453">
                  <c:v>146</c:v>
                </c:pt>
                <c:pt idx="5454">
                  <c:v>135</c:v>
                </c:pt>
                <c:pt idx="5455">
                  <c:v>143</c:v>
                </c:pt>
                <c:pt idx="5456">
                  <c:v>161</c:v>
                </c:pt>
                <c:pt idx="5457">
                  <c:v>224</c:v>
                </c:pt>
                <c:pt idx="5458">
                  <c:v>168</c:v>
                </c:pt>
                <c:pt idx="5459">
                  <c:v>165</c:v>
                </c:pt>
                <c:pt idx="5460">
                  <c:v>135</c:v>
                </c:pt>
                <c:pt idx="5461">
                  <c:v>145</c:v>
                </c:pt>
                <c:pt idx="5462">
                  <c:v>174</c:v>
                </c:pt>
                <c:pt idx="5463">
                  <c:v>91</c:v>
                </c:pt>
                <c:pt idx="5464">
                  <c:v>105</c:v>
                </c:pt>
                <c:pt idx="5465">
                  <c:v>91</c:v>
                </c:pt>
                <c:pt idx="5466">
                  <c:v>54</c:v>
                </c:pt>
                <c:pt idx="5467">
                  <c:v>45</c:v>
                </c:pt>
                <c:pt idx="5468">
                  <c:v>116</c:v>
                </c:pt>
                <c:pt idx="5469">
                  <c:v>113</c:v>
                </c:pt>
                <c:pt idx="5470">
                  <c:v>105</c:v>
                </c:pt>
                <c:pt idx="5471">
                  <c:v>88</c:v>
                </c:pt>
                <c:pt idx="5472">
                  <c:v>58</c:v>
                </c:pt>
                <c:pt idx="5473">
                  <c:v>38</c:v>
                </c:pt>
                <c:pt idx="5474">
                  <c:v>81</c:v>
                </c:pt>
                <c:pt idx="5475">
                  <c:v>143</c:v>
                </c:pt>
                <c:pt idx="5476">
                  <c:v>85</c:v>
                </c:pt>
                <c:pt idx="5477">
                  <c:v>91</c:v>
                </c:pt>
                <c:pt idx="5478">
                  <c:v>65</c:v>
                </c:pt>
                <c:pt idx="5479">
                  <c:v>30</c:v>
                </c:pt>
                <c:pt idx="5480">
                  <c:v>78</c:v>
                </c:pt>
                <c:pt idx="5481">
                  <c:v>124</c:v>
                </c:pt>
                <c:pt idx="5482">
                  <c:v>69</c:v>
                </c:pt>
                <c:pt idx="5483">
                  <c:v>85</c:v>
                </c:pt>
                <c:pt idx="5484">
                  <c:v>56</c:v>
                </c:pt>
                <c:pt idx="5485">
                  <c:v>35</c:v>
                </c:pt>
                <c:pt idx="5486">
                  <c:v>78</c:v>
                </c:pt>
                <c:pt idx="5487">
                  <c:v>125</c:v>
                </c:pt>
                <c:pt idx="5488">
                  <c:v>98</c:v>
                </c:pt>
                <c:pt idx="5489">
                  <c:v>88</c:v>
                </c:pt>
                <c:pt idx="5490">
                  <c:v>69</c:v>
                </c:pt>
                <c:pt idx="5491">
                  <c:v>49</c:v>
                </c:pt>
                <c:pt idx="5492">
                  <c:v>152</c:v>
                </c:pt>
                <c:pt idx="5493">
                  <c:v>233</c:v>
                </c:pt>
                <c:pt idx="5494">
                  <c:v>176</c:v>
                </c:pt>
                <c:pt idx="5495">
                  <c:v>195</c:v>
                </c:pt>
                <c:pt idx="5496">
                  <c:v>142</c:v>
                </c:pt>
                <c:pt idx="5497">
                  <c:v>104</c:v>
                </c:pt>
                <c:pt idx="5498">
                  <c:v>182</c:v>
                </c:pt>
                <c:pt idx="5499">
                  <c:v>255</c:v>
                </c:pt>
                <c:pt idx="5500">
                  <c:v>203</c:v>
                </c:pt>
                <c:pt idx="5501">
                  <c:v>182</c:v>
                </c:pt>
                <c:pt idx="5502">
                  <c:v>149</c:v>
                </c:pt>
                <c:pt idx="5503">
                  <c:v>162</c:v>
                </c:pt>
                <c:pt idx="5504">
                  <c:v>180</c:v>
                </c:pt>
                <c:pt idx="5505">
                  <c:v>240</c:v>
                </c:pt>
                <c:pt idx="5506">
                  <c:v>202</c:v>
                </c:pt>
                <c:pt idx="5507">
                  <c:v>189</c:v>
                </c:pt>
                <c:pt idx="5508">
                  <c:v>111</c:v>
                </c:pt>
                <c:pt idx="5509">
                  <c:v>106</c:v>
                </c:pt>
                <c:pt idx="5510">
                  <c:v>75</c:v>
                </c:pt>
                <c:pt idx="5511">
                  <c:v>113</c:v>
                </c:pt>
                <c:pt idx="5512">
                  <c:v>113</c:v>
                </c:pt>
                <c:pt idx="5513">
                  <c:v>65</c:v>
                </c:pt>
                <c:pt idx="5514">
                  <c:v>54</c:v>
                </c:pt>
                <c:pt idx="5515">
                  <c:v>56</c:v>
                </c:pt>
                <c:pt idx="5516">
                  <c:v>70</c:v>
                </c:pt>
                <c:pt idx="5517">
                  <c:v>102</c:v>
                </c:pt>
                <c:pt idx="5518">
                  <c:v>142</c:v>
                </c:pt>
                <c:pt idx="5519">
                  <c:v>95</c:v>
                </c:pt>
                <c:pt idx="5520">
                  <c:v>98</c:v>
                </c:pt>
                <c:pt idx="5521">
                  <c:v>87</c:v>
                </c:pt>
                <c:pt idx="5522">
                  <c:v>102</c:v>
                </c:pt>
                <c:pt idx="5523">
                  <c:v>155</c:v>
                </c:pt>
                <c:pt idx="5524">
                  <c:v>169</c:v>
                </c:pt>
                <c:pt idx="5525">
                  <c:v>138</c:v>
                </c:pt>
                <c:pt idx="5526">
                  <c:v>113</c:v>
                </c:pt>
                <c:pt idx="5527">
                  <c:v>111</c:v>
                </c:pt>
                <c:pt idx="5528">
                  <c:v>149</c:v>
                </c:pt>
                <c:pt idx="5529">
                  <c:v>225</c:v>
                </c:pt>
                <c:pt idx="5530">
                  <c:v>225</c:v>
                </c:pt>
                <c:pt idx="5531">
                  <c:v>154</c:v>
                </c:pt>
                <c:pt idx="5532">
                  <c:v>160</c:v>
                </c:pt>
                <c:pt idx="5533">
                  <c:v>133</c:v>
                </c:pt>
                <c:pt idx="5534">
                  <c:v>150</c:v>
                </c:pt>
                <c:pt idx="5535">
                  <c:v>203</c:v>
                </c:pt>
                <c:pt idx="5536">
                  <c:v>154</c:v>
                </c:pt>
                <c:pt idx="5537">
                  <c:v>149</c:v>
                </c:pt>
                <c:pt idx="5538">
                  <c:v>116</c:v>
                </c:pt>
                <c:pt idx="5539">
                  <c:v>122</c:v>
                </c:pt>
                <c:pt idx="5540">
                  <c:v>138</c:v>
                </c:pt>
                <c:pt idx="5541">
                  <c:v>200</c:v>
                </c:pt>
                <c:pt idx="5542">
                  <c:v>117</c:v>
                </c:pt>
                <c:pt idx="5543">
                  <c:v>150</c:v>
                </c:pt>
                <c:pt idx="5544">
                  <c:v>109</c:v>
                </c:pt>
                <c:pt idx="5545">
                  <c:v>126</c:v>
                </c:pt>
                <c:pt idx="5546">
                  <c:v>138</c:v>
                </c:pt>
                <c:pt idx="5547">
                  <c:v>216</c:v>
                </c:pt>
                <c:pt idx="5548">
                  <c:v>126</c:v>
                </c:pt>
                <c:pt idx="5549">
                  <c:v>124</c:v>
                </c:pt>
                <c:pt idx="5550">
                  <c:v>91</c:v>
                </c:pt>
                <c:pt idx="5551">
                  <c:v>94</c:v>
                </c:pt>
                <c:pt idx="5552">
                  <c:v>143</c:v>
                </c:pt>
                <c:pt idx="5553">
                  <c:v>181</c:v>
                </c:pt>
                <c:pt idx="5554">
                  <c:v>111</c:v>
                </c:pt>
                <c:pt idx="5555">
                  <c:v>135</c:v>
                </c:pt>
                <c:pt idx="5556">
                  <c:v>109</c:v>
                </c:pt>
                <c:pt idx="5557">
                  <c:v>120</c:v>
                </c:pt>
                <c:pt idx="5558">
                  <c:v>152</c:v>
                </c:pt>
                <c:pt idx="5559">
                  <c:v>207</c:v>
                </c:pt>
                <c:pt idx="5560">
                  <c:v>150</c:v>
                </c:pt>
                <c:pt idx="5561">
                  <c:v>133</c:v>
                </c:pt>
                <c:pt idx="5562">
                  <c:v>126</c:v>
                </c:pt>
                <c:pt idx="5563">
                  <c:v>124</c:v>
                </c:pt>
                <c:pt idx="5564">
                  <c:v>150</c:v>
                </c:pt>
                <c:pt idx="5565">
                  <c:v>206</c:v>
                </c:pt>
                <c:pt idx="5566">
                  <c:v>167</c:v>
                </c:pt>
                <c:pt idx="5567">
                  <c:v>138</c:v>
                </c:pt>
                <c:pt idx="5568">
                  <c:v>158</c:v>
                </c:pt>
                <c:pt idx="5569">
                  <c:v>152</c:v>
                </c:pt>
                <c:pt idx="5570">
                  <c:v>169</c:v>
                </c:pt>
                <c:pt idx="5571">
                  <c:v>225</c:v>
                </c:pt>
                <c:pt idx="5572">
                  <c:v>189</c:v>
                </c:pt>
                <c:pt idx="5573">
                  <c:v>173</c:v>
                </c:pt>
                <c:pt idx="5574">
                  <c:v>158</c:v>
                </c:pt>
                <c:pt idx="5575">
                  <c:v>143</c:v>
                </c:pt>
                <c:pt idx="5576">
                  <c:v>210</c:v>
                </c:pt>
                <c:pt idx="5577">
                  <c:v>263</c:v>
                </c:pt>
                <c:pt idx="5578">
                  <c:v>195</c:v>
                </c:pt>
                <c:pt idx="5579">
                  <c:v>144</c:v>
                </c:pt>
                <c:pt idx="5580">
                  <c:v>142</c:v>
                </c:pt>
                <c:pt idx="5581">
                  <c:v>135</c:v>
                </c:pt>
                <c:pt idx="5582">
                  <c:v>176</c:v>
                </c:pt>
                <c:pt idx="5583">
                  <c:v>232</c:v>
                </c:pt>
                <c:pt idx="5584">
                  <c:v>174</c:v>
                </c:pt>
                <c:pt idx="5585">
                  <c:v>145</c:v>
                </c:pt>
                <c:pt idx="5586">
                  <c:v>119</c:v>
                </c:pt>
                <c:pt idx="5587">
                  <c:v>128</c:v>
                </c:pt>
                <c:pt idx="5588">
                  <c:v>173</c:v>
                </c:pt>
                <c:pt idx="5589">
                  <c:v>225</c:v>
                </c:pt>
                <c:pt idx="5590">
                  <c:v>167</c:v>
                </c:pt>
                <c:pt idx="5591">
                  <c:v>123</c:v>
                </c:pt>
                <c:pt idx="5592">
                  <c:v>116</c:v>
                </c:pt>
                <c:pt idx="5593">
                  <c:v>112</c:v>
                </c:pt>
                <c:pt idx="5594">
                  <c:v>137</c:v>
                </c:pt>
                <c:pt idx="5595">
                  <c:v>196</c:v>
                </c:pt>
                <c:pt idx="5596">
                  <c:v>145</c:v>
                </c:pt>
                <c:pt idx="5597">
                  <c:v>120</c:v>
                </c:pt>
                <c:pt idx="5598">
                  <c:v>138</c:v>
                </c:pt>
                <c:pt idx="5599">
                  <c:v>126</c:v>
                </c:pt>
                <c:pt idx="5600">
                  <c:v>169</c:v>
                </c:pt>
                <c:pt idx="5601">
                  <c:v>255</c:v>
                </c:pt>
                <c:pt idx="5602">
                  <c:v>176</c:v>
                </c:pt>
                <c:pt idx="5603">
                  <c:v>168</c:v>
                </c:pt>
                <c:pt idx="5604">
                  <c:v>138</c:v>
                </c:pt>
                <c:pt idx="5605">
                  <c:v>143</c:v>
                </c:pt>
                <c:pt idx="5606">
                  <c:v>163</c:v>
                </c:pt>
                <c:pt idx="5607">
                  <c:v>156</c:v>
                </c:pt>
                <c:pt idx="5608">
                  <c:v>123</c:v>
                </c:pt>
                <c:pt idx="5609">
                  <c:v>123</c:v>
                </c:pt>
                <c:pt idx="5610">
                  <c:v>77</c:v>
                </c:pt>
                <c:pt idx="5611">
                  <c:v>98</c:v>
                </c:pt>
                <c:pt idx="5612">
                  <c:v>123</c:v>
                </c:pt>
                <c:pt idx="5613">
                  <c:v>182</c:v>
                </c:pt>
                <c:pt idx="5614">
                  <c:v>94</c:v>
                </c:pt>
                <c:pt idx="5615">
                  <c:v>113</c:v>
                </c:pt>
                <c:pt idx="5616">
                  <c:v>70</c:v>
                </c:pt>
                <c:pt idx="5617">
                  <c:v>88</c:v>
                </c:pt>
                <c:pt idx="5618">
                  <c:v>120</c:v>
                </c:pt>
                <c:pt idx="5619">
                  <c:v>186</c:v>
                </c:pt>
                <c:pt idx="5620">
                  <c:v>87</c:v>
                </c:pt>
                <c:pt idx="5621">
                  <c:v>95</c:v>
                </c:pt>
                <c:pt idx="5622">
                  <c:v>54</c:v>
                </c:pt>
                <c:pt idx="5623">
                  <c:v>75</c:v>
                </c:pt>
                <c:pt idx="5624">
                  <c:v>102</c:v>
                </c:pt>
                <c:pt idx="5625">
                  <c:v>144</c:v>
                </c:pt>
                <c:pt idx="5626">
                  <c:v>72</c:v>
                </c:pt>
                <c:pt idx="5627">
                  <c:v>83</c:v>
                </c:pt>
                <c:pt idx="5628">
                  <c:v>52</c:v>
                </c:pt>
                <c:pt idx="5629">
                  <c:v>65</c:v>
                </c:pt>
                <c:pt idx="5630">
                  <c:v>105</c:v>
                </c:pt>
                <c:pt idx="5631">
                  <c:v>180</c:v>
                </c:pt>
                <c:pt idx="5632">
                  <c:v>88</c:v>
                </c:pt>
                <c:pt idx="5633">
                  <c:v>87</c:v>
                </c:pt>
                <c:pt idx="5634">
                  <c:v>65</c:v>
                </c:pt>
                <c:pt idx="5635">
                  <c:v>70</c:v>
                </c:pt>
                <c:pt idx="5636">
                  <c:v>105</c:v>
                </c:pt>
                <c:pt idx="5637">
                  <c:v>168</c:v>
                </c:pt>
                <c:pt idx="5638">
                  <c:v>91</c:v>
                </c:pt>
                <c:pt idx="5639">
                  <c:v>113</c:v>
                </c:pt>
                <c:pt idx="5640">
                  <c:v>91</c:v>
                </c:pt>
                <c:pt idx="5641">
                  <c:v>102</c:v>
                </c:pt>
                <c:pt idx="5642">
                  <c:v>142</c:v>
                </c:pt>
                <c:pt idx="5643">
                  <c:v>203</c:v>
                </c:pt>
                <c:pt idx="5644">
                  <c:v>130</c:v>
                </c:pt>
                <c:pt idx="5645">
                  <c:v>128</c:v>
                </c:pt>
                <c:pt idx="5646">
                  <c:v>101</c:v>
                </c:pt>
                <c:pt idx="5647">
                  <c:v>94</c:v>
                </c:pt>
                <c:pt idx="5648">
                  <c:v>160</c:v>
                </c:pt>
                <c:pt idx="5649">
                  <c:v>203</c:v>
                </c:pt>
                <c:pt idx="5650">
                  <c:v>143</c:v>
                </c:pt>
                <c:pt idx="5651">
                  <c:v>120</c:v>
                </c:pt>
                <c:pt idx="5652">
                  <c:v>91</c:v>
                </c:pt>
                <c:pt idx="5653">
                  <c:v>81</c:v>
                </c:pt>
                <c:pt idx="5654">
                  <c:v>128</c:v>
                </c:pt>
                <c:pt idx="5655">
                  <c:v>174</c:v>
                </c:pt>
                <c:pt idx="5656">
                  <c:v>100</c:v>
                </c:pt>
                <c:pt idx="5657">
                  <c:v>75</c:v>
                </c:pt>
                <c:pt idx="5658">
                  <c:v>83</c:v>
                </c:pt>
                <c:pt idx="5659">
                  <c:v>77</c:v>
                </c:pt>
                <c:pt idx="5660">
                  <c:v>95</c:v>
                </c:pt>
                <c:pt idx="5661">
                  <c:v>131</c:v>
                </c:pt>
                <c:pt idx="5662">
                  <c:v>91</c:v>
                </c:pt>
                <c:pt idx="5663">
                  <c:v>73</c:v>
                </c:pt>
                <c:pt idx="5664">
                  <c:v>59</c:v>
                </c:pt>
                <c:pt idx="5665">
                  <c:v>68</c:v>
                </c:pt>
                <c:pt idx="5666">
                  <c:v>88</c:v>
                </c:pt>
                <c:pt idx="5667">
                  <c:v>150</c:v>
                </c:pt>
                <c:pt idx="5668">
                  <c:v>88</c:v>
                </c:pt>
                <c:pt idx="5669">
                  <c:v>80</c:v>
                </c:pt>
                <c:pt idx="5670">
                  <c:v>88</c:v>
                </c:pt>
                <c:pt idx="5671">
                  <c:v>81</c:v>
                </c:pt>
                <c:pt idx="5672">
                  <c:v>108</c:v>
                </c:pt>
                <c:pt idx="5673">
                  <c:v>163</c:v>
                </c:pt>
                <c:pt idx="5674">
                  <c:v>113</c:v>
                </c:pt>
                <c:pt idx="5675">
                  <c:v>120</c:v>
                </c:pt>
                <c:pt idx="5676">
                  <c:v>88</c:v>
                </c:pt>
                <c:pt idx="5677">
                  <c:v>88</c:v>
                </c:pt>
                <c:pt idx="5678">
                  <c:v>126</c:v>
                </c:pt>
                <c:pt idx="5679">
                  <c:v>196</c:v>
                </c:pt>
                <c:pt idx="5680">
                  <c:v>133</c:v>
                </c:pt>
                <c:pt idx="5681">
                  <c:v>143</c:v>
                </c:pt>
                <c:pt idx="5682">
                  <c:v>88</c:v>
                </c:pt>
                <c:pt idx="5683">
                  <c:v>98</c:v>
                </c:pt>
                <c:pt idx="5684">
                  <c:v>138</c:v>
                </c:pt>
                <c:pt idx="5685">
                  <c:v>218</c:v>
                </c:pt>
                <c:pt idx="5686">
                  <c:v>101</c:v>
                </c:pt>
                <c:pt idx="5687">
                  <c:v>115</c:v>
                </c:pt>
                <c:pt idx="5688">
                  <c:v>87</c:v>
                </c:pt>
                <c:pt idx="5689">
                  <c:v>101</c:v>
                </c:pt>
                <c:pt idx="5690">
                  <c:v>131</c:v>
                </c:pt>
                <c:pt idx="5691">
                  <c:v>168</c:v>
                </c:pt>
                <c:pt idx="5692">
                  <c:v>102</c:v>
                </c:pt>
                <c:pt idx="5693">
                  <c:v>112</c:v>
                </c:pt>
                <c:pt idx="5694">
                  <c:v>73</c:v>
                </c:pt>
                <c:pt idx="5695">
                  <c:v>75</c:v>
                </c:pt>
                <c:pt idx="5696">
                  <c:v>100</c:v>
                </c:pt>
                <c:pt idx="5697">
                  <c:v>181</c:v>
                </c:pt>
                <c:pt idx="5698">
                  <c:v>94</c:v>
                </c:pt>
                <c:pt idx="5699">
                  <c:v>98</c:v>
                </c:pt>
                <c:pt idx="5700">
                  <c:v>70</c:v>
                </c:pt>
                <c:pt idx="5701">
                  <c:v>74</c:v>
                </c:pt>
                <c:pt idx="5702">
                  <c:v>112</c:v>
                </c:pt>
                <c:pt idx="5703">
                  <c:v>174</c:v>
                </c:pt>
                <c:pt idx="5704">
                  <c:v>101</c:v>
                </c:pt>
                <c:pt idx="5705">
                  <c:v>98</c:v>
                </c:pt>
                <c:pt idx="5706">
                  <c:v>72</c:v>
                </c:pt>
                <c:pt idx="5707">
                  <c:v>75</c:v>
                </c:pt>
                <c:pt idx="5708">
                  <c:v>120</c:v>
                </c:pt>
                <c:pt idx="5709">
                  <c:v>182</c:v>
                </c:pt>
                <c:pt idx="5710">
                  <c:v>112</c:v>
                </c:pt>
                <c:pt idx="5711">
                  <c:v>115</c:v>
                </c:pt>
                <c:pt idx="5712">
                  <c:v>108</c:v>
                </c:pt>
                <c:pt idx="5713">
                  <c:v>108</c:v>
                </c:pt>
                <c:pt idx="5714">
                  <c:v>150</c:v>
                </c:pt>
                <c:pt idx="5715">
                  <c:v>224</c:v>
                </c:pt>
                <c:pt idx="5716">
                  <c:v>160</c:v>
                </c:pt>
                <c:pt idx="5717">
                  <c:v>138</c:v>
                </c:pt>
                <c:pt idx="5718">
                  <c:v>115</c:v>
                </c:pt>
                <c:pt idx="5719">
                  <c:v>128</c:v>
                </c:pt>
                <c:pt idx="5720">
                  <c:v>150</c:v>
                </c:pt>
                <c:pt idx="5721">
                  <c:v>203</c:v>
                </c:pt>
                <c:pt idx="5722">
                  <c:v>131</c:v>
                </c:pt>
                <c:pt idx="5723">
                  <c:v>113</c:v>
                </c:pt>
                <c:pt idx="5724">
                  <c:v>101</c:v>
                </c:pt>
                <c:pt idx="5725">
                  <c:v>105</c:v>
                </c:pt>
                <c:pt idx="5726">
                  <c:v>152</c:v>
                </c:pt>
                <c:pt idx="5727">
                  <c:v>169</c:v>
                </c:pt>
                <c:pt idx="5728">
                  <c:v>122</c:v>
                </c:pt>
                <c:pt idx="5729">
                  <c:v>91</c:v>
                </c:pt>
                <c:pt idx="5730">
                  <c:v>88</c:v>
                </c:pt>
                <c:pt idx="5731">
                  <c:v>88</c:v>
                </c:pt>
                <c:pt idx="5732">
                  <c:v>120</c:v>
                </c:pt>
                <c:pt idx="5733">
                  <c:v>173</c:v>
                </c:pt>
                <c:pt idx="5734">
                  <c:v>100</c:v>
                </c:pt>
                <c:pt idx="5735">
                  <c:v>87</c:v>
                </c:pt>
                <c:pt idx="5736">
                  <c:v>72</c:v>
                </c:pt>
                <c:pt idx="5737">
                  <c:v>83</c:v>
                </c:pt>
                <c:pt idx="5738">
                  <c:v>104</c:v>
                </c:pt>
                <c:pt idx="5739">
                  <c:v>149</c:v>
                </c:pt>
                <c:pt idx="5740">
                  <c:v>108</c:v>
                </c:pt>
                <c:pt idx="5741">
                  <c:v>93</c:v>
                </c:pt>
                <c:pt idx="5742">
                  <c:v>113</c:v>
                </c:pt>
                <c:pt idx="5743">
                  <c:v>91</c:v>
                </c:pt>
                <c:pt idx="5744">
                  <c:v>113</c:v>
                </c:pt>
                <c:pt idx="5745">
                  <c:v>203</c:v>
                </c:pt>
                <c:pt idx="5746">
                  <c:v>145</c:v>
                </c:pt>
                <c:pt idx="5747">
                  <c:v>113</c:v>
                </c:pt>
                <c:pt idx="5748">
                  <c:v>112</c:v>
                </c:pt>
                <c:pt idx="5749">
                  <c:v>112</c:v>
                </c:pt>
                <c:pt idx="5750">
                  <c:v>125</c:v>
                </c:pt>
                <c:pt idx="5751">
                  <c:v>98</c:v>
                </c:pt>
                <c:pt idx="5752">
                  <c:v>105</c:v>
                </c:pt>
                <c:pt idx="5753">
                  <c:v>105</c:v>
                </c:pt>
                <c:pt idx="5754">
                  <c:v>58</c:v>
                </c:pt>
                <c:pt idx="5755">
                  <c:v>44</c:v>
                </c:pt>
                <c:pt idx="5756">
                  <c:v>108</c:v>
                </c:pt>
                <c:pt idx="5757">
                  <c:v>117</c:v>
                </c:pt>
                <c:pt idx="5758">
                  <c:v>91</c:v>
                </c:pt>
                <c:pt idx="5759">
                  <c:v>88</c:v>
                </c:pt>
                <c:pt idx="5760">
                  <c:v>58</c:v>
                </c:pt>
                <c:pt idx="5761">
                  <c:v>38</c:v>
                </c:pt>
                <c:pt idx="5762">
                  <c:v>85</c:v>
                </c:pt>
                <c:pt idx="5763">
                  <c:v>128</c:v>
                </c:pt>
                <c:pt idx="5764">
                  <c:v>85</c:v>
                </c:pt>
                <c:pt idx="5765">
                  <c:v>88</c:v>
                </c:pt>
                <c:pt idx="5766">
                  <c:v>65</c:v>
                </c:pt>
                <c:pt idx="5767">
                  <c:v>26</c:v>
                </c:pt>
                <c:pt idx="5768">
                  <c:v>87</c:v>
                </c:pt>
                <c:pt idx="5769">
                  <c:v>124</c:v>
                </c:pt>
                <c:pt idx="5770">
                  <c:v>83</c:v>
                </c:pt>
                <c:pt idx="5771">
                  <c:v>85</c:v>
                </c:pt>
                <c:pt idx="5772">
                  <c:v>63</c:v>
                </c:pt>
                <c:pt idx="5773">
                  <c:v>36</c:v>
                </c:pt>
                <c:pt idx="5774">
                  <c:v>84</c:v>
                </c:pt>
                <c:pt idx="5775">
                  <c:v>145</c:v>
                </c:pt>
                <c:pt idx="5776">
                  <c:v>105</c:v>
                </c:pt>
                <c:pt idx="5777">
                  <c:v>95</c:v>
                </c:pt>
                <c:pt idx="5778">
                  <c:v>83</c:v>
                </c:pt>
                <c:pt idx="5779">
                  <c:v>44</c:v>
                </c:pt>
                <c:pt idx="5780">
                  <c:v>158</c:v>
                </c:pt>
                <c:pt idx="5781">
                  <c:v>225</c:v>
                </c:pt>
                <c:pt idx="5782">
                  <c:v>169</c:v>
                </c:pt>
                <c:pt idx="5783">
                  <c:v>189</c:v>
                </c:pt>
                <c:pt idx="5784">
                  <c:v>158</c:v>
                </c:pt>
                <c:pt idx="5785">
                  <c:v>108</c:v>
                </c:pt>
                <c:pt idx="5786">
                  <c:v>189</c:v>
                </c:pt>
                <c:pt idx="5787">
                  <c:v>255</c:v>
                </c:pt>
                <c:pt idx="5788">
                  <c:v>196</c:v>
                </c:pt>
                <c:pt idx="5789">
                  <c:v>163</c:v>
                </c:pt>
                <c:pt idx="5790">
                  <c:v>165</c:v>
                </c:pt>
                <c:pt idx="5791">
                  <c:v>156</c:v>
                </c:pt>
                <c:pt idx="5792">
                  <c:v>150</c:v>
                </c:pt>
                <c:pt idx="5793">
                  <c:v>200</c:v>
                </c:pt>
                <c:pt idx="5794">
                  <c:v>233</c:v>
                </c:pt>
                <c:pt idx="5795">
                  <c:v>195</c:v>
                </c:pt>
                <c:pt idx="5796">
                  <c:v>119</c:v>
                </c:pt>
                <c:pt idx="5797">
                  <c:v>128</c:v>
                </c:pt>
                <c:pt idx="5798">
                  <c:v>73</c:v>
                </c:pt>
                <c:pt idx="5799">
                  <c:v>122</c:v>
                </c:pt>
                <c:pt idx="5800">
                  <c:v>122</c:v>
                </c:pt>
                <c:pt idx="5801">
                  <c:v>75</c:v>
                </c:pt>
                <c:pt idx="5802">
                  <c:v>52</c:v>
                </c:pt>
                <c:pt idx="5803">
                  <c:v>59</c:v>
                </c:pt>
                <c:pt idx="5804">
                  <c:v>73</c:v>
                </c:pt>
                <c:pt idx="5805">
                  <c:v>102</c:v>
                </c:pt>
                <c:pt idx="5806">
                  <c:v>142</c:v>
                </c:pt>
                <c:pt idx="5807">
                  <c:v>91</c:v>
                </c:pt>
                <c:pt idx="5808">
                  <c:v>81</c:v>
                </c:pt>
                <c:pt idx="5809">
                  <c:v>75</c:v>
                </c:pt>
                <c:pt idx="5810">
                  <c:v>105</c:v>
                </c:pt>
                <c:pt idx="5811">
                  <c:v>173</c:v>
                </c:pt>
                <c:pt idx="5812">
                  <c:v>195</c:v>
                </c:pt>
                <c:pt idx="5813">
                  <c:v>128</c:v>
                </c:pt>
                <c:pt idx="5814">
                  <c:v>131</c:v>
                </c:pt>
                <c:pt idx="5815">
                  <c:v>111</c:v>
                </c:pt>
                <c:pt idx="5816">
                  <c:v>149</c:v>
                </c:pt>
                <c:pt idx="5817">
                  <c:v>188</c:v>
                </c:pt>
                <c:pt idx="5818">
                  <c:v>218</c:v>
                </c:pt>
                <c:pt idx="5819">
                  <c:v>165</c:v>
                </c:pt>
                <c:pt idx="5820">
                  <c:v>143</c:v>
                </c:pt>
                <c:pt idx="5821">
                  <c:v>133</c:v>
                </c:pt>
                <c:pt idx="5822">
                  <c:v>173</c:v>
                </c:pt>
                <c:pt idx="5823">
                  <c:v>100</c:v>
                </c:pt>
                <c:pt idx="5824">
                  <c:v>100</c:v>
                </c:pt>
                <c:pt idx="5825">
                  <c:v>112</c:v>
                </c:pt>
                <c:pt idx="5826">
                  <c:v>68</c:v>
                </c:pt>
                <c:pt idx="5827">
                  <c:v>58</c:v>
                </c:pt>
                <c:pt idx="5828">
                  <c:v>122</c:v>
                </c:pt>
                <c:pt idx="5829">
                  <c:v>140</c:v>
                </c:pt>
                <c:pt idx="5830">
                  <c:v>116</c:v>
                </c:pt>
                <c:pt idx="5831">
                  <c:v>120</c:v>
                </c:pt>
                <c:pt idx="5832">
                  <c:v>73</c:v>
                </c:pt>
                <c:pt idx="5833">
                  <c:v>51</c:v>
                </c:pt>
                <c:pt idx="5834">
                  <c:v>105</c:v>
                </c:pt>
                <c:pt idx="5835">
                  <c:v>147</c:v>
                </c:pt>
                <c:pt idx="5836">
                  <c:v>101</c:v>
                </c:pt>
                <c:pt idx="5837">
                  <c:v>116</c:v>
                </c:pt>
                <c:pt idx="5838">
                  <c:v>84</c:v>
                </c:pt>
                <c:pt idx="5839">
                  <c:v>39</c:v>
                </c:pt>
                <c:pt idx="5840">
                  <c:v>95</c:v>
                </c:pt>
                <c:pt idx="5841">
                  <c:v>142</c:v>
                </c:pt>
                <c:pt idx="5842">
                  <c:v>88</c:v>
                </c:pt>
                <c:pt idx="5843">
                  <c:v>105</c:v>
                </c:pt>
                <c:pt idx="5844">
                  <c:v>74</c:v>
                </c:pt>
                <c:pt idx="5845">
                  <c:v>53</c:v>
                </c:pt>
                <c:pt idx="5846">
                  <c:v>105</c:v>
                </c:pt>
                <c:pt idx="5847">
                  <c:v>160</c:v>
                </c:pt>
                <c:pt idx="5848">
                  <c:v>100</c:v>
                </c:pt>
                <c:pt idx="5849">
                  <c:v>112</c:v>
                </c:pt>
                <c:pt idx="5850">
                  <c:v>85</c:v>
                </c:pt>
                <c:pt idx="5851">
                  <c:v>65</c:v>
                </c:pt>
                <c:pt idx="5852">
                  <c:v>167</c:v>
                </c:pt>
                <c:pt idx="5853">
                  <c:v>248</c:v>
                </c:pt>
                <c:pt idx="5854">
                  <c:v>210</c:v>
                </c:pt>
                <c:pt idx="5855">
                  <c:v>203</c:v>
                </c:pt>
                <c:pt idx="5856">
                  <c:v>161</c:v>
                </c:pt>
                <c:pt idx="5857">
                  <c:v>117</c:v>
                </c:pt>
                <c:pt idx="5858">
                  <c:v>195</c:v>
                </c:pt>
                <c:pt idx="5859">
                  <c:v>270</c:v>
                </c:pt>
                <c:pt idx="5860">
                  <c:v>203</c:v>
                </c:pt>
                <c:pt idx="5861">
                  <c:v>196</c:v>
                </c:pt>
                <c:pt idx="5862">
                  <c:v>168</c:v>
                </c:pt>
                <c:pt idx="5863">
                  <c:v>189</c:v>
                </c:pt>
                <c:pt idx="5864">
                  <c:v>163</c:v>
                </c:pt>
                <c:pt idx="5865">
                  <c:v>255</c:v>
                </c:pt>
                <c:pt idx="5866">
                  <c:v>239</c:v>
                </c:pt>
                <c:pt idx="5867">
                  <c:v>189</c:v>
                </c:pt>
                <c:pt idx="5868">
                  <c:v>128</c:v>
                </c:pt>
                <c:pt idx="5869">
                  <c:v>138</c:v>
                </c:pt>
                <c:pt idx="5870">
                  <c:v>90</c:v>
                </c:pt>
                <c:pt idx="5871">
                  <c:v>145</c:v>
                </c:pt>
                <c:pt idx="5872">
                  <c:v>125</c:v>
                </c:pt>
                <c:pt idx="5873">
                  <c:v>78</c:v>
                </c:pt>
                <c:pt idx="5874">
                  <c:v>63</c:v>
                </c:pt>
                <c:pt idx="5875">
                  <c:v>77</c:v>
                </c:pt>
                <c:pt idx="5876">
                  <c:v>75</c:v>
                </c:pt>
                <c:pt idx="5877">
                  <c:v>112</c:v>
                </c:pt>
                <c:pt idx="5878">
                  <c:v>155</c:v>
                </c:pt>
                <c:pt idx="5879">
                  <c:v>100</c:v>
                </c:pt>
                <c:pt idx="5880">
                  <c:v>105</c:v>
                </c:pt>
                <c:pt idx="5881">
                  <c:v>95</c:v>
                </c:pt>
                <c:pt idx="5882">
                  <c:v>108</c:v>
                </c:pt>
                <c:pt idx="5883">
                  <c:v>188</c:v>
                </c:pt>
                <c:pt idx="5884">
                  <c:v>210</c:v>
                </c:pt>
                <c:pt idx="5885">
                  <c:v>137</c:v>
                </c:pt>
                <c:pt idx="5886">
                  <c:v>125</c:v>
                </c:pt>
                <c:pt idx="5887">
                  <c:v>119</c:v>
                </c:pt>
                <c:pt idx="5888">
                  <c:v>174</c:v>
                </c:pt>
                <c:pt idx="5889">
                  <c:v>240</c:v>
                </c:pt>
                <c:pt idx="5890">
                  <c:v>216</c:v>
                </c:pt>
                <c:pt idx="5891">
                  <c:v>162</c:v>
                </c:pt>
                <c:pt idx="5892">
                  <c:v>156</c:v>
                </c:pt>
                <c:pt idx="5893">
                  <c:v>131</c:v>
                </c:pt>
                <c:pt idx="5894">
                  <c:v>175</c:v>
                </c:pt>
                <c:pt idx="5895">
                  <c:v>182</c:v>
                </c:pt>
                <c:pt idx="5896">
                  <c:v>196</c:v>
                </c:pt>
                <c:pt idx="5897">
                  <c:v>119</c:v>
                </c:pt>
                <c:pt idx="5898">
                  <c:v>133</c:v>
                </c:pt>
                <c:pt idx="5899">
                  <c:v>85</c:v>
                </c:pt>
                <c:pt idx="5900">
                  <c:v>143</c:v>
                </c:pt>
                <c:pt idx="5901">
                  <c:v>163</c:v>
                </c:pt>
                <c:pt idx="5902">
                  <c:v>174</c:v>
                </c:pt>
                <c:pt idx="5903">
                  <c:v>128</c:v>
                </c:pt>
                <c:pt idx="5904">
                  <c:v>109</c:v>
                </c:pt>
                <c:pt idx="5905">
                  <c:v>70</c:v>
                </c:pt>
                <c:pt idx="5906">
                  <c:v>131</c:v>
                </c:pt>
                <c:pt idx="5907">
                  <c:v>156</c:v>
                </c:pt>
                <c:pt idx="5908">
                  <c:v>169</c:v>
                </c:pt>
                <c:pt idx="5909">
                  <c:v>113</c:v>
                </c:pt>
                <c:pt idx="5910">
                  <c:v>105</c:v>
                </c:pt>
                <c:pt idx="5911">
                  <c:v>75</c:v>
                </c:pt>
                <c:pt idx="5912">
                  <c:v>116</c:v>
                </c:pt>
                <c:pt idx="5913">
                  <c:v>195</c:v>
                </c:pt>
                <c:pt idx="5914">
                  <c:v>195</c:v>
                </c:pt>
                <c:pt idx="5915">
                  <c:v>138</c:v>
                </c:pt>
                <c:pt idx="5916">
                  <c:v>113</c:v>
                </c:pt>
                <c:pt idx="5917">
                  <c:v>72</c:v>
                </c:pt>
                <c:pt idx="5918">
                  <c:v>138</c:v>
                </c:pt>
                <c:pt idx="5919">
                  <c:v>203</c:v>
                </c:pt>
                <c:pt idx="5920">
                  <c:v>196</c:v>
                </c:pt>
                <c:pt idx="5921">
                  <c:v>167</c:v>
                </c:pt>
                <c:pt idx="5922">
                  <c:v>130</c:v>
                </c:pt>
                <c:pt idx="5923">
                  <c:v>120</c:v>
                </c:pt>
                <c:pt idx="5924">
                  <c:v>218</c:v>
                </c:pt>
                <c:pt idx="5925">
                  <c:v>195</c:v>
                </c:pt>
                <c:pt idx="5926">
                  <c:v>188</c:v>
                </c:pt>
                <c:pt idx="5927">
                  <c:v>174</c:v>
                </c:pt>
                <c:pt idx="5928">
                  <c:v>143</c:v>
                </c:pt>
                <c:pt idx="5929">
                  <c:v>117</c:v>
                </c:pt>
                <c:pt idx="5930">
                  <c:v>231</c:v>
                </c:pt>
                <c:pt idx="5931">
                  <c:v>217</c:v>
                </c:pt>
                <c:pt idx="5932">
                  <c:v>202</c:v>
                </c:pt>
                <c:pt idx="5933">
                  <c:v>241</c:v>
                </c:pt>
                <c:pt idx="5934">
                  <c:v>137</c:v>
                </c:pt>
                <c:pt idx="5935">
                  <c:v>131</c:v>
                </c:pt>
                <c:pt idx="5936">
                  <c:v>208</c:v>
                </c:pt>
                <c:pt idx="5937">
                  <c:v>210</c:v>
                </c:pt>
                <c:pt idx="5938">
                  <c:v>195</c:v>
                </c:pt>
                <c:pt idx="5939">
                  <c:v>250</c:v>
                </c:pt>
                <c:pt idx="5940">
                  <c:v>124</c:v>
                </c:pt>
                <c:pt idx="5941">
                  <c:v>133</c:v>
                </c:pt>
                <c:pt idx="5942">
                  <c:v>196</c:v>
                </c:pt>
                <c:pt idx="5943">
                  <c:v>176</c:v>
                </c:pt>
                <c:pt idx="5944">
                  <c:v>188</c:v>
                </c:pt>
                <c:pt idx="5945">
                  <c:v>182</c:v>
                </c:pt>
                <c:pt idx="5946">
                  <c:v>116</c:v>
                </c:pt>
                <c:pt idx="5947">
                  <c:v>104</c:v>
                </c:pt>
                <c:pt idx="5948">
                  <c:v>181</c:v>
                </c:pt>
                <c:pt idx="5949">
                  <c:v>167</c:v>
                </c:pt>
                <c:pt idx="5950">
                  <c:v>173</c:v>
                </c:pt>
                <c:pt idx="5951">
                  <c:v>131</c:v>
                </c:pt>
                <c:pt idx="5952">
                  <c:v>101</c:v>
                </c:pt>
                <c:pt idx="5953">
                  <c:v>91</c:v>
                </c:pt>
                <c:pt idx="5954">
                  <c:v>142</c:v>
                </c:pt>
                <c:pt idx="5955">
                  <c:v>182</c:v>
                </c:pt>
                <c:pt idx="5956">
                  <c:v>189</c:v>
                </c:pt>
                <c:pt idx="5957">
                  <c:v>150</c:v>
                </c:pt>
                <c:pt idx="5958">
                  <c:v>122</c:v>
                </c:pt>
                <c:pt idx="5959">
                  <c:v>106</c:v>
                </c:pt>
                <c:pt idx="5960">
                  <c:v>163</c:v>
                </c:pt>
                <c:pt idx="5961">
                  <c:v>233</c:v>
                </c:pt>
                <c:pt idx="5962">
                  <c:v>209</c:v>
                </c:pt>
                <c:pt idx="5963">
                  <c:v>176</c:v>
                </c:pt>
                <c:pt idx="5964">
                  <c:v>142</c:v>
                </c:pt>
                <c:pt idx="5965">
                  <c:v>133</c:v>
                </c:pt>
                <c:pt idx="5966">
                  <c:v>196</c:v>
                </c:pt>
                <c:pt idx="5967">
                  <c:v>119</c:v>
                </c:pt>
                <c:pt idx="5968">
                  <c:v>106</c:v>
                </c:pt>
                <c:pt idx="5969">
                  <c:v>106</c:v>
                </c:pt>
                <c:pt idx="5970">
                  <c:v>77</c:v>
                </c:pt>
                <c:pt idx="5971">
                  <c:v>63</c:v>
                </c:pt>
                <c:pt idx="5972">
                  <c:v>111</c:v>
                </c:pt>
                <c:pt idx="5973">
                  <c:v>143</c:v>
                </c:pt>
                <c:pt idx="5974">
                  <c:v>113</c:v>
                </c:pt>
                <c:pt idx="5975">
                  <c:v>105</c:v>
                </c:pt>
                <c:pt idx="5976">
                  <c:v>63</c:v>
                </c:pt>
                <c:pt idx="5977">
                  <c:v>44</c:v>
                </c:pt>
                <c:pt idx="5978">
                  <c:v>88</c:v>
                </c:pt>
                <c:pt idx="5979">
                  <c:v>145</c:v>
                </c:pt>
                <c:pt idx="5980">
                  <c:v>95</c:v>
                </c:pt>
                <c:pt idx="5981">
                  <c:v>91</c:v>
                </c:pt>
                <c:pt idx="5982">
                  <c:v>68</c:v>
                </c:pt>
                <c:pt idx="5983">
                  <c:v>31</c:v>
                </c:pt>
                <c:pt idx="5984">
                  <c:v>88</c:v>
                </c:pt>
                <c:pt idx="5985">
                  <c:v>130</c:v>
                </c:pt>
                <c:pt idx="5986">
                  <c:v>90</c:v>
                </c:pt>
                <c:pt idx="5987">
                  <c:v>102</c:v>
                </c:pt>
                <c:pt idx="5988">
                  <c:v>75</c:v>
                </c:pt>
                <c:pt idx="5989">
                  <c:v>39</c:v>
                </c:pt>
                <c:pt idx="5990">
                  <c:v>94</c:v>
                </c:pt>
                <c:pt idx="5991">
                  <c:v>147</c:v>
                </c:pt>
                <c:pt idx="5992">
                  <c:v>113</c:v>
                </c:pt>
                <c:pt idx="5993">
                  <c:v>120</c:v>
                </c:pt>
                <c:pt idx="5994">
                  <c:v>90</c:v>
                </c:pt>
                <c:pt idx="5995">
                  <c:v>58</c:v>
                </c:pt>
                <c:pt idx="5996">
                  <c:v>98</c:v>
                </c:pt>
                <c:pt idx="5997">
                  <c:v>156</c:v>
                </c:pt>
                <c:pt idx="5998">
                  <c:v>138</c:v>
                </c:pt>
                <c:pt idx="5999">
                  <c:v>138</c:v>
                </c:pt>
                <c:pt idx="6000">
                  <c:v>95</c:v>
                </c:pt>
                <c:pt idx="6001">
                  <c:v>68</c:v>
                </c:pt>
                <c:pt idx="6002">
                  <c:v>131</c:v>
                </c:pt>
                <c:pt idx="6003">
                  <c:v>196</c:v>
                </c:pt>
                <c:pt idx="6004">
                  <c:v>142</c:v>
                </c:pt>
                <c:pt idx="6005">
                  <c:v>133</c:v>
                </c:pt>
                <c:pt idx="6006">
                  <c:v>101</c:v>
                </c:pt>
                <c:pt idx="6007">
                  <c:v>128</c:v>
                </c:pt>
                <c:pt idx="6008">
                  <c:v>123</c:v>
                </c:pt>
                <c:pt idx="6009">
                  <c:v>163</c:v>
                </c:pt>
                <c:pt idx="6010">
                  <c:v>161</c:v>
                </c:pt>
                <c:pt idx="6011">
                  <c:v>113</c:v>
                </c:pt>
                <c:pt idx="6012">
                  <c:v>112</c:v>
                </c:pt>
                <c:pt idx="6013">
                  <c:v>116</c:v>
                </c:pt>
                <c:pt idx="6014">
                  <c:v>94</c:v>
                </c:pt>
                <c:pt idx="6015">
                  <c:v>167</c:v>
                </c:pt>
                <c:pt idx="6016">
                  <c:v>161</c:v>
                </c:pt>
                <c:pt idx="6017">
                  <c:v>128</c:v>
                </c:pt>
                <c:pt idx="6018">
                  <c:v>113</c:v>
                </c:pt>
                <c:pt idx="6019">
                  <c:v>105</c:v>
                </c:pt>
                <c:pt idx="6020">
                  <c:v>119</c:v>
                </c:pt>
                <c:pt idx="6021">
                  <c:v>135</c:v>
                </c:pt>
                <c:pt idx="6022">
                  <c:v>145</c:v>
                </c:pt>
                <c:pt idx="6023">
                  <c:v>91</c:v>
                </c:pt>
                <c:pt idx="6024">
                  <c:v>90</c:v>
                </c:pt>
                <c:pt idx="6025">
                  <c:v>69</c:v>
                </c:pt>
                <c:pt idx="6026">
                  <c:v>85</c:v>
                </c:pt>
                <c:pt idx="6027">
                  <c:v>135</c:v>
                </c:pt>
                <c:pt idx="6028">
                  <c:v>147</c:v>
                </c:pt>
                <c:pt idx="6029">
                  <c:v>105</c:v>
                </c:pt>
                <c:pt idx="6030">
                  <c:v>98</c:v>
                </c:pt>
                <c:pt idx="6031">
                  <c:v>87</c:v>
                </c:pt>
                <c:pt idx="6032">
                  <c:v>111</c:v>
                </c:pt>
                <c:pt idx="6033">
                  <c:v>181</c:v>
                </c:pt>
                <c:pt idx="6034">
                  <c:v>175</c:v>
                </c:pt>
                <c:pt idx="6035">
                  <c:v>123</c:v>
                </c:pt>
                <c:pt idx="6036">
                  <c:v>115</c:v>
                </c:pt>
                <c:pt idx="6037">
                  <c:v>88</c:v>
                </c:pt>
                <c:pt idx="6038">
                  <c:v>135</c:v>
                </c:pt>
                <c:pt idx="6039">
                  <c:v>133</c:v>
                </c:pt>
                <c:pt idx="6040">
                  <c:v>138</c:v>
                </c:pt>
                <c:pt idx="6041">
                  <c:v>138</c:v>
                </c:pt>
                <c:pt idx="6042">
                  <c:v>85</c:v>
                </c:pt>
                <c:pt idx="6043">
                  <c:v>80</c:v>
                </c:pt>
                <c:pt idx="6044">
                  <c:v>128</c:v>
                </c:pt>
                <c:pt idx="6045">
                  <c:v>147</c:v>
                </c:pt>
                <c:pt idx="6046">
                  <c:v>106</c:v>
                </c:pt>
                <c:pt idx="6047">
                  <c:v>111</c:v>
                </c:pt>
                <c:pt idx="6048">
                  <c:v>74</c:v>
                </c:pt>
                <c:pt idx="6049">
                  <c:v>54</c:v>
                </c:pt>
                <c:pt idx="6050">
                  <c:v>104</c:v>
                </c:pt>
                <c:pt idx="6051">
                  <c:v>165</c:v>
                </c:pt>
                <c:pt idx="6052">
                  <c:v>112</c:v>
                </c:pt>
                <c:pt idx="6053">
                  <c:v>112</c:v>
                </c:pt>
                <c:pt idx="6054">
                  <c:v>83</c:v>
                </c:pt>
                <c:pt idx="6055">
                  <c:v>53</c:v>
                </c:pt>
                <c:pt idx="6056">
                  <c:v>98</c:v>
                </c:pt>
                <c:pt idx="6057">
                  <c:v>154</c:v>
                </c:pt>
                <c:pt idx="6058">
                  <c:v>98</c:v>
                </c:pt>
                <c:pt idx="6059">
                  <c:v>116</c:v>
                </c:pt>
                <c:pt idx="6060">
                  <c:v>87</c:v>
                </c:pt>
                <c:pt idx="6061">
                  <c:v>58</c:v>
                </c:pt>
                <c:pt idx="6062">
                  <c:v>101</c:v>
                </c:pt>
                <c:pt idx="6063">
                  <c:v>150</c:v>
                </c:pt>
                <c:pt idx="6064">
                  <c:v>111</c:v>
                </c:pt>
                <c:pt idx="6065">
                  <c:v>126</c:v>
                </c:pt>
                <c:pt idx="6066">
                  <c:v>91</c:v>
                </c:pt>
                <c:pt idx="6067">
                  <c:v>65</c:v>
                </c:pt>
                <c:pt idx="6068">
                  <c:v>115</c:v>
                </c:pt>
                <c:pt idx="6069">
                  <c:v>203</c:v>
                </c:pt>
                <c:pt idx="6070">
                  <c:v>154</c:v>
                </c:pt>
                <c:pt idx="6071">
                  <c:v>149</c:v>
                </c:pt>
                <c:pt idx="6072">
                  <c:v>106</c:v>
                </c:pt>
                <c:pt idx="6073">
                  <c:v>87</c:v>
                </c:pt>
                <c:pt idx="6074">
                  <c:v>162</c:v>
                </c:pt>
                <c:pt idx="6075">
                  <c:v>203</c:v>
                </c:pt>
                <c:pt idx="6076">
                  <c:v>180</c:v>
                </c:pt>
                <c:pt idx="6077">
                  <c:v>160</c:v>
                </c:pt>
                <c:pt idx="6078">
                  <c:v>135</c:v>
                </c:pt>
                <c:pt idx="6079">
                  <c:v>145</c:v>
                </c:pt>
                <c:pt idx="6080">
                  <c:v>140</c:v>
                </c:pt>
                <c:pt idx="6081">
                  <c:v>175</c:v>
                </c:pt>
                <c:pt idx="6082">
                  <c:v>176</c:v>
                </c:pt>
                <c:pt idx="6083">
                  <c:v>142</c:v>
                </c:pt>
                <c:pt idx="6084">
                  <c:v>143</c:v>
                </c:pt>
                <c:pt idx="6085">
                  <c:v>124</c:v>
                </c:pt>
                <c:pt idx="6086">
                  <c:v>126</c:v>
                </c:pt>
                <c:pt idx="6087">
                  <c:v>163</c:v>
                </c:pt>
                <c:pt idx="6088">
                  <c:v>156</c:v>
                </c:pt>
                <c:pt idx="6089">
                  <c:v>143</c:v>
                </c:pt>
                <c:pt idx="6090">
                  <c:v>123</c:v>
                </c:pt>
                <c:pt idx="6091">
                  <c:v>111</c:v>
                </c:pt>
                <c:pt idx="6092">
                  <c:v>133</c:v>
                </c:pt>
                <c:pt idx="6093">
                  <c:v>165</c:v>
                </c:pt>
                <c:pt idx="6094">
                  <c:v>149</c:v>
                </c:pt>
                <c:pt idx="6095">
                  <c:v>105</c:v>
                </c:pt>
                <c:pt idx="6096">
                  <c:v>95</c:v>
                </c:pt>
                <c:pt idx="6097">
                  <c:v>91</c:v>
                </c:pt>
                <c:pt idx="6098">
                  <c:v>105</c:v>
                </c:pt>
                <c:pt idx="6099">
                  <c:v>160</c:v>
                </c:pt>
                <c:pt idx="6100">
                  <c:v>150</c:v>
                </c:pt>
                <c:pt idx="6101">
                  <c:v>117</c:v>
                </c:pt>
                <c:pt idx="6102">
                  <c:v>115</c:v>
                </c:pt>
                <c:pt idx="6103">
                  <c:v>113</c:v>
                </c:pt>
                <c:pt idx="6104">
                  <c:v>140</c:v>
                </c:pt>
                <c:pt idx="6105">
                  <c:v>210</c:v>
                </c:pt>
                <c:pt idx="6106">
                  <c:v>182</c:v>
                </c:pt>
                <c:pt idx="6107">
                  <c:v>130</c:v>
                </c:pt>
                <c:pt idx="6108">
                  <c:v>145</c:v>
                </c:pt>
                <c:pt idx="6109">
                  <c:v>119</c:v>
                </c:pt>
                <c:pt idx="6110">
                  <c:v>131</c:v>
                </c:pt>
                <c:pt idx="6111">
                  <c:v>131</c:v>
                </c:pt>
                <c:pt idx="6112">
                  <c:v>135</c:v>
                </c:pt>
                <c:pt idx="6113">
                  <c:v>126</c:v>
                </c:pt>
                <c:pt idx="6114">
                  <c:v>75</c:v>
                </c:pt>
                <c:pt idx="6115">
                  <c:v>63</c:v>
                </c:pt>
                <c:pt idx="6116">
                  <c:v>117</c:v>
                </c:pt>
                <c:pt idx="6117">
                  <c:v>145</c:v>
                </c:pt>
                <c:pt idx="6118">
                  <c:v>112</c:v>
                </c:pt>
                <c:pt idx="6119">
                  <c:v>104</c:v>
                </c:pt>
                <c:pt idx="6120">
                  <c:v>63</c:v>
                </c:pt>
                <c:pt idx="6121">
                  <c:v>51</c:v>
                </c:pt>
                <c:pt idx="6122">
                  <c:v>98</c:v>
                </c:pt>
                <c:pt idx="6123">
                  <c:v>137</c:v>
                </c:pt>
                <c:pt idx="6124">
                  <c:v>101</c:v>
                </c:pt>
                <c:pt idx="6125">
                  <c:v>113</c:v>
                </c:pt>
                <c:pt idx="6126">
                  <c:v>73</c:v>
                </c:pt>
                <c:pt idx="6127">
                  <c:v>39</c:v>
                </c:pt>
                <c:pt idx="6128">
                  <c:v>95</c:v>
                </c:pt>
                <c:pt idx="6129">
                  <c:v>142</c:v>
                </c:pt>
                <c:pt idx="6130">
                  <c:v>88</c:v>
                </c:pt>
                <c:pt idx="6131">
                  <c:v>94</c:v>
                </c:pt>
                <c:pt idx="6132">
                  <c:v>69</c:v>
                </c:pt>
                <c:pt idx="6133">
                  <c:v>53</c:v>
                </c:pt>
                <c:pt idx="6134">
                  <c:v>105</c:v>
                </c:pt>
                <c:pt idx="6135">
                  <c:v>160</c:v>
                </c:pt>
                <c:pt idx="6136">
                  <c:v>108</c:v>
                </c:pt>
                <c:pt idx="6137">
                  <c:v>123</c:v>
                </c:pt>
                <c:pt idx="6138">
                  <c:v>91</c:v>
                </c:pt>
                <c:pt idx="6139">
                  <c:v>56</c:v>
                </c:pt>
                <c:pt idx="6140">
                  <c:v>120</c:v>
                </c:pt>
                <c:pt idx="6141">
                  <c:v>176</c:v>
                </c:pt>
                <c:pt idx="6142">
                  <c:v>147</c:v>
                </c:pt>
                <c:pt idx="6143">
                  <c:v>142</c:v>
                </c:pt>
                <c:pt idx="6144">
                  <c:v>120</c:v>
                </c:pt>
                <c:pt idx="6145">
                  <c:v>72</c:v>
                </c:pt>
                <c:pt idx="6146">
                  <c:v>150</c:v>
                </c:pt>
                <c:pt idx="6147">
                  <c:v>196</c:v>
                </c:pt>
                <c:pt idx="6148">
                  <c:v>173</c:v>
                </c:pt>
                <c:pt idx="6149">
                  <c:v>137</c:v>
                </c:pt>
                <c:pt idx="6150">
                  <c:v>128</c:v>
                </c:pt>
                <c:pt idx="6151">
                  <c:v>138</c:v>
                </c:pt>
                <c:pt idx="6152">
                  <c:v>143</c:v>
                </c:pt>
                <c:pt idx="6153">
                  <c:v>182</c:v>
                </c:pt>
                <c:pt idx="6154">
                  <c:v>175</c:v>
                </c:pt>
                <c:pt idx="6155">
                  <c:v>150</c:v>
                </c:pt>
                <c:pt idx="6156">
                  <c:v>113</c:v>
                </c:pt>
                <c:pt idx="6157">
                  <c:v>126</c:v>
                </c:pt>
                <c:pt idx="6158">
                  <c:v>119</c:v>
                </c:pt>
                <c:pt idx="6159">
                  <c:v>180</c:v>
                </c:pt>
                <c:pt idx="6160">
                  <c:v>156</c:v>
                </c:pt>
                <c:pt idx="6161">
                  <c:v>135</c:v>
                </c:pt>
                <c:pt idx="6162">
                  <c:v>120</c:v>
                </c:pt>
                <c:pt idx="6163">
                  <c:v>100</c:v>
                </c:pt>
                <c:pt idx="6164">
                  <c:v>131</c:v>
                </c:pt>
                <c:pt idx="6165">
                  <c:v>131</c:v>
                </c:pt>
                <c:pt idx="6166">
                  <c:v>142</c:v>
                </c:pt>
                <c:pt idx="6167">
                  <c:v>105</c:v>
                </c:pt>
                <c:pt idx="6168">
                  <c:v>88</c:v>
                </c:pt>
                <c:pt idx="6169">
                  <c:v>90</c:v>
                </c:pt>
                <c:pt idx="6170">
                  <c:v>102</c:v>
                </c:pt>
                <c:pt idx="6171">
                  <c:v>137</c:v>
                </c:pt>
                <c:pt idx="6172">
                  <c:v>173</c:v>
                </c:pt>
                <c:pt idx="6173">
                  <c:v>115</c:v>
                </c:pt>
                <c:pt idx="6174">
                  <c:v>116</c:v>
                </c:pt>
                <c:pt idx="6175">
                  <c:v>102</c:v>
                </c:pt>
                <c:pt idx="6176">
                  <c:v>124</c:v>
                </c:pt>
                <c:pt idx="6177">
                  <c:v>203</c:v>
                </c:pt>
                <c:pt idx="6178">
                  <c:v>189</c:v>
                </c:pt>
                <c:pt idx="6179">
                  <c:v>138</c:v>
                </c:pt>
                <c:pt idx="6180">
                  <c:v>128</c:v>
                </c:pt>
                <c:pt idx="6181">
                  <c:v>116</c:v>
                </c:pt>
                <c:pt idx="6182">
                  <c:v>135</c:v>
                </c:pt>
                <c:pt idx="6183">
                  <c:v>256</c:v>
                </c:pt>
                <c:pt idx="6184">
                  <c:v>206</c:v>
                </c:pt>
                <c:pt idx="6185">
                  <c:v>248</c:v>
                </c:pt>
                <c:pt idx="6186">
                  <c:v>203</c:v>
                </c:pt>
                <c:pt idx="6187">
                  <c:v>189</c:v>
                </c:pt>
                <c:pt idx="6188">
                  <c:v>239</c:v>
                </c:pt>
                <c:pt idx="6189">
                  <c:v>312</c:v>
                </c:pt>
                <c:pt idx="6190">
                  <c:v>218</c:v>
                </c:pt>
                <c:pt idx="6191">
                  <c:v>217</c:v>
                </c:pt>
                <c:pt idx="6192">
                  <c:v>169</c:v>
                </c:pt>
                <c:pt idx="6193">
                  <c:v>189</c:v>
                </c:pt>
                <c:pt idx="6194">
                  <c:v>216</c:v>
                </c:pt>
                <c:pt idx="6195">
                  <c:v>265</c:v>
                </c:pt>
                <c:pt idx="6196">
                  <c:v>210</c:v>
                </c:pt>
                <c:pt idx="6197">
                  <c:v>181</c:v>
                </c:pt>
                <c:pt idx="6198">
                  <c:v>144</c:v>
                </c:pt>
                <c:pt idx="6199">
                  <c:v>181</c:v>
                </c:pt>
                <c:pt idx="6200">
                  <c:v>189</c:v>
                </c:pt>
                <c:pt idx="6201">
                  <c:v>283</c:v>
                </c:pt>
                <c:pt idx="6202">
                  <c:v>182</c:v>
                </c:pt>
                <c:pt idx="6203">
                  <c:v>182</c:v>
                </c:pt>
                <c:pt idx="6204">
                  <c:v>180</c:v>
                </c:pt>
                <c:pt idx="6205">
                  <c:v>188</c:v>
                </c:pt>
                <c:pt idx="6206">
                  <c:v>209</c:v>
                </c:pt>
                <c:pt idx="6207">
                  <c:v>282</c:v>
                </c:pt>
                <c:pt idx="6208">
                  <c:v>188</c:v>
                </c:pt>
                <c:pt idx="6209">
                  <c:v>210</c:v>
                </c:pt>
                <c:pt idx="6210">
                  <c:v>182</c:v>
                </c:pt>
                <c:pt idx="6211">
                  <c:v>196</c:v>
                </c:pt>
                <c:pt idx="6212">
                  <c:v>200</c:v>
                </c:pt>
                <c:pt idx="6213">
                  <c:v>273</c:v>
                </c:pt>
                <c:pt idx="6214">
                  <c:v>200</c:v>
                </c:pt>
                <c:pt idx="6215">
                  <c:v>209</c:v>
                </c:pt>
                <c:pt idx="6216">
                  <c:v>218</c:v>
                </c:pt>
                <c:pt idx="6217">
                  <c:v>195</c:v>
                </c:pt>
                <c:pt idx="6218">
                  <c:v>250</c:v>
                </c:pt>
                <c:pt idx="6219">
                  <c:v>311</c:v>
                </c:pt>
                <c:pt idx="6220">
                  <c:v>270</c:v>
                </c:pt>
                <c:pt idx="6221">
                  <c:v>248</c:v>
                </c:pt>
                <c:pt idx="6222">
                  <c:v>202</c:v>
                </c:pt>
                <c:pt idx="6223">
                  <c:v>240</c:v>
                </c:pt>
                <c:pt idx="6224">
                  <c:v>244</c:v>
                </c:pt>
                <c:pt idx="6225">
                  <c:v>326</c:v>
                </c:pt>
                <c:pt idx="6226">
                  <c:v>243</c:v>
                </c:pt>
                <c:pt idx="6227">
                  <c:v>231</c:v>
                </c:pt>
                <c:pt idx="6228">
                  <c:v>233</c:v>
                </c:pt>
                <c:pt idx="6229">
                  <c:v>225</c:v>
                </c:pt>
                <c:pt idx="6230">
                  <c:v>278</c:v>
                </c:pt>
                <c:pt idx="6231">
                  <c:v>287</c:v>
                </c:pt>
                <c:pt idx="6232">
                  <c:v>223</c:v>
                </c:pt>
                <c:pt idx="6233">
                  <c:v>196</c:v>
                </c:pt>
                <c:pt idx="6234">
                  <c:v>210</c:v>
                </c:pt>
                <c:pt idx="6235">
                  <c:v>175</c:v>
                </c:pt>
                <c:pt idx="6236">
                  <c:v>232</c:v>
                </c:pt>
                <c:pt idx="6237">
                  <c:v>244</c:v>
                </c:pt>
                <c:pt idx="6238">
                  <c:v>208</c:v>
                </c:pt>
                <c:pt idx="6239">
                  <c:v>176</c:v>
                </c:pt>
                <c:pt idx="6240">
                  <c:v>176</c:v>
                </c:pt>
                <c:pt idx="6241">
                  <c:v>189</c:v>
                </c:pt>
                <c:pt idx="6242">
                  <c:v>225</c:v>
                </c:pt>
                <c:pt idx="6243">
                  <c:v>278</c:v>
                </c:pt>
                <c:pt idx="6244">
                  <c:v>188</c:v>
                </c:pt>
                <c:pt idx="6245">
                  <c:v>202</c:v>
                </c:pt>
                <c:pt idx="6246">
                  <c:v>225</c:v>
                </c:pt>
                <c:pt idx="6247">
                  <c:v>196</c:v>
                </c:pt>
                <c:pt idx="6248">
                  <c:v>206</c:v>
                </c:pt>
                <c:pt idx="6249">
                  <c:v>290</c:v>
                </c:pt>
                <c:pt idx="6250">
                  <c:v>219</c:v>
                </c:pt>
                <c:pt idx="6251">
                  <c:v>215</c:v>
                </c:pt>
                <c:pt idx="6252">
                  <c:v>194</c:v>
                </c:pt>
                <c:pt idx="6253">
                  <c:v>225</c:v>
                </c:pt>
                <c:pt idx="6254">
                  <c:v>228</c:v>
                </c:pt>
                <c:pt idx="6255">
                  <c:v>231</c:v>
                </c:pt>
                <c:pt idx="6256">
                  <c:v>181</c:v>
                </c:pt>
                <c:pt idx="6257">
                  <c:v>189</c:v>
                </c:pt>
                <c:pt idx="6258">
                  <c:v>173</c:v>
                </c:pt>
                <c:pt idx="6259">
                  <c:v>156</c:v>
                </c:pt>
                <c:pt idx="6260">
                  <c:v>196</c:v>
                </c:pt>
                <c:pt idx="6261">
                  <c:v>263</c:v>
                </c:pt>
                <c:pt idx="6262">
                  <c:v>188</c:v>
                </c:pt>
                <c:pt idx="6263">
                  <c:v>169</c:v>
                </c:pt>
                <c:pt idx="6264">
                  <c:v>142</c:v>
                </c:pt>
                <c:pt idx="6265">
                  <c:v>180</c:v>
                </c:pt>
                <c:pt idx="6266">
                  <c:v>203</c:v>
                </c:pt>
                <c:pt idx="6267">
                  <c:v>276</c:v>
                </c:pt>
                <c:pt idx="6268">
                  <c:v>150</c:v>
                </c:pt>
                <c:pt idx="6269">
                  <c:v>181</c:v>
                </c:pt>
                <c:pt idx="6270">
                  <c:v>124</c:v>
                </c:pt>
                <c:pt idx="6271">
                  <c:v>158</c:v>
                </c:pt>
                <c:pt idx="6272">
                  <c:v>169</c:v>
                </c:pt>
                <c:pt idx="6273">
                  <c:v>263</c:v>
                </c:pt>
                <c:pt idx="6274">
                  <c:v>155</c:v>
                </c:pt>
                <c:pt idx="6275">
                  <c:v>144</c:v>
                </c:pt>
                <c:pt idx="6276">
                  <c:v>140</c:v>
                </c:pt>
                <c:pt idx="6277">
                  <c:v>131</c:v>
                </c:pt>
                <c:pt idx="6278">
                  <c:v>189</c:v>
                </c:pt>
                <c:pt idx="6279">
                  <c:v>246</c:v>
                </c:pt>
                <c:pt idx="6280">
                  <c:v>182</c:v>
                </c:pt>
                <c:pt idx="6281">
                  <c:v>169</c:v>
                </c:pt>
                <c:pt idx="6282">
                  <c:v>150</c:v>
                </c:pt>
                <c:pt idx="6283">
                  <c:v>150</c:v>
                </c:pt>
                <c:pt idx="6284">
                  <c:v>203</c:v>
                </c:pt>
                <c:pt idx="6285">
                  <c:v>238</c:v>
                </c:pt>
                <c:pt idx="6286">
                  <c:v>182</c:v>
                </c:pt>
                <c:pt idx="6287">
                  <c:v>169</c:v>
                </c:pt>
                <c:pt idx="6288">
                  <c:v>169</c:v>
                </c:pt>
                <c:pt idx="6289">
                  <c:v>163</c:v>
                </c:pt>
                <c:pt idx="6290">
                  <c:v>231</c:v>
                </c:pt>
                <c:pt idx="6291">
                  <c:v>294</c:v>
                </c:pt>
                <c:pt idx="6292">
                  <c:v>224</c:v>
                </c:pt>
                <c:pt idx="6293">
                  <c:v>196</c:v>
                </c:pt>
                <c:pt idx="6294">
                  <c:v>203</c:v>
                </c:pt>
                <c:pt idx="6295">
                  <c:v>182</c:v>
                </c:pt>
                <c:pt idx="6296">
                  <c:v>263</c:v>
                </c:pt>
                <c:pt idx="6297">
                  <c:v>308</c:v>
                </c:pt>
                <c:pt idx="6298">
                  <c:v>200</c:v>
                </c:pt>
                <c:pt idx="6299">
                  <c:v>210</c:v>
                </c:pt>
                <c:pt idx="6300">
                  <c:v>182</c:v>
                </c:pt>
                <c:pt idx="6301">
                  <c:v>176</c:v>
                </c:pt>
                <c:pt idx="6302">
                  <c:v>231</c:v>
                </c:pt>
                <c:pt idx="6303">
                  <c:v>250</c:v>
                </c:pt>
                <c:pt idx="6304">
                  <c:v>181</c:v>
                </c:pt>
                <c:pt idx="6305">
                  <c:v>175</c:v>
                </c:pt>
                <c:pt idx="6306">
                  <c:v>150</c:v>
                </c:pt>
                <c:pt idx="6307">
                  <c:v>156</c:v>
                </c:pt>
                <c:pt idx="6308">
                  <c:v>203</c:v>
                </c:pt>
                <c:pt idx="6309">
                  <c:v>245</c:v>
                </c:pt>
                <c:pt idx="6310">
                  <c:v>196</c:v>
                </c:pt>
                <c:pt idx="6311">
                  <c:v>150</c:v>
                </c:pt>
                <c:pt idx="6312">
                  <c:v>160</c:v>
                </c:pt>
                <c:pt idx="6313">
                  <c:v>149</c:v>
                </c:pt>
                <c:pt idx="6314">
                  <c:v>176</c:v>
                </c:pt>
                <c:pt idx="6315">
                  <c:v>215</c:v>
                </c:pt>
                <c:pt idx="6316">
                  <c:v>195</c:v>
                </c:pt>
                <c:pt idx="6317">
                  <c:v>167</c:v>
                </c:pt>
                <c:pt idx="6318">
                  <c:v>163</c:v>
                </c:pt>
                <c:pt idx="6319">
                  <c:v>163</c:v>
                </c:pt>
                <c:pt idx="6320">
                  <c:v>210</c:v>
                </c:pt>
                <c:pt idx="6321">
                  <c:v>244</c:v>
                </c:pt>
                <c:pt idx="6322">
                  <c:v>202</c:v>
                </c:pt>
                <c:pt idx="6323">
                  <c:v>218</c:v>
                </c:pt>
                <c:pt idx="6324">
                  <c:v>196</c:v>
                </c:pt>
                <c:pt idx="6325">
                  <c:v>169</c:v>
                </c:pt>
                <c:pt idx="6326">
                  <c:v>225</c:v>
                </c:pt>
                <c:pt idx="6327">
                  <c:v>194</c:v>
                </c:pt>
                <c:pt idx="6328">
                  <c:v>150</c:v>
                </c:pt>
                <c:pt idx="6329">
                  <c:v>167</c:v>
                </c:pt>
                <c:pt idx="6330">
                  <c:v>123</c:v>
                </c:pt>
                <c:pt idx="6331">
                  <c:v>128</c:v>
                </c:pt>
                <c:pt idx="6332">
                  <c:v>173</c:v>
                </c:pt>
                <c:pt idx="6333">
                  <c:v>231</c:v>
                </c:pt>
                <c:pt idx="6334">
                  <c:v>143</c:v>
                </c:pt>
                <c:pt idx="6335">
                  <c:v>158</c:v>
                </c:pt>
                <c:pt idx="6336">
                  <c:v>101</c:v>
                </c:pt>
                <c:pt idx="6337">
                  <c:v>122</c:v>
                </c:pt>
                <c:pt idx="6338">
                  <c:v>143</c:v>
                </c:pt>
                <c:pt idx="6339">
                  <c:v>231</c:v>
                </c:pt>
                <c:pt idx="6340">
                  <c:v>126</c:v>
                </c:pt>
                <c:pt idx="6341">
                  <c:v>124</c:v>
                </c:pt>
                <c:pt idx="6342">
                  <c:v>98</c:v>
                </c:pt>
                <c:pt idx="6343">
                  <c:v>113</c:v>
                </c:pt>
                <c:pt idx="6344">
                  <c:v>128</c:v>
                </c:pt>
                <c:pt idx="6345">
                  <c:v>218</c:v>
                </c:pt>
                <c:pt idx="6346">
                  <c:v>111</c:v>
                </c:pt>
                <c:pt idx="6347">
                  <c:v>106</c:v>
                </c:pt>
                <c:pt idx="6348">
                  <c:v>102</c:v>
                </c:pt>
                <c:pt idx="6349">
                  <c:v>101</c:v>
                </c:pt>
                <c:pt idx="6350">
                  <c:v>137</c:v>
                </c:pt>
                <c:pt idx="6351">
                  <c:v>207</c:v>
                </c:pt>
                <c:pt idx="6352">
                  <c:v>135</c:v>
                </c:pt>
                <c:pt idx="6353">
                  <c:v>143</c:v>
                </c:pt>
                <c:pt idx="6354">
                  <c:v>123</c:v>
                </c:pt>
                <c:pt idx="6355">
                  <c:v>126</c:v>
                </c:pt>
                <c:pt idx="6356">
                  <c:v>143</c:v>
                </c:pt>
                <c:pt idx="6357">
                  <c:v>232</c:v>
                </c:pt>
                <c:pt idx="6358">
                  <c:v>138</c:v>
                </c:pt>
                <c:pt idx="6359">
                  <c:v>142</c:v>
                </c:pt>
                <c:pt idx="6360">
                  <c:v>140</c:v>
                </c:pt>
                <c:pt idx="6361">
                  <c:v>150</c:v>
                </c:pt>
                <c:pt idx="6362">
                  <c:v>196</c:v>
                </c:pt>
                <c:pt idx="6363">
                  <c:v>252</c:v>
                </c:pt>
                <c:pt idx="6364">
                  <c:v>195</c:v>
                </c:pt>
                <c:pt idx="6365">
                  <c:v>173</c:v>
                </c:pt>
                <c:pt idx="6366">
                  <c:v>152</c:v>
                </c:pt>
                <c:pt idx="6367">
                  <c:v>154</c:v>
                </c:pt>
                <c:pt idx="6368">
                  <c:v>181</c:v>
                </c:pt>
                <c:pt idx="6369">
                  <c:v>228</c:v>
                </c:pt>
                <c:pt idx="6370">
                  <c:v>195</c:v>
                </c:pt>
                <c:pt idx="6371">
                  <c:v>150</c:v>
                </c:pt>
                <c:pt idx="6372">
                  <c:v>158</c:v>
                </c:pt>
                <c:pt idx="6373">
                  <c:v>135</c:v>
                </c:pt>
                <c:pt idx="6374">
                  <c:v>169</c:v>
                </c:pt>
                <c:pt idx="6375">
                  <c:v>225</c:v>
                </c:pt>
                <c:pt idx="6376">
                  <c:v>173</c:v>
                </c:pt>
                <c:pt idx="6377">
                  <c:v>138</c:v>
                </c:pt>
                <c:pt idx="6378">
                  <c:v>113</c:v>
                </c:pt>
                <c:pt idx="6379">
                  <c:v>122</c:v>
                </c:pt>
                <c:pt idx="6380">
                  <c:v>138</c:v>
                </c:pt>
                <c:pt idx="6381">
                  <c:v>210</c:v>
                </c:pt>
                <c:pt idx="6382">
                  <c:v>138</c:v>
                </c:pt>
                <c:pt idx="6383">
                  <c:v>106</c:v>
                </c:pt>
                <c:pt idx="6384">
                  <c:v>112</c:v>
                </c:pt>
                <c:pt idx="6385">
                  <c:v>116</c:v>
                </c:pt>
                <c:pt idx="6386">
                  <c:v>147</c:v>
                </c:pt>
                <c:pt idx="6387">
                  <c:v>169</c:v>
                </c:pt>
                <c:pt idx="6388">
                  <c:v>140</c:v>
                </c:pt>
                <c:pt idx="6389">
                  <c:v>116</c:v>
                </c:pt>
                <c:pt idx="6390">
                  <c:v>135</c:v>
                </c:pt>
                <c:pt idx="6391">
                  <c:v>138</c:v>
                </c:pt>
                <c:pt idx="6392">
                  <c:v>167</c:v>
                </c:pt>
                <c:pt idx="6393">
                  <c:v>231</c:v>
                </c:pt>
                <c:pt idx="6394">
                  <c:v>181</c:v>
                </c:pt>
                <c:pt idx="6395">
                  <c:v>161</c:v>
                </c:pt>
                <c:pt idx="6396">
                  <c:v>147</c:v>
                </c:pt>
                <c:pt idx="6397">
                  <c:v>142</c:v>
                </c:pt>
                <c:pt idx="6398">
                  <c:v>156</c:v>
                </c:pt>
                <c:pt idx="6399">
                  <c:v>135</c:v>
                </c:pt>
                <c:pt idx="6400">
                  <c:v>78</c:v>
                </c:pt>
                <c:pt idx="6401">
                  <c:v>75</c:v>
                </c:pt>
                <c:pt idx="6402">
                  <c:v>42</c:v>
                </c:pt>
                <c:pt idx="6403">
                  <c:v>52</c:v>
                </c:pt>
                <c:pt idx="6404">
                  <c:v>81</c:v>
                </c:pt>
                <c:pt idx="6405">
                  <c:v>138</c:v>
                </c:pt>
                <c:pt idx="6406">
                  <c:v>58</c:v>
                </c:pt>
                <c:pt idx="6407">
                  <c:v>63</c:v>
                </c:pt>
                <c:pt idx="6408">
                  <c:v>34</c:v>
                </c:pt>
                <c:pt idx="6409">
                  <c:v>54</c:v>
                </c:pt>
                <c:pt idx="6410">
                  <c:v>78</c:v>
                </c:pt>
                <c:pt idx="6411">
                  <c:v>156</c:v>
                </c:pt>
                <c:pt idx="6412">
                  <c:v>59</c:v>
                </c:pt>
                <c:pt idx="6413">
                  <c:v>73</c:v>
                </c:pt>
                <c:pt idx="6414">
                  <c:v>27</c:v>
                </c:pt>
                <c:pt idx="6415">
                  <c:v>44</c:v>
                </c:pt>
                <c:pt idx="6416">
                  <c:v>65</c:v>
                </c:pt>
                <c:pt idx="6417">
                  <c:v>119</c:v>
                </c:pt>
                <c:pt idx="6418">
                  <c:v>49</c:v>
                </c:pt>
                <c:pt idx="6419">
                  <c:v>49</c:v>
                </c:pt>
                <c:pt idx="6420">
                  <c:v>29</c:v>
                </c:pt>
                <c:pt idx="6421">
                  <c:v>35</c:v>
                </c:pt>
                <c:pt idx="6422">
                  <c:v>75</c:v>
                </c:pt>
                <c:pt idx="6423">
                  <c:v>156</c:v>
                </c:pt>
                <c:pt idx="6424">
                  <c:v>68</c:v>
                </c:pt>
                <c:pt idx="6425">
                  <c:v>58</c:v>
                </c:pt>
                <c:pt idx="6426">
                  <c:v>38</c:v>
                </c:pt>
                <c:pt idx="6427">
                  <c:v>42</c:v>
                </c:pt>
                <c:pt idx="6428">
                  <c:v>83</c:v>
                </c:pt>
                <c:pt idx="6429">
                  <c:v>142</c:v>
                </c:pt>
                <c:pt idx="6430">
                  <c:v>77</c:v>
                </c:pt>
                <c:pt idx="6431">
                  <c:v>56</c:v>
                </c:pt>
                <c:pt idx="6432">
                  <c:v>52</c:v>
                </c:pt>
                <c:pt idx="6433">
                  <c:v>54</c:v>
                </c:pt>
                <c:pt idx="6434">
                  <c:v>101</c:v>
                </c:pt>
                <c:pt idx="6435">
                  <c:v>168</c:v>
                </c:pt>
                <c:pt idx="6436">
                  <c:v>95</c:v>
                </c:pt>
                <c:pt idx="6437">
                  <c:v>69</c:v>
                </c:pt>
                <c:pt idx="6438">
                  <c:v>63</c:v>
                </c:pt>
                <c:pt idx="6439">
                  <c:v>75</c:v>
                </c:pt>
                <c:pt idx="6440">
                  <c:v>115</c:v>
                </c:pt>
                <c:pt idx="6441">
                  <c:v>167</c:v>
                </c:pt>
                <c:pt idx="6442">
                  <c:v>91</c:v>
                </c:pt>
                <c:pt idx="6443">
                  <c:v>80</c:v>
                </c:pt>
                <c:pt idx="6444">
                  <c:v>75</c:v>
                </c:pt>
                <c:pt idx="6445">
                  <c:v>65</c:v>
                </c:pt>
                <c:pt idx="6446">
                  <c:v>120</c:v>
                </c:pt>
                <c:pt idx="6447">
                  <c:v>137</c:v>
                </c:pt>
                <c:pt idx="6448">
                  <c:v>94</c:v>
                </c:pt>
                <c:pt idx="6449">
                  <c:v>65</c:v>
                </c:pt>
                <c:pt idx="6450">
                  <c:v>54</c:v>
                </c:pt>
                <c:pt idx="6451">
                  <c:v>58</c:v>
                </c:pt>
                <c:pt idx="6452">
                  <c:v>74</c:v>
                </c:pt>
                <c:pt idx="6453">
                  <c:v>126</c:v>
                </c:pt>
                <c:pt idx="6454">
                  <c:v>83</c:v>
                </c:pt>
                <c:pt idx="6455">
                  <c:v>47</c:v>
                </c:pt>
                <c:pt idx="6456">
                  <c:v>42</c:v>
                </c:pt>
                <c:pt idx="6457">
                  <c:v>41</c:v>
                </c:pt>
                <c:pt idx="6458">
                  <c:v>83</c:v>
                </c:pt>
                <c:pt idx="6459">
                  <c:v>123</c:v>
                </c:pt>
                <c:pt idx="6460">
                  <c:v>72</c:v>
                </c:pt>
                <c:pt idx="6461">
                  <c:v>57</c:v>
                </c:pt>
                <c:pt idx="6462">
                  <c:v>52</c:v>
                </c:pt>
                <c:pt idx="6463">
                  <c:v>53</c:v>
                </c:pt>
                <c:pt idx="6464">
                  <c:v>80</c:v>
                </c:pt>
                <c:pt idx="6465">
                  <c:v>158</c:v>
                </c:pt>
                <c:pt idx="6466">
                  <c:v>98</c:v>
                </c:pt>
                <c:pt idx="6467">
                  <c:v>74</c:v>
                </c:pt>
                <c:pt idx="6468">
                  <c:v>68</c:v>
                </c:pt>
                <c:pt idx="6469">
                  <c:v>68</c:v>
                </c:pt>
                <c:pt idx="6470">
                  <c:v>98</c:v>
                </c:pt>
                <c:pt idx="6471">
                  <c:v>189</c:v>
                </c:pt>
                <c:pt idx="6472">
                  <c:v>142</c:v>
                </c:pt>
                <c:pt idx="6473">
                  <c:v>158</c:v>
                </c:pt>
                <c:pt idx="6474">
                  <c:v>101</c:v>
                </c:pt>
                <c:pt idx="6475">
                  <c:v>115</c:v>
                </c:pt>
                <c:pt idx="6476">
                  <c:v>158</c:v>
                </c:pt>
                <c:pt idx="6477">
                  <c:v>225</c:v>
                </c:pt>
                <c:pt idx="6478">
                  <c:v>106</c:v>
                </c:pt>
                <c:pt idx="6479">
                  <c:v>124</c:v>
                </c:pt>
                <c:pt idx="6480">
                  <c:v>91</c:v>
                </c:pt>
                <c:pt idx="6481">
                  <c:v>108</c:v>
                </c:pt>
                <c:pt idx="6482">
                  <c:v>125</c:v>
                </c:pt>
                <c:pt idx="6483">
                  <c:v>187</c:v>
                </c:pt>
                <c:pt idx="6484">
                  <c:v>100</c:v>
                </c:pt>
                <c:pt idx="6485">
                  <c:v>128</c:v>
                </c:pt>
                <c:pt idx="6486">
                  <c:v>80</c:v>
                </c:pt>
                <c:pt idx="6487">
                  <c:v>81</c:v>
                </c:pt>
                <c:pt idx="6488">
                  <c:v>123</c:v>
                </c:pt>
                <c:pt idx="6489">
                  <c:v>169</c:v>
                </c:pt>
                <c:pt idx="6490">
                  <c:v>109</c:v>
                </c:pt>
                <c:pt idx="6491">
                  <c:v>101</c:v>
                </c:pt>
                <c:pt idx="6492">
                  <c:v>75</c:v>
                </c:pt>
                <c:pt idx="6493">
                  <c:v>81</c:v>
                </c:pt>
                <c:pt idx="6494">
                  <c:v>124</c:v>
                </c:pt>
                <c:pt idx="6495">
                  <c:v>194</c:v>
                </c:pt>
                <c:pt idx="6496">
                  <c:v>131</c:v>
                </c:pt>
                <c:pt idx="6497">
                  <c:v>119</c:v>
                </c:pt>
                <c:pt idx="6498">
                  <c:v>101</c:v>
                </c:pt>
                <c:pt idx="6499">
                  <c:v>116</c:v>
                </c:pt>
                <c:pt idx="6500">
                  <c:v>140</c:v>
                </c:pt>
                <c:pt idx="6501">
                  <c:v>210</c:v>
                </c:pt>
                <c:pt idx="6502">
                  <c:v>125</c:v>
                </c:pt>
                <c:pt idx="6503">
                  <c:v>143</c:v>
                </c:pt>
                <c:pt idx="6504">
                  <c:v>117</c:v>
                </c:pt>
                <c:pt idx="6505">
                  <c:v>135</c:v>
                </c:pt>
                <c:pt idx="6506">
                  <c:v>188</c:v>
                </c:pt>
                <c:pt idx="6507">
                  <c:v>221</c:v>
                </c:pt>
                <c:pt idx="6508">
                  <c:v>156</c:v>
                </c:pt>
                <c:pt idx="6509">
                  <c:v>142</c:v>
                </c:pt>
                <c:pt idx="6510">
                  <c:v>124</c:v>
                </c:pt>
                <c:pt idx="6511">
                  <c:v>150</c:v>
                </c:pt>
                <c:pt idx="6512">
                  <c:v>176</c:v>
                </c:pt>
                <c:pt idx="6513">
                  <c:v>215</c:v>
                </c:pt>
                <c:pt idx="6514">
                  <c:v>168</c:v>
                </c:pt>
                <c:pt idx="6515">
                  <c:v>147</c:v>
                </c:pt>
                <c:pt idx="6516">
                  <c:v>128</c:v>
                </c:pt>
                <c:pt idx="6517">
                  <c:v>122</c:v>
                </c:pt>
                <c:pt idx="6518">
                  <c:v>169</c:v>
                </c:pt>
                <c:pt idx="6519">
                  <c:v>203</c:v>
                </c:pt>
                <c:pt idx="6520">
                  <c:v>147</c:v>
                </c:pt>
                <c:pt idx="6521">
                  <c:v>123</c:v>
                </c:pt>
                <c:pt idx="6522">
                  <c:v>100</c:v>
                </c:pt>
                <c:pt idx="6523">
                  <c:v>108</c:v>
                </c:pt>
                <c:pt idx="6524">
                  <c:v>130</c:v>
                </c:pt>
                <c:pt idx="6525">
                  <c:v>176</c:v>
                </c:pt>
                <c:pt idx="6526">
                  <c:v>145</c:v>
                </c:pt>
                <c:pt idx="6527">
                  <c:v>98</c:v>
                </c:pt>
                <c:pt idx="6528">
                  <c:v>105</c:v>
                </c:pt>
                <c:pt idx="6529">
                  <c:v>98</c:v>
                </c:pt>
                <c:pt idx="6530">
                  <c:v>124</c:v>
                </c:pt>
                <c:pt idx="6531">
                  <c:v>163</c:v>
                </c:pt>
                <c:pt idx="6532">
                  <c:v>117</c:v>
                </c:pt>
                <c:pt idx="6533">
                  <c:v>111</c:v>
                </c:pt>
                <c:pt idx="6534">
                  <c:v>117</c:v>
                </c:pt>
                <c:pt idx="6535">
                  <c:v>123</c:v>
                </c:pt>
                <c:pt idx="6536">
                  <c:v>158</c:v>
                </c:pt>
                <c:pt idx="6537">
                  <c:v>194</c:v>
                </c:pt>
                <c:pt idx="6538">
                  <c:v>155</c:v>
                </c:pt>
                <c:pt idx="6539">
                  <c:v>137</c:v>
                </c:pt>
                <c:pt idx="6540">
                  <c:v>133</c:v>
                </c:pt>
                <c:pt idx="6541">
                  <c:v>124</c:v>
                </c:pt>
                <c:pt idx="6542">
                  <c:v>144</c:v>
                </c:pt>
                <c:pt idx="6543">
                  <c:v>176</c:v>
                </c:pt>
                <c:pt idx="6544">
                  <c:v>131</c:v>
                </c:pt>
                <c:pt idx="6545">
                  <c:v>117</c:v>
                </c:pt>
                <c:pt idx="6546">
                  <c:v>78</c:v>
                </c:pt>
                <c:pt idx="6547">
                  <c:v>95</c:v>
                </c:pt>
                <c:pt idx="6548">
                  <c:v>122</c:v>
                </c:pt>
                <c:pt idx="6549">
                  <c:v>189</c:v>
                </c:pt>
                <c:pt idx="6550">
                  <c:v>105</c:v>
                </c:pt>
                <c:pt idx="6551">
                  <c:v>120</c:v>
                </c:pt>
                <c:pt idx="6552">
                  <c:v>70</c:v>
                </c:pt>
                <c:pt idx="6553">
                  <c:v>98</c:v>
                </c:pt>
                <c:pt idx="6554">
                  <c:v>115</c:v>
                </c:pt>
                <c:pt idx="6555">
                  <c:v>181</c:v>
                </c:pt>
                <c:pt idx="6556">
                  <c:v>98</c:v>
                </c:pt>
                <c:pt idx="6557">
                  <c:v>88</c:v>
                </c:pt>
                <c:pt idx="6558">
                  <c:v>60</c:v>
                </c:pt>
                <c:pt idx="6559">
                  <c:v>65</c:v>
                </c:pt>
                <c:pt idx="6560">
                  <c:v>102</c:v>
                </c:pt>
                <c:pt idx="6561">
                  <c:v>174</c:v>
                </c:pt>
                <c:pt idx="6562">
                  <c:v>81</c:v>
                </c:pt>
                <c:pt idx="6563">
                  <c:v>75</c:v>
                </c:pt>
                <c:pt idx="6564">
                  <c:v>63</c:v>
                </c:pt>
                <c:pt idx="6565">
                  <c:v>73</c:v>
                </c:pt>
                <c:pt idx="6566">
                  <c:v>116</c:v>
                </c:pt>
                <c:pt idx="6567">
                  <c:v>181</c:v>
                </c:pt>
                <c:pt idx="6568">
                  <c:v>113</c:v>
                </c:pt>
                <c:pt idx="6569">
                  <c:v>91</c:v>
                </c:pt>
                <c:pt idx="6570">
                  <c:v>78</c:v>
                </c:pt>
                <c:pt idx="6571">
                  <c:v>85</c:v>
                </c:pt>
                <c:pt idx="6572">
                  <c:v>111</c:v>
                </c:pt>
                <c:pt idx="6573">
                  <c:v>203</c:v>
                </c:pt>
                <c:pt idx="6574">
                  <c:v>106</c:v>
                </c:pt>
                <c:pt idx="6575">
                  <c:v>104</c:v>
                </c:pt>
                <c:pt idx="6576">
                  <c:v>98</c:v>
                </c:pt>
                <c:pt idx="6577">
                  <c:v>98</c:v>
                </c:pt>
                <c:pt idx="6578">
                  <c:v>160</c:v>
                </c:pt>
                <c:pt idx="6579">
                  <c:v>233</c:v>
                </c:pt>
                <c:pt idx="6580">
                  <c:v>147</c:v>
                </c:pt>
                <c:pt idx="6581">
                  <c:v>126</c:v>
                </c:pt>
                <c:pt idx="6582">
                  <c:v>116</c:v>
                </c:pt>
                <c:pt idx="6583">
                  <c:v>119</c:v>
                </c:pt>
                <c:pt idx="6584">
                  <c:v>150</c:v>
                </c:pt>
                <c:pt idx="6585">
                  <c:v>210</c:v>
                </c:pt>
                <c:pt idx="6586">
                  <c:v>152</c:v>
                </c:pt>
                <c:pt idx="6587">
                  <c:v>126</c:v>
                </c:pt>
                <c:pt idx="6588">
                  <c:v>104</c:v>
                </c:pt>
                <c:pt idx="6589">
                  <c:v>113</c:v>
                </c:pt>
                <c:pt idx="6590">
                  <c:v>143</c:v>
                </c:pt>
                <c:pt idx="6591">
                  <c:v>182</c:v>
                </c:pt>
                <c:pt idx="6592">
                  <c:v>126</c:v>
                </c:pt>
                <c:pt idx="6593">
                  <c:v>88</c:v>
                </c:pt>
                <c:pt idx="6594">
                  <c:v>88</c:v>
                </c:pt>
                <c:pt idx="6595">
                  <c:v>94</c:v>
                </c:pt>
                <c:pt idx="6596">
                  <c:v>119</c:v>
                </c:pt>
                <c:pt idx="6597">
                  <c:v>150</c:v>
                </c:pt>
                <c:pt idx="6598">
                  <c:v>106</c:v>
                </c:pt>
                <c:pt idx="6599">
                  <c:v>78</c:v>
                </c:pt>
                <c:pt idx="6600">
                  <c:v>72</c:v>
                </c:pt>
                <c:pt idx="6601">
                  <c:v>83</c:v>
                </c:pt>
                <c:pt idx="6602">
                  <c:v>104</c:v>
                </c:pt>
                <c:pt idx="6603">
                  <c:v>143</c:v>
                </c:pt>
                <c:pt idx="6604">
                  <c:v>94</c:v>
                </c:pt>
                <c:pt idx="6605">
                  <c:v>90</c:v>
                </c:pt>
                <c:pt idx="6606">
                  <c:v>109</c:v>
                </c:pt>
                <c:pt idx="6607">
                  <c:v>91</c:v>
                </c:pt>
                <c:pt idx="6608">
                  <c:v>117</c:v>
                </c:pt>
                <c:pt idx="6609">
                  <c:v>203</c:v>
                </c:pt>
                <c:pt idx="6610">
                  <c:v>140</c:v>
                </c:pt>
                <c:pt idx="6611">
                  <c:v>126</c:v>
                </c:pt>
                <c:pt idx="6612">
                  <c:v>120</c:v>
                </c:pt>
                <c:pt idx="6613">
                  <c:v>112</c:v>
                </c:pt>
                <c:pt idx="6614">
                  <c:v>150</c:v>
                </c:pt>
                <c:pt idx="6615">
                  <c:v>167</c:v>
                </c:pt>
                <c:pt idx="6616">
                  <c:v>109</c:v>
                </c:pt>
                <c:pt idx="6617">
                  <c:v>98</c:v>
                </c:pt>
                <c:pt idx="6618">
                  <c:v>65</c:v>
                </c:pt>
                <c:pt idx="6619">
                  <c:v>80</c:v>
                </c:pt>
                <c:pt idx="6620">
                  <c:v>101</c:v>
                </c:pt>
                <c:pt idx="6621">
                  <c:v>169</c:v>
                </c:pt>
                <c:pt idx="6622">
                  <c:v>80</c:v>
                </c:pt>
                <c:pt idx="6623">
                  <c:v>91</c:v>
                </c:pt>
                <c:pt idx="6624">
                  <c:v>49</c:v>
                </c:pt>
                <c:pt idx="6625">
                  <c:v>75</c:v>
                </c:pt>
                <c:pt idx="6626">
                  <c:v>98</c:v>
                </c:pt>
                <c:pt idx="6627">
                  <c:v>154</c:v>
                </c:pt>
                <c:pt idx="6628">
                  <c:v>73</c:v>
                </c:pt>
                <c:pt idx="6629">
                  <c:v>80</c:v>
                </c:pt>
                <c:pt idx="6630">
                  <c:v>34</c:v>
                </c:pt>
                <c:pt idx="6631">
                  <c:v>49</c:v>
                </c:pt>
                <c:pt idx="6632">
                  <c:v>69</c:v>
                </c:pt>
                <c:pt idx="6633">
                  <c:v>152</c:v>
                </c:pt>
                <c:pt idx="6634">
                  <c:v>65</c:v>
                </c:pt>
                <c:pt idx="6635">
                  <c:v>68</c:v>
                </c:pt>
                <c:pt idx="6636">
                  <c:v>45</c:v>
                </c:pt>
                <c:pt idx="6637">
                  <c:v>53</c:v>
                </c:pt>
                <c:pt idx="6638">
                  <c:v>94</c:v>
                </c:pt>
                <c:pt idx="6639">
                  <c:v>167</c:v>
                </c:pt>
                <c:pt idx="6640">
                  <c:v>87</c:v>
                </c:pt>
                <c:pt idx="6641">
                  <c:v>72</c:v>
                </c:pt>
                <c:pt idx="6642">
                  <c:v>59</c:v>
                </c:pt>
                <c:pt idx="6643">
                  <c:v>75</c:v>
                </c:pt>
                <c:pt idx="6644">
                  <c:v>98</c:v>
                </c:pt>
                <c:pt idx="6645">
                  <c:v>156</c:v>
                </c:pt>
                <c:pt idx="6646">
                  <c:v>88</c:v>
                </c:pt>
                <c:pt idx="6647">
                  <c:v>88</c:v>
                </c:pt>
                <c:pt idx="6648">
                  <c:v>87</c:v>
                </c:pt>
                <c:pt idx="6649">
                  <c:v>87</c:v>
                </c:pt>
                <c:pt idx="6650">
                  <c:v>124</c:v>
                </c:pt>
                <c:pt idx="6651">
                  <c:v>182</c:v>
                </c:pt>
                <c:pt idx="6652">
                  <c:v>117</c:v>
                </c:pt>
                <c:pt idx="6653">
                  <c:v>94</c:v>
                </c:pt>
                <c:pt idx="6654">
                  <c:v>85</c:v>
                </c:pt>
                <c:pt idx="6655">
                  <c:v>98</c:v>
                </c:pt>
                <c:pt idx="6656">
                  <c:v>142</c:v>
                </c:pt>
                <c:pt idx="6657">
                  <c:v>189</c:v>
                </c:pt>
                <c:pt idx="6658">
                  <c:v>113</c:v>
                </c:pt>
                <c:pt idx="6659">
                  <c:v>113</c:v>
                </c:pt>
                <c:pt idx="6660">
                  <c:v>88</c:v>
                </c:pt>
                <c:pt idx="6661">
                  <c:v>81</c:v>
                </c:pt>
                <c:pt idx="6662">
                  <c:v>124</c:v>
                </c:pt>
                <c:pt idx="6663">
                  <c:v>150</c:v>
                </c:pt>
                <c:pt idx="6664">
                  <c:v>98</c:v>
                </c:pt>
                <c:pt idx="6665">
                  <c:v>69</c:v>
                </c:pt>
                <c:pt idx="6666">
                  <c:v>63</c:v>
                </c:pt>
                <c:pt idx="6667">
                  <c:v>68</c:v>
                </c:pt>
                <c:pt idx="6668">
                  <c:v>91</c:v>
                </c:pt>
                <c:pt idx="6669">
                  <c:v>137</c:v>
                </c:pt>
                <c:pt idx="6670">
                  <c:v>88</c:v>
                </c:pt>
                <c:pt idx="6671">
                  <c:v>56</c:v>
                </c:pt>
                <c:pt idx="6672">
                  <c:v>52</c:v>
                </c:pt>
                <c:pt idx="6673">
                  <c:v>50</c:v>
                </c:pt>
                <c:pt idx="6674">
                  <c:v>91</c:v>
                </c:pt>
                <c:pt idx="6675">
                  <c:v>133</c:v>
                </c:pt>
                <c:pt idx="6676">
                  <c:v>78</c:v>
                </c:pt>
                <c:pt idx="6677">
                  <c:v>74</c:v>
                </c:pt>
                <c:pt idx="6678">
                  <c:v>75</c:v>
                </c:pt>
                <c:pt idx="6679">
                  <c:v>77</c:v>
                </c:pt>
                <c:pt idx="6680">
                  <c:v>105</c:v>
                </c:pt>
                <c:pt idx="6681">
                  <c:v>169</c:v>
                </c:pt>
                <c:pt idx="6682">
                  <c:v>119</c:v>
                </c:pt>
                <c:pt idx="6683">
                  <c:v>101</c:v>
                </c:pt>
                <c:pt idx="6684">
                  <c:v>94</c:v>
                </c:pt>
                <c:pt idx="6685">
                  <c:v>81</c:v>
                </c:pt>
                <c:pt idx="6686">
                  <c:v>123</c:v>
                </c:pt>
                <c:pt idx="6687">
                  <c:v>149</c:v>
                </c:pt>
                <c:pt idx="6688">
                  <c:v>91</c:v>
                </c:pt>
                <c:pt idx="6689">
                  <c:v>88</c:v>
                </c:pt>
                <c:pt idx="6690">
                  <c:v>56</c:v>
                </c:pt>
                <c:pt idx="6691">
                  <c:v>65</c:v>
                </c:pt>
                <c:pt idx="6692">
                  <c:v>102</c:v>
                </c:pt>
                <c:pt idx="6693">
                  <c:v>162</c:v>
                </c:pt>
                <c:pt idx="6694">
                  <c:v>65</c:v>
                </c:pt>
                <c:pt idx="6695">
                  <c:v>75</c:v>
                </c:pt>
                <c:pt idx="6696">
                  <c:v>42</c:v>
                </c:pt>
                <c:pt idx="6697">
                  <c:v>68</c:v>
                </c:pt>
                <c:pt idx="6698">
                  <c:v>98</c:v>
                </c:pt>
                <c:pt idx="6699">
                  <c:v>153</c:v>
                </c:pt>
                <c:pt idx="6700">
                  <c:v>59</c:v>
                </c:pt>
                <c:pt idx="6701">
                  <c:v>75</c:v>
                </c:pt>
                <c:pt idx="6702">
                  <c:v>26</c:v>
                </c:pt>
                <c:pt idx="6703">
                  <c:v>41</c:v>
                </c:pt>
                <c:pt idx="6704">
                  <c:v>65</c:v>
                </c:pt>
                <c:pt idx="6705">
                  <c:v>150</c:v>
                </c:pt>
                <c:pt idx="6706">
                  <c:v>58</c:v>
                </c:pt>
                <c:pt idx="6707">
                  <c:v>60</c:v>
                </c:pt>
                <c:pt idx="6708">
                  <c:v>35</c:v>
                </c:pt>
                <c:pt idx="6709">
                  <c:v>38</c:v>
                </c:pt>
                <c:pt idx="6710">
                  <c:v>81</c:v>
                </c:pt>
                <c:pt idx="6711">
                  <c:v>143</c:v>
                </c:pt>
                <c:pt idx="6712">
                  <c:v>77</c:v>
                </c:pt>
                <c:pt idx="6713">
                  <c:v>65</c:v>
                </c:pt>
                <c:pt idx="6714">
                  <c:v>58</c:v>
                </c:pt>
                <c:pt idx="6715">
                  <c:v>56</c:v>
                </c:pt>
                <c:pt idx="6716">
                  <c:v>94</c:v>
                </c:pt>
                <c:pt idx="6717">
                  <c:v>144</c:v>
                </c:pt>
                <c:pt idx="6718">
                  <c:v>94</c:v>
                </c:pt>
                <c:pt idx="6719">
                  <c:v>81</c:v>
                </c:pt>
                <c:pt idx="6720">
                  <c:v>80</c:v>
                </c:pt>
                <c:pt idx="6721">
                  <c:v>83</c:v>
                </c:pt>
                <c:pt idx="6722">
                  <c:v>117</c:v>
                </c:pt>
                <c:pt idx="6723">
                  <c:v>182</c:v>
                </c:pt>
                <c:pt idx="6724">
                  <c:v>119</c:v>
                </c:pt>
                <c:pt idx="6725">
                  <c:v>102</c:v>
                </c:pt>
                <c:pt idx="6726">
                  <c:v>75</c:v>
                </c:pt>
                <c:pt idx="6727">
                  <c:v>91</c:v>
                </c:pt>
                <c:pt idx="6728">
                  <c:v>140</c:v>
                </c:pt>
                <c:pt idx="6729">
                  <c:v>189</c:v>
                </c:pt>
                <c:pt idx="6730">
                  <c:v>111</c:v>
                </c:pt>
                <c:pt idx="6731">
                  <c:v>102</c:v>
                </c:pt>
                <c:pt idx="6732">
                  <c:v>90</c:v>
                </c:pt>
                <c:pt idx="6733">
                  <c:v>69</c:v>
                </c:pt>
                <c:pt idx="6734">
                  <c:v>113</c:v>
                </c:pt>
                <c:pt idx="6735">
                  <c:v>165</c:v>
                </c:pt>
                <c:pt idx="6736">
                  <c:v>91</c:v>
                </c:pt>
                <c:pt idx="6737">
                  <c:v>75</c:v>
                </c:pt>
                <c:pt idx="6738">
                  <c:v>65</c:v>
                </c:pt>
                <c:pt idx="6739">
                  <c:v>61</c:v>
                </c:pt>
                <c:pt idx="6740">
                  <c:v>94</c:v>
                </c:pt>
                <c:pt idx="6741">
                  <c:v>145</c:v>
                </c:pt>
                <c:pt idx="6742">
                  <c:v>85</c:v>
                </c:pt>
                <c:pt idx="6743">
                  <c:v>60</c:v>
                </c:pt>
                <c:pt idx="6744">
                  <c:v>47</c:v>
                </c:pt>
                <c:pt idx="6745">
                  <c:v>46</c:v>
                </c:pt>
                <c:pt idx="6746">
                  <c:v>90</c:v>
                </c:pt>
                <c:pt idx="6747">
                  <c:v>122</c:v>
                </c:pt>
                <c:pt idx="6748">
                  <c:v>72</c:v>
                </c:pt>
                <c:pt idx="6749">
                  <c:v>55</c:v>
                </c:pt>
                <c:pt idx="6750">
                  <c:v>83</c:v>
                </c:pt>
                <c:pt idx="6751">
                  <c:v>70</c:v>
                </c:pt>
                <c:pt idx="6752">
                  <c:v>88</c:v>
                </c:pt>
                <c:pt idx="6753">
                  <c:v>150</c:v>
                </c:pt>
                <c:pt idx="6754">
                  <c:v>120</c:v>
                </c:pt>
                <c:pt idx="6755">
                  <c:v>95</c:v>
                </c:pt>
                <c:pt idx="6756">
                  <c:v>90</c:v>
                </c:pt>
                <c:pt idx="6757">
                  <c:v>81</c:v>
                </c:pt>
                <c:pt idx="6758">
                  <c:v>112</c:v>
                </c:pt>
                <c:pt idx="6759">
                  <c:v>138</c:v>
                </c:pt>
                <c:pt idx="6760">
                  <c:v>80</c:v>
                </c:pt>
                <c:pt idx="6761">
                  <c:v>83</c:v>
                </c:pt>
                <c:pt idx="6762">
                  <c:v>36</c:v>
                </c:pt>
                <c:pt idx="6763">
                  <c:v>44</c:v>
                </c:pt>
                <c:pt idx="6764">
                  <c:v>72</c:v>
                </c:pt>
                <c:pt idx="6765">
                  <c:v>158</c:v>
                </c:pt>
                <c:pt idx="6766">
                  <c:v>47</c:v>
                </c:pt>
                <c:pt idx="6767">
                  <c:v>59</c:v>
                </c:pt>
                <c:pt idx="6768">
                  <c:v>25</c:v>
                </c:pt>
                <c:pt idx="6769">
                  <c:v>46</c:v>
                </c:pt>
                <c:pt idx="6770">
                  <c:v>80</c:v>
                </c:pt>
                <c:pt idx="6771">
                  <c:v>124</c:v>
                </c:pt>
                <c:pt idx="6772">
                  <c:v>50</c:v>
                </c:pt>
                <c:pt idx="6773">
                  <c:v>59</c:v>
                </c:pt>
                <c:pt idx="6774">
                  <c:v>23</c:v>
                </c:pt>
                <c:pt idx="6775">
                  <c:v>31</c:v>
                </c:pt>
                <c:pt idx="6776">
                  <c:v>59</c:v>
                </c:pt>
                <c:pt idx="6777">
                  <c:v>113</c:v>
                </c:pt>
                <c:pt idx="6778">
                  <c:v>42</c:v>
                </c:pt>
                <c:pt idx="6779">
                  <c:v>45</c:v>
                </c:pt>
                <c:pt idx="6780">
                  <c:v>20</c:v>
                </c:pt>
                <c:pt idx="6781">
                  <c:v>29</c:v>
                </c:pt>
                <c:pt idx="6782">
                  <c:v>61</c:v>
                </c:pt>
                <c:pt idx="6783">
                  <c:v>139</c:v>
                </c:pt>
                <c:pt idx="6784">
                  <c:v>60</c:v>
                </c:pt>
                <c:pt idx="6785">
                  <c:v>46</c:v>
                </c:pt>
                <c:pt idx="6786">
                  <c:v>26</c:v>
                </c:pt>
                <c:pt idx="6787">
                  <c:v>38</c:v>
                </c:pt>
                <c:pt idx="6788">
                  <c:v>68</c:v>
                </c:pt>
                <c:pt idx="6789">
                  <c:v>135</c:v>
                </c:pt>
                <c:pt idx="6790">
                  <c:v>70</c:v>
                </c:pt>
                <c:pt idx="6791">
                  <c:v>54</c:v>
                </c:pt>
                <c:pt idx="6792">
                  <c:v>49</c:v>
                </c:pt>
                <c:pt idx="6793">
                  <c:v>51</c:v>
                </c:pt>
                <c:pt idx="6794">
                  <c:v>94</c:v>
                </c:pt>
                <c:pt idx="6795">
                  <c:v>154</c:v>
                </c:pt>
                <c:pt idx="6796">
                  <c:v>81</c:v>
                </c:pt>
                <c:pt idx="6797">
                  <c:v>61</c:v>
                </c:pt>
                <c:pt idx="6798">
                  <c:v>44</c:v>
                </c:pt>
                <c:pt idx="6799">
                  <c:v>52</c:v>
                </c:pt>
                <c:pt idx="6800">
                  <c:v>94</c:v>
                </c:pt>
                <c:pt idx="6801">
                  <c:v>131</c:v>
                </c:pt>
                <c:pt idx="6802">
                  <c:v>78</c:v>
                </c:pt>
                <c:pt idx="6803">
                  <c:v>65</c:v>
                </c:pt>
                <c:pt idx="6804">
                  <c:v>58</c:v>
                </c:pt>
                <c:pt idx="6805">
                  <c:v>46</c:v>
                </c:pt>
                <c:pt idx="6806">
                  <c:v>88</c:v>
                </c:pt>
                <c:pt idx="6807">
                  <c:v>138</c:v>
                </c:pt>
                <c:pt idx="6808">
                  <c:v>80</c:v>
                </c:pt>
                <c:pt idx="6809">
                  <c:v>53</c:v>
                </c:pt>
                <c:pt idx="6810">
                  <c:v>39</c:v>
                </c:pt>
                <c:pt idx="6811">
                  <c:v>42</c:v>
                </c:pt>
                <c:pt idx="6812">
                  <c:v>65</c:v>
                </c:pt>
                <c:pt idx="6813">
                  <c:v>104</c:v>
                </c:pt>
                <c:pt idx="6814">
                  <c:v>75</c:v>
                </c:pt>
                <c:pt idx="6815">
                  <c:v>42</c:v>
                </c:pt>
                <c:pt idx="6816">
                  <c:v>36</c:v>
                </c:pt>
                <c:pt idx="6817">
                  <c:v>38</c:v>
                </c:pt>
                <c:pt idx="6818">
                  <c:v>70</c:v>
                </c:pt>
                <c:pt idx="6819">
                  <c:v>104</c:v>
                </c:pt>
                <c:pt idx="6820">
                  <c:v>63</c:v>
                </c:pt>
                <c:pt idx="6821">
                  <c:v>57</c:v>
                </c:pt>
                <c:pt idx="6822">
                  <c:v>44</c:v>
                </c:pt>
                <c:pt idx="6823">
                  <c:v>45</c:v>
                </c:pt>
                <c:pt idx="6824">
                  <c:v>65</c:v>
                </c:pt>
                <c:pt idx="6825">
                  <c:v>140</c:v>
                </c:pt>
                <c:pt idx="6826">
                  <c:v>75</c:v>
                </c:pt>
                <c:pt idx="6827">
                  <c:v>73</c:v>
                </c:pt>
                <c:pt idx="6828">
                  <c:v>50</c:v>
                </c:pt>
                <c:pt idx="6829">
                  <c:v>50</c:v>
                </c:pt>
                <c:pt idx="6830">
                  <c:v>75</c:v>
                </c:pt>
                <c:pt idx="6831">
                  <c:v>128</c:v>
                </c:pt>
                <c:pt idx="6832">
                  <c:v>74</c:v>
                </c:pt>
                <c:pt idx="6833">
                  <c:v>74</c:v>
                </c:pt>
                <c:pt idx="6834">
                  <c:v>33</c:v>
                </c:pt>
                <c:pt idx="6835">
                  <c:v>49</c:v>
                </c:pt>
                <c:pt idx="6836">
                  <c:v>72</c:v>
                </c:pt>
                <c:pt idx="6837">
                  <c:v>152</c:v>
                </c:pt>
                <c:pt idx="6838">
                  <c:v>51</c:v>
                </c:pt>
                <c:pt idx="6839">
                  <c:v>68</c:v>
                </c:pt>
                <c:pt idx="6840">
                  <c:v>30</c:v>
                </c:pt>
                <c:pt idx="6841">
                  <c:v>51</c:v>
                </c:pt>
                <c:pt idx="6842">
                  <c:v>69</c:v>
                </c:pt>
                <c:pt idx="6843">
                  <c:v>134</c:v>
                </c:pt>
                <c:pt idx="6844">
                  <c:v>58</c:v>
                </c:pt>
                <c:pt idx="6845">
                  <c:v>56</c:v>
                </c:pt>
                <c:pt idx="6846">
                  <c:v>22</c:v>
                </c:pt>
                <c:pt idx="6847">
                  <c:v>36</c:v>
                </c:pt>
                <c:pt idx="6848">
                  <c:v>63</c:v>
                </c:pt>
                <c:pt idx="6849">
                  <c:v>113</c:v>
                </c:pt>
                <c:pt idx="6850">
                  <c:v>44</c:v>
                </c:pt>
                <c:pt idx="6851">
                  <c:v>41</c:v>
                </c:pt>
                <c:pt idx="6852">
                  <c:v>22</c:v>
                </c:pt>
                <c:pt idx="6853">
                  <c:v>30</c:v>
                </c:pt>
                <c:pt idx="6854">
                  <c:v>68</c:v>
                </c:pt>
                <c:pt idx="6855">
                  <c:v>129</c:v>
                </c:pt>
                <c:pt idx="6856">
                  <c:v>54</c:v>
                </c:pt>
                <c:pt idx="6857">
                  <c:v>51</c:v>
                </c:pt>
                <c:pt idx="6858">
                  <c:v>26</c:v>
                </c:pt>
                <c:pt idx="6859">
                  <c:v>31</c:v>
                </c:pt>
                <c:pt idx="6860">
                  <c:v>75</c:v>
                </c:pt>
                <c:pt idx="6861">
                  <c:v>125</c:v>
                </c:pt>
                <c:pt idx="6862">
                  <c:v>65</c:v>
                </c:pt>
                <c:pt idx="6863">
                  <c:v>60</c:v>
                </c:pt>
                <c:pt idx="6864">
                  <c:v>51</c:v>
                </c:pt>
                <c:pt idx="6865">
                  <c:v>47</c:v>
                </c:pt>
                <c:pt idx="6866">
                  <c:v>91</c:v>
                </c:pt>
                <c:pt idx="6867">
                  <c:v>160</c:v>
                </c:pt>
                <c:pt idx="6868">
                  <c:v>84</c:v>
                </c:pt>
                <c:pt idx="6869">
                  <c:v>59</c:v>
                </c:pt>
                <c:pt idx="6870">
                  <c:v>53</c:v>
                </c:pt>
                <c:pt idx="6871">
                  <c:v>60</c:v>
                </c:pt>
                <c:pt idx="6872">
                  <c:v>98</c:v>
                </c:pt>
                <c:pt idx="6873">
                  <c:v>147</c:v>
                </c:pt>
                <c:pt idx="6874">
                  <c:v>90</c:v>
                </c:pt>
                <c:pt idx="6875">
                  <c:v>63</c:v>
                </c:pt>
                <c:pt idx="6876">
                  <c:v>52</c:v>
                </c:pt>
                <c:pt idx="6877">
                  <c:v>44</c:v>
                </c:pt>
                <c:pt idx="6878">
                  <c:v>95</c:v>
                </c:pt>
                <c:pt idx="6879">
                  <c:v>133</c:v>
                </c:pt>
                <c:pt idx="6880">
                  <c:v>72</c:v>
                </c:pt>
                <c:pt idx="6881">
                  <c:v>51</c:v>
                </c:pt>
                <c:pt idx="6882">
                  <c:v>44</c:v>
                </c:pt>
                <c:pt idx="6883">
                  <c:v>42</c:v>
                </c:pt>
                <c:pt idx="6884">
                  <c:v>63</c:v>
                </c:pt>
                <c:pt idx="6885">
                  <c:v>116</c:v>
                </c:pt>
                <c:pt idx="6886">
                  <c:v>73</c:v>
                </c:pt>
                <c:pt idx="6887">
                  <c:v>39</c:v>
                </c:pt>
                <c:pt idx="6888">
                  <c:v>33</c:v>
                </c:pt>
                <c:pt idx="6889">
                  <c:v>34</c:v>
                </c:pt>
                <c:pt idx="6890">
                  <c:v>73</c:v>
                </c:pt>
                <c:pt idx="6891">
                  <c:v>120</c:v>
                </c:pt>
                <c:pt idx="6892">
                  <c:v>73</c:v>
                </c:pt>
                <c:pt idx="6893">
                  <c:v>53</c:v>
                </c:pt>
                <c:pt idx="6894">
                  <c:v>47</c:v>
                </c:pt>
                <c:pt idx="6895">
                  <c:v>44</c:v>
                </c:pt>
                <c:pt idx="6896">
                  <c:v>65</c:v>
                </c:pt>
                <c:pt idx="6897">
                  <c:v>150</c:v>
                </c:pt>
                <c:pt idx="6898">
                  <c:v>75</c:v>
                </c:pt>
                <c:pt idx="6899">
                  <c:v>73</c:v>
                </c:pt>
                <c:pt idx="6900">
                  <c:v>54</c:v>
                </c:pt>
                <c:pt idx="6901">
                  <c:v>54</c:v>
                </c:pt>
                <c:pt idx="6902">
                  <c:v>78</c:v>
                </c:pt>
                <c:pt idx="6903">
                  <c:v>113</c:v>
                </c:pt>
                <c:pt idx="6904">
                  <c:v>70</c:v>
                </c:pt>
                <c:pt idx="6905">
                  <c:v>68</c:v>
                </c:pt>
                <c:pt idx="6906">
                  <c:v>26</c:v>
                </c:pt>
                <c:pt idx="6907">
                  <c:v>42</c:v>
                </c:pt>
                <c:pt idx="6908">
                  <c:v>75</c:v>
                </c:pt>
                <c:pt idx="6909">
                  <c:v>145</c:v>
                </c:pt>
                <c:pt idx="6910">
                  <c:v>45</c:v>
                </c:pt>
                <c:pt idx="6911">
                  <c:v>56</c:v>
                </c:pt>
                <c:pt idx="6912">
                  <c:v>23</c:v>
                </c:pt>
                <c:pt idx="6913">
                  <c:v>38</c:v>
                </c:pt>
                <c:pt idx="6914">
                  <c:v>68</c:v>
                </c:pt>
                <c:pt idx="6915">
                  <c:v>136</c:v>
                </c:pt>
                <c:pt idx="6916">
                  <c:v>47</c:v>
                </c:pt>
                <c:pt idx="6917">
                  <c:v>65</c:v>
                </c:pt>
                <c:pt idx="6918">
                  <c:v>28</c:v>
                </c:pt>
                <c:pt idx="6919">
                  <c:v>39</c:v>
                </c:pt>
                <c:pt idx="6920">
                  <c:v>68</c:v>
                </c:pt>
                <c:pt idx="6921">
                  <c:v>124</c:v>
                </c:pt>
                <c:pt idx="6922">
                  <c:v>49</c:v>
                </c:pt>
                <c:pt idx="6923">
                  <c:v>53</c:v>
                </c:pt>
                <c:pt idx="6924">
                  <c:v>28</c:v>
                </c:pt>
                <c:pt idx="6925">
                  <c:v>34</c:v>
                </c:pt>
                <c:pt idx="6926">
                  <c:v>63</c:v>
                </c:pt>
                <c:pt idx="6927">
                  <c:v>146</c:v>
                </c:pt>
                <c:pt idx="6928">
                  <c:v>63</c:v>
                </c:pt>
                <c:pt idx="6929">
                  <c:v>54</c:v>
                </c:pt>
                <c:pt idx="6930">
                  <c:v>34</c:v>
                </c:pt>
                <c:pt idx="6931">
                  <c:v>42</c:v>
                </c:pt>
                <c:pt idx="6932">
                  <c:v>69</c:v>
                </c:pt>
                <c:pt idx="6933">
                  <c:v>137</c:v>
                </c:pt>
                <c:pt idx="6934">
                  <c:v>77</c:v>
                </c:pt>
                <c:pt idx="6935">
                  <c:v>50</c:v>
                </c:pt>
                <c:pt idx="6936">
                  <c:v>44</c:v>
                </c:pt>
                <c:pt idx="6937">
                  <c:v>44</c:v>
                </c:pt>
                <c:pt idx="6938">
                  <c:v>85</c:v>
                </c:pt>
                <c:pt idx="6939">
                  <c:v>138</c:v>
                </c:pt>
                <c:pt idx="6940">
                  <c:v>87</c:v>
                </c:pt>
                <c:pt idx="6941">
                  <c:v>68</c:v>
                </c:pt>
                <c:pt idx="6942">
                  <c:v>47</c:v>
                </c:pt>
                <c:pt idx="6943">
                  <c:v>60</c:v>
                </c:pt>
                <c:pt idx="6944">
                  <c:v>94</c:v>
                </c:pt>
                <c:pt idx="6945">
                  <c:v>131</c:v>
                </c:pt>
                <c:pt idx="6946">
                  <c:v>78</c:v>
                </c:pt>
                <c:pt idx="6947">
                  <c:v>61</c:v>
                </c:pt>
                <c:pt idx="6948">
                  <c:v>54</c:v>
                </c:pt>
                <c:pt idx="6949">
                  <c:v>51</c:v>
                </c:pt>
                <c:pt idx="6950">
                  <c:v>98</c:v>
                </c:pt>
                <c:pt idx="6951">
                  <c:v>133</c:v>
                </c:pt>
                <c:pt idx="6952">
                  <c:v>77</c:v>
                </c:pt>
                <c:pt idx="6953">
                  <c:v>49</c:v>
                </c:pt>
                <c:pt idx="6954">
                  <c:v>38</c:v>
                </c:pt>
                <c:pt idx="6955">
                  <c:v>45</c:v>
                </c:pt>
                <c:pt idx="6956">
                  <c:v>61</c:v>
                </c:pt>
                <c:pt idx="6957">
                  <c:v>112</c:v>
                </c:pt>
                <c:pt idx="6958">
                  <c:v>75</c:v>
                </c:pt>
                <c:pt idx="6959">
                  <c:v>39</c:v>
                </c:pt>
                <c:pt idx="6960">
                  <c:v>31</c:v>
                </c:pt>
                <c:pt idx="6961">
                  <c:v>38</c:v>
                </c:pt>
                <c:pt idx="6962">
                  <c:v>73</c:v>
                </c:pt>
                <c:pt idx="6963">
                  <c:v>112</c:v>
                </c:pt>
                <c:pt idx="6964">
                  <c:v>72</c:v>
                </c:pt>
                <c:pt idx="6965">
                  <c:v>57</c:v>
                </c:pt>
                <c:pt idx="6966">
                  <c:v>52</c:v>
                </c:pt>
                <c:pt idx="6967">
                  <c:v>49</c:v>
                </c:pt>
                <c:pt idx="6968">
                  <c:v>72</c:v>
                </c:pt>
                <c:pt idx="6969">
                  <c:v>147</c:v>
                </c:pt>
                <c:pt idx="6970">
                  <c:v>91</c:v>
                </c:pt>
                <c:pt idx="6971">
                  <c:v>83</c:v>
                </c:pt>
                <c:pt idx="6972">
                  <c:v>61</c:v>
                </c:pt>
                <c:pt idx="6973">
                  <c:v>59</c:v>
                </c:pt>
                <c:pt idx="6974">
                  <c:v>88</c:v>
                </c:pt>
                <c:pt idx="6975">
                  <c:v>126</c:v>
                </c:pt>
                <c:pt idx="6976">
                  <c:v>70</c:v>
                </c:pt>
                <c:pt idx="6977">
                  <c:v>65</c:v>
                </c:pt>
                <c:pt idx="6978">
                  <c:v>29</c:v>
                </c:pt>
                <c:pt idx="6979">
                  <c:v>45</c:v>
                </c:pt>
                <c:pt idx="6980">
                  <c:v>73</c:v>
                </c:pt>
                <c:pt idx="6981">
                  <c:v>140</c:v>
                </c:pt>
                <c:pt idx="6982">
                  <c:v>39</c:v>
                </c:pt>
                <c:pt idx="6983">
                  <c:v>60</c:v>
                </c:pt>
                <c:pt idx="6984">
                  <c:v>20</c:v>
                </c:pt>
                <c:pt idx="6985">
                  <c:v>38</c:v>
                </c:pt>
                <c:pt idx="6986">
                  <c:v>65</c:v>
                </c:pt>
                <c:pt idx="6987">
                  <c:v>141</c:v>
                </c:pt>
                <c:pt idx="6988">
                  <c:v>44</c:v>
                </c:pt>
                <c:pt idx="6989">
                  <c:v>59</c:v>
                </c:pt>
                <c:pt idx="6990">
                  <c:v>20</c:v>
                </c:pt>
                <c:pt idx="6991">
                  <c:v>34</c:v>
                </c:pt>
                <c:pt idx="6992">
                  <c:v>63</c:v>
                </c:pt>
                <c:pt idx="6993">
                  <c:v>122</c:v>
                </c:pt>
                <c:pt idx="6994">
                  <c:v>39</c:v>
                </c:pt>
                <c:pt idx="6995">
                  <c:v>41</c:v>
                </c:pt>
                <c:pt idx="6996">
                  <c:v>22</c:v>
                </c:pt>
                <c:pt idx="6997">
                  <c:v>26</c:v>
                </c:pt>
                <c:pt idx="6998">
                  <c:v>61</c:v>
                </c:pt>
                <c:pt idx="6999">
                  <c:v>134</c:v>
                </c:pt>
                <c:pt idx="7000">
                  <c:v>50</c:v>
                </c:pt>
                <c:pt idx="7001">
                  <c:v>49</c:v>
                </c:pt>
                <c:pt idx="7002">
                  <c:v>38</c:v>
                </c:pt>
                <c:pt idx="7003">
                  <c:v>53</c:v>
                </c:pt>
                <c:pt idx="7004">
                  <c:v>90</c:v>
                </c:pt>
                <c:pt idx="7005">
                  <c:v>160</c:v>
                </c:pt>
                <c:pt idx="7006">
                  <c:v>90</c:v>
                </c:pt>
                <c:pt idx="7007">
                  <c:v>52</c:v>
                </c:pt>
                <c:pt idx="7008">
                  <c:v>47</c:v>
                </c:pt>
                <c:pt idx="7009">
                  <c:v>46</c:v>
                </c:pt>
                <c:pt idx="7010">
                  <c:v>98</c:v>
                </c:pt>
                <c:pt idx="7011">
                  <c:v>149</c:v>
                </c:pt>
                <c:pt idx="7012">
                  <c:v>87</c:v>
                </c:pt>
                <c:pt idx="7013">
                  <c:v>61</c:v>
                </c:pt>
                <c:pt idx="7014">
                  <c:v>51</c:v>
                </c:pt>
                <c:pt idx="7015">
                  <c:v>50</c:v>
                </c:pt>
                <c:pt idx="7016">
                  <c:v>94</c:v>
                </c:pt>
                <c:pt idx="7017">
                  <c:v>158</c:v>
                </c:pt>
                <c:pt idx="7018">
                  <c:v>84</c:v>
                </c:pt>
                <c:pt idx="7019">
                  <c:v>56</c:v>
                </c:pt>
                <c:pt idx="7020">
                  <c:v>50</c:v>
                </c:pt>
                <c:pt idx="7021">
                  <c:v>46</c:v>
                </c:pt>
                <c:pt idx="7022">
                  <c:v>102</c:v>
                </c:pt>
                <c:pt idx="7023">
                  <c:v>143</c:v>
                </c:pt>
                <c:pt idx="7024">
                  <c:v>65</c:v>
                </c:pt>
                <c:pt idx="7025">
                  <c:v>44</c:v>
                </c:pt>
                <c:pt idx="7026">
                  <c:v>34</c:v>
                </c:pt>
                <c:pt idx="7027">
                  <c:v>33</c:v>
                </c:pt>
                <c:pt idx="7028">
                  <c:v>52</c:v>
                </c:pt>
                <c:pt idx="7029">
                  <c:v>113</c:v>
                </c:pt>
                <c:pt idx="7030">
                  <c:v>68</c:v>
                </c:pt>
                <c:pt idx="7031">
                  <c:v>33</c:v>
                </c:pt>
                <c:pt idx="7032">
                  <c:v>33</c:v>
                </c:pt>
                <c:pt idx="7033">
                  <c:v>33</c:v>
                </c:pt>
                <c:pt idx="7034">
                  <c:v>65</c:v>
                </c:pt>
                <c:pt idx="7035">
                  <c:v>104</c:v>
                </c:pt>
                <c:pt idx="7036">
                  <c:v>78</c:v>
                </c:pt>
                <c:pt idx="7037">
                  <c:v>69</c:v>
                </c:pt>
                <c:pt idx="7038">
                  <c:v>65</c:v>
                </c:pt>
                <c:pt idx="7039">
                  <c:v>56</c:v>
                </c:pt>
                <c:pt idx="7040">
                  <c:v>75</c:v>
                </c:pt>
                <c:pt idx="7041">
                  <c:v>138</c:v>
                </c:pt>
                <c:pt idx="7042">
                  <c:v>102</c:v>
                </c:pt>
                <c:pt idx="7043">
                  <c:v>87</c:v>
                </c:pt>
                <c:pt idx="7044">
                  <c:v>73</c:v>
                </c:pt>
                <c:pt idx="7045">
                  <c:v>73</c:v>
                </c:pt>
                <c:pt idx="7046">
                  <c:v>88</c:v>
                </c:pt>
                <c:pt idx="7047">
                  <c:v>140</c:v>
                </c:pt>
                <c:pt idx="7048">
                  <c:v>78</c:v>
                </c:pt>
                <c:pt idx="7049">
                  <c:v>87</c:v>
                </c:pt>
                <c:pt idx="7050">
                  <c:v>44</c:v>
                </c:pt>
                <c:pt idx="7051">
                  <c:v>58</c:v>
                </c:pt>
                <c:pt idx="7052">
                  <c:v>84</c:v>
                </c:pt>
                <c:pt idx="7053">
                  <c:v>160</c:v>
                </c:pt>
                <c:pt idx="7054">
                  <c:v>52</c:v>
                </c:pt>
                <c:pt idx="7055">
                  <c:v>73</c:v>
                </c:pt>
                <c:pt idx="7056">
                  <c:v>36</c:v>
                </c:pt>
                <c:pt idx="7057">
                  <c:v>58</c:v>
                </c:pt>
                <c:pt idx="7058">
                  <c:v>75</c:v>
                </c:pt>
                <c:pt idx="7059">
                  <c:v>151</c:v>
                </c:pt>
                <c:pt idx="7060">
                  <c:v>61</c:v>
                </c:pt>
                <c:pt idx="7061">
                  <c:v>72</c:v>
                </c:pt>
                <c:pt idx="7062">
                  <c:v>31</c:v>
                </c:pt>
                <c:pt idx="7063">
                  <c:v>44</c:v>
                </c:pt>
                <c:pt idx="7064">
                  <c:v>74</c:v>
                </c:pt>
                <c:pt idx="7065">
                  <c:v>125</c:v>
                </c:pt>
                <c:pt idx="7066">
                  <c:v>54</c:v>
                </c:pt>
                <c:pt idx="7067">
                  <c:v>52</c:v>
                </c:pt>
                <c:pt idx="7068">
                  <c:v>36</c:v>
                </c:pt>
                <c:pt idx="7069">
                  <c:v>45</c:v>
                </c:pt>
                <c:pt idx="7070">
                  <c:v>72</c:v>
                </c:pt>
                <c:pt idx="7071">
                  <c:v>164</c:v>
                </c:pt>
                <c:pt idx="7072">
                  <c:v>73</c:v>
                </c:pt>
                <c:pt idx="7073">
                  <c:v>56</c:v>
                </c:pt>
                <c:pt idx="7074">
                  <c:v>49</c:v>
                </c:pt>
                <c:pt idx="7075">
                  <c:v>58</c:v>
                </c:pt>
                <c:pt idx="7076">
                  <c:v>91</c:v>
                </c:pt>
                <c:pt idx="7077">
                  <c:v>155</c:v>
                </c:pt>
                <c:pt idx="7078">
                  <c:v>94</c:v>
                </c:pt>
                <c:pt idx="7079">
                  <c:v>50</c:v>
                </c:pt>
                <c:pt idx="7080">
                  <c:v>46</c:v>
                </c:pt>
                <c:pt idx="7081">
                  <c:v>53</c:v>
                </c:pt>
                <c:pt idx="7082">
                  <c:v>91</c:v>
                </c:pt>
                <c:pt idx="7083">
                  <c:v>149</c:v>
                </c:pt>
                <c:pt idx="7084">
                  <c:v>84</c:v>
                </c:pt>
                <c:pt idx="7085">
                  <c:v>68</c:v>
                </c:pt>
                <c:pt idx="7086">
                  <c:v>49</c:v>
                </c:pt>
                <c:pt idx="7087">
                  <c:v>50</c:v>
                </c:pt>
                <c:pt idx="7088">
                  <c:v>101</c:v>
                </c:pt>
                <c:pt idx="7089">
                  <c:v>152</c:v>
                </c:pt>
                <c:pt idx="7090">
                  <c:v>87</c:v>
                </c:pt>
                <c:pt idx="7091">
                  <c:v>56</c:v>
                </c:pt>
                <c:pt idx="7092">
                  <c:v>60</c:v>
                </c:pt>
                <c:pt idx="7093">
                  <c:v>53</c:v>
                </c:pt>
                <c:pt idx="7094">
                  <c:v>91</c:v>
                </c:pt>
                <c:pt idx="7095">
                  <c:v>133</c:v>
                </c:pt>
                <c:pt idx="7096">
                  <c:v>74</c:v>
                </c:pt>
                <c:pt idx="7097">
                  <c:v>49</c:v>
                </c:pt>
                <c:pt idx="7098">
                  <c:v>41</c:v>
                </c:pt>
                <c:pt idx="7099">
                  <c:v>42</c:v>
                </c:pt>
                <c:pt idx="7100">
                  <c:v>68</c:v>
                </c:pt>
                <c:pt idx="7101">
                  <c:v>116</c:v>
                </c:pt>
                <c:pt idx="7102">
                  <c:v>65</c:v>
                </c:pt>
                <c:pt idx="7103">
                  <c:v>38</c:v>
                </c:pt>
                <c:pt idx="7104">
                  <c:v>44</c:v>
                </c:pt>
                <c:pt idx="7105">
                  <c:v>38</c:v>
                </c:pt>
                <c:pt idx="7106">
                  <c:v>83</c:v>
                </c:pt>
                <c:pt idx="7107">
                  <c:v>123</c:v>
                </c:pt>
                <c:pt idx="7108">
                  <c:v>98</c:v>
                </c:pt>
                <c:pt idx="7109">
                  <c:v>81</c:v>
                </c:pt>
                <c:pt idx="7110">
                  <c:v>83</c:v>
                </c:pt>
                <c:pt idx="7111">
                  <c:v>75</c:v>
                </c:pt>
                <c:pt idx="7112">
                  <c:v>91</c:v>
                </c:pt>
                <c:pt idx="7113">
                  <c:v>150</c:v>
                </c:pt>
                <c:pt idx="7114">
                  <c:v>108</c:v>
                </c:pt>
                <c:pt idx="7115">
                  <c:v>105</c:v>
                </c:pt>
                <c:pt idx="7116">
                  <c:v>87</c:v>
                </c:pt>
                <c:pt idx="7117">
                  <c:v>84</c:v>
                </c:pt>
                <c:pt idx="7118">
                  <c:v>120</c:v>
                </c:pt>
                <c:pt idx="7119">
                  <c:v>125</c:v>
                </c:pt>
                <c:pt idx="7120">
                  <c:v>75</c:v>
                </c:pt>
                <c:pt idx="7121">
                  <c:v>87</c:v>
                </c:pt>
                <c:pt idx="7122">
                  <c:v>45</c:v>
                </c:pt>
                <c:pt idx="7123">
                  <c:v>54</c:v>
                </c:pt>
                <c:pt idx="7124">
                  <c:v>75</c:v>
                </c:pt>
                <c:pt idx="7125">
                  <c:v>149</c:v>
                </c:pt>
                <c:pt idx="7126">
                  <c:v>50</c:v>
                </c:pt>
                <c:pt idx="7127">
                  <c:v>75</c:v>
                </c:pt>
                <c:pt idx="7128">
                  <c:v>49</c:v>
                </c:pt>
                <c:pt idx="7129">
                  <c:v>65</c:v>
                </c:pt>
                <c:pt idx="7130">
                  <c:v>105</c:v>
                </c:pt>
                <c:pt idx="7131">
                  <c:v>165</c:v>
                </c:pt>
                <c:pt idx="7132">
                  <c:v>69</c:v>
                </c:pt>
                <c:pt idx="7133">
                  <c:v>91</c:v>
                </c:pt>
                <c:pt idx="7134">
                  <c:v>49</c:v>
                </c:pt>
                <c:pt idx="7135">
                  <c:v>59</c:v>
                </c:pt>
                <c:pt idx="7136">
                  <c:v>81</c:v>
                </c:pt>
                <c:pt idx="7137">
                  <c:v>143</c:v>
                </c:pt>
                <c:pt idx="7138">
                  <c:v>75</c:v>
                </c:pt>
                <c:pt idx="7139">
                  <c:v>68</c:v>
                </c:pt>
                <c:pt idx="7140">
                  <c:v>47</c:v>
                </c:pt>
                <c:pt idx="7141">
                  <c:v>56</c:v>
                </c:pt>
                <c:pt idx="7142">
                  <c:v>94</c:v>
                </c:pt>
                <c:pt idx="7143">
                  <c:v>179</c:v>
                </c:pt>
                <c:pt idx="7144">
                  <c:v>87</c:v>
                </c:pt>
                <c:pt idx="7145">
                  <c:v>77</c:v>
                </c:pt>
                <c:pt idx="7146">
                  <c:v>50</c:v>
                </c:pt>
                <c:pt idx="7147">
                  <c:v>68</c:v>
                </c:pt>
                <c:pt idx="7148">
                  <c:v>95</c:v>
                </c:pt>
                <c:pt idx="7149">
                  <c:v>150</c:v>
                </c:pt>
                <c:pt idx="7150">
                  <c:v>119</c:v>
                </c:pt>
                <c:pt idx="7151">
                  <c:v>81</c:v>
                </c:pt>
                <c:pt idx="7152">
                  <c:v>69</c:v>
                </c:pt>
                <c:pt idx="7153">
                  <c:v>74</c:v>
                </c:pt>
                <c:pt idx="7154">
                  <c:v>115</c:v>
                </c:pt>
                <c:pt idx="7155">
                  <c:v>182</c:v>
                </c:pt>
                <c:pt idx="7156">
                  <c:v>116</c:v>
                </c:pt>
                <c:pt idx="7157">
                  <c:v>98</c:v>
                </c:pt>
                <c:pt idx="7158">
                  <c:v>77</c:v>
                </c:pt>
                <c:pt idx="7159">
                  <c:v>87</c:v>
                </c:pt>
                <c:pt idx="7160">
                  <c:v>133</c:v>
                </c:pt>
                <c:pt idx="7161">
                  <c:v>131</c:v>
                </c:pt>
                <c:pt idx="7162">
                  <c:v>90</c:v>
                </c:pt>
                <c:pt idx="7163">
                  <c:v>87</c:v>
                </c:pt>
                <c:pt idx="7164">
                  <c:v>72</c:v>
                </c:pt>
                <c:pt idx="7165">
                  <c:v>68</c:v>
                </c:pt>
                <c:pt idx="7166">
                  <c:v>115</c:v>
                </c:pt>
                <c:pt idx="7167">
                  <c:v>154</c:v>
                </c:pt>
                <c:pt idx="7168">
                  <c:v>91</c:v>
                </c:pt>
                <c:pt idx="7169">
                  <c:v>68</c:v>
                </c:pt>
                <c:pt idx="7170">
                  <c:v>59</c:v>
                </c:pt>
                <c:pt idx="7171">
                  <c:v>61</c:v>
                </c:pt>
                <c:pt idx="7172">
                  <c:v>75</c:v>
                </c:pt>
                <c:pt idx="7173">
                  <c:v>115</c:v>
                </c:pt>
                <c:pt idx="7174">
                  <c:v>80</c:v>
                </c:pt>
                <c:pt idx="7175">
                  <c:v>44</c:v>
                </c:pt>
                <c:pt idx="7176">
                  <c:v>47</c:v>
                </c:pt>
                <c:pt idx="7177">
                  <c:v>53</c:v>
                </c:pt>
                <c:pt idx="7178">
                  <c:v>84</c:v>
                </c:pt>
                <c:pt idx="7179">
                  <c:v>117</c:v>
                </c:pt>
                <c:pt idx="7180">
                  <c:v>95</c:v>
                </c:pt>
                <c:pt idx="7181">
                  <c:v>77</c:v>
                </c:pt>
                <c:pt idx="7182">
                  <c:v>91</c:v>
                </c:pt>
                <c:pt idx="7183">
                  <c:v>78</c:v>
                </c:pt>
                <c:pt idx="7184">
                  <c:v>100</c:v>
                </c:pt>
                <c:pt idx="7185">
                  <c:v>176</c:v>
                </c:pt>
                <c:pt idx="7186">
                  <c:v>135</c:v>
                </c:pt>
                <c:pt idx="7187">
                  <c:v>112</c:v>
                </c:pt>
                <c:pt idx="7188">
                  <c:v>102</c:v>
                </c:pt>
                <c:pt idx="7189">
                  <c:v>95</c:v>
                </c:pt>
                <c:pt idx="7190">
                  <c:v>122</c:v>
                </c:pt>
                <c:pt idx="7191">
                  <c:v>106</c:v>
                </c:pt>
                <c:pt idx="7192">
                  <c:v>68</c:v>
                </c:pt>
                <c:pt idx="7193">
                  <c:v>63</c:v>
                </c:pt>
                <c:pt idx="7194">
                  <c:v>20</c:v>
                </c:pt>
                <c:pt idx="7195">
                  <c:v>33</c:v>
                </c:pt>
                <c:pt idx="7196">
                  <c:v>59</c:v>
                </c:pt>
                <c:pt idx="7197">
                  <c:v>138</c:v>
                </c:pt>
                <c:pt idx="7198">
                  <c:v>38</c:v>
                </c:pt>
                <c:pt idx="7199">
                  <c:v>46</c:v>
                </c:pt>
                <c:pt idx="7200">
                  <c:v>14</c:v>
                </c:pt>
                <c:pt idx="7201">
                  <c:v>31</c:v>
                </c:pt>
                <c:pt idx="7202">
                  <c:v>63</c:v>
                </c:pt>
                <c:pt idx="7203">
                  <c:v>125</c:v>
                </c:pt>
                <c:pt idx="7204">
                  <c:v>39</c:v>
                </c:pt>
                <c:pt idx="7205">
                  <c:v>53</c:v>
                </c:pt>
                <c:pt idx="7206">
                  <c:v>7</c:v>
                </c:pt>
                <c:pt idx="7207">
                  <c:v>22</c:v>
                </c:pt>
                <c:pt idx="7208">
                  <c:v>49</c:v>
                </c:pt>
                <c:pt idx="7209">
                  <c:v>128</c:v>
                </c:pt>
                <c:pt idx="7210">
                  <c:v>31</c:v>
                </c:pt>
                <c:pt idx="7211">
                  <c:v>33</c:v>
                </c:pt>
                <c:pt idx="7212">
                  <c:v>13</c:v>
                </c:pt>
                <c:pt idx="7213">
                  <c:v>15</c:v>
                </c:pt>
                <c:pt idx="7214">
                  <c:v>52</c:v>
                </c:pt>
                <c:pt idx="7215">
                  <c:v>118</c:v>
                </c:pt>
                <c:pt idx="7216">
                  <c:v>47</c:v>
                </c:pt>
                <c:pt idx="7217">
                  <c:v>38</c:v>
                </c:pt>
                <c:pt idx="7218">
                  <c:v>30</c:v>
                </c:pt>
                <c:pt idx="7219">
                  <c:v>36</c:v>
                </c:pt>
                <c:pt idx="7220">
                  <c:v>63</c:v>
                </c:pt>
                <c:pt idx="7221">
                  <c:v>125</c:v>
                </c:pt>
                <c:pt idx="7222">
                  <c:v>75</c:v>
                </c:pt>
                <c:pt idx="7223">
                  <c:v>47</c:v>
                </c:pt>
                <c:pt idx="7224">
                  <c:v>44</c:v>
                </c:pt>
                <c:pt idx="7225">
                  <c:v>42</c:v>
                </c:pt>
                <c:pt idx="7226">
                  <c:v>84</c:v>
                </c:pt>
                <c:pt idx="7227">
                  <c:v>131</c:v>
                </c:pt>
                <c:pt idx="7228">
                  <c:v>72</c:v>
                </c:pt>
                <c:pt idx="7229">
                  <c:v>60</c:v>
                </c:pt>
                <c:pt idx="7230">
                  <c:v>45</c:v>
                </c:pt>
                <c:pt idx="7231">
                  <c:v>51</c:v>
                </c:pt>
                <c:pt idx="7232">
                  <c:v>102</c:v>
                </c:pt>
                <c:pt idx="7233">
                  <c:v>135</c:v>
                </c:pt>
                <c:pt idx="7234">
                  <c:v>83</c:v>
                </c:pt>
                <c:pt idx="7235">
                  <c:v>60</c:v>
                </c:pt>
                <c:pt idx="7236">
                  <c:v>44</c:v>
                </c:pt>
                <c:pt idx="7237">
                  <c:v>38</c:v>
                </c:pt>
                <c:pt idx="7238">
                  <c:v>81</c:v>
                </c:pt>
                <c:pt idx="7239">
                  <c:v>128</c:v>
                </c:pt>
                <c:pt idx="7240">
                  <c:v>63</c:v>
                </c:pt>
                <c:pt idx="7241">
                  <c:v>36</c:v>
                </c:pt>
                <c:pt idx="7242">
                  <c:v>25</c:v>
                </c:pt>
                <c:pt idx="7243">
                  <c:v>30</c:v>
                </c:pt>
                <c:pt idx="7244">
                  <c:v>50</c:v>
                </c:pt>
                <c:pt idx="7245">
                  <c:v>113</c:v>
                </c:pt>
                <c:pt idx="7246">
                  <c:v>58</c:v>
                </c:pt>
                <c:pt idx="7247">
                  <c:v>25</c:v>
                </c:pt>
                <c:pt idx="7248">
                  <c:v>21</c:v>
                </c:pt>
                <c:pt idx="7249">
                  <c:v>20</c:v>
                </c:pt>
                <c:pt idx="7250">
                  <c:v>52</c:v>
                </c:pt>
                <c:pt idx="7251">
                  <c:v>88</c:v>
                </c:pt>
                <c:pt idx="7252">
                  <c:v>51</c:v>
                </c:pt>
                <c:pt idx="7253">
                  <c:v>48</c:v>
                </c:pt>
                <c:pt idx="7254">
                  <c:v>41</c:v>
                </c:pt>
                <c:pt idx="7255">
                  <c:v>31</c:v>
                </c:pt>
                <c:pt idx="7256">
                  <c:v>63</c:v>
                </c:pt>
                <c:pt idx="7257">
                  <c:v>122</c:v>
                </c:pt>
                <c:pt idx="7258">
                  <c:v>65</c:v>
                </c:pt>
                <c:pt idx="7259">
                  <c:v>65</c:v>
                </c:pt>
                <c:pt idx="7260">
                  <c:v>44</c:v>
                </c:pt>
                <c:pt idx="7261">
                  <c:v>51</c:v>
                </c:pt>
                <c:pt idx="7262">
                  <c:v>72</c:v>
                </c:pt>
                <c:pt idx="7263">
                  <c:v>137</c:v>
                </c:pt>
                <c:pt idx="7264">
                  <c:v>81</c:v>
                </c:pt>
                <c:pt idx="7265">
                  <c:v>91</c:v>
                </c:pt>
                <c:pt idx="7266">
                  <c:v>47</c:v>
                </c:pt>
                <c:pt idx="7267">
                  <c:v>59</c:v>
                </c:pt>
                <c:pt idx="7268">
                  <c:v>81</c:v>
                </c:pt>
                <c:pt idx="7269">
                  <c:v>144</c:v>
                </c:pt>
                <c:pt idx="7270">
                  <c:v>61</c:v>
                </c:pt>
                <c:pt idx="7271">
                  <c:v>69</c:v>
                </c:pt>
                <c:pt idx="7272">
                  <c:v>45</c:v>
                </c:pt>
                <c:pt idx="7273">
                  <c:v>65</c:v>
                </c:pt>
                <c:pt idx="7274">
                  <c:v>98</c:v>
                </c:pt>
                <c:pt idx="7275">
                  <c:v>158</c:v>
                </c:pt>
                <c:pt idx="7276">
                  <c:v>68</c:v>
                </c:pt>
                <c:pt idx="7277">
                  <c:v>69</c:v>
                </c:pt>
                <c:pt idx="7278">
                  <c:v>31</c:v>
                </c:pt>
                <c:pt idx="7279">
                  <c:v>49</c:v>
                </c:pt>
                <c:pt idx="7280">
                  <c:v>72</c:v>
                </c:pt>
                <c:pt idx="7281">
                  <c:v>131</c:v>
                </c:pt>
                <c:pt idx="7282">
                  <c:v>61</c:v>
                </c:pt>
                <c:pt idx="7283">
                  <c:v>59</c:v>
                </c:pt>
                <c:pt idx="7284">
                  <c:v>44</c:v>
                </c:pt>
                <c:pt idx="7285">
                  <c:v>45</c:v>
                </c:pt>
                <c:pt idx="7286">
                  <c:v>78</c:v>
                </c:pt>
                <c:pt idx="7287">
                  <c:v>160</c:v>
                </c:pt>
                <c:pt idx="7288">
                  <c:v>69</c:v>
                </c:pt>
                <c:pt idx="7289">
                  <c:v>81</c:v>
                </c:pt>
                <c:pt idx="7290">
                  <c:v>65</c:v>
                </c:pt>
                <c:pt idx="7291">
                  <c:v>74</c:v>
                </c:pt>
                <c:pt idx="7292">
                  <c:v>104</c:v>
                </c:pt>
                <c:pt idx="7293">
                  <c:v>189</c:v>
                </c:pt>
                <c:pt idx="7294">
                  <c:v>120</c:v>
                </c:pt>
                <c:pt idx="7295">
                  <c:v>85</c:v>
                </c:pt>
                <c:pt idx="7296">
                  <c:v>75</c:v>
                </c:pt>
                <c:pt idx="7297">
                  <c:v>75</c:v>
                </c:pt>
                <c:pt idx="7298">
                  <c:v>135</c:v>
                </c:pt>
                <c:pt idx="7299">
                  <c:v>182</c:v>
                </c:pt>
                <c:pt idx="7300">
                  <c:v>119</c:v>
                </c:pt>
                <c:pt idx="7301">
                  <c:v>102</c:v>
                </c:pt>
                <c:pt idx="7302">
                  <c:v>90</c:v>
                </c:pt>
                <c:pt idx="7303">
                  <c:v>94</c:v>
                </c:pt>
                <c:pt idx="7304">
                  <c:v>145</c:v>
                </c:pt>
                <c:pt idx="7305">
                  <c:v>163</c:v>
                </c:pt>
                <c:pt idx="7306">
                  <c:v>128</c:v>
                </c:pt>
                <c:pt idx="7307">
                  <c:v>105</c:v>
                </c:pt>
                <c:pt idx="7308">
                  <c:v>63</c:v>
                </c:pt>
                <c:pt idx="7309">
                  <c:v>63</c:v>
                </c:pt>
                <c:pt idx="7310">
                  <c:v>120</c:v>
                </c:pt>
                <c:pt idx="7311">
                  <c:v>142</c:v>
                </c:pt>
                <c:pt idx="7312">
                  <c:v>85</c:v>
                </c:pt>
                <c:pt idx="7313">
                  <c:v>61</c:v>
                </c:pt>
                <c:pt idx="7314">
                  <c:v>60</c:v>
                </c:pt>
                <c:pt idx="7315">
                  <c:v>60</c:v>
                </c:pt>
                <c:pt idx="7316">
                  <c:v>84</c:v>
                </c:pt>
                <c:pt idx="7317">
                  <c:v>128</c:v>
                </c:pt>
                <c:pt idx="7318">
                  <c:v>90</c:v>
                </c:pt>
                <c:pt idx="7319">
                  <c:v>52</c:v>
                </c:pt>
                <c:pt idx="7320">
                  <c:v>44</c:v>
                </c:pt>
                <c:pt idx="7321">
                  <c:v>49</c:v>
                </c:pt>
                <c:pt idx="7322">
                  <c:v>78</c:v>
                </c:pt>
                <c:pt idx="7323">
                  <c:v>135</c:v>
                </c:pt>
                <c:pt idx="7324">
                  <c:v>85</c:v>
                </c:pt>
                <c:pt idx="7325">
                  <c:v>86</c:v>
                </c:pt>
                <c:pt idx="7326">
                  <c:v>84</c:v>
                </c:pt>
                <c:pt idx="7327">
                  <c:v>72</c:v>
                </c:pt>
                <c:pt idx="7328">
                  <c:v>98</c:v>
                </c:pt>
                <c:pt idx="7329">
                  <c:v>168</c:v>
                </c:pt>
                <c:pt idx="7330">
                  <c:v>100</c:v>
                </c:pt>
                <c:pt idx="7331">
                  <c:v>109</c:v>
                </c:pt>
                <c:pt idx="7332">
                  <c:v>98</c:v>
                </c:pt>
                <c:pt idx="7333">
                  <c:v>91</c:v>
                </c:pt>
                <c:pt idx="7334">
                  <c:v>123</c:v>
                </c:pt>
                <c:pt idx="7335">
                  <c:v>138</c:v>
                </c:pt>
                <c:pt idx="7336">
                  <c:v>77</c:v>
                </c:pt>
                <c:pt idx="7337">
                  <c:v>72</c:v>
                </c:pt>
                <c:pt idx="7338">
                  <c:v>38</c:v>
                </c:pt>
                <c:pt idx="7339">
                  <c:v>47</c:v>
                </c:pt>
                <c:pt idx="7340">
                  <c:v>69</c:v>
                </c:pt>
                <c:pt idx="7341">
                  <c:v>147</c:v>
                </c:pt>
                <c:pt idx="7342">
                  <c:v>53</c:v>
                </c:pt>
                <c:pt idx="7343">
                  <c:v>63</c:v>
                </c:pt>
                <c:pt idx="7344">
                  <c:v>30</c:v>
                </c:pt>
                <c:pt idx="7345">
                  <c:v>47</c:v>
                </c:pt>
                <c:pt idx="7346">
                  <c:v>74</c:v>
                </c:pt>
                <c:pt idx="7347">
                  <c:v>144</c:v>
                </c:pt>
                <c:pt idx="7348">
                  <c:v>58</c:v>
                </c:pt>
                <c:pt idx="7349">
                  <c:v>59</c:v>
                </c:pt>
                <c:pt idx="7350">
                  <c:v>22</c:v>
                </c:pt>
                <c:pt idx="7351">
                  <c:v>34</c:v>
                </c:pt>
                <c:pt idx="7352">
                  <c:v>61</c:v>
                </c:pt>
                <c:pt idx="7353">
                  <c:v>133</c:v>
                </c:pt>
                <c:pt idx="7354">
                  <c:v>51</c:v>
                </c:pt>
                <c:pt idx="7355">
                  <c:v>51</c:v>
                </c:pt>
                <c:pt idx="7356">
                  <c:v>27</c:v>
                </c:pt>
                <c:pt idx="7357">
                  <c:v>27</c:v>
                </c:pt>
                <c:pt idx="7358">
                  <c:v>68</c:v>
                </c:pt>
                <c:pt idx="7359">
                  <c:v>130</c:v>
                </c:pt>
                <c:pt idx="7360">
                  <c:v>68</c:v>
                </c:pt>
                <c:pt idx="7361">
                  <c:v>75</c:v>
                </c:pt>
                <c:pt idx="7362">
                  <c:v>56</c:v>
                </c:pt>
                <c:pt idx="7363">
                  <c:v>68</c:v>
                </c:pt>
                <c:pt idx="7364">
                  <c:v>102</c:v>
                </c:pt>
                <c:pt idx="7365">
                  <c:v>156</c:v>
                </c:pt>
                <c:pt idx="7366">
                  <c:v>105</c:v>
                </c:pt>
                <c:pt idx="7367">
                  <c:v>69</c:v>
                </c:pt>
                <c:pt idx="7368">
                  <c:v>65</c:v>
                </c:pt>
                <c:pt idx="7369">
                  <c:v>65</c:v>
                </c:pt>
                <c:pt idx="7370">
                  <c:v>120</c:v>
                </c:pt>
                <c:pt idx="7371">
                  <c:v>188</c:v>
                </c:pt>
                <c:pt idx="7372">
                  <c:v>98</c:v>
                </c:pt>
                <c:pt idx="7373">
                  <c:v>81</c:v>
                </c:pt>
                <c:pt idx="7374">
                  <c:v>63</c:v>
                </c:pt>
                <c:pt idx="7375">
                  <c:v>74</c:v>
                </c:pt>
                <c:pt idx="7376">
                  <c:v>131</c:v>
                </c:pt>
                <c:pt idx="7377">
                  <c:v>180</c:v>
                </c:pt>
                <c:pt idx="7378">
                  <c:v>101</c:v>
                </c:pt>
                <c:pt idx="7379">
                  <c:v>75</c:v>
                </c:pt>
                <c:pt idx="7380">
                  <c:v>52</c:v>
                </c:pt>
                <c:pt idx="7381">
                  <c:v>46</c:v>
                </c:pt>
                <c:pt idx="7382">
                  <c:v>105</c:v>
                </c:pt>
                <c:pt idx="7383">
                  <c:v>124</c:v>
                </c:pt>
                <c:pt idx="7384">
                  <c:v>72</c:v>
                </c:pt>
                <c:pt idx="7385">
                  <c:v>51</c:v>
                </c:pt>
                <c:pt idx="7386">
                  <c:v>38</c:v>
                </c:pt>
                <c:pt idx="7387">
                  <c:v>41</c:v>
                </c:pt>
                <c:pt idx="7388">
                  <c:v>73</c:v>
                </c:pt>
                <c:pt idx="7389">
                  <c:v>119</c:v>
                </c:pt>
                <c:pt idx="7390">
                  <c:v>63</c:v>
                </c:pt>
                <c:pt idx="7391">
                  <c:v>42</c:v>
                </c:pt>
                <c:pt idx="7392">
                  <c:v>31</c:v>
                </c:pt>
                <c:pt idx="7393">
                  <c:v>38</c:v>
                </c:pt>
                <c:pt idx="7394">
                  <c:v>68</c:v>
                </c:pt>
                <c:pt idx="7395">
                  <c:v>108</c:v>
                </c:pt>
                <c:pt idx="7396">
                  <c:v>80</c:v>
                </c:pt>
                <c:pt idx="7397">
                  <c:v>68</c:v>
                </c:pt>
                <c:pt idx="7398">
                  <c:v>65</c:v>
                </c:pt>
                <c:pt idx="7399">
                  <c:v>59</c:v>
                </c:pt>
                <c:pt idx="7400">
                  <c:v>91</c:v>
                </c:pt>
                <c:pt idx="7401">
                  <c:v>149</c:v>
                </c:pt>
                <c:pt idx="7402">
                  <c:v>105</c:v>
                </c:pt>
                <c:pt idx="7403">
                  <c:v>91</c:v>
                </c:pt>
                <c:pt idx="7404">
                  <c:v>83</c:v>
                </c:pt>
                <c:pt idx="7405">
                  <c:v>83</c:v>
                </c:pt>
                <c:pt idx="7406">
                  <c:v>101</c:v>
                </c:pt>
                <c:pt idx="7407">
                  <c:v>125</c:v>
                </c:pt>
                <c:pt idx="7408">
                  <c:v>87</c:v>
                </c:pt>
                <c:pt idx="7409">
                  <c:v>90</c:v>
                </c:pt>
                <c:pt idx="7410">
                  <c:v>42</c:v>
                </c:pt>
                <c:pt idx="7411">
                  <c:v>60</c:v>
                </c:pt>
                <c:pt idx="7412">
                  <c:v>81</c:v>
                </c:pt>
                <c:pt idx="7413">
                  <c:v>149</c:v>
                </c:pt>
                <c:pt idx="7414">
                  <c:v>54</c:v>
                </c:pt>
                <c:pt idx="7415">
                  <c:v>65</c:v>
                </c:pt>
                <c:pt idx="7416">
                  <c:v>34</c:v>
                </c:pt>
                <c:pt idx="7417">
                  <c:v>60</c:v>
                </c:pt>
                <c:pt idx="7418">
                  <c:v>84</c:v>
                </c:pt>
                <c:pt idx="7419">
                  <c:v>130</c:v>
                </c:pt>
                <c:pt idx="7420">
                  <c:v>56</c:v>
                </c:pt>
                <c:pt idx="7421">
                  <c:v>68</c:v>
                </c:pt>
                <c:pt idx="7422">
                  <c:v>30</c:v>
                </c:pt>
                <c:pt idx="7423">
                  <c:v>39</c:v>
                </c:pt>
                <c:pt idx="7424">
                  <c:v>73</c:v>
                </c:pt>
                <c:pt idx="7425">
                  <c:v>150</c:v>
                </c:pt>
                <c:pt idx="7426">
                  <c:v>58</c:v>
                </c:pt>
                <c:pt idx="7427">
                  <c:v>56</c:v>
                </c:pt>
                <c:pt idx="7428">
                  <c:v>38</c:v>
                </c:pt>
                <c:pt idx="7429">
                  <c:v>35</c:v>
                </c:pt>
                <c:pt idx="7430">
                  <c:v>69</c:v>
                </c:pt>
                <c:pt idx="7431">
                  <c:v>142</c:v>
                </c:pt>
                <c:pt idx="7432">
                  <c:v>73</c:v>
                </c:pt>
                <c:pt idx="7433">
                  <c:v>74</c:v>
                </c:pt>
                <c:pt idx="7434">
                  <c:v>63</c:v>
                </c:pt>
                <c:pt idx="7435">
                  <c:v>70</c:v>
                </c:pt>
                <c:pt idx="7436">
                  <c:v>113</c:v>
                </c:pt>
                <c:pt idx="7437">
                  <c:v>175</c:v>
                </c:pt>
                <c:pt idx="7438">
                  <c:v>94</c:v>
                </c:pt>
                <c:pt idx="7439">
                  <c:v>87</c:v>
                </c:pt>
                <c:pt idx="7440">
                  <c:v>80</c:v>
                </c:pt>
                <c:pt idx="7441">
                  <c:v>74</c:v>
                </c:pt>
                <c:pt idx="7442">
                  <c:v>123</c:v>
                </c:pt>
                <c:pt idx="7443">
                  <c:v>189</c:v>
                </c:pt>
                <c:pt idx="7444">
                  <c:v>112</c:v>
                </c:pt>
                <c:pt idx="7445">
                  <c:v>81</c:v>
                </c:pt>
                <c:pt idx="7446">
                  <c:v>80</c:v>
                </c:pt>
                <c:pt idx="7447">
                  <c:v>81</c:v>
                </c:pt>
                <c:pt idx="7448">
                  <c:v>143</c:v>
                </c:pt>
                <c:pt idx="7449">
                  <c:v>163</c:v>
                </c:pt>
                <c:pt idx="7450">
                  <c:v>108</c:v>
                </c:pt>
                <c:pt idx="7451">
                  <c:v>85</c:v>
                </c:pt>
                <c:pt idx="7452">
                  <c:v>68</c:v>
                </c:pt>
                <c:pt idx="7453">
                  <c:v>52</c:v>
                </c:pt>
                <c:pt idx="7454">
                  <c:v>105</c:v>
                </c:pt>
                <c:pt idx="7455">
                  <c:v>125</c:v>
                </c:pt>
                <c:pt idx="7456">
                  <c:v>75</c:v>
                </c:pt>
                <c:pt idx="7457">
                  <c:v>60</c:v>
                </c:pt>
                <c:pt idx="7458">
                  <c:v>46</c:v>
                </c:pt>
                <c:pt idx="7459">
                  <c:v>51</c:v>
                </c:pt>
                <c:pt idx="7460">
                  <c:v>83</c:v>
                </c:pt>
                <c:pt idx="7461">
                  <c:v>113</c:v>
                </c:pt>
                <c:pt idx="7462">
                  <c:v>72</c:v>
                </c:pt>
                <c:pt idx="7463">
                  <c:v>49</c:v>
                </c:pt>
                <c:pt idx="7464">
                  <c:v>38</c:v>
                </c:pt>
                <c:pt idx="7465">
                  <c:v>42</c:v>
                </c:pt>
                <c:pt idx="7466">
                  <c:v>74</c:v>
                </c:pt>
                <c:pt idx="7467">
                  <c:v>111</c:v>
                </c:pt>
                <c:pt idx="7468">
                  <c:v>84</c:v>
                </c:pt>
                <c:pt idx="7469">
                  <c:v>80</c:v>
                </c:pt>
                <c:pt idx="7470">
                  <c:v>80</c:v>
                </c:pt>
                <c:pt idx="7471">
                  <c:v>68</c:v>
                </c:pt>
                <c:pt idx="7472">
                  <c:v>95</c:v>
                </c:pt>
                <c:pt idx="7473">
                  <c:v>150</c:v>
                </c:pt>
                <c:pt idx="7474">
                  <c:v>101</c:v>
                </c:pt>
                <c:pt idx="7475">
                  <c:v>88</c:v>
                </c:pt>
                <c:pt idx="7476">
                  <c:v>87</c:v>
                </c:pt>
                <c:pt idx="7477">
                  <c:v>78</c:v>
                </c:pt>
                <c:pt idx="7478">
                  <c:v>112</c:v>
                </c:pt>
                <c:pt idx="7479">
                  <c:v>115</c:v>
                </c:pt>
                <c:pt idx="7480">
                  <c:v>63</c:v>
                </c:pt>
                <c:pt idx="7481">
                  <c:v>63</c:v>
                </c:pt>
                <c:pt idx="7482">
                  <c:v>20</c:v>
                </c:pt>
                <c:pt idx="7483">
                  <c:v>33</c:v>
                </c:pt>
                <c:pt idx="7484">
                  <c:v>63</c:v>
                </c:pt>
                <c:pt idx="7485">
                  <c:v>119</c:v>
                </c:pt>
                <c:pt idx="7486">
                  <c:v>36</c:v>
                </c:pt>
                <c:pt idx="7487">
                  <c:v>49</c:v>
                </c:pt>
                <c:pt idx="7488">
                  <c:v>13</c:v>
                </c:pt>
                <c:pt idx="7489">
                  <c:v>35</c:v>
                </c:pt>
                <c:pt idx="7490">
                  <c:v>65</c:v>
                </c:pt>
                <c:pt idx="7491">
                  <c:v>111</c:v>
                </c:pt>
                <c:pt idx="7492">
                  <c:v>44</c:v>
                </c:pt>
                <c:pt idx="7493">
                  <c:v>51</c:v>
                </c:pt>
                <c:pt idx="7494">
                  <c:v>8</c:v>
                </c:pt>
                <c:pt idx="7495">
                  <c:v>20</c:v>
                </c:pt>
                <c:pt idx="7496">
                  <c:v>51</c:v>
                </c:pt>
                <c:pt idx="7497">
                  <c:v>111</c:v>
                </c:pt>
                <c:pt idx="7498">
                  <c:v>33</c:v>
                </c:pt>
                <c:pt idx="7499">
                  <c:v>36</c:v>
                </c:pt>
                <c:pt idx="7500">
                  <c:v>13</c:v>
                </c:pt>
                <c:pt idx="7501">
                  <c:v>15</c:v>
                </c:pt>
                <c:pt idx="7502">
                  <c:v>50</c:v>
                </c:pt>
                <c:pt idx="7503">
                  <c:v>122</c:v>
                </c:pt>
                <c:pt idx="7504">
                  <c:v>49</c:v>
                </c:pt>
                <c:pt idx="7505">
                  <c:v>60</c:v>
                </c:pt>
                <c:pt idx="7506">
                  <c:v>44</c:v>
                </c:pt>
                <c:pt idx="7507">
                  <c:v>46</c:v>
                </c:pt>
                <c:pt idx="7508">
                  <c:v>81</c:v>
                </c:pt>
                <c:pt idx="7509">
                  <c:v>138</c:v>
                </c:pt>
                <c:pt idx="7510">
                  <c:v>90</c:v>
                </c:pt>
                <c:pt idx="7511">
                  <c:v>65</c:v>
                </c:pt>
                <c:pt idx="7512">
                  <c:v>60</c:v>
                </c:pt>
                <c:pt idx="7513">
                  <c:v>58</c:v>
                </c:pt>
                <c:pt idx="7514">
                  <c:v>88</c:v>
                </c:pt>
                <c:pt idx="7515">
                  <c:v>167</c:v>
                </c:pt>
                <c:pt idx="7516">
                  <c:v>81</c:v>
                </c:pt>
                <c:pt idx="7517">
                  <c:v>65</c:v>
                </c:pt>
                <c:pt idx="7518">
                  <c:v>58</c:v>
                </c:pt>
                <c:pt idx="7519">
                  <c:v>63</c:v>
                </c:pt>
                <c:pt idx="7520">
                  <c:v>116</c:v>
                </c:pt>
                <c:pt idx="7521">
                  <c:v>143</c:v>
                </c:pt>
                <c:pt idx="7522">
                  <c:v>91</c:v>
                </c:pt>
                <c:pt idx="7523">
                  <c:v>75</c:v>
                </c:pt>
                <c:pt idx="7524">
                  <c:v>39</c:v>
                </c:pt>
                <c:pt idx="7525">
                  <c:v>31</c:v>
                </c:pt>
                <c:pt idx="7526">
                  <c:v>87</c:v>
                </c:pt>
                <c:pt idx="7527">
                  <c:v>111</c:v>
                </c:pt>
                <c:pt idx="7528">
                  <c:v>56</c:v>
                </c:pt>
                <c:pt idx="7529">
                  <c:v>38</c:v>
                </c:pt>
                <c:pt idx="7530">
                  <c:v>27</c:v>
                </c:pt>
                <c:pt idx="7531">
                  <c:v>27</c:v>
                </c:pt>
                <c:pt idx="7532">
                  <c:v>58</c:v>
                </c:pt>
                <c:pt idx="7533">
                  <c:v>94</c:v>
                </c:pt>
                <c:pt idx="7534">
                  <c:v>56</c:v>
                </c:pt>
                <c:pt idx="7535">
                  <c:v>29</c:v>
                </c:pt>
                <c:pt idx="7536">
                  <c:v>23</c:v>
                </c:pt>
                <c:pt idx="7537">
                  <c:v>19</c:v>
                </c:pt>
                <c:pt idx="7538">
                  <c:v>58</c:v>
                </c:pt>
                <c:pt idx="7539">
                  <c:v>95</c:v>
                </c:pt>
                <c:pt idx="7540">
                  <c:v>63</c:v>
                </c:pt>
                <c:pt idx="7541">
                  <c:v>64</c:v>
                </c:pt>
                <c:pt idx="7542">
                  <c:v>58</c:v>
                </c:pt>
                <c:pt idx="7543">
                  <c:v>44</c:v>
                </c:pt>
                <c:pt idx="7544">
                  <c:v>77</c:v>
                </c:pt>
                <c:pt idx="7545">
                  <c:v>135</c:v>
                </c:pt>
                <c:pt idx="7546">
                  <c:v>78</c:v>
                </c:pt>
                <c:pt idx="7547">
                  <c:v>74</c:v>
                </c:pt>
                <c:pt idx="7548">
                  <c:v>65</c:v>
                </c:pt>
                <c:pt idx="7549">
                  <c:v>68</c:v>
                </c:pt>
                <c:pt idx="7550">
                  <c:v>85</c:v>
                </c:pt>
                <c:pt idx="7551">
                  <c:v>126</c:v>
                </c:pt>
                <c:pt idx="7552">
                  <c:v>68</c:v>
                </c:pt>
                <c:pt idx="7553">
                  <c:v>73</c:v>
                </c:pt>
                <c:pt idx="7554">
                  <c:v>26</c:v>
                </c:pt>
                <c:pt idx="7555">
                  <c:v>41</c:v>
                </c:pt>
                <c:pt idx="7556">
                  <c:v>70</c:v>
                </c:pt>
                <c:pt idx="7557">
                  <c:v>140</c:v>
                </c:pt>
                <c:pt idx="7558">
                  <c:v>41</c:v>
                </c:pt>
                <c:pt idx="7559">
                  <c:v>60</c:v>
                </c:pt>
                <c:pt idx="7560">
                  <c:v>68</c:v>
                </c:pt>
                <c:pt idx="7561">
                  <c:v>41</c:v>
                </c:pt>
                <c:pt idx="7562">
                  <c:v>75</c:v>
                </c:pt>
                <c:pt idx="7563">
                  <c:v>127</c:v>
                </c:pt>
                <c:pt idx="7564">
                  <c:v>47</c:v>
                </c:pt>
                <c:pt idx="7565">
                  <c:v>50</c:v>
                </c:pt>
                <c:pt idx="7566">
                  <c:v>87</c:v>
                </c:pt>
                <c:pt idx="7567">
                  <c:v>29</c:v>
                </c:pt>
                <c:pt idx="7568">
                  <c:v>54</c:v>
                </c:pt>
                <c:pt idx="7569">
                  <c:v>117</c:v>
                </c:pt>
                <c:pt idx="7570">
                  <c:v>45</c:v>
                </c:pt>
                <c:pt idx="7571">
                  <c:v>41</c:v>
                </c:pt>
                <c:pt idx="7572">
                  <c:v>35</c:v>
                </c:pt>
                <c:pt idx="7573">
                  <c:v>33</c:v>
                </c:pt>
                <c:pt idx="7574">
                  <c:v>83</c:v>
                </c:pt>
                <c:pt idx="7575">
                  <c:v>129</c:v>
                </c:pt>
                <c:pt idx="7576">
                  <c:v>54</c:v>
                </c:pt>
                <c:pt idx="7577">
                  <c:v>56</c:v>
                </c:pt>
                <c:pt idx="7578">
                  <c:v>47</c:v>
                </c:pt>
                <c:pt idx="7579">
                  <c:v>54</c:v>
                </c:pt>
                <c:pt idx="7580">
                  <c:v>88</c:v>
                </c:pt>
                <c:pt idx="7581">
                  <c:v>155</c:v>
                </c:pt>
                <c:pt idx="7582">
                  <c:v>94</c:v>
                </c:pt>
                <c:pt idx="7583">
                  <c:v>68</c:v>
                </c:pt>
                <c:pt idx="7584">
                  <c:v>65</c:v>
                </c:pt>
                <c:pt idx="7585">
                  <c:v>59</c:v>
                </c:pt>
                <c:pt idx="7586">
                  <c:v>101</c:v>
                </c:pt>
                <c:pt idx="7587">
                  <c:v>150</c:v>
                </c:pt>
                <c:pt idx="7588">
                  <c:v>105</c:v>
                </c:pt>
                <c:pt idx="7589">
                  <c:v>77</c:v>
                </c:pt>
                <c:pt idx="7590">
                  <c:v>56</c:v>
                </c:pt>
                <c:pt idx="7591">
                  <c:v>68</c:v>
                </c:pt>
                <c:pt idx="7592">
                  <c:v>128</c:v>
                </c:pt>
                <c:pt idx="7593">
                  <c:v>161</c:v>
                </c:pt>
                <c:pt idx="7594">
                  <c:v>88</c:v>
                </c:pt>
                <c:pt idx="7595">
                  <c:v>69</c:v>
                </c:pt>
                <c:pt idx="7596">
                  <c:v>51</c:v>
                </c:pt>
                <c:pt idx="7597">
                  <c:v>44</c:v>
                </c:pt>
                <c:pt idx="7598">
                  <c:v>91</c:v>
                </c:pt>
                <c:pt idx="7599">
                  <c:v>135</c:v>
                </c:pt>
                <c:pt idx="7600">
                  <c:v>63</c:v>
                </c:pt>
                <c:pt idx="7601">
                  <c:v>39</c:v>
                </c:pt>
                <c:pt idx="7602">
                  <c:v>36</c:v>
                </c:pt>
                <c:pt idx="7603">
                  <c:v>34</c:v>
                </c:pt>
                <c:pt idx="7604">
                  <c:v>63</c:v>
                </c:pt>
                <c:pt idx="7605">
                  <c:v>120</c:v>
                </c:pt>
                <c:pt idx="7606">
                  <c:v>56</c:v>
                </c:pt>
                <c:pt idx="7607">
                  <c:v>34</c:v>
                </c:pt>
                <c:pt idx="7608">
                  <c:v>27</c:v>
                </c:pt>
                <c:pt idx="7609">
                  <c:v>27</c:v>
                </c:pt>
                <c:pt idx="7610">
                  <c:v>65</c:v>
                </c:pt>
                <c:pt idx="7611">
                  <c:v>113</c:v>
                </c:pt>
                <c:pt idx="7612">
                  <c:v>90</c:v>
                </c:pt>
                <c:pt idx="7613">
                  <c:v>83</c:v>
                </c:pt>
                <c:pt idx="7614">
                  <c:v>80</c:v>
                </c:pt>
                <c:pt idx="7615">
                  <c:v>70</c:v>
                </c:pt>
                <c:pt idx="7616">
                  <c:v>98</c:v>
                </c:pt>
                <c:pt idx="7617">
                  <c:v>150</c:v>
                </c:pt>
                <c:pt idx="7618">
                  <c:v>105</c:v>
                </c:pt>
                <c:pt idx="7619">
                  <c:v>98</c:v>
                </c:pt>
                <c:pt idx="7620">
                  <c:v>75</c:v>
                </c:pt>
                <c:pt idx="7621">
                  <c:v>84</c:v>
                </c:pt>
                <c:pt idx="7622">
                  <c:v>112</c:v>
                </c:pt>
                <c:pt idx="7623">
                  <c:v>152</c:v>
                </c:pt>
                <c:pt idx="7624">
                  <c:v>94</c:v>
                </c:pt>
                <c:pt idx="7625">
                  <c:v>91</c:v>
                </c:pt>
                <c:pt idx="7626">
                  <c:v>44</c:v>
                </c:pt>
                <c:pt idx="7627">
                  <c:v>68</c:v>
                </c:pt>
                <c:pt idx="7628">
                  <c:v>98</c:v>
                </c:pt>
                <c:pt idx="7629">
                  <c:v>167</c:v>
                </c:pt>
                <c:pt idx="7630">
                  <c:v>61</c:v>
                </c:pt>
                <c:pt idx="7631">
                  <c:v>74</c:v>
                </c:pt>
                <c:pt idx="7632">
                  <c:v>45</c:v>
                </c:pt>
                <c:pt idx="7633">
                  <c:v>63</c:v>
                </c:pt>
                <c:pt idx="7634">
                  <c:v>85</c:v>
                </c:pt>
                <c:pt idx="7635">
                  <c:v>142</c:v>
                </c:pt>
                <c:pt idx="7636">
                  <c:v>70</c:v>
                </c:pt>
                <c:pt idx="7637">
                  <c:v>77</c:v>
                </c:pt>
                <c:pt idx="7638">
                  <c:v>38</c:v>
                </c:pt>
                <c:pt idx="7639">
                  <c:v>47</c:v>
                </c:pt>
                <c:pt idx="7640">
                  <c:v>80</c:v>
                </c:pt>
                <c:pt idx="7641">
                  <c:v>137</c:v>
                </c:pt>
                <c:pt idx="7642">
                  <c:v>56</c:v>
                </c:pt>
                <c:pt idx="7643">
                  <c:v>65</c:v>
                </c:pt>
                <c:pt idx="7644">
                  <c:v>44</c:v>
                </c:pt>
                <c:pt idx="7645">
                  <c:v>38</c:v>
                </c:pt>
                <c:pt idx="7646">
                  <c:v>90</c:v>
                </c:pt>
                <c:pt idx="7647">
                  <c:v>154</c:v>
                </c:pt>
                <c:pt idx="7648">
                  <c:v>80</c:v>
                </c:pt>
                <c:pt idx="7649">
                  <c:v>75</c:v>
                </c:pt>
                <c:pt idx="7650">
                  <c:v>65</c:v>
                </c:pt>
                <c:pt idx="7651">
                  <c:v>72</c:v>
                </c:pt>
                <c:pt idx="7652">
                  <c:v>120</c:v>
                </c:pt>
                <c:pt idx="7653">
                  <c:v>163</c:v>
                </c:pt>
                <c:pt idx="7654">
                  <c:v>116</c:v>
                </c:pt>
                <c:pt idx="7655">
                  <c:v>81</c:v>
                </c:pt>
                <c:pt idx="7656">
                  <c:v>90</c:v>
                </c:pt>
                <c:pt idx="7657">
                  <c:v>81</c:v>
                </c:pt>
                <c:pt idx="7658">
                  <c:v>117</c:v>
                </c:pt>
                <c:pt idx="7659">
                  <c:v>182</c:v>
                </c:pt>
                <c:pt idx="7660">
                  <c:v>115</c:v>
                </c:pt>
                <c:pt idx="7661">
                  <c:v>98</c:v>
                </c:pt>
                <c:pt idx="7662">
                  <c:v>90</c:v>
                </c:pt>
                <c:pt idx="7663">
                  <c:v>94</c:v>
                </c:pt>
                <c:pt idx="7664">
                  <c:v>125</c:v>
                </c:pt>
                <c:pt idx="7665">
                  <c:v>176</c:v>
                </c:pt>
                <c:pt idx="7666">
                  <c:v>106</c:v>
                </c:pt>
                <c:pt idx="7667">
                  <c:v>105</c:v>
                </c:pt>
                <c:pt idx="7668">
                  <c:v>68</c:v>
                </c:pt>
                <c:pt idx="7669">
                  <c:v>65</c:v>
                </c:pt>
                <c:pt idx="7670">
                  <c:v>104</c:v>
                </c:pt>
                <c:pt idx="7671">
                  <c:v>137</c:v>
                </c:pt>
                <c:pt idx="7672">
                  <c:v>85</c:v>
                </c:pt>
                <c:pt idx="7673">
                  <c:v>56</c:v>
                </c:pt>
                <c:pt idx="7674">
                  <c:v>52</c:v>
                </c:pt>
                <c:pt idx="7675">
                  <c:v>50</c:v>
                </c:pt>
                <c:pt idx="7676">
                  <c:v>78</c:v>
                </c:pt>
                <c:pt idx="7677">
                  <c:v>133</c:v>
                </c:pt>
                <c:pt idx="7678">
                  <c:v>75</c:v>
                </c:pt>
                <c:pt idx="7679">
                  <c:v>54</c:v>
                </c:pt>
                <c:pt idx="7680">
                  <c:v>46</c:v>
                </c:pt>
                <c:pt idx="7681">
                  <c:v>51</c:v>
                </c:pt>
                <c:pt idx="7682">
                  <c:v>81</c:v>
                </c:pt>
                <c:pt idx="7683">
                  <c:v>126</c:v>
                </c:pt>
                <c:pt idx="7684">
                  <c:v>81</c:v>
                </c:pt>
                <c:pt idx="7685">
                  <c:v>96</c:v>
                </c:pt>
                <c:pt idx="7686">
                  <c:v>75</c:v>
                </c:pt>
                <c:pt idx="7687">
                  <c:v>80</c:v>
                </c:pt>
                <c:pt idx="7688">
                  <c:v>94</c:v>
                </c:pt>
                <c:pt idx="7689">
                  <c:v>168</c:v>
                </c:pt>
                <c:pt idx="7690">
                  <c:v>100</c:v>
                </c:pt>
                <c:pt idx="7691">
                  <c:v>113</c:v>
                </c:pt>
                <c:pt idx="7692">
                  <c:v>81</c:v>
                </c:pt>
                <c:pt idx="7693">
                  <c:v>81</c:v>
                </c:pt>
                <c:pt idx="7694">
                  <c:v>106</c:v>
                </c:pt>
                <c:pt idx="7695">
                  <c:v>131</c:v>
                </c:pt>
                <c:pt idx="7696">
                  <c:v>91</c:v>
                </c:pt>
                <c:pt idx="7697">
                  <c:v>81</c:v>
                </c:pt>
                <c:pt idx="7698">
                  <c:v>46</c:v>
                </c:pt>
                <c:pt idx="7699">
                  <c:v>56</c:v>
                </c:pt>
                <c:pt idx="7700">
                  <c:v>88</c:v>
                </c:pt>
                <c:pt idx="7701">
                  <c:v>180</c:v>
                </c:pt>
                <c:pt idx="7702">
                  <c:v>75</c:v>
                </c:pt>
                <c:pt idx="7703">
                  <c:v>90</c:v>
                </c:pt>
                <c:pt idx="7704">
                  <c:v>58</c:v>
                </c:pt>
                <c:pt idx="7705">
                  <c:v>83</c:v>
                </c:pt>
                <c:pt idx="7706">
                  <c:v>98</c:v>
                </c:pt>
                <c:pt idx="7707">
                  <c:v>165</c:v>
                </c:pt>
                <c:pt idx="7708">
                  <c:v>69</c:v>
                </c:pt>
                <c:pt idx="7709">
                  <c:v>75</c:v>
                </c:pt>
                <c:pt idx="7710">
                  <c:v>38</c:v>
                </c:pt>
                <c:pt idx="7711">
                  <c:v>60</c:v>
                </c:pt>
                <c:pt idx="7712">
                  <c:v>75</c:v>
                </c:pt>
                <c:pt idx="7713">
                  <c:v>154</c:v>
                </c:pt>
                <c:pt idx="7714">
                  <c:v>68</c:v>
                </c:pt>
                <c:pt idx="7715">
                  <c:v>73</c:v>
                </c:pt>
                <c:pt idx="7716">
                  <c:v>49</c:v>
                </c:pt>
                <c:pt idx="7717">
                  <c:v>53</c:v>
                </c:pt>
                <c:pt idx="7718">
                  <c:v>98</c:v>
                </c:pt>
                <c:pt idx="7719">
                  <c:v>173</c:v>
                </c:pt>
                <c:pt idx="7720">
                  <c:v>87</c:v>
                </c:pt>
                <c:pt idx="7721">
                  <c:v>98</c:v>
                </c:pt>
                <c:pt idx="7722">
                  <c:v>80</c:v>
                </c:pt>
                <c:pt idx="7723">
                  <c:v>78</c:v>
                </c:pt>
                <c:pt idx="7724">
                  <c:v>115</c:v>
                </c:pt>
                <c:pt idx="7725">
                  <c:v>169</c:v>
                </c:pt>
                <c:pt idx="7726">
                  <c:v>123</c:v>
                </c:pt>
                <c:pt idx="7727">
                  <c:v>88</c:v>
                </c:pt>
                <c:pt idx="7728">
                  <c:v>91</c:v>
                </c:pt>
                <c:pt idx="7729">
                  <c:v>94</c:v>
                </c:pt>
                <c:pt idx="7730">
                  <c:v>138</c:v>
                </c:pt>
                <c:pt idx="7731">
                  <c:v>196</c:v>
                </c:pt>
                <c:pt idx="7732">
                  <c:v>131</c:v>
                </c:pt>
                <c:pt idx="7733">
                  <c:v>109</c:v>
                </c:pt>
                <c:pt idx="7734">
                  <c:v>85</c:v>
                </c:pt>
                <c:pt idx="7735">
                  <c:v>102</c:v>
                </c:pt>
                <c:pt idx="7736">
                  <c:v>137</c:v>
                </c:pt>
                <c:pt idx="7737">
                  <c:v>196</c:v>
                </c:pt>
                <c:pt idx="7738">
                  <c:v>135</c:v>
                </c:pt>
                <c:pt idx="7739">
                  <c:v>105</c:v>
                </c:pt>
                <c:pt idx="7740">
                  <c:v>72</c:v>
                </c:pt>
                <c:pt idx="7741">
                  <c:v>73</c:v>
                </c:pt>
                <c:pt idx="7742">
                  <c:v>106</c:v>
                </c:pt>
                <c:pt idx="7743">
                  <c:v>154</c:v>
                </c:pt>
                <c:pt idx="7744">
                  <c:v>95</c:v>
                </c:pt>
                <c:pt idx="7745">
                  <c:v>75</c:v>
                </c:pt>
                <c:pt idx="7746">
                  <c:v>56</c:v>
                </c:pt>
                <c:pt idx="7747">
                  <c:v>63</c:v>
                </c:pt>
                <c:pt idx="7748">
                  <c:v>98</c:v>
                </c:pt>
                <c:pt idx="7749">
                  <c:v>119</c:v>
                </c:pt>
                <c:pt idx="7750">
                  <c:v>84</c:v>
                </c:pt>
                <c:pt idx="7751">
                  <c:v>54</c:v>
                </c:pt>
                <c:pt idx="7752">
                  <c:v>47</c:v>
                </c:pt>
                <c:pt idx="7753">
                  <c:v>46</c:v>
                </c:pt>
                <c:pt idx="7754">
                  <c:v>81</c:v>
                </c:pt>
                <c:pt idx="7755">
                  <c:v>117</c:v>
                </c:pt>
                <c:pt idx="7756">
                  <c:v>98</c:v>
                </c:pt>
                <c:pt idx="7757">
                  <c:v>104</c:v>
                </c:pt>
                <c:pt idx="7758">
                  <c:v>85</c:v>
                </c:pt>
                <c:pt idx="7759">
                  <c:v>81</c:v>
                </c:pt>
                <c:pt idx="7760">
                  <c:v>116</c:v>
                </c:pt>
                <c:pt idx="7761">
                  <c:v>169</c:v>
                </c:pt>
                <c:pt idx="7762">
                  <c:v>115</c:v>
                </c:pt>
                <c:pt idx="7763">
                  <c:v>108</c:v>
                </c:pt>
                <c:pt idx="7764">
                  <c:v>88</c:v>
                </c:pt>
                <c:pt idx="7765">
                  <c:v>105</c:v>
                </c:pt>
                <c:pt idx="7766">
                  <c:v>117</c:v>
                </c:pt>
                <c:pt idx="7767">
                  <c:v>145</c:v>
                </c:pt>
                <c:pt idx="7768">
                  <c:v>84</c:v>
                </c:pt>
                <c:pt idx="7769">
                  <c:v>90</c:v>
                </c:pt>
                <c:pt idx="7770">
                  <c:v>39</c:v>
                </c:pt>
                <c:pt idx="7771">
                  <c:v>54</c:v>
                </c:pt>
                <c:pt idx="7772">
                  <c:v>78</c:v>
                </c:pt>
                <c:pt idx="7773">
                  <c:v>173</c:v>
                </c:pt>
                <c:pt idx="7774">
                  <c:v>59</c:v>
                </c:pt>
                <c:pt idx="7775">
                  <c:v>83</c:v>
                </c:pt>
                <c:pt idx="7776">
                  <c:v>384</c:v>
                </c:pt>
                <c:pt idx="7777">
                  <c:v>320</c:v>
                </c:pt>
                <c:pt idx="7778">
                  <c:v>350</c:v>
                </c:pt>
                <c:pt idx="7779">
                  <c:v>281</c:v>
                </c:pt>
                <c:pt idx="7780">
                  <c:v>306</c:v>
                </c:pt>
                <c:pt idx="7781">
                  <c:v>330</c:v>
                </c:pt>
                <c:pt idx="7782">
                  <c:v>388</c:v>
                </c:pt>
                <c:pt idx="7783">
                  <c:v>315</c:v>
                </c:pt>
                <c:pt idx="7784">
                  <c:v>323</c:v>
                </c:pt>
                <c:pt idx="7785">
                  <c:v>248</c:v>
                </c:pt>
                <c:pt idx="7786">
                  <c:v>306</c:v>
                </c:pt>
                <c:pt idx="7787">
                  <c:v>350</c:v>
                </c:pt>
                <c:pt idx="7788">
                  <c:v>390</c:v>
                </c:pt>
                <c:pt idx="7789">
                  <c:v>315</c:v>
                </c:pt>
                <c:pt idx="7790">
                  <c:v>314</c:v>
                </c:pt>
                <c:pt idx="7791">
                  <c:v>240</c:v>
                </c:pt>
                <c:pt idx="7792">
                  <c:v>289</c:v>
                </c:pt>
                <c:pt idx="7793">
                  <c:v>323</c:v>
                </c:pt>
                <c:pt idx="7794">
                  <c:v>372</c:v>
                </c:pt>
                <c:pt idx="7795">
                  <c:v>315</c:v>
                </c:pt>
                <c:pt idx="7796">
                  <c:v>315</c:v>
                </c:pt>
                <c:pt idx="7797">
                  <c:v>289</c:v>
                </c:pt>
                <c:pt idx="7798">
                  <c:v>281</c:v>
                </c:pt>
                <c:pt idx="7799">
                  <c:v>333</c:v>
                </c:pt>
                <c:pt idx="7800">
                  <c:v>366</c:v>
                </c:pt>
                <c:pt idx="7801">
                  <c:v>296</c:v>
                </c:pt>
                <c:pt idx="7802">
                  <c:v>288</c:v>
                </c:pt>
                <c:pt idx="7803">
                  <c:v>289</c:v>
                </c:pt>
                <c:pt idx="7804">
                  <c:v>280</c:v>
                </c:pt>
                <c:pt idx="7805">
                  <c:v>320</c:v>
                </c:pt>
                <c:pt idx="7806">
                  <c:v>400</c:v>
                </c:pt>
                <c:pt idx="7807">
                  <c:v>340</c:v>
                </c:pt>
                <c:pt idx="7808">
                  <c:v>296</c:v>
                </c:pt>
                <c:pt idx="7809">
                  <c:v>297</c:v>
                </c:pt>
                <c:pt idx="7810">
                  <c:v>288</c:v>
                </c:pt>
                <c:pt idx="7811">
                  <c:v>347</c:v>
                </c:pt>
                <c:pt idx="7812">
                  <c:v>434</c:v>
                </c:pt>
                <c:pt idx="7813">
                  <c:v>318</c:v>
                </c:pt>
                <c:pt idx="7814">
                  <c:v>295</c:v>
                </c:pt>
                <c:pt idx="7815">
                  <c:v>270</c:v>
                </c:pt>
                <c:pt idx="7816">
                  <c:v>278</c:v>
                </c:pt>
                <c:pt idx="7817">
                  <c:v>352</c:v>
                </c:pt>
                <c:pt idx="7818">
                  <c:v>375</c:v>
                </c:pt>
                <c:pt idx="7819">
                  <c:v>359</c:v>
                </c:pt>
                <c:pt idx="7820">
                  <c:v>314</c:v>
                </c:pt>
                <c:pt idx="7821">
                  <c:v>324</c:v>
                </c:pt>
                <c:pt idx="7822">
                  <c:v>279</c:v>
                </c:pt>
                <c:pt idx="7823">
                  <c:v>355</c:v>
                </c:pt>
                <c:pt idx="7824">
                  <c:v>408</c:v>
                </c:pt>
                <c:pt idx="7825">
                  <c:v>350</c:v>
                </c:pt>
                <c:pt idx="7826">
                  <c:v>315</c:v>
                </c:pt>
                <c:pt idx="7827">
                  <c:v>306</c:v>
                </c:pt>
                <c:pt idx="7828">
                  <c:v>315</c:v>
                </c:pt>
                <c:pt idx="7829">
                  <c:v>350</c:v>
                </c:pt>
                <c:pt idx="7830">
                  <c:v>289</c:v>
                </c:pt>
                <c:pt idx="7831">
                  <c:v>330</c:v>
                </c:pt>
                <c:pt idx="7832">
                  <c:v>403</c:v>
                </c:pt>
                <c:pt idx="7833">
                  <c:v>312</c:v>
                </c:pt>
                <c:pt idx="7834">
                  <c:v>294</c:v>
                </c:pt>
                <c:pt idx="7835">
                  <c:v>270</c:v>
                </c:pt>
                <c:pt idx="7836">
                  <c:v>280</c:v>
                </c:pt>
                <c:pt idx="7837">
                  <c:v>322</c:v>
                </c:pt>
                <c:pt idx="7838">
                  <c:v>420</c:v>
                </c:pt>
                <c:pt idx="7839">
                  <c:v>310</c:v>
                </c:pt>
                <c:pt idx="7840">
                  <c:v>333</c:v>
                </c:pt>
                <c:pt idx="7841">
                  <c:v>306</c:v>
                </c:pt>
                <c:pt idx="7842">
                  <c:v>279</c:v>
                </c:pt>
                <c:pt idx="7843">
                  <c:v>340</c:v>
                </c:pt>
                <c:pt idx="7844">
                  <c:v>270</c:v>
                </c:pt>
                <c:pt idx="7845">
                  <c:v>270</c:v>
                </c:pt>
                <c:pt idx="7846">
                  <c:v>238</c:v>
                </c:pt>
                <c:pt idx="7847">
                  <c:v>210</c:v>
                </c:pt>
                <c:pt idx="7848">
                  <c:v>176</c:v>
                </c:pt>
                <c:pt idx="7849">
                  <c:v>224</c:v>
                </c:pt>
                <c:pt idx="7850">
                  <c:v>255</c:v>
                </c:pt>
                <c:pt idx="7851">
                  <c:v>289</c:v>
                </c:pt>
                <c:pt idx="7852">
                  <c:v>236</c:v>
                </c:pt>
                <c:pt idx="7853">
                  <c:v>213</c:v>
                </c:pt>
                <c:pt idx="7854">
                  <c:v>160</c:v>
                </c:pt>
                <c:pt idx="7855">
                  <c:v>231</c:v>
                </c:pt>
                <c:pt idx="7856">
                  <c:v>306</c:v>
                </c:pt>
                <c:pt idx="7857">
                  <c:v>263</c:v>
                </c:pt>
                <c:pt idx="7858">
                  <c:v>224</c:v>
                </c:pt>
                <c:pt idx="7859">
                  <c:v>204</c:v>
                </c:pt>
                <c:pt idx="7860">
                  <c:v>155</c:v>
                </c:pt>
                <c:pt idx="7861">
                  <c:v>228</c:v>
                </c:pt>
                <c:pt idx="7862">
                  <c:v>306</c:v>
                </c:pt>
                <c:pt idx="7863">
                  <c:v>306</c:v>
                </c:pt>
                <c:pt idx="7864">
                  <c:v>232</c:v>
                </c:pt>
                <c:pt idx="7865">
                  <c:v>213</c:v>
                </c:pt>
                <c:pt idx="7866">
                  <c:v>179</c:v>
                </c:pt>
                <c:pt idx="7867">
                  <c:v>272</c:v>
                </c:pt>
                <c:pt idx="7868">
                  <c:v>315</c:v>
                </c:pt>
                <c:pt idx="7869">
                  <c:v>287</c:v>
                </c:pt>
                <c:pt idx="7870">
                  <c:v>240</c:v>
                </c:pt>
                <c:pt idx="7871">
                  <c:v>245</c:v>
                </c:pt>
                <c:pt idx="7872">
                  <c:v>180</c:v>
                </c:pt>
                <c:pt idx="7873">
                  <c:v>295</c:v>
                </c:pt>
                <c:pt idx="7874">
                  <c:v>295</c:v>
                </c:pt>
                <c:pt idx="7875">
                  <c:v>323</c:v>
                </c:pt>
                <c:pt idx="7876">
                  <c:v>264</c:v>
                </c:pt>
                <c:pt idx="7877">
                  <c:v>263</c:v>
                </c:pt>
                <c:pt idx="7878">
                  <c:v>221</c:v>
                </c:pt>
                <c:pt idx="7879">
                  <c:v>350</c:v>
                </c:pt>
                <c:pt idx="7880">
                  <c:v>295</c:v>
                </c:pt>
                <c:pt idx="7881">
                  <c:v>285</c:v>
                </c:pt>
                <c:pt idx="7882">
                  <c:v>374</c:v>
                </c:pt>
                <c:pt idx="7883">
                  <c:v>224</c:v>
                </c:pt>
                <c:pt idx="7884">
                  <c:v>217</c:v>
                </c:pt>
                <c:pt idx="7885">
                  <c:v>302</c:v>
                </c:pt>
                <c:pt idx="7886">
                  <c:v>305</c:v>
                </c:pt>
                <c:pt idx="7887">
                  <c:v>305</c:v>
                </c:pt>
                <c:pt idx="7888">
                  <c:v>374</c:v>
                </c:pt>
                <c:pt idx="7889">
                  <c:v>215</c:v>
                </c:pt>
                <c:pt idx="7890">
                  <c:v>228</c:v>
                </c:pt>
                <c:pt idx="7891">
                  <c:v>270</c:v>
                </c:pt>
                <c:pt idx="7892">
                  <c:v>264</c:v>
                </c:pt>
                <c:pt idx="7893">
                  <c:v>255</c:v>
                </c:pt>
                <c:pt idx="7894">
                  <c:v>315</c:v>
                </c:pt>
                <c:pt idx="7895">
                  <c:v>200</c:v>
                </c:pt>
                <c:pt idx="7896">
                  <c:v>206</c:v>
                </c:pt>
                <c:pt idx="7897">
                  <c:v>298</c:v>
                </c:pt>
                <c:pt idx="7898">
                  <c:v>272</c:v>
                </c:pt>
                <c:pt idx="7899">
                  <c:v>248</c:v>
                </c:pt>
                <c:pt idx="7900">
                  <c:v>255</c:v>
                </c:pt>
                <c:pt idx="7901">
                  <c:v>204</c:v>
                </c:pt>
                <c:pt idx="7902">
                  <c:v>184</c:v>
                </c:pt>
                <c:pt idx="7903">
                  <c:v>233</c:v>
                </c:pt>
                <c:pt idx="7904">
                  <c:v>270</c:v>
                </c:pt>
                <c:pt idx="7905">
                  <c:v>306</c:v>
                </c:pt>
                <c:pt idx="7906">
                  <c:v>281</c:v>
                </c:pt>
                <c:pt idx="7907">
                  <c:v>230</c:v>
                </c:pt>
                <c:pt idx="7908">
                  <c:v>195</c:v>
                </c:pt>
                <c:pt idx="7909">
                  <c:v>289</c:v>
                </c:pt>
                <c:pt idx="7910">
                  <c:v>333</c:v>
                </c:pt>
                <c:pt idx="7911">
                  <c:v>333</c:v>
                </c:pt>
                <c:pt idx="7912">
                  <c:v>298</c:v>
                </c:pt>
                <c:pt idx="7913">
                  <c:v>210</c:v>
                </c:pt>
                <c:pt idx="7914">
                  <c:v>208</c:v>
                </c:pt>
                <c:pt idx="7915">
                  <c:v>306</c:v>
                </c:pt>
                <c:pt idx="7916">
                  <c:v>264</c:v>
                </c:pt>
                <c:pt idx="7917">
                  <c:v>248</c:v>
                </c:pt>
                <c:pt idx="7918">
                  <c:v>271</c:v>
                </c:pt>
                <c:pt idx="7919">
                  <c:v>219</c:v>
                </c:pt>
                <c:pt idx="7920">
                  <c:v>173</c:v>
                </c:pt>
                <c:pt idx="7921">
                  <c:v>233</c:v>
                </c:pt>
                <c:pt idx="7922">
                  <c:v>289</c:v>
                </c:pt>
                <c:pt idx="7923">
                  <c:v>239</c:v>
                </c:pt>
                <c:pt idx="7924">
                  <c:v>247</c:v>
                </c:pt>
                <c:pt idx="7925">
                  <c:v>190</c:v>
                </c:pt>
                <c:pt idx="7926">
                  <c:v>165</c:v>
                </c:pt>
                <c:pt idx="7927">
                  <c:v>210</c:v>
                </c:pt>
                <c:pt idx="7928">
                  <c:v>272</c:v>
                </c:pt>
                <c:pt idx="7929">
                  <c:v>231</c:v>
                </c:pt>
                <c:pt idx="7930">
                  <c:v>210</c:v>
                </c:pt>
                <c:pt idx="7931">
                  <c:v>204</c:v>
                </c:pt>
                <c:pt idx="7932">
                  <c:v>170</c:v>
                </c:pt>
                <c:pt idx="7933">
                  <c:v>245</c:v>
                </c:pt>
                <c:pt idx="7934">
                  <c:v>271</c:v>
                </c:pt>
                <c:pt idx="7935">
                  <c:v>216</c:v>
                </c:pt>
                <c:pt idx="7936">
                  <c:v>254</c:v>
                </c:pt>
                <c:pt idx="7937">
                  <c:v>188</c:v>
                </c:pt>
                <c:pt idx="7938">
                  <c:v>158</c:v>
                </c:pt>
                <c:pt idx="7939">
                  <c:v>245</c:v>
                </c:pt>
                <c:pt idx="7940">
                  <c:v>270</c:v>
                </c:pt>
                <c:pt idx="7941">
                  <c:v>233</c:v>
                </c:pt>
                <c:pt idx="7942">
                  <c:v>225</c:v>
                </c:pt>
                <c:pt idx="7943">
                  <c:v>228</c:v>
                </c:pt>
                <c:pt idx="7944">
                  <c:v>182</c:v>
                </c:pt>
                <c:pt idx="7945">
                  <c:v>225</c:v>
                </c:pt>
                <c:pt idx="7946">
                  <c:v>341</c:v>
                </c:pt>
                <c:pt idx="7947">
                  <c:v>256</c:v>
                </c:pt>
                <c:pt idx="7948">
                  <c:v>281</c:v>
                </c:pt>
                <c:pt idx="7949">
                  <c:v>224</c:v>
                </c:pt>
                <c:pt idx="7950">
                  <c:v>196</c:v>
                </c:pt>
                <c:pt idx="7951">
                  <c:v>306</c:v>
                </c:pt>
                <c:pt idx="7952">
                  <c:v>338</c:v>
                </c:pt>
                <c:pt idx="7953">
                  <c:v>263</c:v>
                </c:pt>
                <c:pt idx="7954">
                  <c:v>264</c:v>
                </c:pt>
                <c:pt idx="7955">
                  <c:v>247</c:v>
                </c:pt>
                <c:pt idx="7956">
                  <c:v>240</c:v>
                </c:pt>
                <c:pt idx="7957">
                  <c:v>264</c:v>
                </c:pt>
                <c:pt idx="7958">
                  <c:v>302</c:v>
                </c:pt>
                <c:pt idx="7959">
                  <c:v>278</c:v>
                </c:pt>
                <c:pt idx="7960">
                  <c:v>248</c:v>
                </c:pt>
                <c:pt idx="7961">
                  <c:v>255</c:v>
                </c:pt>
                <c:pt idx="7962">
                  <c:v>263</c:v>
                </c:pt>
                <c:pt idx="7963">
                  <c:v>254</c:v>
                </c:pt>
                <c:pt idx="7964">
                  <c:v>287</c:v>
                </c:pt>
                <c:pt idx="7965">
                  <c:v>287</c:v>
                </c:pt>
                <c:pt idx="7966">
                  <c:v>248</c:v>
                </c:pt>
                <c:pt idx="7967">
                  <c:v>247</c:v>
                </c:pt>
                <c:pt idx="7968">
                  <c:v>225</c:v>
                </c:pt>
                <c:pt idx="7969">
                  <c:v>264</c:v>
                </c:pt>
                <c:pt idx="7970">
                  <c:v>289</c:v>
                </c:pt>
                <c:pt idx="7971">
                  <c:v>280</c:v>
                </c:pt>
                <c:pt idx="7972">
                  <c:v>210</c:v>
                </c:pt>
                <c:pt idx="7973">
                  <c:v>223</c:v>
                </c:pt>
                <c:pt idx="7974">
                  <c:v>221</c:v>
                </c:pt>
                <c:pt idx="7975">
                  <c:v>224</c:v>
                </c:pt>
                <c:pt idx="7976">
                  <c:v>263</c:v>
                </c:pt>
                <c:pt idx="7977">
                  <c:v>306</c:v>
                </c:pt>
                <c:pt idx="7978">
                  <c:v>247</c:v>
                </c:pt>
                <c:pt idx="7979">
                  <c:v>210</c:v>
                </c:pt>
                <c:pt idx="7980">
                  <c:v>228</c:v>
                </c:pt>
                <c:pt idx="7981">
                  <c:v>256</c:v>
                </c:pt>
                <c:pt idx="7982">
                  <c:v>322</c:v>
                </c:pt>
                <c:pt idx="7983">
                  <c:v>332</c:v>
                </c:pt>
                <c:pt idx="7984">
                  <c:v>256</c:v>
                </c:pt>
                <c:pt idx="7985">
                  <c:v>271</c:v>
                </c:pt>
                <c:pt idx="7986">
                  <c:v>245</c:v>
                </c:pt>
                <c:pt idx="7987">
                  <c:v>256</c:v>
                </c:pt>
                <c:pt idx="7988">
                  <c:v>224</c:v>
                </c:pt>
                <c:pt idx="7989">
                  <c:v>224</c:v>
                </c:pt>
                <c:pt idx="7990">
                  <c:v>217</c:v>
                </c:pt>
                <c:pt idx="7991">
                  <c:v>182</c:v>
                </c:pt>
                <c:pt idx="7992">
                  <c:v>155</c:v>
                </c:pt>
                <c:pt idx="7993">
                  <c:v>210</c:v>
                </c:pt>
                <c:pt idx="7994">
                  <c:v>240</c:v>
                </c:pt>
                <c:pt idx="7995">
                  <c:v>215</c:v>
                </c:pt>
                <c:pt idx="7996">
                  <c:v>223</c:v>
                </c:pt>
                <c:pt idx="7997">
                  <c:v>179</c:v>
                </c:pt>
                <c:pt idx="7998">
                  <c:v>140</c:v>
                </c:pt>
                <c:pt idx="7999">
                  <c:v>208</c:v>
                </c:pt>
                <c:pt idx="8000">
                  <c:v>264</c:v>
                </c:pt>
                <c:pt idx="8001">
                  <c:v>228</c:v>
                </c:pt>
                <c:pt idx="8002">
                  <c:v>221</c:v>
                </c:pt>
                <c:pt idx="8003">
                  <c:v>176</c:v>
                </c:pt>
                <c:pt idx="8004">
                  <c:v>128</c:v>
                </c:pt>
                <c:pt idx="8005">
                  <c:v>194</c:v>
                </c:pt>
                <c:pt idx="8006">
                  <c:v>248</c:v>
                </c:pt>
                <c:pt idx="8007">
                  <c:v>210</c:v>
                </c:pt>
                <c:pt idx="8008">
                  <c:v>206</c:v>
                </c:pt>
                <c:pt idx="8009">
                  <c:v>173</c:v>
                </c:pt>
                <c:pt idx="8010">
                  <c:v>149</c:v>
                </c:pt>
                <c:pt idx="8011">
                  <c:v>198</c:v>
                </c:pt>
                <c:pt idx="8012">
                  <c:v>240</c:v>
                </c:pt>
                <c:pt idx="8013">
                  <c:v>221</c:v>
                </c:pt>
                <c:pt idx="8014">
                  <c:v>215</c:v>
                </c:pt>
                <c:pt idx="8015">
                  <c:v>193</c:v>
                </c:pt>
                <c:pt idx="8016">
                  <c:v>140</c:v>
                </c:pt>
                <c:pt idx="8017">
                  <c:v>206</c:v>
                </c:pt>
                <c:pt idx="8018">
                  <c:v>297</c:v>
                </c:pt>
                <c:pt idx="8019">
                  <c:v>225</c:v>
                </c:pt>
                <c:pt idx="8020">
                  <c:v>233</c:v>
                </c:pt>
                <c:pt idx="8021">
                  <c:v>194</c:v>
                </c:pt>
                <c:pt idx="8022">
                  <c:v>165</c:v>
                </c:pt>
                <c:pt idx="8023">
                  <c:v>264</c:v>
                </c:pt>
                <c:pt idx="8024">
                  <c:v>285</c:v>
                </c:pt>
                <c:pt idx="8025">
                  <c:v>272</c:v>
                </c:pt>
                <c:pt idx="8026">
                  <c:v>240</c:v>
                </c:pt>
                <c:pt idx="8027">
                  <c:v>228</c:v>
                </c:pt>
                <c:pt idx="8028">
                  <c:v>224</c:v>
                </c:pt>
                <c:pt idx="8029">
                  <c:v>224</c:v>
                </c:pt>
                <c:pt idx="8030">
                  <c:v>306</c:v>
                </c:pt>
                <c:pt idx="8031">
                  <c:v>264</c:v>
                </c:pt>
                <c:pt idx="8032">
                  <c:v>232</c:v>
                </c:pt>
                <c:pt idx="8033">
                  <c:v>223</c:v>
                </c:pt>
                <c:pt idx="8034">
                  <c:v>230</c:v>
                </c:pt>
                <c:pt idx="8035">
                  <c:v>208</c:v>
                </c:pt>
                <c:pt idx="8036">
                  <c:v>289</c:v>
                </c:pt>
                <c:pt idx="8037">
                  <c:v>264</c:v>
                </c:pt>
                <c:pt idx="8038">
                  <c:v>210</c:v>
                </c:pt>
                <c:pt idx="8039">
                  <c:v>195</c:v>
                </c:pt>
                <c:pt idx="8040">
                  <c:v>195</c:v>
                </c:pt>
                <c:pt idx="8041">
                  <c:v>210</c:v>
                </c:pt>
                <c:pt idx="8042">
                  <c:v>256</c:v>
                </c:pt>
                <c:pt idx="8043">
                  <c:v>264</c:v>
                </c:pt>
                <c:pt idx="8044">
                  <c:v>208</c:v>
                </c:pt>
                <c:pt idx="8045">
                  <c:v>213</c:v>
                </c:pt>
                <c:pt idx="8046">
                  <c:v>210</c:v>
                </c:pt>
                <c:pt idx="8047">
                  <c:v>208</c:v>
                </c:pt>
                <c:pt idx="8048">
                  <c:v>272</c:v>
                </c:pt>
                <c:pt idx="8049">
                  <c:v>264</c:v>
                </c:pt>
                <c:pt idx="8050">
                  <c:v>223</c:v>
                </c:pt>
                <c:pt idx="8051">
                  <c:v>221</c:v>
                </c:pt>
                <c:pt idx="8052">
                  <c:v>204</c:v>
                </c:pt>
                <c:pt idx="8053">
                  <c:v>238</c:v>
                </c:pt>
                <c:pt idx="8054">
                  <c:v>315</c:v>
                </c:pt>
                <c:pt idx="8055">
                  <c:v>288</c:v>
                </c:pt>
                <c:pt idx="8056">
                  <c:v>231</c:v>
                </c:pt>
                <c:pt idx="8057">
                  <c:v>224</c:v>
                </c:pt>
                <c:pt idx="8058">
                  <c:v>219</c:v>
                </c:pt>
                <c:pt idx="8059">
                  <c:v>232</c:v>
                </c:pt>
                <c:pt idx="8060">
                  <c:v>147</c:v>
                </c:pt>
                <c:pt idx="8061">
                  <c:v>91</c:v>
                </c:pt>
                <c:pt idx="8062">
                  <c:v>94</c:v>
                </c:pt>
                <c:pt idx="8063">
                  <c:v>41</c:v>
                </c:pt>
                <c:pt idx="8064">
                  <c:v>113</c:v>
                </c:pt>
                <c:pt idx="8065">
                  <c:v>163</c:v>
                </c:pt>
                <c:pt idx="8066">
                  <c:v>230</c:v>
                </c:pt>
                <c:pt idx="8067">
                  <c:v>215</c:v>
                </c:pt>
                <c:pt idx="8068">
                  <c:v>143</c:v>
                </c:pt>
                <c:pt idx="8069">
                  <c:v>136</c:v>
                </c:pt>
                <c:pt idx="8070">
                  <c:v>93</c:v>
                </c:pt>
                <c:pt idx="8071">
                  <c:v>155</c:v>
                </c:pt>
                <c:pt idx="8072">
                  <c:v>203</c:v>
                </c:pt>
                <c:pt idx="8073">
                  <c:v>236</c:v>
                </c:pt>
                <c:pt idx="8074">
                  <c:v>155</c:v>
                </c:pt>
                <c:pt idx="8075">
                  <c:v>140</c:v>
                </c:pt>
                <c:pt idx="8076">
                  <c:v>96</c:v>
                </c:pt>
                <c:pt idx="8077">
                  <c:v>153</c:v>
                </c:pt>
                <c:pt idx="8078">
                  <c:v>231</c:v>
                </c:pt>
                <c:pt idx="8079">
                  <c:v>210</c:v>
                </c:pt>
                <c:pt idx="8080">
                  <c:v>179</c:v>
                </c:pt>
                <c:pt idx="8081">
                  <c:v>149</c:v>
                </c:pt>
                <c:pt idx="8082">
                  <c:v>107</c:v>
                </c:pt>
                <c:pt idx="8083">
                  <c:v>210</c:v>
                </c:pt>
                <c:pt idx="8084">
                  <c:v>233</c:v>
                </c:pt>
                <c:pt idx="8085">
                  <c:v>248</c:v>
                </c:pt>
                <c:pt idx="8086">
                  <c:v>200</c:v>
                </c:pt>
                <c:pt idx="8087">
                  <c:v>182</c:v>
                </c:pt>
                <c:pt idx="8088">
                  <c:v>153</c:v>
                </c:pt>
                <c:pt idx="8089">
                  <c:v>264</c:v>
                </c:pt>
                <c:pt idx="8090">
                  <c:v>256</c:v>
                </c:pt>
                <c:pt idx="8091">
                  <c:v>280</c:v>
                </c:pt>
                <c:pt idx="8092">
                  <c:v>215</c:v>
                </c:pt>
                <c:pt idx="8093">
                  <c:v>192</c:v>
                </c:pt>
                <c:pt idx="8094">
                  <c:v>150</c:v>
                </c:pt>
                <c:pt idx="8095">
                  <c:v>280</c:v>
                </c:pt>
                <c:pt idx="8096">
                  <c:v>256</c:v>
                </c:pt>
                <c:pt idx="8097">
                  <c:v>264</c:v>
                </c:pt>
                <c:pt idx="8098">
                  <c:v>322</c:v>
                </c:pt>
                <c:pt idx="8099">
                  <c:v>201</c:v>
                </c:pt>
                <c:pt idx="8100">
                  <c:v>184</c:v>
                </c:pt>
                <c:pt idx="8101">
                  <c:v>272</c:v>
                </c:pt>
                <c:pt idx="8102">
                  <c:v>248</c:v>
                </c:pt>
                <c:pt idx="8103">
                  <c:v>256</c:v>
                </c:pt>
                <c:pt idx="8104">
                  <c:v>332</c:v>
                </c:pt>
                <c:pt idx="8105">
                  <c:v>158</c:v>
                </c:pt>
                <c:pt idx="8106">
                  <c:v>158</c:v>
                </c:pt>
                <c:pt idx="8107">
                  <c:v>240</c:v>
                </c:pt>
                <c:pt idx="8108">
                  <c:v>232</c:v>
                </c:pt>
                <c:pt idx="8109">
                  <c:v>203</c:v>
                </c:pt>
                <c:pt idx="8110">
                  <c:v>254</c:v>
                </c:pt>
                <c:pt idx="8111">
                  <c:v>135</c:v>
                </c:pt>
                <c:pt idx="8112">
                  <c:v>149</c:v>
                </c:pt>
                <c:pt idx="8113">
                  <c:v>236</c:v>
                </c:pt>
                <c:pt idx="8114">
                  <c:v>213</c:v>
                </c:pt>
                <c:pt idx="8115">
                  <c:v>219</c:v>
                </c:pt>
                <c:pt idx="8116">
                  <c:v>190</c:v>
                </c:pt>
                <c:pt idx="8117">
                  <c:v>145</c:v>
                </c:pt>
                <c:pt idx="8118">
                  <c:v>128</c:v>
                </c:pt>
                <c:pt idx="8119">
                  <c:v>190</c:v>
                </c:pt>
                <c:pt idx="8120">
                  <c:v>225</c:v>
                </c:pt>
                <c:pt idx="8121">
                  <c:v>218</c:v>
                </c:pt>
                <c:pt idx="8122">
                  <c:v>228</c:v>
                </c:pt>
                <c:pt idx="8123">
                  <c:v>160</c:v>
                </c:pt>
                <c:pt idx="8124">
                  <c:v>162</c:v>
                </c:pt>
                <c:pt idx="8125">
                  <c:v>236</c:v>
                </c:pt>
                <c:pt idx="8126">
                  <c:v>281</c:v>
                </c:pt>
                <c:pt idx="8127">
                  <c:v>248</c:v>
                </c:pt>
                <c:pt idx="8128">
                  <c:v>239</c:v>
                </c:pt>
                <c:pt idx="8129">
                  <c:v>190</c:v>
                </c:pt>
                <c:pt idx="8130">
                  <c:v>168</c:v>
                </c:pt>
                <c:pt idx="8131">
                  <c:v>256</c:v>
                </c:pt>
                <c:pt idx="8132">
                  <c:v>128</c:v>
                </c:pt>
                <c:pt idx="8133">
                  <c:v>68</c:v>
                </c:pt>
                <c:pt idx="8134">
                  <c:v>72</c:v>
                </c:pt>
                <c:pt idx="8135">
                  <c:v>23</c:v>
                </c:pt>
                <c:pt idx="8136">
                  <c:v>41</c:v>
                </c:pt>
                <c:pt idx="8137">
                  <c:v>70</c:v>
                </c:pt>
                <c:pt idx="8138">
                  <c:v>166</c:v>
                </c:pt>
                <c:pt idx="8139">
                  <c:v>44</c:v>
                </c:pt>
                <c:pt idx="8140">
                  <c:v>54</c:v>
                </c:pt>
                <c:pt idx="8141">
                  <c:v>17</c:v>
                </c:pt>
                <c:pt idx="8142">
                  <c:v>40</c:v>
                </c:pt>
                <c:pt idx="8143">
                  <c:v>74</c:v>
                </c:pt>
                <c:pt idx="8144">
                  <c:v>156</c:v>
                </c:pt>
                <c:pt idx="8145">
                  <c:v>53</c:v>
                </c:pt>
                <c:pt idx="8146">
                  <c:v>58</c:v>
                </c:pt>
                <c:pt idx="8147">
                  <c:v>8</c:v>
                </c:pt>
                <c:pt idx="8148">
                  <c:v>24</c:v>
                </c:pt>
                <c:pt idx="8149">
                  <c:v>61</c:v>
                </c:pt>
                <c:pt idx="8150">
                  <c:v>140</c:v>
                </c:pt>
                <c:pt idx="8151">
                  <c:v>51</c:v>
                </c:pt>
                <c:pt idx="8152">
                  <c:v>51</c:v>
                </c:pt>
                <c:pt idx="8153">
                  <c:v>24</c:v>
                </c:pt>
                <c:pt idx="8154">
                  <c:v>26</c:v>
                </c:pt>
                <c:pt idx="8155">
                  <c:v>64</c:v>
                </c:pt>
                <c:pt idx="8156">
                  <c:v>150</c:v>
                </c:pt>
                <c:pt idx="8157">
                  <c:v>54</c:v>
                </c:pt>
                <c:pt idx="8158">
                  <c:v>53</c:v>
                </c:pt>
                <c:pt idx="8159">
                  <c:v>34</c:v>
                </c:pt>
                <c:pt idx="8160">
                  <c:v>39</c:v>
                </c:pt>
                <c:pt idx="8161">
                  <c:v>78</c:v>
                </c:pt>
                <c:pt idx="8162">
                  <c:v>170</c:v>
                </c:pt>
                <c:pt idx="8163">
                  <c:v>85</c:v>
                </c:pt>
                <c:pt idx="8164">
                  <c:v>54</c:v>
                </c:pt>
                <c:pt idx="8165">
                  <c:v>53</c:v>
                </c:pt>
                <c:pt idx="8166">
                  <c:v>48</c:v>
                </c:pt>
                <c:pt idx="8167">
                  <c:v>105</c:v>
                </c:pt>
                <c:pt idx="8168">
                  <c:v>175</c:v>
                </c:pt>
                <c:pt idx="8169">
                  <c:v>99</c:v>
                </c:pt>
                <c:pt idx="8170">
                  <c:v>72</c:v>
                </c:pt>
                <c:pt idx="8171">
                  <c:v>56</c:v>
                </c:pt>
                <c:pt idx="8172">
                  <c:v>64</c:v>
                </c:pt>
                <c:pt idx="8173">
                  <c:v>116</c:v>
                </c:pt>
                <c:pt idx="8174">
                  <c:v>179</c:v>
                </c:pt>
                <c:pt idx="8175">
                  <c:v>102</c:v>
                </c:pt>
                <c:pt idx="8176">
                  <c:v>79</c:v>
                </c:pt>
                <c:pt idx="8177">
                  <c:v>62</c:v>
                </c:pt>
                <c:pt idx="8178">
                  <c:v>54</c:v>
                </c:pt>
                <c:pt idx="8179">
                  <c:v>123</c:v>
                </c:pt>
                <c:pt idx="8180">
                  <c:v>162</c:v>
                </c:pt>
                <c:pt idx="8181">
                  <c:v>91</c:v>
                </c:pt>
                <c:pt idx="8182">
                  <c:v>60</c:v>
                </c:pt>
                <c:pt idx="8183">
                  <c:v>53</c:v>
                </c:pt>
                <c:pt idx="8184">
                  <c:v>41</c:v>
                </c:pt>
                <c:pt idx="8185">
                  <c:v>79</c:v>
                </c:pt>
                <c:pt idx="8186">
                  <c:v>124</c:v>
                </c:pt>
                <c:pt idx="8187">
                  <c:v>68</c:v>
                </c:pt>
                <c:pt idx="8188">
                  <c:v>38</c:v>
                </c:pt>
                <c:pt idx="8189">
                  <c:v>34</c:v>
                </c:pt>
                <c:pt idx="8190">
                  <c:v>30</c:v>
                </c:pt>
                <c:pt idx="8191">
                  <c:v>74</c:v>
                </c:pt>
                <c:pt idx="8192">
                  <c:v>124</c:v>
                </c:pt>
                <c:pt idx="8193">
                  <c:v>68</c:v>
                </c:pt>
                <c:pt idx="8194">
                  <c:v>66</c:v>
                </c:pt>
                <c:pt idx="8195">
                  <c:v>60</c:v>
                </c:pt>
                <c:pt idx="8196">
                  <c:v>48</c:v>
                </c:pt>
                <c:pt idx="8197">
                  <c:v>75</c:v>
                </c:pt>
                <c:pt idx="8198">
                  <c:v>143</c:v>
                </c:pt>
                <c:pt idx="8199">
                  <c:v>85</c:v>
                </c:pt>
                <c:pt idx="8200">
                  <c:v>79</c:v>
                </c:pt>
                <c:pt idx="8201">
                  <c:v>53</c:v>
                </c:pt>
                <c:pt idx="8202">
                  <c:v>56</c:v>
                </c:pt>
                <c:pt idx="8203">
                  <c:v>83</c:v>
                </c:pt>
                <c:pt idx="8204">
                  <c:v>158</c:v>
                </c:pt>
                <c:pt idx="8205">
                  <c:v>135</c:v>
                </c:pt>
                <c:pt idx="8206">
                  <c:v>140</c:v>
                </c:pt>
                <c:pt idx="8207">
                  <c:v>90</c:v>
                </c:pt>
                <c:pt idx="8208">
                  <c:v>80</c:v>
                </c:pt>
                <c:pt idx="8209">
                  <c:v>166</c:v>
                </c:pt>
                <c:pt idx="8210">
                  <c:v>173</c:v>
                </c:pt>
                <c:pt idx="8211">
                  <c:v>145</c:v>
                </c:pt>
                <c:pt idx="8212">
                  <c:v>140</c:v>
                </c:pt>
                <c:pt idx="8213">
                  <c:v>85</c:v>
                </c:pt>
                <c:pt idx="8214">
                  <c:v>70</c:v>
                </c:pt>
                <c:pt idx="8215">
                  <c:v>140</c:v>
                </c:pt>
                <c:pt idx="8216">
                  <c:v>182</c:v>
                </c:pt>
                <c:pt idx="8217">
                  <c:v>124</c:v>
                </c:pt>
                <c:pt idx="8218">
                  <c:v>128</c:v>
                </c:pt>
                <c:pt idx="8219">
                  <c:v>93</c:v>
                </c:pt>
                <c:pt idx="8220">
                  <c:v>60</c:v>
                </c:pt>
                <c:pt idx="8221">
                  <c:v>124</c:v>
                </c:pt>
                <c:pt idx="8222">
                  <c:v>171</c:v>
                </c:pt>
                <c:pt idx="8223">
                  <c:v>116</c:v>
                </c:pt>
                <c:pt idx="8224">
                  <c:v>120</c:v>
                </c:pt>
                <c:pt idx="8225">
                  <c:v>90</c:v>
                </c:pt>
                <c:pt idx="8226">
                  <c:v>62</c:v>
                </c:pt>
                <c:pt idx="8227">
                  <c:v>123</c:v>
                </c:pt>
                <c:pt idx="8228">
                  <c:v>171</c:v>
                </c:pt>
                <c:pt idx="8229">
                  <c:v>120</c:v>
                </c:pt>
                <c:pt idx="8230">
                  <c:v>132</c:v>
                </c:pt>
                <c:pt idx="8231">
                  <c:v>105</c:v>
                </c:pt>
                <c:pt idx="8232">
                  <c:v>66</c:v>
                </c:pt>
                <c:pt idx="8233">
                  <c:v>140</c:v>
                </c:pt>
                <c:pt idx="8234">
                  <c:v>245</c:v>
                </c:pt>
                <c:pt idx="8235">
                  <c:v>182</c:v>
                </c:pt>
                <c:pt idx="8236">
                  <c:v>176</c:v>
                </c:pt>
                <c:pt idx="8237">
                  <c:v>145</c:v>
                </c:pt>
                <c:pt idx="8238">
                  <c:v>105</c:v>
                </c:pt>
                <c:pt idx="8239">
                  <c:v>192</c:v>
                </c:pt>
                <c:pt idx="8240">
                  <c:v>233</c:v>
                </c:pt>
                <c:pt idx="8241">
                  <c:v>204</c:v>
                </c:pt>
                <c:pt idx="8242">
                  <c:v>171</c:v>
                </c:pt>
                <c:pt idx="8243">
                  <c:v>140</c:v>
                </c:pt>
                <c:pt idx="8244">
                  <c:v>150</c:v>
                </c:pt>
                <c:pt idx="8245">
                  <c:v>170</c:v>
                </c:pt>
                <c:pt idx="8246">
                  <c:v>238</c:v>
                </c:pt>
                <c:pt idx="8247">
                  <c:v>208</c:v>
                </c:pt>
                <c:pt idx="8248">
                  <c:v>179</c:v>
                </c:pt>
                <c:pt idx="8249">
                  <c:v>152</c:v>
                </c:pt>
                <c:pt idx="8250">
                  <c:v>152</c:v>
                </c:pt>
                <c:pt idx="8251">
                  <c:v>128</c:v>
                </c:pt>
                <c:pt idx="8252">
                  <c:v>186</c:v>
                </c:pt>
                <c:pt idx="8253">
                  <c:v>180</c:v>
                </c:pt>
                <c:pt idx="8254">
                  <c:v>144</c:v>
                </c:pt>
                <c:pt idx="8255">
                  <c:v>124</c:v>
                </c:pt>
                <c:pt idx="8256">
                  <c:v>128</c:v>
                </c:pt>
                <c:pt idx="8257">
                  <c:v>140</c:v>
                </c:pt>
                <c:pt idx="8258">
                  <c:v>171</c:v>
                </c:pt>
                <c:pt idx="8259">
                  <c:v>193</c:v>
                </c:pt>
                <c:pt idx="8260">
                  <c:v>113</c:v>
                </c:pt>
                <c:pt idx="8261">
                  <c:v>119</c:v>
                </c:pt>
                <c:pt idx="8262">
                  <c:v>107</c:v>
                </c:pt>
                <c:pt idx="8263">
                  <c:v>120</c:v>
                </c:pt>
                <c:pt idx="8264">
                  <c:v>196</c:v>
                </c:pt>
                <c:pt idx="8265">
                  <c:v>201</c:v>
                </c:pt>
                <c:pt idx="8266">
                  <c:v>140</c:v>
                </c:pt>
                <c:pt idx="8267">
                  <c:v>132</c:v>
                </c:pt>
                <c:pt idx="8268">
                  <c:v>119</c:v>
                </c:pt>
                <c:pt idx="8269">
                  <c:v>162</c:v>
                </c:pt>
                <c:pt idx="8270">
                  <c:v>216</c:v>
                </c:pt>
                <c:pt idx="8271">
                  <c:v>209</c:v>
                </c:pt>
                <c:pt idx="8272">
                  <c:v>166</c:v>
                </c:pt>
                <c:pt idx="8273">
                  <c:v>166</c:v>
                </c:pt>
                <c:pt idx="8274">
                  <c:v>136</c:v>
                </c:pt>
                <c:pt idx="8275">
                  <c:v>170</c:v>
                </c:pt>
                <c:pt idx="8276">
                  <c:v>149</c:v>
                </c:pt>
                <c:pt idx="8277">
                  <c:v>145</c:v>
                </c:pt>
                <c:pt idx="8278">
                  <c:v>128</c:v>
                </c:pt>
                <c:pt idx="8279">
                  <c:v>96</c:v>
                </c:pt>
                <c:pt idx="8280">
                  <c:v>123</c:v>
                </c:pt>
                <c:pt idx="8281">
                  <c:v>170</c:v>
                </c:pt>
                <c:pt idx="8282">
                  <c:v>202</c:v>
                </c:pt>
                <c:pt idx="8283">
                  <c:v>219</c:v>
                </c:pt>
                <c:pt idx="8284">
                  <c:v>140</c:v>
                </c:pt>
                <c:pt idx="8285">
                  <c:v>128</c:v>
                </c:pt>
                <c:pt idx="8286">
                  <c:v>94</c:v>
                </c:pt>
                <c:pt idx="8287">
                  <c:v>143</c:v>
                </c:pt>
                <c:pt idx="8288">
                  <c:v>221</c:v>
                </c:pt>
                <c:pt idx="8289">
                  <c:v>195</c:v>
                </c:pt>
                <c:pt idx="8290">
                  <c:v>166</c:v>
                </c:pt>
                <c:pt idx="8291">
                  <c:v>124</c:v>
                </c:pt>
                <c:pt idx="8292">
                  <c:v>88</c:v>
                </c:pt>
                <c:pt idx="8293">
                  <c:v>145</c:v>
                </c:pt>
                <c:pt idx="8294">
                  <c:v>203</c:v>
                </c:pt>
                <c:pt idx="8295">
                  <c:v>203</c:v>
                </c:pt>
                <c:pt idx="8296">
                  <c:v>170</c:v>
                </c:pt>
                <c:pt idx="8297">
                  <c:v>128</c:v>
                </c:pt>
                <c:pt idx="8298">
                  <c:v>105</c:v>
                </c:pt>
                <c:pt idx="8299">
                  <c:v>196</c:v>
                </c:pt>
                <c:pt idx="8300">
                  <c:v>247</c:v>
                </c:pt>
                <c:pt idx="8301">
                  <c:v>240</c:v>
                </c:pt>
                <c:pt idx="8302">
                  <c:v>204</c:v>
                </c:pt>
                <c:pt idx="8303">
                  <c:v>179</c:v>
                </c:pt>
                <c:pt idx="8304">
                  <c:v>132</c:v>
                </c:pt>
                <c:pt idx="8305">
                  <c:v>271</c:v>
                </c:pt>
                <c:pt idx="8306">
                  <c:v>256</c:v>
                </c:pt>
                <c:pt idx="8307">
                  <c:v>240</c:v>
                </c:pt>
                <c:pt idx="8308">
                  <c:v>202</c:v>
                </c:pt>
                <c:pt idx="8309">
                  <c:v>198</c:v>
                </c:pt>
                <c:pt idx="8310">
                  <c:v>150</c:v>
                </c:pt>
                <c:pt idx="8311">
                  <c:v>306</c:v>
                </c:pt>
                <c:pt idx="8312">
                  <c:v>272</c:v>
                </c:pt>
                <c:pt idx="8313">
                  <c:v>264</c:v>
                </c:pt>
                <c:pt idx="8314">
                  <c:v>322</c:v>
                </c:pt>
                <c:pt idx="8315">
                  <c:v>196</c:v>
                </c:pt>
                <c:pt idx="8316">
                  <c:v>182</c:v>
                </c:pt>
                <c:pt idx="8317">
                  <c:v>272</c:v>
                </c:pt>
                <c:pt idx="8318">
                  <c:v>233</c:v>
                </c:pt>
                <c:pt idx="8319">
                  <c:v>271</c:v>
                </c:pt>
                <c:pt idx="8320">
                  <c:v>314</c:v>
                </c:pt>
                <c:pt idx="8321">
                  <c:v>162</c:v>
                </c:pt>
                <c:pt idx="8322">
                  <c:v>143</c:v>
                </c:pt>
                <c:pt idx="8323">
                  <c:v>232</c:v>
                </c:pt>
                <c:pt idx="8324">
                  <c:v>209</c:v>
                </c:pt>
                <c:pt idx="8325">
                  <c:v>213</c:v>
                </c:pt>
                <c:pt idx="8326">
                  <c:v>203</c:v>
                </c:pt>
                <c:pt idx="8327">
                  <c:v>136</c:v>
                </c:pt>
                <c:pt idx="8328">
                  <c:v>120</c:v>
                </c:pt>
                <c:pt idx="8329">
                  <c:v>219</c:v>
                </c:pt>
                <c:pt idx="8330">
                  <c:v>201</c:v>
                </c:pt>
                <c:pt idx="8331">
                  <c:v>178</c:v>
                </c:pt>
                <c:pt idx="8332">
                  <c:v>163</c:v>
                </c:pt>
                <c:pt idx="8333">
                  <c:v>131</c:v>
                </c:pt>
                <c:pt idx="8334">
                  <c:v>109</c:v>
                </c:pt>
                <c:pt idx="8335">
                  <c:v>179</c:v>
                </c:pt>
                <c:pt idx="8336">
                  <c:v>203</c:v>
                </c:pt>
                <c:pt idx="8337">
                  <c:v>223</c:v>
                </c:pt>
                <c:pt idx="8338">
                  <c:v>204</c:v>
                </c:pt>
                <c:pt idx="8339">
                  <c:v>157</c:v>
                </c:pt>
                <c:pt idx="8340">
                  <c:v>140</c:v>
                </c:pt>
                <c:pt idx="8341">
                  <c:v>202</c:v>
                </c:pt>
                <c:pt idx="8342">
                  <c:v>248</c:v>
                </c:pt>
                <c:pt idx="8343">
                  <c:v>264</c:v>
                </c:pt>
                <c:pt idx="8344">
                  <c:v>210</c:v>
                </c:pt>
                <c:pt idx="8345">
                  <c:v>176</c:v>
                </c:pt>
                <c:pt idx="8346">
                  <c:v>160</c:v>
                </c:pt>
                <c:pt idx="8347">
                  <c:v>225</c:v>
                </c:pt>
                <c:pt idx="8348">
                  <c:v>140</c:v>
                </c:pt>
                <c:pt idx="8349">
                  <c:v>70</c:v>
                </c:pt>
                <c:pt idx="8350">
                  <c:v>74</c:v>
                </c:pt>
                <c:pt idx="8351">
                  <c:v>23</c:v>
                </c:pt>
                <c:pt idx="8352">
                  <c:v>114</c:v>
                </c:pt>
                <c:pt idx="8353">
                  <c:v>152</c:v>
                </c:pt>
                <c:pt idx="8354">
                  <c:v>206</c:v>
                </c:pt>
                <c:pt idx="8355">
                  <c:v>192</c:v>
                </c:pt>
                <c:pt idx="8356">
                  <c:v>136</c:v>
                </c:pt>
                <c:pt idx="8357">
                  <c:v>113</c:v>
                </c:pt>
                <c:pt idx="8358">
                  <c:v>85</c:v>
                </c:pt>
                <c:pt idx="8359">
                  <c:v>144</c:v>
                </c:pt>
                <c:pt idx="8360">
                  <c:v>194</c:v>
                </c:pt>
                <c:pt idx="8361">
                  <c:v>194</c:v>
                </c:pt>
                <c:pt idx="8362">
                  <c:v>144</c:v>
                </c:pt>
                <c:pt idx="8363">
                  <c:v>116</c:v>
                </c:pt>
                <c:pt idx="8364">
                  <c:v>88</c:v>
                </c:pt>
                <c:pt idx="8365">
                  <c:v>120</c:v>
                </c:pt>
                <c:pt idx="8366">
                  <c:v>215</c:v>
                </c:pt>
                <c:pt idx="8367">
                  <c:v>202</c:v>
                </c:pt>
                <c:pt idx="8368">
                  <c:v>152</c:v>
                </c:pt>
                <c:pt idx="8369">
                  <c:v>116</c:v>
                </c:pt>
                <c:pt idx="8370">
                  <c:v>88</c:v>
                </c:pt>
                <c:pt idx="8371">
                  <c:v>165</c:v>
                </c:pt>
                <c:pt idx="8372">
                  <c:v>224</c:v>
                </c:pt>
                <c:pt idx="8373">
                  <c:v>218</c:v>
                </c:pt>
                <c:pt idx="8374">
                  <c:v>190</c:v>
                </c:pt>
                <c:pt idx="8375">
                  <c:v>165</c:v>
                </c:pt>
                <c:pt idx="8376">
                  <c:v>132</c:v>
                </c:pt>
                <c:pt idx="8377">
                  <c:v>263</c:v>
                </c:pt>
                <c:pt idx="8378">
                  <c:v>225</c:v>
                </c:pt>
                <c:pt idx="8379">
                  <c:v>233</c:v>
                </c:pt>
                <c:pt idx="8380">
                  <c:v>228</c:v>
                </c:pt>
                <c:pt idx="8381">
                  <c:v>210</c:v>
                </c:pt>
                <c:pt idx="8382">
                  <c:v>165</c:v>
                </c:pt>
                <c:pt idx="8383">
                  <c:v>280</c:v>
                </c:pt>
                <c:pt idx="8384">
                  <c:v>256</c:v>
                </c:pt>
                <c:pt idx="8385">
                  <c:v>264</c:v>
                </c:pt>
                <c:pt idx="8386">
                  <c:v>322</c:v>
                </c:pt>
                <c:pt idx="8387">
                  <c:v>196</c:v>
                </c:pt>
                <c:pt idx="8388">
                  <c:v>179</c:v>
                </c:pt>
                <c:pt idx="8389">
                  <c:v>280</c:v>
                </c:pt>
                <c:pt idx="8390">
                  <c:v>233</c:v>
                </c:pt>
                <c:pt idx="8391">
                  <c:v>233</c:v>
                </c:pt>
                <c:pt idx="8392">
                  <c:v>278</c:v>
                </c:pt>
                <c:pt idx="8393">
                  <c:v>140</c:v>
                </c:pt>
                <c:pt idx="8394">
                  <c:v>140</c:v>
                </c:pt>
                <c:pt idx="8395">
                  <c:v>203</c:v>
                </c:pt>
                <c:pt idx="8396">
                  <c:v>206</c:v>
                </c:pt>
                <c:pt idx="8397">
                  <c:v>173</c:v>
                </c:pt>
                <c:pt idx="8398">
                  <c:v>213</c:v>
                </c:pt>
                <c:pt idx="8399">
                  <c:v>105</c:v>
                </c:pt>
                <c:pt idx="8400">
                  <c:v>116</c:v>
                </c:pt>
                <c:pt idx="8401">
                  <c:v>190</c:v>
                </c:pt>
                <c:pt idx="8402">
                  <c:v>184</c:v>
                </c:pt>
                <c:pt idx="8403">
                  <c:v>173</c:v>
                </c:pt>
                <c:pt idx="8404">
                  <c:v>166</c:v>
                </c:pt>
                <c:pt idx="8405">
                  <c:v>98</c:v>
                </c:pt>
                <c:pt idx="8406">
                  <c:v>105</c:v>
                </c:pt>
                <c:pt idx="8407">
                  <c:v>147</c:v>
                </c:pt>
                <c:pt idx="8408">
                  <c:v>188</c:v>
                </c:pt>
                <c:pt idx="8409">
                  <c:v>200</c:v>
                </c:pt>
                <c:pt idx="8410">
                  <c:v>196</c:v>
                </c:pt>
                <c:pt idx="8411">
                  <c:v>135</c:v>
                </c:pt>
                <c:pt idx="8412">
                  <c:v>149</c:v>
                </c:pt>
                <c:pt idx="8413">
                  <c:v>188</c:v>
                </c:pt>
                <c:pt idx="8414">
                  <c:v>240</c:v>
                </c:pt>
                <c:pt idx="8415">
                  <c:v>248</c:v>
                </c:pt>
                <c:pt idx="8416">
                  <c:v>217</c:v>
                </c:pt>
                <c:pt idx="8417">
                  <c:v>193</c:v>
                </c:pt>
                <c:pt idx="8418">
                  <c:v>155</c:v>
                </c:pt>
                <c:pt idx="8419">
                  <c:v>225</c:v>
                </c:pt>
                <c:pt idx="8420">
                  <c:v>140</c:v>
                </c:pt>
                <c:pt idx="8421">
                  <c:v>88</c:v>
                </c:pt>
                <c:pt idx="8422">
                  <c:v>83</c:v>
                </c:pt>
                <c:pt idx="8423">
                  <c:v>30</c:v>
                </c:pt>
                <c:pt idx="8424">
                  <c:v>94</c:v>
                </c:pt>
                <c:pt idx="8425">
                  <c:v>62</c:v>
                </c:pt>
                <c:pt idx="8426">
                  <c:v>124</c:v>
                </c:pt>
                <c:pt idx="8427">
                  <c:v>171</c:v>
                </c:pt>
                <c:pt idx="8428">
                  <c:v>124</c:v>
                </c:pt>
                <c:pt idx="8429">
                  <c:v>149</c:v>
                </c:pt>
                <c:pt idx="8430">
                  <c:v>114</c:v>
                </c:pt>
                <c:pt idx="8431">
                  <c:v>60</c:v>
                </c:pt>
                <c:pt idx="8432">
                  <c:v>131</c:v>
                </c:pt>
                <c:pt idx="8433">
                  <c:v>171</c:v>
                </c:pt>
                <c:pt idx="8434">
                  <c:v>105</c:v>
                </c:pt>
                <c:pt idx="8435">
                  <c:v>132</c:v>
                </c:pt>
                <c:pt idx="8436">
                  <c:v>90</c:v>
                </c:pt>
                <c:pt idx="8437">
                  <c:v>60</c:v>
                </c:pt>
                <c:pt idx="8438">
                  <c:v>113</c:v>
                </c:pt>
                <c:pt idx="8439">
                  <c:v>201</c:v>
                </c:pt>
                <c:pt idx="8440">
                  <c:v>132</c:v>
                </c:pt>
                <c:pt idx="8441">
                  <c:v>132</c:v>
                </c:pt>
                <c:pt idx="8442">
                  <c:v>107</c:v>
                </c:pt>
                <c:pt idx="8443">
                  <c:v>68</c:v>
                </c:pt>
                <c:pt idx="8444">
                  <c:v>173</c:v>
                </c:pt>
                <c:pt idx="8445">
                  <c:v>272</c:v>
                </c:pt>
                <c:pt idx="8446">
                  <c:v>224</c:v>
                </c:pt>
                <c:pt idx="8447">
                  <c:v>238</c:v>
                </c:pt>
                <c:pt idx="8448">
                  <c:v>196</c:v>
                </c:pt>
                <c:pt idx="8449">
                  <c:v>153</c:v>
                </c:pt>
                <c:pt idx="8450">
                  <c:v>248</c:v>
                </c:pt>
                <c:pt idx="8451">
                  <c:v>297</c:v>
                </c:pt>
                <c:pt idx="8452">
                  <c:v>263</c:v>
                </c:pt>
                <c:pt idx="8453">
                  <c:v>238</c:v>
                </c:pt>
                <c:pt idx="8454">
                  <c:v>186</c:v>
                </c:pt>
                <c:pt idx="8455">
                  <c:v>208</c:v>
                </c:pt>
                <c:pt idx="8456">
                  <c:v>195</c:v>
                </c:pt>
                <c:pt idx="8457">
                  <c:v>255</c:v>
                </c:pt>
                <c:pt idx="8458">
                  <c:v>272</c:v>
                </c:pt>
                <c:pt idx="8459">
                  <c:v>231</c:v>
                </c:pt>
                <c:pt idx="8460">
                  <c:v>147</c:v>
                </c:pt>
                <c:pt idx="8461">
                  <c:v>166</c:v>
                </c:pt>
                <c:pt idx="8462">
                  <c:v>96</c:v>
                </c:pt>
                <c:pt idx="8463">
                  <c:v>155</c:v>
                </c:pt>
                <c:pt idx="8464">
                  <c:v>150</c:v>
                </c:pt>
                <c:pt idx="8465">
                  <c:v>96</c:v>
                </c:pt>
                <c:pt idx="8466">
                  <c:v>78</c:v>
                </c:pt>
                <c:pt idx="8467">
                  <c:v>94</c:v>
                </c:pt>
                <c:pt idx="8468">
                  <c:v>99</c:v>
                </c:pt>
                <c:pt idx="8469">
                  <c:v>140</c:v>
                </c:pt>
                <c:pt idx="8470">
                  <c:v>190</c:v>
                </c:pt>
                <c:pt idx="8471">
                  <c:v>128</c:v>
                </c:pt>
                <c:pt idx="8472">
                  <c:v>120</c:v>
                </c:pt>
                <c:pt idx="8473">
                  <c:v>116</c:v>
                </c:pt>
                <c:pt idx="8474">
                  <c:v>140</c:v>
                </c:pt>
                <c:pt idx="8475">
                  <c:v>188</c:v>
                </c:pt>
                <c:pt idx="8476">
                  <c:v>231</c:v>
                </c:pt>
                <c:pt idx="8477">
                  <c:v>173</c:v>
                </c:pt>
                <c:pt idx="8478">
                  <c:v>170</c:v>
                </c:pt>
                <c:pt idx="8479">
                  <c:v>147</c:v>
                </c:pt>
                <c:pt idx="8480">
                  <c:v>198</c:v>
                </c:pt>
                <c:pt idx="8481">
                  <c:v>280</c:v>
                </c:pt>
                <c:pt idx="8482">
                  <c:v>256</c:v>
                </c:pt>
                <c:pt idx="8483">
                  <c:v>204</c:v>
                </c:pt>
                <c:pt idx="8484">
                  <c:v>204</c:v>
                </c:pt>
                <c:pt idx="8485">
                  <c:v>179</c:v>
                </c:pt>
                <c:pt idx="8486">
                  <c:v>200</c:v>
                </c:pt>
                <c:pt idx="8487">
                  <c:v>272</c:v>
                </c:pt>
                <c:pt idx="8488">
                  <c:v>221</c:v>
                </c:pt>
                <c:pt idx="8489">
                  <c:v>202</c:v>
                </c:pt>
                <c:pt idx="8490">
                  <c:v>170</c:v>
                </c:pt>
                <c:pt idx="8491">
                  <c:v>193</c:v>
                </c:pt>
                <c:pt idx="8492">
                  <c:v>221</c:v>
                </c:pt>
                <c:pt idx="8493">
                  <c:v>288</c:v>
                </c:pt>
                <c:pt idx="8494">
                  <c:v>165</c:v>
                </c:pt>
                <c:pt idx="8495">
                  <c:v>204</c:v>
                </c:pt>
                <c:pt idx="8496">
                  <c:v>64</c:v>
                </c:pt>
                <c:pt idx="8497">
                  <c:v>39</c:v>
                </c:pt>
                <c:pt idx="8498">
                  <c:v>107</c:v>
                </c:pt>
                <c:pt idx="8499">
                  <c:v>162</c:v>
                </c:pt>
                <c:pt idx="8500">
                  <c:v>98</c:v>
                </c:pt>
                <c:pt idx="8501">
                  <c:v>112</c:v>
                </c:pt>
                <c:pt idx="8502">
                  <c:v>78</c:v>
                </c:pt>
                <c:pt idx="8503">
                  <c:v>33</c:v>
                </c:pt>
                <c:pt idx="8504">
                  <c:v>102</c:v>
                </c:pt>
                <c:pt idx="8505">
                  <c:v>147</c:v>
                </c:pt>
                <c:pt idx="8506">
                  <c:v>85</c:v>
                </c:pt>
                <c:pt idx="8507">
                  <c:v>114</c:v>
                </c:pt>
                <c:pt idx="8508">
                  <c:v>68</c:v>
                </c:pt>
                <c:pt idx="8509">
                  <c:v>40</c:v>
                </c:pt>
                <c:pt idx="8510">
                  <c:v>90</c:v>
                </c:pt>
                <c:pt idx="8511">
                  <c:v>175</c:v>
                </c:pt>
                <c:pt idx="8512">
                  <c:v>105</c:v>
                </c:pt>
                <c:pt idx="8513">
                  <c:v>109</c:v>
                </c:pt>
                <c:pt idx="8514">
                  <c:v>85</c:v>
                </c:pt>
                <c:pt idx="8515">
                  <c:v>54</c:v>
                </c:pt>
                <c:pt idx="8516">
                  <c:v>168</c:v>
                </c:pt>
                <c:pt idx="8517">
                  <c:v>233</c:v>
                </c:pt>
                <c:pt idx="8518">
                  <c:v>221</c:v>
                </c:pt>
                <c:pt idx="8519">
                  <c:v>208</c:v>
                </c:pt>
                <c:pt idx="8520">
                  <c:v>184</c:v>
                </c:pt>
                <c:pt idx="8521">
                  <c:v>128</c:v>
                </c:pt>
                <c:pt idx="8522">
                  <c:v>231</c:v>
                </c:pt>
                <c:pt idx="8523">
                  <c:v>272</c:v>
                </c:pt>
                <c:pt idx="8524">
                  <c:v>224</c:v>
                </c:pt>
                <c:pt idx="8525">
                  <c:v>208</c:v>
                </c:pt>
                <c:pt idx="8526">
                  <c:v>187</c:v>
                </c:pt>
                <c:pt idx="8527">
                  <c:v>210</c:v>
                </c:pt>
                <c:pt idx="8528">
                  <c:v>186</c:v>
                </c:pt>
                <c:pt idx="8529">
                  <c:v>272</c:v>
                </c:pt>
                <c:pt idx="8530">
                  <c:v>240</c:v>
                </c:pt>
                <c:pt idx="8531">
                  <c:v>215</c:v>
                </c:pt>
                <c:pt idx="8532">
                  <c:v>136</c:v>
                </c:pt>
                <c:pt idx="8533">
                  <c:v>132</c:v>
                </c:pt>
                <c:pt idx="8534">
                  <c:v>80</c:v>
                </c:pt>
                <c:pt idx="8535">
                  <c:v>149</c:v>
                </c:pt>
                <c:pt idx="8536">
                  <c:v>153</c:v>
                </c:pt>
                <c:pt idx="8537">
                  <c:v>78</c:v>
                </c:pt>
                <c:pt idx="8538">
                  <c:v>70</c:v>
                </c:pt>
                <c:pt idx="8539">
                  <c:v>74</c:v>
                </c:pt>
                <c:pt idx="8540">
                  <c:v>83</c:v>
                </c:pt>
                <c:pt idx="8541">
                  <c:v>119</c:v>
                </c:pt>
                <c:pt idx="8542">
                  <c:v>173</c:v>
                </c:pt>
                <c:pt idx="8543">
                  <c:v>119</c:v>
                </c:pt>
                <c:pt idx="8544">
                  <c:v>101</c:v>
                </c:pt>
                <c:pt idx="8545">
                  <c:v>105</c:v>
                </c:pt>
                <c:pt idx="8546">
                  <c:v>109</c:v>
                </c:pt>
                <c:pt idx="8547">
                  <c:v>173</c:v>
                </c:pt>
                <c:pt idx="8548">
                  <c:v>221</c:v>
                </c:pt>
                <c:pt idx="8549">
                  <c:v>143</c:v>
                </c:pt>
                <c:pt idx="8550">
                  <c:v>144</c:v>
                </c:pt>
                <c:pt idx="8551">
                  <c:v>136</c:v>
                </c:pt>
                <c:pt idx="8552">
                  <c:v>176</c:v>
                </c:pt>
                <c:pt idx="8553">
                  <c:v>248</c:v>
                </c:pt>
                <c:pt idx="8554">
                  <c:v>225</c:v>
                </c:pt>
                <c:pt idx="8555">
                  <c:v>165</c:v>
                </c:pt>
                <c:pt idx="8556">
                  <c:v>176</c:v>
                </c:pt>
                <c:pt idx="8557">
                  <c:v>157</c:v>
                </c:pt>
                <c:pt idx="8558">
                  <c:v>190</c:v>
                </c:pt>
                <c:pt idx="8559">
                  <c:v>233</c:v>
                </c:pt>
                <c:pt idx="8560">
                  <c:v>187</c:v>
                </c:pt>
                <c:pt idx="8561">
                  <c:v>176</c:v>
                </c:pt>
                <c:pt idx="8562">
                  <c:v>136</c:v>
                </c:pt>
                <c:pt idx="8563">
                  <c:v>140</c:v>
                </c:pt>
                <c:pt idx="8564">
                  <c:v>193</c:v>
                </c:pt>
                <c:pt idx="8565">
                  <c:v>256</c:v>
                </c:pt>
                <c:pt idx="8566">
                  <c:v>153</c:v>
                </c:pt>
                <c:pt idx="8567">
                  <c:v>170</c:v>
                </c:pt>
                <c:pt idx="8568">
                  <c:v>93</c:v>
                </c:pt>
                <c:pt idx="8569">
                  <c:v>120</c:v>
                </c:pt>
                <c:pt idx="8570">
                  <c:v>149</c:v>
                </c:pt>
                <c:pt idx="8571">
                  <c:v>228</c:v>
                </c:pt>
                <c:pt idx="8572">
                  <c:v>105</c:v>
                </c:pt>
                <c:pt idx="8573">
                  <c:v>140</c:v>
                </c:pt>
                <c:pt idx="8574">
                  <c:v>75</c:v>
                </c:pt>
                <c:pt idx="8575">
                  <c:v>90</c:v>
                </c:pt>
                <c:pt idx="8576">
                  <c:v>140</c:v>
                </c:pt>
                <c:pt idx="8577">
                  <c:v>194</c:v>
                </c:pt>
                <c:pt idx="8578">
                  <c:v>111</c:v>
                </c:pt>
                <c:pt idx="8579">
                  <c:v>107</c:v>
                </c:pt>
                <c:pt idx="8580">
                  <c:v>75</c:v>
                </c:pt>
                <c:pt idx="8581">
                  <c:v>88</c:v>
                </c:pt>
                <c:pt idx="8582">
                  <c:v>136</c:v>
                </c:pt>
                <c:pt idx="8583">
                  <c:v>228</c:v>
                </c:pt>
                <c:pt idx="8584">
                  <c:v>128</c:v>
                </c:pt>
                <c:pt idx="8585">
                  <c:v>109</c:v>
                </c:pt>
                <c:pt idx="8586">
                  <c:v>94</c:v>
                </c:pt>
                <c:pt idx="8587">
                  <c:v>90</c:v>
                </c:pt>
                <c:pt idx="8588">
                  <c:v>128</c:v>
                </c:pt>
                <c:pt idx="8589">
                  <c:v>208</c:v>
                </c:pt>
                <c:pt idx="8590">
                  <c:v>132</c:v>
                </c:pt>
                <c:pt idx="8591">
                  <c:v>128</c:v>
                </c:pt>
                <c:pt idx="8592">
                  <c:v>132</c:v>
                </c:pt>
                <c:pt idx="8593">
                  <c:v>132</c:v>
                </c:pt>
                <c:pt idx="8594">
                  <c:v>190</c:v>
                </c:pt>
                <c:pt idx="8595">
                  <c:v>248</c:v>
                </c:pt>
                <c:pt idx="8596">
                  <c:v>182</c:v>
                </c:pt>
                <c:pt idx="8597">
                  <c:v>157</c:v>
                </c:pt>
                <c:pt idx="8598">
                  <c:v>128</c:v>
                </c:pt>
                <c:pt idx="8599">
                  <c:v>140</c:v>
                </c:pt>
                <c:pt idx="8600">
                  <c:v>204</c:v>
                </c:pt>
                <c:pt idx="8601">
                  <c:v>248</c:v>
                </c:pt>
                <c:pt idx="8602">
                  <c:v>179</c:v>
                </c:pt>
                <c:pt idx="8603">
                  <c:v>158</c:v>
                </c:pt>
                <c:pt idx="8604">
                  <c:v>124</c:v>
                </c:pt>
                <c:pt idx="8605">
                  <c:v>109</c:v>
                </c:pt>
                <c:pt idx="8606">
                  <c:v>184</c:v>
                </c:pt>
                <c:pt idx="8607">
                  <c:v>228</c:v>
                </c:pt>
                <c:pt idx="8608">
                  <c:v>158</c:v>
                </c:pt>
                <c:pt idx="8609">
                  <c:v>105</c:v>
                </c:pt>
                <c:pt idx="8610">
                  <c:v>111</c:v>
                </c:pt>
                <c:pt idx="8611">
                  <c:v>114</c:v>
                </c:pt>
                <c:pt idx="8612">
                  <c:v>132</c:v>
                </c:pt>
                <c:pt idx="8613">
                  <c:v>201</c:v>
                </c:pt>
                <c:pt idx="8614">
                  <c:v>132</c:v>
                </c:pt>
                <c:pt idx="8615">
                  <c:v>90</c:v>
                </c:pt>
                <c:pt idx="8616">
                  <c:v>94</c:v>
                </c:pt>
                <c:pt idx="8617">
                  <c:v>85</c:v>
                </c:pt>
                <c:pt idx="8618">
                  <c:v>140</c:v>
                </c:pt>
                <c:pt idx="8619">
                  <c:v>165</c:v>
                </c:pt>
                <c:pt idx="8620">
                  <c:v>136</c:v>
                </c:pt>
                <c:pt idx="8621">
                  <c:v>107</c:v>
                </c:pt>
                <c:pt idx="8622">
                  <c:v>124</c:v>
                </c:pt>
                <c:pt idx="8623">
                  <c:v>123</c:v>
                </c:pt>
                <c:pt idx="8624">
                  <c:v>158</c:v>
                </c:pt>
                <c:pt idx="8625">
                  <c:v>231</c:v>
                </c:pt>
                <c:pt idx="8626">
                  <c:v>170</c:v>
                </c:pt>
                <c:pt idx="8627">
                  <c:v>153</c:v>
                </c:pt>
                <c:pt idx="8628">
                  <c:v>136</c:v>
                </c:pt>
                <c:pt idx="8629">
                  <c:v>124</c:v>
                </c:pt>
                <c:pt idx="8630">
                  <c:v>170</c:v>
                </c:pt>
                <c:pt idx="8631">
                  <c:v>109</c:v>
                </c:pt>
                <c:pt idx="8632">
                  <c:v>123</c:v>
                </c:pt>
                <c:pt idx="8633">
                  <c:v>105</c:v>
                </c:pt>
                <c:pt idx="8634">
                  <c:v>68</c:v>
                </c:pt>
                <c:pt idx="8635">
                  <c:v>53</c:v>
                </c:pt>
                <c:pt idx="8636">
                  <c:v>132</c:v>
                </c:pt>
                <c:pt idx="8637">
                  <c:v>153</c:v>
                </c:pt>
                <c:pt idx="8638">
                  <c:v>123</c:v>
                </c:pt>
                <c:pt idx="8639">
                  <c:v>123</c:v>
                </c:pt>
                <c:pt idx="8640">
                  <c:v>64</c:v>
                </c:pt>
                <c:pt idx="8641">
                  <c:v>43</c:v>
                </c:pt>
                <c:pt idx="8642">
                  <c:v>98</c:v>
                </c:pt>
                <c:pt idx="8643">
                  <c:v>143</c:v>
                </c:pt>
                <c:pt idx="8644">
                  <c:v>98</c:v>
                </c:pt>
                <c:pt idx="8645">
                  <c:v>112</c:v>
                </c:pt>
                <c:pt idx="8646">
                  <c:v>75</c:v>
                </c:pt>
                <c:pt idx="8647">
                  <c:v>30</c:v>
                </c:pt>
                <c:pt idx="8648">
                  <c:v>90</c:v>
                </c:pt>
                <c:pt idx="8649">
                  <c:v>166</c:v>
                </c:pt>
                <c:pt idx="8650">
                  <c:v>88</c:v>
                </c:pt>
                <c:pt idx="8651">
                  <c:v>114</c:v>
                </c:pt>
                <c:pt idx="8652">
                  <c:v>70</c:v>
                </c:pt>
                <c:pt idx="8653">
                  <c:v>39</c:v>
                </c:pt>
                <c:pt idx="8654">
                  <c:v>90</c:v>
                </c:pt>
                <c:pt idx="8655">
                  <c:v>155</c:v>
                </c:pt>
                <c:pt idx="8656">
                  <c:v>109</c:v>
                </c:pt>
                <c:pt idx="8657">
                  <c:v>119</c:v>
                </c:pt>
                <c:pt idx="8658">
                  <c:v>94</c:v>
                </c:pt>
                <c:pt idx="8659">
                  <c:v>58</c:v>
                </c:pt>
                <c:pt idx="8660">
                  <c:v>173</c:v>
                </c:pt>
                <c:pt idx="8661">
                  <c:v>240</c:v>
                </c:pt>
                <c:pt idx="8662">
                  <c:v>202</c:v>
                </c:pt>
                <c:pt idx="8663">
                  <c:v>208</c:v>
                </c:pt>
                <c:pt idx="8664">
                  <c:v>179</c:v>
                </c:pt>
                <c:pt idx="8665">
                  <c:v>140</c:v>
                </c:pt>
                <c:pt idx="8666">
                  <c:v>231</c:v>
                </c:pt>
                <c:pt idx="8667">
                  <c:v>298</c:v>
                </c:pt>
                <c:pt idx="8668">
                  <c:v>217</c:v>
                </c:pt>
                <c:pt idx="8669">
                  <c:v>221</c:v>
                </c:pt>
                <c:pt idx="8670">
                  <c:v>171</c:v>
                </c:pt>
                <c:pt idx="8671">
                  <c:v>198</c:v>
                </c:pt>
                <c:pt idx="8672">
                  <c:v>204</c:v>
                </c:pt>
                <c:pt idx="8673">
                  <c:v>256</c:v>
                </c:pt>
                <c:pt idx="8674">
                  <c:v>256</c:v>
                </c:pt>
                <c:pt idx="8675">
                  <c:v>215</c:v>
                </c:pt>
                <c:pt idx="8676">
                  <c:v>128</c:v>
                </c:pt>
                <c:pt idx="8677">
                  <c:v>136</c:v>
                </c:pt>
                <c:pt idx="8678">
                  <c:v>88</c:v>
                </c:pt>
                <c:pt idx="8679">
                  <c:v>149</c:v>
                </c:pt>
                <c:pt idx="8680">
                  <c:v>158</c:v>
                </c:pt>
                <c:pt idx="8681">
                  <c:v>83</c:v>
                </c:pt>
                <c:pt idx="8682">
                  <c:v>62</c:v>
                </c:pt>
                <c:pt idx="8683">
                  <c:v>77</c:v>
                </c:pt>
                <c:pt idx="8684">
                  <c:v>85</c:v>
                </c:pt>
                <c:pt idx="8685">
                  <c:v>119</c:v>
                </c:pt>
                <c:pt idx="8686">
                  <c:v>179</c:v>
                </c:pt>
                <c:pt idx="8687">
                  <c:v>109</c:v>
                </c:pt>
                <c:pt idx="8688">
                  <c:v>114</c:v>
                </c:pt>
                <c:pt idx="8689">
                  <c:v>93</c:v>
                </c:pt>
                <c:pt idx="8690">
                  <c:v>123</c:v>
                </c:pt>
                <c:pt idx="8691">
                  <c:v>190</c:v>
                </c:pt>
                <c:pt idx="8692">
                  <c:v>202</c:v>
                </c:pt>
                <c:pt idx="8693">
                  <c:v>152</c:v>
                </c:pt>
                <c:pt idx="8694">
                  <c:v>149</c:v>
                </c:pt>
                <c:pt idx="8695">
                  <c:v>145</c:v>
                </c:pt>
                <c:pt idx="8696">
                  <c:v>165</c:v>
                </c:pt>
                <c:pt idx="8697">
                  <c:v>225</c:v>
                </c:pt>
                <c:pt idx="8698">
                  <c:v>233</c:v>
                </c:pt>
                <c:pt idx="8699">
                  <c:v>193</c:v>
                </c:pt>
                <c:pt idx="8700">
                  <c:v>165</c:v>
                </c:pt>
                <c:pt idx="8701">
                  <c:v>157</c:v>
                </c:pt>
                <c:pt idx="8702">
                  <c:v>201</c:v>
                </c:pt>
                <c:pt idx="8703">
                  <c:v>120</c:v>
                </c:pt>
                <c:pt idx="8704">
                  <c:v>124</c:v>
                </c:pt>
                <c:pt idx="8705">
                  <c:v>128</c:v>
                </c:pt>
                <c:pt idx="8706">
                  <c:v>78</c:v>
                </c:pt>
                <c:pt idx="8707">
                  <c:v>68</c:v>
                </c:pt>
                <c:pt idx="8708">
                  <c:v>140</c:v>
                </c:pt>
                <c:pt idx="8709">
                  <c:v>175</c:v>
                </c:pt>
                <c:pt idx="8710">
                  <c:v>124</c:v>
                </c:pt>
                <c:pt idx="8711">
                  <c:v>132</c:v>
                </c:pt>
                <c:pt idx="8712">
                  <c:v>75</c:v>
                </c:pt>
                <c:pt idx="8713">
                  <c:v>53</c:v>
                </c:pt>
                <c:pt idx="8714">
                  <c:v>131</c:v>
                </c:pt>
                <c:pt idx="8715">
                  <c:v>179</c:v>
                </c:pt>
                <c:pt idx="8716">
                  <c:v>120</c:v>
                </c:pt>
                <c:pt idx="8717">
                  <c:v>120</c:v>
                </c:pt>
                <c:pt idx="8718">
                  <c:v>96</c:v>
                </c:pt>
                <c:pt idx="8719">
                  <c:v>50</c:v>
                </c:pt>
                <c:pt idx="8720">
                  <c:v>109</c:v>
                </c:pt>
                <c:pt idx="8721">
                  <c:v>168</c:v>
                </c:pt>
                <c:pt idx="8722">
                  <c:v>107</c:v>
                </c:pt>
                <c:pt idx="8723">
                  <c:v>120</c:v>
                </c:pt>
                <c:pt idx="8724">
                  <c:v>91</c:v>
                </c:pt>
                <c:pt idx="8725">
                  <c:v>56</c:v>
                </c:pt>
                <c:pt idx="8726">
                  <c:v>123</c:v>
                </c:pt>
                <c:pt idx="8727">
                  <c:v>176</c:v>
                </c:pt>
                <c:pt idx="8728">
                  <c:v>128</c:v>
                </c:pt>
                <c:pt idx="8729">
                  <c:v>136</c:v>
                </c:pt>
                <c:pt idx="8730">
                  <c:v>101</c:v>
                </c:pt>
                <c:pt idx="8731">
                  <c:v>77</c:v>
                </c:pt>
                <c:pt idx="8732">
                  <c:v>178</c:v>
                </c:pt>
                <c:pt idx="8733">
                  <c:v>256</c:v>
                </c:pt>
                <c:pt idx="8734">
                  <c:v>224</c:v>
                </c:pt>
                <c:pt idx="8735">
                  <c:v>210</c:v>
                </c:pt>
                <c:pt idx="8736">
                  <c:v>184</c:v>
                </c:pt>
                <c:pt idx="8737">
                  <c:v>153</c:v>
                </c:pt>
                <c:pt idx="8738">
                  <c:v>248</c:v>
                </c:pt>
                <c:pt idx="8739">
                  <c:v>306</c:v>
                </c:pt>
                <c:pt idx="8740">
                  <c:v>248</c:v>
                </c:pt>
                <c:pt idx="8741">
                  <c:v>210</c:v>
                </c:pt>
                <c:pt idx="8742">
                  <c:v>198</c:v>
                </c:pt>
                <c:pt idx="8743">
                  <c:v>221</c:v>
                </c:pt>
                <c:pt idx="8744">
                  <c:v>208</c:v>
                </c:pt>
                <c:pt idx="8745">
                  <c:v>255</c:v>
                </c:pt>
                <c:pt idx="8746">
                  <c:v>256</c:v>
                </c:pt>
                <c:pt idx="8747">
                  <c:v>217</c:v>
                </c:pt>
                <c:pt idx="8748">
                  <c:v>143</c:v>
                </c:pt>
                <c:pt idx="8749">
                  <c:v>152</c:v>
                </c:pt>
                <c:pt idx="8750">
                  <c:v>102</c:v>
                </c:pt>
                <c:pt idx="8751">
                  <c:v>175</c:v>
                </c:pt>
                <c:pt idx="8752">
                  <c:v>175</c:v>
                </c:pt>
                <c:pt idx="8753">
                  <c:v>96</c:v>
                </c:pt>
                <c:pt idx="8754">
                  <c:v>80</c:v>
                </c:pt>
                <c:pt idx="8755">
                  <c:v>83</c:v>
                </c:pt>
                <c:pt idx="8756">
                  <c:v>90</c:v>
                </c:pt>
                <c:pt idx="8757">
                  <c:v>124</c:v>
                </c:pt>
                <c:pt idx="8758">
                  <c:v>184</c:v>
                </c:pt>
                <c:pt idx="8759">
                  <c:v>128</c:v>
                </c:pt>
                <c:pt idx="8760">
                  <c:v>120</c:v>
                </c:pt>
                <c:pt idx="8761">
                  <c:v>112</c:v>
                </c:pt>
                <c:pt idx="8762">
                  <c:v>140</c:v>
                </c:pt>
                <c:pt idx="8763">
                  <c:v>219</c:v>
                </c:pt>
                <c:pt idx="8764">
                  <c:v>224</c:v>
                </c:pt>
                <c:pt idx="8765">
                  <c:v>158</c:v>
                </c:pt>
                <c:pt idx="8766">
                  <c:v>155</c:v>
                </c:pt>
                <c:pt idx="8767">
                  <c:v>147</c:v>
                </c:pt>
                <c:pt idx="8768">
                  <c:v>180</c:v>
                </c:pt>
                <c:pt idx="8769">
                  <c:v>272</c:v>
                </c:pt>
                <c:pt idx="8770">
                  <c:v>248</c:v>
                </c:pt>
                <c:pt idx="8771">
                  <c:v>192</c:v>
                </c:pt>
                <c:pt idx="8772">
                  <c:v>192</c:v>
                </c:pt>
                <c:pt idx="8773">
                  <c:v>168</c:v>
                </c:pt>
                <c:pt idx="8774">
                  <c:v>194</c:v>
                </c:pt>
                <c:pt idx="8775">
                  <c:v>223</c:v>
                </c:pt>
                <c:pt idx="8776">
                  <c:v>209</c:v>
                </c:pt>
                <c:pt idx="8777">
                  <c:v>162</c:v>
                </c:pt>
                <c:pt idx="8778">
                  <c:v>166</c:v>
                </c:pt>
                <c:pt idx="8779">
                  <c:v>111</c:v>
                </c:pt>
                <c:pt idx="8780">
                  <c:v>147</c:v>
                </c:pt>
                <c:pt idx="8781">
                  <c:v>200</c:v>
                </c:pt>
                <c:pt idx="8782">
                  <c:v>180</c:v>
                </c:pt>
                <c:pt idx="8783">
                  <c:v>128</c:v>
                </c:pt>
                <c:pt idx="8784">
                  <c:v>116</c:v>
                </c:pt>
                <c:pt idx="8785">
                  <c:v>88</c:v>
                </c:pt>
                <c:pt idx="8786">
                  <c:v>135</c:v>
                </c:pt>
                <c:pt idx="8787">
                  <c:v>200</c:v>
                </c:pt>
                <c:pt idx="8788">
                  <c:v>188</c:v>
                </c:pt>
                <c:pt idx="8789">
                  <c:v>135</c:v>
                </c:pt>
                <c:pt idx="8790">
                  <c:v>112</c:v>
                </c:pt>
                <c:pt idx="8791">
                  <c:v>88</c:v>
                </c:pt>
                <c:pt idx="8792">
                  <c:v>124</c:v>
                </c:pt>
                <c:pt idx="8793">
                  <c:v>215</c:v>
                </c:pt>
                <c:pt idx="8794">
                  <c:v>215</c:v>
                </c:pt>
                <c:pt idx="8795">
                  <c:v>162</c:v>
                </c:pt>
                <c:pt idx="8796">
                  <c:v>116</c:v>
                </c:pt>
                <c:pt idx="8797">
                  <c:v>91</c:v>
                </c:pt>
                <c:pt idx="8798">
                  <c:v>176</c:v>
                </c:pt>
                <c:pt idx="8799">
                  <c:v>210</c:v>
                </c:pt>
                <c:pt idx="8800">
                  <c:v>247</c:v>
                </c:pt>
                <c:pt idx="8801">
                  <c:v>184</c:v>
                </c:pt>
                <c:pt idx="8802">
                  <c:v>155</c:v>
                </c:pt>
                <c:pt idx="8803">
                  <c:v>120</c:v>
                </c:pt>
                <c:pt idx="8804">
                  <c:v>240</c:v>
                </c:pt>
                <c:pt idx="8805">
                  <c:v>233</c:v>
                </c:pt>
                <c:pt idx="8806">
                  <c:v>263</c:v>
                </c:pt>
                <c:pt idx="8807">
                  <c:v>186</c:v>
                </c:pt>
                <c:pt idx="8808">
                  <c:v>187</c:v>
                </c:pt>
                <c:pt idx="8809">
                  <c:v>158</c:v>
                </c:pt>
                <c:pt idx="8810">
                  <c:v>248</c:v>
                </c:pt>
                <c:pt idx="8811">
                  <c:v>264</c:v>
                </c:pt>
                <c:pt idx="8812">
                  <c:v>271</c:v>
                </c:pt>
                <c:pt idx="8813">
                  <c:v>278</c:v>
                </c:pt>
                <c:pt idx="8814">
                  <c:v>158</c:v>
                </c:pt>
                <c:pt idx="8815">
                  <c:v>173</c:v>
                </c:pt>
                <c:pt idx="8816">
                  <c:v>264</c:v>
                </c:pt>
                <c:pt idx="8817">
                  <c:v>233</c:v>
                </c:pt>
                <c:pt idx="8818">
                  <c:v>255</c:v>
                </c:pt>
                <c:pt idx="8819">
                  <c:v>305</c:v>
                </c:pt>
                <c:pt idx="8820">
                  <c:v>162</c:v>
                </c:pt>
                <c:pt idx="8821">
                  <c:v>166</c:v>
                </c:pt>
                <c:pt idx="8822">
                  <c:v>239</c:v>
                </c:pt>
                <c:pt idx="8823">
                  <c:v>230</c:v>
                </c:pt>
                <c:pt idx="8824">
                  <c:v>219</c:v>
                </c:pt>
                <c:pt idx="8825">
                  <c:v>203</c:v>
                </c:pt>
                <c:pt idx="8826">
                  <c:v>136</c:v>
                </c:pt>
                <c:pt idx="8827">
                  <c:v>140</c:v>
                </c:pt>
                <c:pt idx="8828">
                  <c:v>200</c:v>
                </c:pt>
                <c:pt idx="8829">
                  <c:v>201</c:v>
                </c:pt>
                <c:pt idx="8830">
                  <c:v>190</c:v>
                </c:pt>
                <c:pt idx="8831">
                  <c:v>179</c:v>
                </c:pt>
                <c:pt idx="8832">
                  <c:v>116</c:v>
                </c:pt>
                <c:pt idx="8833">
                  <c:v>123</c:v>
                </c:pt>
                <c:pt idx="8834">
                  <c:v>179</c:v>
                </c:pt>
                <c:pt idx="8835">
                  <c:v>203</c:v>
                </c:pt>
                <c:pt idx="8836">
                  <c:v>223</c:v>
                </c:pt>
                <c:pt idx="8837">
                  <c:v>210</c:v>
                </c:pt>
                <c:pt idx="8838">
                  <c:v>158</c:v>
                </c:pt>
                <c:pt idx="8839">
                  <c:v>149</c:v>
                </c:pt>
                <c:pt idx="8840">
                  <c:v>194</c:v>
                </c:pt>
                <c:pt idx="8841">
                  <c:v>240</c:v>
                </c:pt>
                <c:pt idx="8842">
                  <c:v>240</c:v>
                </c:pt>
                <c:pt idx="8843">
                  <c:v>223</c:v>
                </c:pt>
                <c:pt idx="8844">
                  <c:v>184</c:v>
                </c:pt>
                <c:pt idx="8845">
                  <c:v>147</c:v>
                </c:pt>
                <c:pt idx="8846">
                  <c:v>232</c:v>
                </c:pt>
                <c:pt idx="8847">
                  <c:v>136</c:v>
                </c:pt>
                <c:pt idx="8848">
                  <c:v>140</c:v>
                </c:pt>
                <c:pt idx="8849">
                  <c:v>145</c:v>
                </c:pt>
                <c:pt idx="8850">
                  <c:v>88</c:v>
                </c:pt>
                <c:pt idx="8851">
                  <c:v>68</c:v>
                </c:pt>
                <c:pt idx="8852">
                  <c:v>140</c:v>
                </c:pt>
                <c:pt idx="8853">
                  <c:v>162</c:v>
                </c:pt>
                <c:pt idx="8854">
                  <c:v>128</c:v>
                </c:pt>
                <c:pt idx="8855">
                  <c:v>124</c:v>
                </c:pt>
                <c:pt idx="8856">
                  <c:v>68</c:v>
                </c:pt>
                <c:pt idx="8857">
                  <c:v>51</c:v>
                </c:pt>
                <c:pt idx="8858">
                  <c:v>116</c:v>
                </c:pt>
                <c:pt idx="8859">
                  <c:v>160</c:v>
                </c:pt>
                <c:pt idx="8860">
                  <c:v>116</c:v>
                </c:pt>
                <c:pt idx="8861">
                  <c:v>119</c:v>
                </c:pt>
                <c:pt idx="8862">
                  <c:v>68</c:v>
                </c:pt>
                <c:pt idx="8863">
                  <c:v>39</c:v>
                </c:pt>
                <c:pt idx="8864">
                  <c:v>107</c:v>
                </c:pt>
                <c:pt idx="8865">
                  <c:v>175</c:v>
                </c:pt>
                <c:pt idx="8866">
                  <c:v>90</c:v>
                </c:pt>
                <c:pt idx="8867">
                  <c:v>123</c:v>
                </c:pt>
                <c:pt idx="8868">
                  <c:v>78</c:v>
                </c:pt>
                <c:pt idx="8869">
                  <c:v>47</c:v>
                </c:pt>
                <c:pt idx="8870">
                  <c:v>111</c:v>
                </c:pt>
                <c:pt idx="8871">
                  <c:v>184</c:v>
                </c:pt>
                <c:pt idx="8872">
                  <c:v>116</c:v>
                </c:pt>
                <c:pt idx="8873">
                  <c:v>132</c:v>
                </c:pt>
                <c:pt idx="8874">
                  <c:v>93</c:v>
                </c:pt>
                <c:pt idx="8875">
                  <c:v>62</c:v>
                </c:pt>
                <c:pt idx="8876">
                  <c:v>124</c:v>
                </c:pt>
                <c:pt idx="8877">
                  <c:v>194</c:v>
                </c:pt>
                <c:pt idx="8878">
                  <c:v>143</c:v>
                </c:pt>
                <c:pt idx="8879">
                  <c:v>147</c:v>
                </c:pt>
                <c:pt idx="8880">
                  <c:v>105</c:v>
                </c:pt>
                <c:pt idx="8881">
                  <c:v>72</c:v>
                </c:pt>
                <c:pt idx="8882">
                  <c:v>158</c:v>
                </c:pt>
                <c:pt idx="8883">
                  <c:v>216</c:v>
                </c:pt>
                <c:pt idx="8884">
                  <c:v>163</c:v>
                </c:pt>
                <c:pt idx="8885">
                  <c:v>157</c:v>
                </c:pt>
                <c:pt idx="8886">
                  <c:v>113</c:v>
                </c:pt>
                <c:pt idx="8887">
                  <c:v>145</c:v>
                </c:pt>
                <c:pt idx="8888">
                  <c:v>145</c:v>
                </c:pt>
                <c:pt idx="8889">
                  <c:v>194</c:v>
                </c:pt>
                <c:pt idx="8890">
                  <c:v>190</c:v>
                </c:pt>
                <c:pt idx="8891">
                  <c:v>153</c:v>
                </c:pt>
                <c:pt idx="8892">
                  <c:v>120</c:v>
                </c:pt>
                <c:pt idx="8893">
                  <c:v>136</c:v>
                </c:pt>
                <c:pt idx="8894">
                  <c:v>131</c:v>
                </c:pt>
                <c:pt idx="8895">
                  <c:v>184</c:v>
                </c:pt>
                <c:pt idx="8896">
                  <c:v>201</c:v>
                </c:pt>
                <c:pt idx="8897">
                  <c:v>145</c:v>
                </c:pt>
                <c:pt idx="8898">
                  <c:v>124</c:v>
                </c:pt>
                <c:pt idx="8899">
                  <c:v>128</c:v>
                </c:pt>
                <c:pt idx="8900">
                  <c:v>132</c:v>
                </c:pt>
                <c:pt idx="8901">
                  <c:v>170</c:v>
                </c:pt>
                <c:pt idx="8902">
                  <c:v>175</c:v>
                </c:pt>
                <c:pt idx="8903">
                  <c:v>111</c:v>
                </c:pt>
                <c:pt idx="8904">
                  <c:v>102</c:v>
                </c:pt>
                <c:pt idx="8905">
                  <c:v>88</c:v>
                </c:pt>
                <c:pt idx="8906">
                  <c:v>107</c:v>
                </c:pt>
                <c:pt idx="8907">
                  <c:v>150</c:v>
                </c:pt>
                <c:pt idx="8908">
                  <c:v>163</c:v>
                </c:pt>
                <c:pt idx="8909">
                  <c:v>124</c:v>
                </c:pt>
                <c:pt idx="8910">
                  <c:v>116</c:v>
                </c:pt>
                <c:pt idx="8911">
                  <c:v>99</c:v>
                </c:pt>
                <c:pt idx="8912">
                  <c:v>140</c:v>
                </c:pt>
                <c:pt idx="8913">
                  <c:v>194</c:v>
                </c:pt>
                <c:pt idx="8914">
                  <c:v>213</c:v>
                </c:pt>
                <c:pt idx="8915">
                  <c:v>136</c:v>
                </c:pt>
                <c:pt idx="8916">
                  <c:v>128</c:v>
                </c:pt>
                <c:pt idx="8917">
                  <c:v>109</c:v>
                </c:pt>
                <c:pt idx="8918">
                  <c:v>135</c:v>
                </c:pt>
                <c:pt idx="8919">
                  <c:v>152</c:v>
                </c:pt>
                <c:pt idx="8920">
                  <c:v>147</c:v>
                </c:pt>
                <c:pt idx="8921">
                  <c:v>157</c:v>
                </c:pt>
                <c:pt idx="8922">
                  <c:v>101</c:v>
                </c:pt>
                <c:pt idx="8923">
                  <c:v>94</c:v>
                </c:pt>
                <c:pt idx="8924">
                  <c:v>166</c:v>
                </c:pt>
                <c:pt idx="8925">
                  <c:v>173</c:v>
                </c:pt>
                <c:pt idx="8926">
                  <c:v>136</c:v>
                </c:pt>
                <c:pt idx="8927">
                  <c:v>132</c:v>
                </c:pt>
                <c:pt idx="8928">
                  <c:v>91</c:v>
                </c:pt>
                <c:pt idx="8929">
                  <c:v>62</c:v>
                </c:pt>
                <c:pt idx="8930">
                  <c:v>140</c:v>
                </c:pt>
                <c:pt idx="8931">
                  <c:v>187</c:v>
                </c:pt>
                <c:pt idx="8932">
                  <c:v>136</c:v>
                </c:pt>
                <c:pt idx="8933">
                  <c:v>124</c:v>
                </c:pt>
                <c:pt idx="8934">
                  <c:v>88</c:v>
                </c:pt>
                <c:pt idx="8935">
                  <c:v>53</c:v>
                </c:pt>
                <c:pt idx="8936">
                  <c:v>131</c:v>
                </c:pt>
                <c:pt idx="8937">
                  <c:v>165</c:v>
                </c:pt>
                <c:pt idx="8938">
                  <c:v>109</c:v>
                </c:pt>
                <c:pt idx="8939">
                  <c:v>140</c:v>
                </c:pt>
                <c:pt idx="8940">
                  <c:v>96</c:v>
                </c:pt>
                <c:pt idx="8941">
                  <c:v>60</c:v>
                </c:pt>
                <c:pt idx="8942">
                  <c:v>116</c:v>
                </c:pt>
                <c:pt idx="8943">
                  <c:v>184</c:v>
                </c:pt>
                <c:pt idx="8944">
                  <c:v>136</c:v>
                </c:pt>
                <c:pt idx="8945">
                  <c:v>135</c:v>
                </c:pt>
                <c:pt idx="8946">
                  <c:v>109</c:v>
                </c:pt>
                <c:pt idx="8947">
                  <c:v>78</c:v>
                </c:pt>
                <c:pt idx="8948">
                  <c:v>132</c:v>
                </c:pt>
                <c:pt idx="8949">
                  <c:v>224</c:v>
                </c:pt>
                <c:pt idx="8950">
                  <c:v>187</c:v>
                </c:pt>
                <c:pt idx="8951">
                  <c:v>193</c:v>
                </c:pt>
                <c:pt idx="8952">
                  <c:v>128</c:v>
                </c:pt>
                <c:pt idx="8953">
                  <c:v>93</c:v>
                </c:pt>
                <c:pt idx="8954">
                  <c:v>192</c:v>
                </c:pt>
                <c:pt idx="8955">
                  <c:v>248</c:v>
                </c:pt>
                <c:pt idx="8956">
                  <c:v>210</c:v>
                </c:pt>
                <c:pt idx="8957">
                  <c:v>171</c:v>
                </c:pt>
                <c:pt idx="8958">
                  <c:v>149</c:v>
                </c:pt>
                <c:pt idx="8959">
                  <c:v>160</c:v>
                </c:pt>
                <c:pt idx="8960">
                  <c:v>160</c:v>
                </c:pt>
                <c:pt idx="8961">
                  <c:v>224</c:v>
                </c:pt>
                <c:pt idx="8962">
                  <c:v>208</c:v>
                </c:pt>
                <c:pt idx="8963">
                  <c:v>163</c:v>
                </c:pt>
                <c:pt idx="8964">
                  <c:v>152</c:v>
                </c:pt>
                <c:pt idx="8965">
                  <c:v>162</c:v>
                </c:pt>
                <c:pt idx="8966">
                  <c:v>153</c:v>
                </c:pt>
                <c:pt idx="8967">
                  <c:v>206</c:v>
                </c:pt>
                <c:pt idx="8968">
                  <c:v>188</c:v>
                </c:pt>
                <c:pt idx="8969">
                  <c:v>147</c:v>
                </c:pt>
                <c:pt idx="8970">
                  <c:v>145</c:v>
                </c:pt>
                <c:pt idx="8971">
                  <c:v>145</c:v>
                </c:pt>
                <c:pt idx="8972">
                  <c:v>157</c:v>
                </c:pt>
                <c:pt idx="8973">
                  <c:v>171</c:v>
                </c:pt>
                <c:pt idx="8974">
                  <c:v>182</c:v>
                </c:pt>
                <c:pt idx="8975">
                  <c:v>120</c:v>
                </c:pt>
                <c:pt idx="8976">
                  <c:v>112</c:v>
                </c:pt>
                <c:pt idx="8977">
                  <c:v>114</c:v>
                </c:pt>
                <c:pt idx="8978">
                  <c:v>131</c:v>
                </c:pt>
                <c:pt idx="8979">
                  <c:v>176</c:v>
                </c:pt>
                <c:pt idx="8980">
                  <c:v>180</c:v>
                </c:pt>
                <c:pt idx="8981">
                  <c:v>149</c:v>
                </c:pt>
                <c:pt idx="8982">
                  <c:v>136</c:v>
                </c:pt>
                <c:pt idx="8983">
                  <c:v>131</c:v>
                </c:pt>
                <c:pt idx="8984">
                  <c:v>170</c:v>
                </c:pt>
                <c:pt idx="8985">
                  <c:v>238</c:v>
                </c:pt>
                <c:pt idx="8986">
                  <c:v>217</c:v>
                </c:pt>
                <c:pt idx="8987">
                  <c:v>150</c:v>
                </c:pt>
                <c:pt idx="8988">
                  <c:v>160</c:v>
                </c:pt>
                <c:pt idx="8989">
                  <c:v>128</c:v>
                </c:pt>
                <c:pt idx="8990">
                  <c:v>173</c:v>
                </c:pt>
                <c:pt idx="8991">
                  <c:v>149</c:v>
                </c:pt>
                <c:pt idx="8992">
                  <c:v>140</c:v>
                </c:pt>
                <c:pt idx="8993">
                  <c:v>140</c:v>
                </c:pt>
                <c:pt idx="8994">
                  <c:v>99</c:v>
                </c:pt>
                <c:pt idx="8995">
                  <c:v>75</c:v>
                </c:pt>
                <c:pt idx="8996">
                  <c:v>140</c:v>
                </c:pt>
                <c:pt idx="8997">
                  <c:v>150</c:v>
                </c:pt>
                <c:pt idx="8998">
                  <c:v>124</c:v>
                </c:pt>
                <c:pt idx="8999">
                  <c:v>120</c:v>
                </c:pt>
                <c:pt idx="9000">
                  <c:v>80</c:v>
                </c:pt>
                <c:pt idx="9001">
                  <c:v>60</c:v>
                </c:pt>
                <c:pt idx="9002">
                  <c:v>131</c:v>
                </c:pt>
                <c:pt idx="9003">
                  <c:v>163</c:v>
                </c:pt>
                <c:pt idx="9004">
                  <c:v>113</c:v>
                </c:pt>
                <c:pt idx="9005">
                  <c:v>124</c:v>
                </c:pt>
                <c:pt idx="9006">
                  <c:v>78</c:v>
                </c:pt>
                <c:pt idx="9007">
                  <c:v>45</c:v>
                </c:pt>
                <c:pt idx="9008">
                  <c:v>112</c:v>
                </c:pt>
                <c:pt idx="9009">
                  <c:v>179</c:v>
                </c:pt>
                <c:pt idx="9010">
                  <c:v>111</c:v>
                </c:pt>
                <c:pt idx="9011">
                  <c:v>113</c:v>
                </c:pt>
                <c:pt idx="9012">
                  <c:v>96</c:v>
                </c:pt>
                <c:pt idx="9013">
                  <c:v>56</c:v>
                </c:pt>
                <c:pt idx="9014">
                  <c:v>112</c:v>
                </c:pt>
                <c:pt idx="9015">
                  <c:v>187</c:v>
                </c:pt>
                <c:pt idx="9016">
                  <c:v>136</c:v>
                </c:pt>
                <c:pt idx="9017">
                  <c:v>145</c:v>
                </c:pt>
                <c:pt idx="9018">
                  <c:v>114</c:v>
                </c:pt>
                <c:pt idx="9019">
                  <c:v>74</c:v>
                </c:pt>
                <c:pt idx="9020">
                  <c:v>124</c:v>
                </c:pt>
                <c:pt idx="9021">
                  <c:v>203</c:v>
                </c:pt>
                <c:pt idx="9022">
                  <c:v>163</c:v>
                </c:pt>
                <c:pt idx="9023">
                  <c:v>158</c:v>
                </c:pt>
                <c:pt idx="9024">
                  <c:v>132</c:v>
                </c:pt>
                <c:pt idx="9025">
                  <c:v>94</c:v>
                </c:pt>
                <c:pt idx="9026">
                  <c:v>190</c:v>
                </c:pt>
                <c:pt idx="9027">
                  <c:v>218</c:v>
                </c:pt>
                <c:pt idx="9028">
                  <c:v>173</c:v>
                </c:pt>
                <c:pt idx="9029">
                  <c:v>184</c:v>
                </c:pt>
                <c:pt idx="9030">
                  <c:v>128</c:v>
                </c:pt>
                <c:pt idx="9031">
                  <c:v>162</c:v>
                </c:pt>
                <c:pt idx="9032">
                  <c:v>157</c:v>
                </c:pt>
                <c:pt idx="9033">
                  <c:v>209</c:v>
                </c:pt>
                <c:pt idx="9034">
                  <c:v>200</c:v>
                </c:pt>
                <c:pt idx="9035">
                  <c:v>150</c:v>
                </c:pt>
                <c:pt idx="9036">
                  <c:v>149</c:v>
                </c:pt>
                <c:pt idx="9037">
                  <c:v>140</c:v>
                </c:pt>
                <c:pt idx="9038">
                  <c:v>128</c:v>
                </c:pt>
                <c:pt idx="9039">
                  <c:v>204</c:v>
                </c:pt>
                <c:pt idx="9040">
                  <c:v>198</c:v>
                </c:pt>
                <c:pt idx="9041">
                  <c:v>135</c:v>
                </c:pt>
                <c:pt idx="9042">
                  <c:v>120</c:v>
                </c:pt>
                <c:pt idx="9043">
                  <c:v>132</c:v>
                </c:pt>
                <c:pt idx="9044">
                  <c:v>135</c:v>
                </c:pt>
                <c:pt idx="9045">
                  <c:v>173</c:v>
                </c:pt>
                <c:pt idx="9046">
                  <c:v>173</c:v>
                </c:pt>
                <c:pt idx="9047">
                  <c:v>123</c:v>
                </c:pt>
                <c:pt idx="9048">
                  <c:v>114</c:v>
                </c:pt>
                <c:pt idx="9049">
                  <c:v>102</c:v>
                </c:pt>
                <c:pt idx="9050">
                  <c:v>109</c:v>
                </c:pt>
                <c:pt idx="9051">
                  <c:v>173</c:v>
                </c:pt>
                <c:pt idx="9052">
                  <c:v>184</c:v>
                </c:pt>
                <c:pt idx="9053">
                  <c:v>145</c:v>
                </c:pt>
                <c:pt idx="9054">
                  <c:v>140</c:v>
                </c:pt>
                <c:pt idx="9055">
                  <c:v>119</c:v>
                </c:pt>
                <c:pt idx="9056">
                  <c:v>157</c:v>
                </c:pt>
                <c:pt idx="9057">
                  <c:v>209</c:v>
                </c:pt>
                <c:pt idx="9058">
                  <c:v>223</c:v>
                </c:pt>
                <c:pt idx="9059">
                  <c:v>147</c:v>
                </c:pt>
                <c:pt idx="9060">
                  <c:v>143</c:v>
                </c:pt>
                <c:pt idx="9061">
                  <c:v>120</c:v>
                </c:pt>
                <c:pt idx="9062">
                  <c:v>160</c:v>
                </c:pt>
                <c:pt idx="9063">
                  <c:v>349</c:v>
                </c:pt>
                <c:pt idx="9064">
                  <c:v>256</c:v>
                </c:pt>
                <c:pt idx="9065">
                  <c:v>264</c:v>
                </c:pt>
                <c:pt idx="9066">
                  <c:v>209</c:v>
                </c:pt>
                <c:pt idx="9067">
                  <c:v>247</c:v>
                </c:pt>
                <c:pt idx="9068">
                  <c:v>281</c:v>
                </c:pt>
                <c:pt idx="9069">
                  <c:v>376</c:v>
                </c:pt>
                <c:pt idx="9070">
                  <c:v>247</c:v>
                </c:pt>
                <c:pt idx="9071">
                  <c:v>248</c:v>
                </c:pt>
                <c:pt idx="9072">
                  <c:v>98</c:v>
                </c:pt>
                <c:pt idx="9073">
                  <c:v>136</c:v>
                </c:pt>
                <c:pt idx="9074">
                  <c:v>160</c:v>
                </c:pt>
                <c:pt idx="9075">
                  <c:v>223</c:v>
                </c:pt>
                <c:pt idx="9076">
                  <c:v>128</c:v>
                </c:pt>
                <c:pt idx="9077">
                  <c:v>136</c:v>
                </c:pt>
                <c:pt idx="9078">
                  <c:v>85</c:v>
                </c:pt>
                <c:pt idx="9079">
                  <c:v>104</c:v>
                </c:pt>
                <c:pt idx="9080">
                  <c:v>136</c:v>
                </c:pt>
                <c:pt idx="9081">
                  <c:v>223</c:v>
                </c:pt>
                <c:pt idx="9082">
                  <c:v>116</c:v>
                </c:pt>
                <c:pt idx="9083">
                  <c:v>124</c:v>
                </c:pt>
                <c:pt idx="9084">
                  <c:v>96</c:v>
                </c:pt>
                <c:pt idx="9085">
                  <c:v>98</c:v>
                </c:pt>
                <c:pt idx="9086">
                  <c:v>147</c:v>
                </c:pt>
                <c:pt idx="9087">
                  <c:v>238</c:v>
                </c:pt>
                <c:pt idx="9088">
                  <c:v>140</c:v>
                </c:pt>
                <c:pt idx="9089">
                  <c:v>136</c:v>
                </c:pt>
                <c:pt idx="9090">
                  <c:v>116</c:v>
                </c:pt>
                <c:pt idx="9091">
                  <c:v>132</c:v>
                </c:pt>
                <c:pt idx="9092">
                  <c:v>150</c:v>
                </c:pt>
                <c:pt idx="9093">
                  <c:v>263</c:v>
                </c:pt>
                <c:pt idx="9094">
                  <c:v>150</c:v>
                </c:pt>
                <c:pt idx="9095">
                  <c:v>157</c:v>
                </c:pt>
                <c:pt idx="9096">
                  <c:v>149</c:v>
                </c:pt>
                <c:pt idx="9097">
                  <c:v>135</c:v>
                </c:pt>
                <c:pt idx="9098">
                  <c:v>219</c:v>
                </c:pt>
                <c:pt idx="9099">
                  <c:v>289</c:v>
                </c:pt>
                <c:pt idx="9100">
                  <c:v>192</c:v>
                </c:pt>
                <c:pt idx="9101">
                  <c:v>168</c:v>
                </c:pt>
                <c:pt idx="9102">
                  <c:v>143</c:v>
                </c:pt>
                <c:pt idx="9103">
                  <c:v>150</c:v>
                </c:pt>
                <c:pt idx="9104">
                  <c:v>209</c:v>
                </c:pt>
                <c:pt idx="9105">
                  <c:v>256</c:v>
                </c:pt>
                <c:pt idx="9106">
                  <c:v>198</c:v>
                </c:pt>
                <c:pt idx="9107">
                  <c:v>179</c:v>
                </c:pt>
                <c:pt idx="9108">
                  <c:v>147</c:v>
                </c:pt>
                <c:pt idx="9109">
                  <c:v>158</c:v>
                </c:pt>
                <c:pt idx="9110">
                  <c:v>206</c:v>
                </c:pt>
                <c:pt idx="9111">
                  <c:v>232</c:v>
                </c:pt>
                <c:pt idx="9112">
                  <c:v>158</c:v>
                </c:pt>
                <c:pt idx="9113">
                  <c:v>145</c:v>
                </c:pt>
                <c:pt idx="9114">
                  <c:v>120</c:v>
                </c:pt>
                <c:pt idx="9115">
                  <c:v>132</c:v>
                </c:pt>
                <c:pt idx="9116">
                  <c:v>160</c:v>
                </c:pt>
                <c:pt idx="9117">
                  <c:v>216</c:v>
                </c:pt>
                <c:pt idx="9118">
                  <c:v>165</c:v>
                </c:pt>
                <c:pt idx="9119">
                  <c:v>120</c:v>
                </c:pt>
                <c:pt idx="9120">
                  <c:v>109</c:v>
                </c:pt>
                <c:pt idx="9121">
                  <c:v>105</c:v>
                </c:pt>
                <c:pt idx="9122">
                  <c:v>162</c:v>
                </c:pt>
                <c:pt idx="9123">
                  <c:v>206</c:v>
                </c:pt>
                <c:pt idx="9124">
                  <c:v>153</c:v>
                </c:pt>
                <c:pt idx="9125">
                  <c:v>119</c:v>
                </c:pt>
                <c:pt idx="9126">
                  <c:v>153</c:v>
                </c:pt>
                <c:pt idx="9127">
                  <c:v>132</c:v>
                </c:pt>
                <c:pt idx="9128">
                  <c:v>168</c:v>
                </c:pt>
                <c:pt idx="9129">
                  <c:v>256</c:v>
                </c:pt>
                <c:pt idx="9130">
                  <c:v>201</c:v>
                </c:pt>
                <c:pt idx="9131">
                  <c:v>158</c:v>
                </c:pt>
                <c:pt idx="9132">
                  <c:v>143</c:v>
                </c:pt>
                <c:pt idx="9133">
                  <c:v>157</c:v>
                </c:pt>
                <c:pt idx="9134">
                  <c:v>178</c:v>
                </c:pt>
                <c:pt idx="9135">
                  <c:v>215</c:v>
                </c:pt>
                <c:pt idx="9136">
                  <c:v>135</c:v>
                </c:pt>
                <c:pt idx="9137">
                  <c:v>140</c:v>
                </c:pt>
                <c:pt idx="9138">
                  <c:v>102</c:v>
                </c:pt>
                <c:pt idx="9139">
                  <c:v>123</c:v>
                </c:pt>
                <c:pt idx="9140">
                  <c:v>158</c:v>
                </c:pt>
                <c:pt idx="9141">
                  <c:v>210</c:v>
                </c:pt>
                <c:pt idx="9142">
                  <c:v>112</c:v>
                </c:pt>
                <c:pt idx="9143">
                  <c:v>136</c:v>
                </c:pt>
                <c:pt idx="9144">
                  <c:v>78</c:v>
                </c:pt>
                <c:pt idx="9145">
                  <c:v>111</c:v>
                </c:pt>
                <c:pt idx="9146">
                  <c:v>145</c:v>
                </c:pt>
                <c:pt idx="9147">
                  <c:v>206</c:v>
                </c:pt>
                <c:pt idx="9148">
                  <c:v>107</c:v>
                </c:pt>
                <c:pt idx="9149">
                  <c:v>112</c:v>
                </c:pt>
                <c:pt idx="9150">
                  <c:v>70</c:v>
                </c:pt>
                <c:pt idx="9151">
                  <c:v>88</c:v>
                </c:pt>
                <c:pt idx="9152">
                  <c:v>112</c:v>
                </c:pt>
                <c:pt idx="9153">
                  <c:v>204</c:v>
                </c:pt>
                <c:pt idx="9154">
                  <c:v>102</c:v>
                </c:pt>
                <c:pt idx="9155">
                  <c:v>96</c:v>
                </c:pt>
                <c:pt idx="9156">
                  <c:v>77</c:v>
                </c:pt>
                <c:pt idx="9157">
                  <c:v>75</c:v>
                </c:pt>
                <c:pt idx="9158">
                  <c:v>120</c:v>
                </c:pt>
                <c:pt idx="9159">
                  <c:v>228</c:v>
                </c:pt>
                <c:pt idx="9160">
                  <c:v>116</c:v>
                </c:pt>
                <c:pt idx="9161">
                  <c:v>119</c:v>
                </c:pt>
                <c:pt idx="9162">
                  <c:v>90</c:v>
                </c:pt>
                <c:pt idx="9163">
                  <c:v>111</c:v>
                </c:pt>
                <c:pt idx="9164">
                  <c:v>145</c:v>
                </c:pt>
                <c:pt idx="9165">
                  <c:v>236</c:v>
                </c:pt>
                <c:pt idx="9166">
                  <c:v>149</c:v>
                </c:pt>
                <c:pt idx="9167">
                  <c:v>124</c:v>
                </c:pt>
                <c:pt idx="9168">
                  <c:v>124</c:v>
                </c:pt>
                <c:pt idx="9169">
                  <c:v>116</c:v>
                </c:pt>
                <c:pt idx="9170">
                  <c:v>165</c:v>
                </c:pt>
                <c:pt idx="9171">
                  <c:v>271</c:v>
                </c:pt>
                <c:pt idx="9172">
                  <c:v>163</c:v>
                </c:pt>
                <c:pt idx="9173">
                  <c:v>140</c:v>
                </c:pt>
                <c:pt idx="9174">
                  <c:v>120</c:v>
                </c:pt>
                <c:pt idx="9175">
                  <c:v>149</c:v>
                </c:pt>
                <c:pt idx="9176">
                  <c:v>198</c:v>
                </c:pt>
                <c:pt idx="9177">
                  <c:v>233</c:v>
                </c:pt>
                <c:pt idx="9178">
                  <c:v>163</c:v>
                </c:pt>
                <c:pt idx="9179">
                  <c:v>135</c:v>
                </c:pt>
                <c:pt idx="9180">
                  <c:v>132</c:v>
                </c:pt>
                <c:pt idx="9181">
                  <c:v>113</c:v>
                </c:pt>
                <c:pt idx="9182">
                  <c:v>193</c:v>
                </c:pt>
                <c:pt idx="9183">
                  <c:v>221</c:v>
                </c:pt>
                <c:pt idx="9184">
                  <c:v>135</c:v>
                </c:pt>
                <c:pt idx="9185">
                  <c:v>123</c:v>
                </c:pt>
                <c:pt idx="9186">
                  <c:v>104</c:v>
                </c:pt>
                <c:pt idx="9187">
                  <c:v>111</c:v>
                </c:pt>
                <c:pt idx="9188">
                  <c:v>140</c:v>
                </c:pt>
                <c:pt idx="9189">
                  <c:v>180</c:v>
                </c:pt>
                <c:pt idx="9190">
                  <c:v>132</c:v>
                </c:pt>
                <c:pt idx="9191">
                  <c:v>99</c:v>
                </c:pt>
                <c:pt idx="9192">
                  <c:v>94</c:v>
                </c:pt>
                <c:pt idx="9193">
                  <c:v>91</c:v>
                </c:pt>
                <c:pt idx="9194">
                  <c:v>132</c:v>
                </c:pt>
                <c:pt idx="9195">
                  <c:v>176</c:v>
                </c:pt>
                <c:pt idx="9196">
                  <c:v>116</c:v>
                </c:pt>
                <c:pt idx="9197">
                  <c:v>102</c:v>
                </c:pt>
                <c:pt idx="9198">
                  <c:v>128</c:v>
                </c:pt>
                <c:pt idx="9199">
                  <c:v>105</c:v>
                </c:pt>
                <c:pt idx="9200">
                  <c:v>135</c:v>
                </c:pt>
                <c:pt idx="9201">
                  <c:v>238</c:v>
                </c:pt>
                <c:pt idx="9202">
                  <c:v>155</c:v>
                </c:pt>
                <c:pt idx="9203">
                  <c:v>149</c:v>
                </c:pt>
                <c:pt idx="9204">
                  <c:v>124</c:v>
                </c:pt>
                <c:pt idx="9205">
                  <c:v>132</c:v>
                </c:pt>
                <c:pt idx="9206">
                  <c:v>170</c:v>
                </c:pt>
                <c:pt idx="9207">
                  <c:v>178</c:v>
                </c:pt>
                <c:pt idx="9208">
                  <c:v>124</c:v>
                </c:pt>
                <c:pt idx="9209">
                  <c:v>131</c:v>
                </c:pt>
                <c:pt idx="9210">
                  <c:v>74</c:v>
                </c:pt>
                <c:pt idx="9211">
                  <c:v>91</c:v>
                </c:pt>
                <c:pt idx="9212">
                  <c:v>124</c:v>
                </c:pt>
                <c:pt idx="9213">
                  <c:v>206</c:v>
                </c:pt>
                <c:pt idx="9214">
                  <c:v>83</c:v>
                </c:pt>
                <c:pt idx="9215">
                  <c:v>98</c:v>
                </c:pt>
                <c:pt idx="9216">
                  <c:v>58</c:v>
                </c:pt>
                <c:pt idx="9217">
                  <c:v>85</c:v>
                </c:pt>
                <c:pt idx="9218">
                  <c:v>112</c:v>
                </c:pt>
                <c:pt idx="9219">
                  <c:v>182</c:v>
                </c:pt>
                <c:pt idx="9220">
                  <c:v>78</c:v>
                </c:pt>
                <c:pt idx="9221">
                  <c:v>83</c:v>
                </c:pt>
                <c:pt idx="9222">
                  <c:v>39</c:v>
                </c:pt>
                <c:pt idx="9223">
                  <c:v>61</c:v>
                </c:pt>
                <c:pt idx="9224">
                  <c:v>88</c:v>
                </c:pt>
                <c:pt idx="9225">
                  <c:v>184</c:v>
                </c:pt>
                <c:pt idx="9226">
                  <c:v>79</c:v>
                </c:pt>
                <c:pt idx="9227">
                  <c:v>70</c:v>
                </c:pt>
                <c:pt idx="9228">
                  <c:v>47</c:v>
                </c:pt>
                <c:pt idx="9229">
                  <c:v>54</c:v>
                </c:pt>
                <c:pt idx="9230">
                  <c:v>111</c:v>
                </c:pt>
                <c:pt idx="9231">
                  <c:v>179</c:v>
                </c:pt>
                <c:pt idx="9232">
                  <c:v>93</c:v>
                </c:pt>
                <c:pt idx="9233">
                  <c:v>88</c:v>
                </c:pt>
                <c:pt idx="9234">
                  <c:v>74</c:v>
                </c:pt>
                <c:pt idx="9235">
                  <c:v>80</c:v>
                </c:pt>
                <c:pt idx="9236">
                  <c:v>116</c:v>
                </c:pt>
                <c:pt idx="9237">
                  <c:v>192</c:v>
                </c:pt>
                <c:pt idx="9238">
                  <c:v>123</c:v>
                </c:pt>
                <c:pt idx="9239">
                  <c:v>107</c:v>
                </c:pt>
                <c:pt idx="9240">
                  <c:v>102</c:v>
                </c:pt>
                <c:pt idx="9241">
                  <c:v>105</c:v>
                </c:pt>
                <c:pt idx="9242">
                  <c:v>143</c:v>
                </c:pt>
                <c:pt idx="9243">
                  <c:v>238</c:v>
                </c:pt>
                <c:pt idx="9244">
                  <c:v>135</c:v>
                </c:pt>
                <c:pt idx="9245">
                  <c:v>131</c:v>
                </c:pt>
                <c:pt idx="9246">
                  <c:v>107</c:v>
                </c:pt>
                <c:pt idx="9247">
                  <c:v>116</c:v>
                </c:pt>
                <c:pt idx="9248">
                  <c:v>163</c:v>
                </c:pt>
                <c:pt idx="9249">
                  <c:v>230</c:v>
                </c:pt>
                <c:pt idx="9250">
                  <c:v>140</c:v>
                </c:pt>
                <c:pt idx="9251">
                  <c:v>113</c:v>
                </c:pt>
                <c:pt idx="9252">
                  <c:v>111</c:v>
                </c:pt>
                <c:pt idx="9253">
                  <c:v>105</c:v>
                </c:pt>
                <c:pt idx="9254">
                  <c:v>166</c:v>
                </c:pt>
                <c:pt idx="9255">
                  <c:v>196</c:v>
                </c:pt>
                <c:pt idx="9256">
                  <c:v>128</c:v>
                </c:pt>
                <c:pt idx="9257">
                  <c:v>91</c:v>
                </c:pt>
                <c:pt idx="9258">
                  <c:v>83</c:v>
                </c:pt>
                <c:pt idx="9259">
                  <c:v>78</c:v>
                </c:pt>
                <c:pt idx="9260">
                  <c:v>119</c:v>
                </c:pt>
                <c:pt idx="9261">
                  <c:v>173</c:v>
                </c:pt>
                <c:pt idx="9262">
                  <c:v>112</c:v>
                </c:pt>
                <c:pt idx="9263">
                  <c:v>74</c:v>
                </c:pt>
                <c:pt idx="9264">
                  <c:v>62</c:v>
                </c:pt>
                <c:pt idx="9265">
                  <c:v>68</c:v>
                </c:pt>
                <c:pt idx="9266">
                  <c:v>101</c:v>
                </c:pt>
                <c:pt idx="9267">
                  <c:v>166</c:v>
                </c:pt>
                <c:pt idx="9268">
                  <c:v>96</c:v>
                </c:pt>
                <c:pt idx="9269">
                  <c:v>81</c:v>
                </c:pt>
                <c:pt idx="9270">
                  <c:v>90</c:v>
                </c:pt>
                <c:pt idx="9271">
                  <c:v>85</c:v>
                </c:pt>
                <c:pt idx="9272">
                  <c:v>128</c:v>
                </c:pt>
                <c:pt idx="9273">
                  <c:v>200</c:v>
                </c:pt>
                <c:pt idx="9274">
                  <c:v>149</c:v>
                </c:pt>
                <c:pt idx="9275">
                  <c:v>131</c:v>
                </c:pt>
                <c:pt idx="9276">
                  <c:v>114</c:v>
                </c:pt>
                <c:pt idx="9277">
                  <c:v>98</c:v>
                </c:pt>
                <c:pt idx="9278">
                  <c:v>128</c:v>
                </c:pt>
                <c:pt idx="9279">
                  <c:v>176</c:v>
                </c:pt>
                <c:pt idx="9280">
                  <c:v>105</c:v>
                </c:pt>
                <c:pt idx="9281">
                  <c:v>116</c:v>
                </c:pt>
                <c:pt idx="9282">
                  <c:v>70</c:v>
                </c:pt>
                <c:pt idx="9283">
                  <c:v>88</c:v>
                </c:pt>
                <c:pt idx="9284">
                  <c:v>119</c:v>
                </c:pt>
                <c:pt idx="9285">
                  <c:v>204</c:v>
                </c:pt>
                <c:pt idx="9286">
                  <c:v>75</c:v>
                </c:pt>
                <c:pt idx="9287">
                  <c:v>90</c:v>
                </c:pt>
                <c:pt idx="9288">
                  <c:v>39</c:v>
                </c:pt>
                <c:pt idx="9289">
                  <c:v>66</c:v>
                </c:pt>
                <c:pt idx="9290">
                  <c:v>96</c:v>
                </c:pt>
                <c:pt idx="9291">
                  <c:v>182</c:v>
                </c:pt>
                <c:pt idx="9292">
                  <c:v>68</c:v>
                </c:pt>
                <c:pt idx="9293">
                  <c:v>75</c:v>
                </c:pt>
                <c:pt idx="9294">
                  <c:v>34</c:v>
                </c:pt>
                <c:pt idx="9295">
                  <c:v>53</c:v>
                </c:pt>
                <c:pt idx="9296">
                  <c:v>85</c:v>
                </c:pt>
                <c:pt idx="9297">
                  <c:v>155</c:v>
                </c:pt>
                <c:pt idx="9298">
                  <c:v>64</c:v>
                </c:pt>
                <c:pt idx="9299">
                  <c:v>64</c:v>
                </c:pt>
                <c:pt idx="9300">
                  <c:v>41</c:v>
                </c:pt>
                <c:pt idx="9301">
                  <c:v>40</c:v>
                </c:pt>
                <c:pt idx="9302">
                  <c:v>94</c:v>
                </c:pt>
                <c:pt idx="9303">
                  <c:v>191</c:v>
                </c:pt>
                <c:pt idx="9304">
                  <c:v>83</c:v>
                </c:pt>
                <c:pt idx="9305">
                  <c:v>83</c:v>
                </c:pt>
                <c:pt idx="9306">
                  <c:v>74</c:v>
                </c:pt>
                <c:pt idx="9307">
                  <c:v>83</c:v>
                </c:pt>
                <c:pt idx="9308">
                  <c:v>128</c:v>
                </c:pt>
                <c:pt idx="9309">
                  <c:v>206</c:v>
                </c:pt>
                <c:pt idx="9310">
                  <c:v>124</c:v>
                </c:pt>
                <c:pt idx="9311">
                  <c:v>96</c:v>
                </c:pt>
                <c:pt idx="9312">
                  <c:v>85</c:v>
                </c:pt>
                <c:pt idx="9313">
                  <c:v>91</c:v>
                </c:pt>
                <c:pt idx="9314">
                  <c:v>128</c:v>
                </c:pt>
                <c:pt idx="9315">
                  <c:v>195</c:v>
                </c:pt>
                <c:pt idx="9316">
                  <c:v>120</c:v>
                </c:pt>
                <c:pt idx="9317">
                  <c:v>111</c:v>
                </c:pt>
                <c:pt idx="9318">
                  <c:v>94</c:v>
                </c:pt>
                <c:pt idx="9319">
                  <c:v>93</c:v>
                </c:pt>
                <c:pt idx="9320">
                  <c:v>152</c:v>
                </c:pt>
                <c:pt idx="9321">
                  <c:v>194</c:v>
                </c:pt>
                <c:pt idx="9322">
                  <c:v>128</c:v>
                </c:pt>
                <c:pt idx="9323">
                  <c:v>107</c:v>
                </c:pt>
                <c:pt idx="9324">
                  <c:v>72</c:v>
                </c:pt>
                <c:pt idx="9325">
                  <c:v>62</c:v>
                </c:pt>
                <c:pt idx="9326">
                  <c:v>124</c:v>
                </c:pt>
                <c:pt idx="9327">
                  <c:v>170</c:v>
                </c:pt>
                <c:pt idx="9328">
                  <c:v>93</c:v>
                </c:pt>
                <c:pt idx="9329">
                  <c:v>64</c:v>
                </c:pt>
                <c:pt idx="9330">
                  <c:v>58</c:v>
                </c:pt>
                <c:pt idx="9331">
                  <c:v>58</c:v>
                </c:pt>
                <c:pt idx="9332">
                  <c:v>83</c:v>
                </c:pt>
                <c:pt idx="9333">
                  <c:v>153</c:v>
                </c:pt>
                <c:pt idx="9334">
                  <c:v>94</c:v>
                </c:pt>
                <c:pt idx="9335">
                  <c:v>61</c:v>
                </c:pt>
                <c:pt idx="9336">
                  <c:v>45</c:v>
                </c:pt>
                <c:pt idx="9337">
                  <c:v>45</c:v>
                </c:pt>
                <c:pt idx="9338">
                  <c:v>94</c:v>
                </c:pt>
                <c:pt idx="9339">
                  <c:v>149</c:v>
                </c:pt>
                <c:pt idx="9340">
                  <c:v>105</c:v>
                </c:pt>
                <c:pt idx="9341">
                  <c:v>103</c:v>
                </c:pt>
                <c:pt idx="9342">
                  <c:v>83</c:v>
                </c:pt>
                <c:pt idx="9343">
                  <c:v>88</c:v>
                </c:pt>
                <c:pt idx="9344">
                  <c:v>116</c:v>
                </c:pt>
                <c:pt idx="9345">
                  <c:v>173</c:v>
                </c:pt>
                <c:pt idx="9346">
                  <c:v>131</c:v>
                </c:pt>
                <c:pt idx="9347">
                  <c:v>116</c:v>
                </c:pt>
                <c:pt idx="9348">
                  <c:v>96</c:v>
                </c:pt>
                <c:pt idx="9349">
                  <c:v>99</c:v>
                </c:pt>
                <c:pt idx="9350">
                  <c:v>120</c:v>
                </c:pt>
                <c:pt idx="9351">
                  <c:v>149</c:v>
                </c:pt>
                <c:pt idx="9352">
                  <c:v>79</c:v>
                </c:pt>
                <c:pt idx="9353">
                  <c:v>72</c:v>
                </c:pt>
                <c:pt idx="9354">
                  <c:v>24</c:v>
                </c:pt>
                <c:pt idx="9355">
                  <c:v>44</c:v>
                </c:pt>
                <c:pt idx="9356">
                  <c:v>72</c:v>
                </c:pt>
                <c:pt idx="9357">
                  <c:v>162</c:v>
                </c:pt>
                <c:pt idx="9358">
                  <c:v>41</c:v>
                </c:pt>
                <c:pt idx="9359">
                  <c:v>53</c:v>
                </c:pt>
                <c:pt idx="9360">
                  <c:v>16</c:v>
                </c:pt>
                <c:pt idx="9361">
                  <c:v>40</c:v>
                </c:pt>
                <c:pt idx="9362">
                  <c:v>77</c:v>
                </c:pt>
                <c:pt idx="9363">
                  <c:v>156</c:v>
                </c:pt>
                <c:pt idx="9364">
                  <c:v>45</c:v>
                </c:pt>
                <c:pt idx="9365">
                  <c:v>56</c:v>
                </c:pt>
                <c:pt idx="9366">
                  <c:v>8</c:v>
                </c:pt>
                <c:pt idx="9367">
                  <c:v>25</c:v>
                </c:pt>
                <c:pt idx="9368">
                  <c:v>58</c:v>
                </c:pt>
                <c:pt idx="9369">
                  <c:v>132</c:v>
                </c:pt>
                <c:pt idx="9370">
                  <c:v>40</c:v>
                </c:pt>
                <c:pt idx="9371">
                  <c:v>44</c:v>
                </c:pt>
                <c:pt idx="9372">
                  <c:v>17</c:v>
                </c:pt>
                <c:pt idx="9373">
                  <c:v>15</c:v>
                </c:pt>
                <c:pt idx="9374">
                  <c:v>60</c:v>
                </c:pt>
                <c:pt idx="9375">
                  <c:v>150</c:v>
                </c:pt>
                <c:pt idx="9376">
                  <c:v>58</c:v>
                </c:pt>
                <c:pt idx="9377">
                  <c:v>60</c:v>
                </c:pt>
                <c:pt idx="9378">
                  <c:v>51</c:v>
                </c:pt>
                <c:pt idx="9379">
                  <c:v>54</c:v>
                </c:pt>
                <c:pt idx="9380">
                  <c:v>93</c:v>
                </c:pt>
                <c:pt idx="9381">
                  <c:v>176</c:v>
                </c:pt>
                <c:pt idx="9382">
                  <c:v>105</c:v>
                </c:pt>
                <c:pt idx="9383">
                  <c:v>74</c:v>
                </c:pt>
                <c:pt idx="9384">
                  <c:v>70</c:v>
                </c:pt>
                <c:pt idx="9385">
                  <c:v>66</c:v>
                </c:pt>
                <c:pt idx="9386">
                  <c:v>119</c:v>
                </c:pt>
                <c:pt idx="9387">
                  <c:v>173</c:v>
                </c:pt>
                <c:pt idx="9388">
                  <c:v>114</c:v>
                </c:pt>
                <c:pt idx="9389">
                  <c:v>78</c:v>
                </c:pt>
                <c:pt idx="9390">
                  <c:v>60</c:v>
                </c:pt>
                <c:pt idx="9391">
                  <c:v>68</c:v>
                </c:pt>
                <c:pt idx="9392">
                  <c:v>136</c:v>
                </c:pt>
                <c:pt idx="9393">
                  <c:v>182</c:v>
                </c:pt>
                <c:pt idx="9394">
                  <c:v>111</c:v>
                </c:pt>
                <c:pt idx="9395">
                  <c:v>85</c:v>
                </c:pt>
                <c:pt idx="9396">
                  <c:v>47</c:v>
                </c:pt>
                <c:pt idx="9397">
                  <c:v>40</c:v>
                </c:pt>
                <c:pt idx="9398">
                  <c:v>96</c:v>
                </c:pt>
                <c:pt idx="9399">
                  <c:v>128</c:v>
                </c:pt>
                <c:pt idx="9400">
                  <c:v>79</c:v>
                </c:pt>
                <c:pt idx="9401">
                  <c:v>39</c:v>
                </c:pt>
                <c:pt idx="9402">
                  <c:v>32</c:v>
                </c:pt>
                <c:pt idx="9403">
                  <c:v>33</c:v>
                </c:pt>
                <c:pt idx="9404">
                  <c:v>64</c:v>
                </c:pt>
                <c:pt idx="9405">
                  <c:v>113</c:v>
                </c:pt>
                <c:pt idx="9406">
                  <c:v>68</c:v>
                </c:pt>
                <c:pt idx="9407">
                  <c:v>30</c:v>
                </c:pt>
                <c:pt idx="9408">
                  <c:v>23</c:v>
                </c:pt>
                <c:pt idx="9409">
                  <c:v>23</c:v>
                </c:pt>
                <c:pt idx="9410">
                  <c:v>66</c:v>
                </c:pt>
                <c:pt idx="9411">
                  <c:v>105</c:v>
                </c:pt>
                <c:pt idx="9412">
                  <c:v>74</c:v>
                </c:pt>
                <c:pt idx="9413">
                  <c:v>68</c:v>
                </c:pt>
                <c:pt idx="9414">
                  <c:v>68</c:v>
                </c:pt>
                <c:pt idx="9415">
                  <c:v>61</c:v>
                </c:pt>
                <c:pt idx="9416">
                  <c:v>83</c:v>
                </c:pt>
                <c:pt idx="9417">
                  <c:v>160</c:v>
                </c:pt>
                <c:pt idx="9418">
                  <c:v>102</c:v>
                </c:pt>
                <c:pt idx="9419">
                  <c:v>88</c:v>
                </c:pt>
                <c:pt idx="9420">
                  <c:v>77</c:v>
                </c:pt>
                <c:pt idx="9421">
                  <c:v>74</c:v>
                </c:pt>
                <c:pt idx="9422">
                  <c:v>111</c:v>
                </c:pt>
                <c:pt idx="9423">
                  <c:v>140</c:v>
                </c:pt>
                <c:pt idx="9424">
                  <c:v>88</c:v>
                </c:pt>
                <c:pt idx="9425">
                  <c:v>75</c:v>
                </c:pt>
                <c:pt idx="9426">
                  <c:v>33</c:v>
                </c:pt>
                <c:pt idx="9427">
                  <c:v>47</c:v>
                </c:pt>
                <c:pt idx="9428">
                  <c:v>83</c:v>
                </c:pt>
                <c:pt idx="9429">
                  <c:v>155</c:v>
                </c:pt>
                <c:pt idx="9430">
                  <c:v>53</c:v>
                </c:pt>
                <c:pt idx="9431">
                  <c:v>70</c:v>
                </c:pt>
                <c:pt idx="9432">
                  <c:v>75</c:v>
                </c:pt>
                <c:pt idx="9433">
                  <c:v>53</c:v>
                </c:pt>
                <c:pt idx="9434">
                  <c:v>80</c:v>
                </c:pt>
                <c:pt idx="9435">
                  <c:v>155</c:v>
                </c:pt>
                <c:pt idx="9436">
                  <c:v>61</c:v>
                </c:pt>
                <c:pt idx="9437">
                  <c:v>60</c:v>
                </c:pt>
                <c:pt idx="9438">
                  <c:v>93</c:v>
                </c:pt>
                <c:pt idx="9439">
                  <c:v>31</c:v>
                </c:pt>
                <c:pt idx="9440">
                  <c:v>68</c:v>
                </c:pt>
                <c:pt idx="9441">
                  <c:v>149</c:v>
                </c:pt>
                <c:pt idx="9442">
                  <c:v>51</c:v>
                </c:pt>
                <c:pt idx="9443">
                  <c:v>51</c:v>
                </c:pt>
                <c:pt idx="9444">
                  <c:v>39</c:v>
                </c:pt>
                <c:pt idx="9445">
                  <c:v>44</c:v>
                </c:pt>
                <c:pt idx="9446">
                  <c:v>94</c:v>
                </c:pt>
                <c:pt idx="9447">
                  <c:v>173</c:v>
                </c:pt>
                <c:pt idx="9448">
                  <c:v>68</c:v>
                </c:pt>
                <c:pt idx="9449">
                  <c:v>68</c:v>
                </c:pt>
                <c:pt idx="9450">
                  <c:v>54</c:v>
                </c:pt>
                <c:pt idx="9451">
                  <c:v>60</c:v>
                </c:pt>
                <c:pt idx="9452">
                  <c:v>104</c:v>
                </c:pt>
                <c:pt idx="9453">
                  <c:v>196</c:v>
                </c:pt>
                <c:pt idx="9454">
                  <c:v>114</c:v>
                </c:pt>
                <c:pt idx="9455">
                  <c:v>75</c:v>
                </c:pt>
                <c:pt idx="9456">
                  <c:v>72</c:v>
                </c:pt>
                <c:pt idx="9457">
                  <c:v>74</c:v>
                </c:pt>
                <c:pt idx="9458">
                  <c:v>120</c:v>
                </c:pt>
                <c:pt idx="9459">
                  <c:v>180</c:v>
                </c:pt>
                <c:pt idx="9460">
                  <c:v>105</c:v>
                </c:pt>
                <c:pt idx="9461">
                  <c:v>88</c:v>
                </c:pt>
                <c:pt idx="9462">
                  <c:v>77</c:v>
                </c:pt>
                <c:pt idx="9463">
                  <c:v>80</c:v>
                </c:pt>
                <c:pt idx="9464">
                  <c:v>132</c:v>
                </c:pt>
                <c:pt idx="9465">
                  <c:v>196</c:v>
                </c:pt>
                <c:pt idx="9466">
                  <c:v>112</c:v>
                </c:pt>
                <c:pt idx="9467">
                  <c:v>85</c:v>
                </c:pt>
                <c:pt idx="9468">
                  <c:v>58</c:v>
                </c:pt>
                <c:pt idx="9469">
                  <c:v>51</c:v>
                </c:pt>
                <c:pt idx="9470">
                  <c:v>98</c:v>
                </c:pt>
                <c:pt idx="9471">
                  <c:v>153</c:v>
                </c:pt>
                <c:pt idx="9472">
                  <c:v>88</c:v>
                </c:pt>
                <c:pt idx="9473">
                  <c:v>47</c:v>
                </c:pt>
                <c:pt idx="9474">
                  <c:v>39</c:v>
                </c:pt>
                <c:pt idx="9475">
                  <c:v>41</c:v>
                </c:pt>
                <c:pt idx="9476">
                  <c:v>77</c:v>
                </c:pt>
                <c:pt idx="9477">
                  <c:v>132</c:v>
                </c:pt>
                <c:pt idx="9478">
                  <c:v>68</c:v>
                </c:pt>
                <c:pt idx="9479">
                  <c:v>38</c:v>
                </c:pt>
                <c:pt idx="9480">
                  <c:v>32</c:v>
                </c:pt>
                <c:pt idx="9481">
                  <c:v>34</c:v>
                </c:pt>
                <c:pt idx="9482">
                  <c:v>68</c:v>
                </c:pt>
                <c:pt idx="9483">
                  <c:v>120</c:v>
                </c:pt>
                <c:pt idx="9484">
                  <c:v>102</c:v>
                </c:pt>
                <c:pt idx="9485">
                  <c:v>91</c:v>
                </c:pt>
                <c:pt idx="9486">
                  <c:v>83</c:v>
                </c:pt>
                <c:pt idx="9487">
                  <c:v>78</c:v>
                </c:pt>
                <c:pt idx="9488">
                  <c:v>123</c:v>
                </c:pt>
                <c:pt idx="9489">
                  <c:v>178</c:v>
                </c:pt>
                <c:pt idx="9490">
                  <c:v>113</c:v>
                </c:pt>
                <c:pt idx="9491">
                  <c:v>112</c:v>
                </c:pt>
                <c:pt idx="9492">
                  <c:v>105</c:v>
                </c:pt>
                <c:pt idx="9493">
                  <c:v>90</c:v>
                </c:pt>
                <c:pt idx="9494">
                  <c:v>128</c:v>
                </c:pt>
                <c:pt idx="9495">
                  <c:v>179</c:v>
                </c:pt>
                <c:pt idx="9496">
                  <c:v>107</c:v>
                </c:pt>
                <c:pt idx="9497">
                  <c:v>101</c:v>
                </c:pt>
                <c:pt idx="9498">
                  <c:v>53</c:v>
                </c:pt>
                <c:pt idx="9499">
                  <c:v>70</c:v>
                </c:pt>
                <c:pt idx="9500">
                  <c:v>104</c:v>
                </c:pt>
                <c:pt idx="9501">
                  <c:v>184</c:v>
                </c:pt>
                <c:pt idx="9502">
                  <c:v>72</c:v>
                </c:pt>
                <c:pt idx="9503">
                  <c:v>85</c:v>
                </c:pt>
                <c:pt idx="9504">
                  <c:v>48</c:v>
                </c:pt>
                <c:pt idx="9505">
                  <c:v>68</c:v>
                </c:pt>
                <c:pt idx="9506">
                  <c:v>107</c:v>
                </c:pt>
                <c:pt idx="9507">
                  <c:v>185</c:v>
                </c:pt>
                <c:pt idx="9508">
                  <c:v>80</c:v>
                </c:pt>
                <c:pt idx="9509">
                  <c:v>85</c:v>
                </c:pt>
                <c:pt idx="9510">
                  <c:v>39</c:v>
                </c:pt>
                <c:pt idx="9511">
                  <c:v>56</c:v>
                </c:pt>
                <c:pt idx="9512">
                  <c:v>96</c:v>
                </c:pt>
                <c:pt idx="9513">
                  <c:v>168</c:v>
                </c:pt>
                <c:pt idx="9514">
                  <c:v>68</c:v>
                </c:pt>
                <c:pt idx="9515">
                  <c:v>74</c:v>
                </c:pt>
                <c:pt idx="9516">
                  <c:v>50</c:v>
                </c:pt>
                <c:pt idx="9517">
                  <c:v>53</c:v>
                </c:pt>
                <c:pt idx="9518">
                  <c:v>90</c:v>
                </c:pt>
                <c:pt idx="9519">
                  <c:v>177</c:v>
                </c:pt>
                <c:pt idx="9520">
                  <c:v>94</c:v>
                </c:pt>
                <c:pt idx="9521">
                  <c:v>96</c:v>
                </c:pt>
                <c:pt idx="9522">
                  <c:v>83</c:v>
                </c:pt>
                <c:pt idx="9523">
                  <c:v>91</c:v>
                </c:pt>
                <c:pt idx="9524">
                  <c:v>120</c:v>
                </c:pt>
                <c:pt idx="9525">
                  <c:v>195</c:v>
                </c:pt>
                <c:pt idx="9526">
                  <c:v>120</c:v>
                </c:pt>
                <c:pt idx="9527">
                  <c:v>104</c:v>
                </c:pt>
                <c:pt idx="9528">
                  <c:v>102</c:v>
                </c:pt>
                <c:pt idx="9529">
                  <c:v>105</c:v>
                </c:pt>
                <c:pt idx="9530">
                  <c:v>158</c:v>
                </c:pt>
                <c:pt idx="9531">
                  <c:v>209</c:v>
                </c:pt>
                <c:pt idx="9532">
                  <c:v>145</c:v>
                </c:pt>
                <c:pt idx="9533">
                  <c:v>109</c:v>
                </c:pt>
                <c:pt idx="9534">
                  <c:v>96</c:v>
                </c:pt>
                <c:pt idx="9535">
                  <c:v>114</c:v>
                </c:pt>
                <c:pt idx="9536">
                  <c:v>175</c:v>
                </c:pt>
                <c:pt idx="9537">
                  <c:v>215</c:v>
                </c:pt>
                <c:pt idx="9538">
                  <c:v>149</c:v>
                </c:pt>
                <c:pt idx="9539">
                  <c:v>116</c:v>
                </c:pt>
                <c:pt idx="9540">
                  <c:v>85</c:v>
                </c:pt>
                <c:pt idx="9541">
                  <c:v>72</c:v>
                </c:pt>
                <c:pt idx="9542">
                  <c:v>136</c:v>
                </c:pt>
                <c:pt idx="9543">
                  <c:v>179</c:v>
                </c:pt>
                <c:pt idx="9544">
                  <c:v>111</c:v>
                </c:pt>
                <c:pt idx="9545">
                  <c:v>72</c:v>
                </c:pt>
                <c:pt idx="9546">
                  <c:v>66</c:v>
                </c:pt>
                <c:pt idx="9547">
                  <c:v>68</c:v>
                </c:pt>
                <c:pt idx="9548">
                  <c:v>93</c:v>
                </c:pt>
                <c:pt idx="9549">
                  <c:v>157</c:v>
                </c:pt>
                <c:pt idx="9550">
                  <c:v>99</c:v>
                </c:pt>
                <c:pt idx="9551">
                  <c:v>66</c:v>
                </c:pt>
                <c:pt idx="9552">
                  <c:v>61</c:v>
                </c:pt>
                <c:pt idx="9553">
                  <c:v>58</c:v>
                </c:pt>
                <c:pt idx="9554">
                  <c:v>90</c:v>
                </c:pt>
                <c:pt idx="9555">
                  <c:v>140</c:v>
                </c:pt>
                <c:pt idx="9556">
                  <c:v>98</c:v>
                </c:pt>
                <c:pt idx="9557">
                  <c:v>102</c:v>
                </c:pt>
                <c:pt idx="9558">
                  <c:v>96</c:v>
                </c:pt>
                <c:pt idx="9559">
                  <c:v>91</c:v>
                </c:pt>
                <c:pt idx="9560">
                  <c:v>128</c:v>
                </c:pt>
                <c:pt idx="9561">
                  <c:v>186</c:v>
                </c:pt>
                <c:pt idx="9562">
                  <c:v>132</c:v>
                </c:pt>
                <c:pt idx="9563">
                  <c:v>131</c:v>
                </c:pt>
                <c:pt idx="9564">
                  <c:v>101</c:v>
                </c:pt>
                <c:pt idx="9565">
                  <c:v>104</c:v>
                </c:pt>
                <c:pt idx="9566">
                  <c:v>145</c:v>
                </c:pt>
                <c:pt idx="9567">
                  <c:v>173</c:v>
                </c:pt>
                <c:pt idx="9568">
                  <c:v>111</c:v>
                </c:pt>
                <c:pt idx="9569">
                  <c:v>101</c:v>
                </c:pt>
                <c:pt idx="9570">
                  <c:v>60</c:v>
                </c:pt>
                <c:pt idx="9571">
                  <c:v>74</c:v>
                </c:pt>
                <c:pt idx="9572">
                  <c:v>101</c:v>
                </c:pt>
                <c:pt idx="9573">
                  <c:v>186</c:v>
                </c:pt>
                <c:pt idx="9574">
                  <c:v>85</c:v>
                </c:pt>
                <c:pt idx="9575">
                  <c:v>96</c:v>
                </c:pt>
                <c:pt idx="9576">
                  <c:v>68</c:v>
                </c:pt>
                <c:pt idx="9577">
                  <c:v>96</c:v>
                </c:pt>
                <c:pt idx="9578">
                  <c:v>124</c:v>
                </c:pt>
                <c:pt idx="9579">
                  <c:v>188</c:v>
                </c:pt>
                <c:pt idx="9580">
                  <c:v>88</c:v>
                </c:pt>
                <c:pt idx="9581">
                  <c:v>105</c:v>
                </c:pt>
                <c:pt idx="9582">
                  <c:v>45</c:v>
                </c:pt>
                <c:pt idx="9583">
                  <c:v>60</c:v>
                </c:pt>
                <c:pt idx="9584">
                  <c:v>99</c:v>
                </c:pt>
                <c:pt idx="9585">
                  <c:v>187</c:v>
                </c:pt>
                <c:pt idx="9586">
                  <c:v>85</c:v>
                </c:pt>
                <c:pt idx="9587">
                  <c:v>80</c:v>
                </c:pt>
                <c:pt idx="9588">
                  <c:v>53</c:v>
                </c:pt>
                <c:pt idx="9589">
                  <c:v>61</c:v>
                </c:pt>
                <c:pt idx="9590">
                  <c:v>101</c:v>
                </c:pt>
                <c:pt idx="9591">
                  <c:v>196</c:v>
                </c:pt>
                <c:pt idx="9592">
                  <c:v>93</c:v>
                </c:pt>
                <c:pt idx="9593">
                  <c:v>101</c:v>
                </c:pt>
                <c:pt idx="9594">
                  <c:v>91</c:v>
                </c:pt>
                <c:pt idx="9595">
                  <c:v>90</c:v>
                </c:pt>
                <c:pt idx="9596">
                  <c:v>140</c:v>
                </c:pt>
                <c:pt idx="9597">
                  <c:v>216</c:v>
                </c:pt>
                <c:pt idx="9598">
                  <c:v>140</c:v>
                </c:pt>
                <c:pt idx="9599">
                  <c:v>109</c:v>
                </c:pt>
                <c:pt idx="9600">
                  <c:v>104</c:v>
                </c:pt>
                <c:pt idx="9601">
                  <c:v>114</c:v>
                </c:pt>
                <c:pt idx="9602">
                  <c:v>162</c:v>
                </c:pt>
                <c:pt idx="9603">
                  <c:v>224</c:v>
                </c:pt>
                <c:pt idx="9604">
                  <c:v>149</c:v>
                </c:pt>
                <c:pt idx="9605">
                  <c:v>128</c:v>
                </c:pt>
                <c:pt idx="9606">
                  <c:v>107</c:v>
                </c:pt>
                <c:pt idx="9607">
                  <c:v>119</c:v>
                </c:pt>
                <c:pt idx="9608">
                  <c:v>163</c:v>
                </c:pt>
                <c:pt idx="9609">
                  <c:v>203</c:v>
                </c:pt>
                <c:pt idx="9610">
                  <c:v>135</c:v>
                </c:pt>
                <c:pt idx="9611">
                  <c:v>113</c:v>
                </c:pt>
                <c:pt idx="9612">
                  <c:v>88</c:v>
                </c:pt>
                <c:pt idx="9613">
                  <c:v>80</c:v>
                </c:pt>
                <c:pt idx="9614">
                  <c:v>145</c:v>
                </c:pt>
                <c:pt idx="9615">
                  <c:v>193</c:v>
                </c:pt>
                <c:pt idx="9616">
                  <c:v>116</c:v>
                </c:pt>
                <c:pt idx="9617">
                  <c:v>78</c:v>
                </c:pt>
                <c:pt idx="9618">
                  <c:v>74</c:v>
                </c:pt>
                <c:pt idx="9619">
                  <c:v>70</c:v>
                </c:pt>
                <c:pt idx="9620">
                  <c:v>104</c:v>
                </c:pt>
                <c:pt idx="9621">
                  <c:v>162</c:v>
                </c:pt>
                <c:pt idx="9622">
                  <c:v>99</c:v>
                </c:pt>
                <c:pt idx="9623">
                  <c:v>60</c:v>
                </c:pt>
                <c:pt idx="9624">
                  <c:v>61</c:v>
                </c:pt>
                <c:pt idx="9625">
                  <c:v>58</c:v>
                </c:pt>
                <c:pt idx="9626">
                  <c:v>90</c:v>
                </c:pt>
                <c:pt idx="9627">
                  <c:v>149</c:v>
                </c:pt>
                <c:pt idx="9628">
                  <c:v>114</c:v>
                </c:pt>
                <c:pt idx="9629">
                  <c:v>114</c:v>
                </c:pt>
                <c:pt idx="9630">
                  <c:v>114</c:v>
                </c:pt>
                <c:pt idx="9631">
                  <c:v>96</c:v>
                </c:pt>
                <c:pt idx="9632">
                  <c:v>120</c:v>
                </c:pt>
                <c:pt idx="9633">
                  <c:v>200</c:v>
                </c:pt>
                <c:pt idx="9634">
                  <c:v>128</c:v>
                </c:pt>
                <c:pt idx="9635">
                  <c:v>128</c:v>
                </c:pt>
                <c:pt idx="9636">
                  <c:v>116</c:v>
                </c:pt>
                <c:pt idx="9637">
                  <c:v>123</c:v>
                </c:pt>
                <c:pt idx="9638">
                  <c:v>144</c:v>
                </c:pt>
                <c:pt idx="9639">
                  <c:v>165</c:v>
                </c:pt>
                <c:pt idx="9640">
                  <c:v>93</c:v>
                </c:pt>
                <c:pt idx="9641">
                  <c:v>99</c:v>
                </c:pt>
                <c:pt idx="9642">
                  <c:v>51</c:v>
                </c:pt>
                <c:pt idx="9643">
                  <c:v>64</c:v>
                </c:pt>
                <c:pt idx="9644">
                  <c:v>105</c:v>
                </c:pt>
                <c:pt idx="9645">
                  <c:v>184</c:v>
                </c:pt>
                <c:pt idx="9646">
                  <c:v>70</c:v>
                </c:pt>
                <c:pt idx="9647">
                  <c:v>83</c:v>
                </c:pt>
              </c:numCache>
            </c:numRef>
          </c:xVal>
          <c:yVal>
            <c:numRef>
              <c:f>'Units Sold vs Total Sales'!$B$2:$B$9649</c:f>
              <c:numCache>
                <c:formatCode>"$"#,##0_);[Red]\("$"#,##0\)</c:formatCode>
                <c:ptCount val="9648"/>
                <c:pt idx="0">
                  <c:v>600000</c:v>
                </c:pt>
                <c:pt idx="1">
                  <c:v>500000</c:v>
                </c:pt>
                <c:pt idx="2">
                  <c:v>400000</c:v>
                </c:pt>
                <c:pt idx="3">
                  <c:v>382500</c:v>
                </c:pt>
                <c:pt idx="4">
                  <c:v>540000</c:v>
                </c:pt>
                <c:pt idx="5">
                  <c:v>500000</c:v>
                </c:pt>
                <c:pt idx="6">
                  <c:v>625000</c:v>
                </c:pt>
                <c:pt idx="7">
                  <c:v>450000</c:v>
                </c:pt>
                <c:pt idx="8">
                  <c:v>380000</c:v>
                </c:pt>
                <c:pt idx="9">
                  <c:v>371250</c:v>
                </c:pt>
                <c:pt idx="10">
                  <c:v>540000</c:v>
                </c:pt>
                <c:pt idx="11">
                  <c:v>500000</c:v>
                </c:pt>
                <c:pt idx="12">
                  <c:v>610000</c:v>
                </c:pt>
                <c:pt idx="13">
                  <c:v>462500</c:v>
                </c:pt>
                <c:pt idx="14">
                  <c:v>380000</c:v>
                </c:pt>
                <c:pt idx="15">
                  <c:v>360000</c:v>
                </c:pt>
                <c:pt idx="16">
                  <c:v>510000</c:v>
                </c:pt>
                <c:pt idx="17">
                  <c:v>475000</c:v>
                </c:pt>
                <c:pt idx="18">
                  <c:v>600000</c:v>
                </c:pt>
                <c:pt idx="19">
                  <c:v>450000</c:v>
                </c:pt>
                <c:pt idx="20">
                  <c:v>360000</c:v>
                </c:pt>
                <c:pt idx="21">
                  <c:v>371250</c:v>
                </c:pt>
                <c:pt idx="22">
                  <c:v>495000</c:v>
                </c:pt>
                <c:pt idx="23">
                  <c:v>475000</c:v>
                </c:pt>
                <c:pt idx="24">
                  <c:v>732000</c:v>
                </c:pt>
                <c:pt idx="25">
                  <c:v>508750.00000000006</c:v>
                </c:pt>
                <c:pt idx="26">
                  <c:v>450000</c:v>
                </c:pt>
                <c:pt idx="27">
                  <c:v>425000</c:v>
                </c:pt>
                <c:pt idx="28">
                  <c:v>525000</c:v>
                </c:pt>
                <c:pt idx="29">
                  <c:v>650000</c:v>
                </c:pt>
                <c:pt idx="30">
                  <c:v>750000</c:v>
                </c:pt>
                <c:pt idx="31">
                  <c:v>550000.00000000012</c:v>
                </c:pt>
                <c:pt idx="32">
                  <c:v>462500</c:v>
                </c:pt>
                <c:pt idx="33">
                  <c:v>450000</c:v>
                </c:pt>
                <c:pt idx="34">
                  <c:v>540000</c:v>
                </c:pt>
                <c:pt idx="35">
                  <c:v>682500</c:v>
                </c:pt>
                <c:pt idx="36">
                  <c:v>765000</c:v>
                </c:pt>
                <c:pt idx="37">
                  <c:v>563750.00000000012</c:v>
                </c:pt>
                <c:pt idx="38">
                  <c:v>475000</c:v>
                </c:pt>
                <c:pt idx="39">
                  <c:v>450000</c:v>
                </c:pt>
                <c:pt idx="40">
                  <c:v>555000</c:v>
                </c:pt>
                <c:pt idx="41">
                  <c:v>715000</c:v>
                </c:pt>
                <c:pt idx="42">
                  <c:v>750000</c:v>
                </c:pt>
                <c:pt idx="43">
                  <c:v>563750.00000000012</c:v>
                </c:pt>
                <c:pt idx="44">
                  <c:v>475000</c:v>
                </c:pt>
                <c:pt idx="45">
                  <c:v>462500</c:v>
                </c:pt>
                <c:pt idx="46">
                  <c:v>540000</c:v>
                </c:pt>
                <c:pt idx="47">
                  <c:v>698750</c:v>
                </c:pt>
                <c:pt idx="48">
                  <c:v>720000</c:v>
                </c:pt>
                <c:pt idx="49">
                  <c:v>550000.00000000012</c:v>
                </c:pt>
                <c:pt idx="50">
                  <c:v>462500</c:v>
                </c:pt>
                <c:pt idx="51">
                  <c:v>450000</c:v>
                </c:pt>
                <c:pt idx="52">
                  <c:v>540000</c:v>
                </c:pt>
                <c:pt idx="53">
                  <c:v>650000</c:v>
                </c:pt>
                <c:pt idx="54">
                  <c:v>568750</c:v>
                </c:pt>
                <c:pt idx="55">
                  <c:v>700000</c:v>
                </c:pt>
                <c:pt idx="56">
                  <c:v>747500</c:v>
                </c:pt>
                <c:pt idx="57">
                  <c:v>536250.00000000012</c:v>
                </c:pt>
                <c:pt idx="58">
                  <c:v>506000.00000000006</c:v>
                </c:pt>
                <c:pt idx="59">
                  <c:v>495000.00000000006</c:v>
                </c:pt>
                <c:pt idx="60">
                  <c:v>568750</c:v>
                </c:pt>
                <c:pt idx="61">
                  <c:v>682500</c:v>
                </c:pt>
                <c:pt idx="62">
                  <c:v>780000</c:v>
                </c:pt>
                <c:pt idx="63">
                  <c:v>550000.00000000012</c:v>
                </c:pt>
                <c:pt idx="64">
                  <c:v>522500.00000000006</c:v>
                </c:pt>
                <c:pt idx="65">
                  <c:v>495000.00000000006</c:v>
                </c:pt>
                <c:pt idx="66">
                  <c:v>585000</c:v>
                </c:pt>
                <c:pt idx="67">
                  <c:v>700000</c:v>
                </c:pt>
                <c:pt idx="68">
                  <c:v>225000</c:v>
                </c:pt>
                <c:pt idx="69">
                  <c:v>315000</c:v>
                </c:pt>
                <c:pt idx="70">
                  <c:v>245000</c:v>
                </c:pt>
                <c:pt idx="71">
                  <c:v>245000</c:v>
                </c:pt>
                <c:pt idx="72">
                  <c:v>220000</c:v>
                </c:pt>
                <c:pt idx="73">
                  <c:v>245000</c:v>
                </c:pt>
                <c:pt idx="74">
                  <c:v>212500</c:v>
                </c:pt>
                <c:pt idx="75">
                  <c:v>297500</c:v>
                </c:pt>
                <c:pt idx="76">
                  <c:v>236250</c:v>
                </c:pt>
                <c:pt idx="77">
                  <c:v>218750</c:v>
                </c:pt>
                <c:pt idx="78">
                  <c:v>200000</c:v>
                </c:pt>
                <c:pt idx="79">
                  <c:v>245000</c:v>
                </c:pt>
                <c:pt idx="80">
                  <c:v>262500</c:v>
                </c:pt>
                <c:pt idx="81">
                  <c:v>350000</c:v>
                </c:pt>
                <c:pt idx="82">
                  <c:v>245000</c:v>
                </c:pt>
                <c:pt idx="83">
                  <c:v>240000</c:v>
                </c:pt>
                <c:pt idx="84">
                  <c:v>225000</c:v>
                </c:pt>
                <c:pt idx="85">
                  <c:v>260000</c:v>
                </c:pt>
                <c:pt idx="86">
                  <c:v>270000</c:v>
                </c:pt>
                <c:pt idx="87">
                  <c:v>360000</c:v>
                </c:pt>
                <c:pt idx="88">
                  <c:v>253750</c:v>
                </c:pt>
                <c:pt idx="89">
                  <c:v>250000</c:v>
                </c:pt>
                <c:pt idx="90">
                  <c:v>236250</c:v>
                </c:pt>
                <c:pt idx="91">
                  <c:v>320000</c:v>
                </c:pt>
                <c:pt idx="92">
                  <c:v>277500</c:v>
                </c:pt>
                <c:pt idx="93">
                  <c:v>370000</c:v>
                </c:pt>
                <c:pt idx="94">
                  <c:v>271250</c:v>
                </c:pt>
                <c:pt idx="95">
                  <c:v>280000</c:v>
                </c:pt>
                <c:pt idx="96">
                  <c:v>270000</c:v>
                </c:pt>
                <c:pt idx="97">
                  <c:v>380000</c:v>
                </c:pt>
                <c:pt idx="98">
                  <c:v>380000</c:v>
                </c:pt>
                <c:pt idx="99">
                  <c:v>427500</c:v>
                </c:pt>
                <c:pt idx="100">
                  <c:v>320000</c:v>
                </c:pt>
                <c:pt idx="101">
                  <c:v>300000</c:v>
                </c:pt>
                <c:pt idx="102">
                  <c:v>292500</c:v>
                </c:pt>
                <c:pt idx="103">
                  <c:v>500000</c:v>
                </c:pt>
                <c:pt idx="104">
                  <c:v>380000</c:v>
                </c:pt>
                <c:pt idx="105">
                  <c:v>427500</c:v>
                </c:pt>
                <c:pt idx="106">
                  <c:v>440000</c:v>
                </c:pt>
                <c:pt idx="107">
                  <c:v>280000</c:v>
                </c:pt>
                <c:pt idx="108">
                  <c:v>315000</c:v>
                </c:pt>
                <c:pt idx="109">
                  <c:v>487500</c:v>
                </c:pt>
                <c:pt idx="110">
                  <c:v>370000</c:v>
                </c:pt>
                <c:pt idx="111">
                  <c:v>416250</c:v>
                </c:pt>
                <c:pt idx="112">
                  <c:v>440000</c:v>
                </c:pt>
                <c:pt idx="113">
                  <c:v>260000</c:v>
                </c:pt>
                <c:pt idx="114">
                  <c:v>292500</c:v>
                </c:pt>
                <c:pt idx="115">
                  <c:v>450000</c:v>
                </c:pt>
                <c:pt idx="116">
                  <c:v>382500</c:v>
                </c:pt>
                <c:pt idx="117">
                  <c:v>382500</c:v>
                </c:pt>
                <c:pt idx="118">
                  <c:v>450000</c:v>
                </c:pt>
                <c:pt idx="119">
                  <c:v>312500</c:v>
                </c:pt>
                <c:pt idx="120">
                  <c:v>281250</c:v>
                </c:pt>
                <c:pt idx="121">
                  <c:v>467500.00000000006</c:v>
                </c:pt>
                <c:pt idx="122">
                  <c:v>360000</c:v>
                </c:pt>
                <c:pt idx="123">
                  <c:v>360000</c:v>
                </c:pt>
                <c:pt idx="124">
                  <c:v>375000</c:v>
                </c:pt>
                <c:pt idx="125">
                  <c:v>300000</c:v>
                </c:pt>
                <c:pt idx="126">
                  <c:v>258750</c:v>
                </c:pt>
                <c:pt idx="127">
                  <c:v>412500.00000000006</c:v>
                </c:pt>
                <c:pt idx="128">
                  <c:v>405000</c:v>
                </c:pt>
                <c:pt idx="129">
                  <c:v>405000</c:v>
                </c:pt>
                <c:pt idx="130">
                  <c:v>412500</c:v>
                </c:pt>
                <c:pt idx="131">
                  <c:v>337500</c:v>
                </c:pt>
                <c:pt idx="132">
                  <c:v>292500</c:v>
                </c:pt>
                <c:pt idx="133">
                  <c:v>467500.00000000006</c:v>
                </c:pt>
                <c:pt idx="134">
                  <c:v>427500</c:v>
                </c:pt>
                <c:pt idx="135">
                  <c:v>427500</c:v>
                </c:pt>
                <c:pt idx="136">
                  <c:v>425000</c:v>
                </c:pt>
                <c:pt idx="137">
                  <c:v>350000</c:v>
                </c:pt>
                <c:pt idx="138">
                  <c:v>292500</c:v>
                </c:pt>
                <c:pt idx="139">
                  <c:v>495000.00000000006</c:v>
                </c:pt>
                <c:pt idx="140">
                  <c:v>310000</c:v>
                </c:pt>
                <c:pt idx="141">
                  <c:v>387500</c:v>
                </c:pt>
                <c:pt idx="142">
                  <c:v>387500</c:v>
                </c:pt>
                <c:pt idx="143">
                  <c:v>312500</c:v>
                </c:pt>
                <c:pt idx="144">
                  <c:v>316250.00000000006</c:v>
                </c:pt>
                <c:pt idx="145">
                  <c:v>387500</c:v>
                </c:pt>
                <c:pt idx="146">
                  <c:v>330000</c:v>
                </c:pt>
                <c:pt idx="147">
                  <c:v>362500</c:v>
                </c:pt>
                <c:pt idx="148">
                  <c:v>362500</c:v>
                </c:pt>
                <c:pt idx="149">
                  <c:v>287500</c:v>
                </c:pt>
                <c:pt idx="150">
                  <c:v>275000.00000000006</c:v>
                </c:pt>
                <c:pt idx="151">
                  <c:v>350000</c:v>
                </c:pt>
                <c:pt idx="152">
                  <c:v>425000</c:v>
                </c:pt>
                <c:pt idx="153">
                  <c:v>420000</c:v>
                </c:pt>
                <c:pt idx="154">
                  <c:v>420000</c:v>
                </c:pt>
                <c:pt idx="155">
                  <c:v>360000</c:v>
                </c:pt>
                <c:pt idx="156">
                  <c:v>325000</c:v>
                </c:pt>
                <c:pt idx="157">
                  <c:v>420000</c:v>
                </c:pt>
                <c:pt idx="158">
                  <c:v>525000</c:v>
                </c:pt>
                <c:pt idx="159">
                  <c:v>438750</c:v>
                </c:pt>
                <c:pt idx="160">
                  <c:v>471250</c:v>
                </c:pt>
                <c:pt idx="161">
                  <c:v>375000</c:v>
                </c:pt>
                <c:pt idx="162">
                  <c:v>341250</c:v>
                </c:pt>
                <c:pt idx="163">
                  <c:v>560000</c:v>
                </c:pt>
                <c:pt idx="164">
                  <c:v>540000</c:v>
                </c:pt>
                <c:pt idx="165">
                  <c:v>487500</c:v>
                </c:pt>
                <c:pt idx="166">
                  <c:v>487500</c:v>
                </c:pt>
                <c:pt idx="167">
                  <c:v>390000</c:v>
                </c:pt>
                <c:pt idx="168">
                  <c:v>357500</c:v>
                </c:pt>
                <c:pt idx="169">
                  <c:v>580000</c:v>
                </c:pt>
                <c:pt idx="170">
                  <c:v>585000</c:v>
                </c:pt>
                <c:pt idx="171">
                  <c:v>536250</c:v>
                </c:pt>
                <c:pt idx="172">
                  <c:v>536250</c:v>
                </c:pt>
                <c:pt idx="173">
                  <c:v>420000</c:v>
                </c:pt>
                <c:pt idx="174">
                  <c:v>373750</c:v>
                </c:pt>
                <c:pt idx="175">
                  <c:v>700000</c:v>
                </c:pt>
                <c:pt idx="176">
                  <c:v>615000</c:v>
                </c:pt>
                <c:pt idx="177">
                  <c:v>568750</c:v>
                </c:pt>
                <c:pt idx="178">
                  <c:v>536250</c:v>
                </c:pt>
                <c:pt idx="179">
                  <c:v>435000</c:v>
                </c:pt>
                <c:pt idx="180">
                  <c:v>503750</c:v>
                </c:pt>
                <c:pt idx="181">
                  <c:v>620000</c:v>
                </c:pt>
                <c:pt idx="182">
                  <c:v>633750</c:v>
                </c:pt>
                <c:pt idx="183">
                  <c:v>647500</c:v>
                </c:pt>
                <c:pt idx="184">
                  <c:v>520000</c:v>
                </c:pt>
                <c:pt idx="185">
                  <c:v>487500</c:v>
                </c:pt>
                <c:pt idx="186">
                  <c:v>562500</c:v>
                </c:pt>
                <c:pt idx="187">
                  <c:v>580000</c:v>
                </c:pt>
                <c:pt idx="188">
                  <c:v>508750.00000000006</c:v>
                </c:pt>
                <c:pt idx="189">
                  <c:v>555000.00000000012</c:v>
                </c:pt>
                <c:pt idx="190">
                  <c:v>426250.00000000006</c:v>
                </c:pt>
                <c:pt idx="191">
                  <c:v>398750.00000000006</c:v>
                </c:pt>
                <c:pt idx="192">
                  <c:v>471250</c:v>
                </c:pt>
                <c:pt idx="193">
                  <c:v>542500</c:v>
                </c:pt>
                <c:pt idx="194">
                  <c:v>481250.00000000006</c:v>
                </c:pt>
                <c:pt idx="195">
                  <c:v>525000.00000000012</c:v>
                </c:pt>
                <c:pt idx="196">
                  <c:v>385000.00000000006</c:v>
                </c:pt>
                <c:pt idx="197">
                  <c:v>371250.00000000006</c:v>
                </c:pt>
                <c:pt idx="198">
                  <c:v>422500</c:v>
                </c:pt>
                <c:pt idx="199">
                  <c:v>490000</c:v>
                </c:pt>
                <c:pt idx="200">
                  <c:v>481250.00000000006</c:v>
                </c:pt>
                <c:pt idx="201">
                  <c:v>525000.00000000012</c:v>
                </c:pt>
                <c:pt idx="202">
                  <c:v>398750.00000000006</c:v>
                </c:pt>
                <c:pt idx="203">
                  <c:v>385000.00000000006</c:v>
                </c:pt>
                <c:pt idx="204">
                  <c:v>422500</c:v>
                </c:pt>
                <c:pt idx="205">
                  <c:v>542500</c:v>
                </c:pt>
                <c:pt idx="206">
                  <c:v>536250.00000000012</c:v>
                </c:pt>
                <c:pt idx="207">
                  <c:v>585000.00000000012</c:v>
                </c:pt>
                <c:pt idx="208">
                  <c:v>426250.00000000006</c:v>
                </c:pt>
                <c:pt idx="209">
                  <c:v>426250.00000000006</c:v>
                </c:pt>
                <c:pt idx="210">
                  <c:v>455000</c:v>
                </c:pt>
                <c:pt idx="211">
                  <c:v>560000</c:v>
                </c:pt>
                <c:pt idx="212">
                  <c:v>245000</c:v>
                </c:pt>
                <c:pt idx="213">
                  <c:v>315000</c:v>
                </c:pt>
                <c:pt idx="214">
                  <c:v>315000</c:v>
                </c:pt>
                <c:pt idx="215">
                  <c:v>247500</c:v>
                </c:pt>
                <c:pt idx="216">
                  <c:v>250000</c:v>
                </c:pt>
                <c:pt idx="217">
                  <c:v>315000</c:v>
                </c:pt>
                <c:pt idx="218">
                  <c:v>262500</c:v>
                </c:pt>
                <c:pt idx="219">
                  <c:v>292500</c:v>
                </c:pt>
                <c:pt idx="220">
                  <c:v>303750</c:v>
                </c:pt>
                <c:pt idx="221">
                  <c:v>236250</c:v>
                </c:pt>
                <c:pt idx="222">
                  <c:v>225000</c:v>
                </c:pt>
                <c:pt idx="223">
                  <c:v>292500</c:v>
                </c:pt>
                <c:pt idx="224">
                  <c:v>280000</c:v>
                </c:pt>
                <c:pt idx="225">
                  <c:v>292500</c:v>
                </c:pt>
                <c:pt idx="226">
                  <c:v>292500</c:v>
                </c:pt>
                <c:pt idx="227">
                  <c:v>247500</c:v>
                </c:pt>
                <c:pt idx="228">
                  <c:v>212500</c:v>
                </c:pt>
                <c:pt idx="229">
                  <c:v>281250</c:v>
                </c:pt>
                <c:pt idx="230">
                  <c:v>360000</c:v>
                </c:pt>
                <c:pt idx="231">
                  <c:v>300000</c:v>
                </c:pt>
                <c:pt idx="232">
                  <c:v>312500</c:v>
                </c:pt>
                <c:pt idx="233">
                  <c:v>236250</c:v>
                </c:pt>
                <c:pt idx="234">
                  <c:v>212500</c:v>
                </c:pt>
                <c:pt idx="235">
                  <c:v>390000</c:v>
                </c:pt>
                <c:pt idx="236">
                  <c:v>360000</c:v>
                </c:pt>
                <c:pt idx="237">
                  <c:v>325000</c:v>
                </c:pt>
                <c:pt idx="238">
                  <c:v>325000</c:v>
                </c:pt>
                <c:pt idx="239">
                  <c:v>247500</c:v>
                </c:pt>
                <c:pt idx="240">
                  <c:v>225000</c:v>
                </c:pt>
                <c:pt idx="241">
                  <c:v>406250</c:v>
                </c:pt>
                <c:pt idx="242">
                  <c:v>405000</c:v>
                </c:pt>
                <c:pt idx="243">
                  <c:v>375000</c:v>
                </c:pt>
                <c:pt idx="244">
                  <c:v>375000</c:v>
                </c:pt>
                <c:pt idx="245">
                  <c:v>281250</c:v>
                </c:pt>
                <c:pt idx="246">
                  <c:v>250000</c:v>
                </c:pt>
                <c:pt idx="247">
                  <c:v>520000</c:v>
                </c:pt>
                <c:pt idx="248">
                  <c:v>427500</c:v>
                </c:pt>
                <c:pt idx="249">
                  <c:v>400000</c:v>
                </c:pt>
                <c:pt idx="250">
                  <c:v>375000</c:v>
                </c:pt>
                <c:pt idx="251">
                  <c:v>292500</c:v>
                </c:pt>
                <c:pt idx="252">
                  <c:v>350000</c:v>
                </c:pt>
                <c:pt idx="253">
                  <c:v>455000</c:v>
                </c:pt>
                <c:pt idx="254">
                  <c:v>450000</c:v>
                </c:pt>
                <c:pt idx="255">
                  <c:v>467500.00000000006</c:v>
                </c:pt>
                <c:pt idx="256">
                  <c:v>362500</c:v>
                </c:pt>
                <c:pt idx="257">
                  <c:v>337500</c:v>
                </c:pt>
                <c:pt idx="258">
                  <c:v>405000</c:v>
                </c:pt>
                <c:pt idx="259">
                  <c:v>422500</c:v>
                </c:pt>
                <c:pt idx="260">
                  <c:v>425000</c:v>
                </c:pt>
                <c:pt idx="261">
                  <c:v>467500.00000000006</c:v>
                </c:pt>
                <c:pt idx="262">
                  <c:v>350000</c:v>
                </c:pt>
                <c:pt idx="263">
                  <c:v>325000</c:v>
                </c:pt>
                <c:pt idx="264">
                  <c:v>390000</c:v>
                </c:pt>
                <c:pt idx="265">
                  <c:v>455000</c:v>
                </c:pt>
                <c:pt idx="266">
                  <c:v>400000</c:v>
                </c:pt>
                <c:pt idx="267">
                  <c:v>440000.00000000006</c:v>
                </c:pt>
                <c:pt idx="268">
                  <c:v>325000</c:v>
                </c:pt>
                <c:pt idx="269">
                  <c:v>312500</c:v>
                </c:pt>
                <c:pt idx="270">
                  <c:v>360000</c:v>
                </c:pt>
                <c:pt idx="271">
                  <c:v>422500</c:v>
                </c:pt>
                <c:pt idx="272">
                  <c:v>412500</c:v>
                </c:pt>
                <c:pt idx="273">
                  <c:v>453750.00000000006</c:v>
                </c:pt>
                <c:pt idx="274">
                  <c:v>337500</c:v>
                </c:pt>
                <c:pt idx="275">
                  <c:v>325000</c:v>
                </c:pt>
                <c:pt idx="276">
                  <c:v>360000</c:v>
                </c:pt>
                <c:pt idx="277">
                  <c:v>455000</c:v>
                </c:pt>
                <c:pt idx="278">
                  <c:v>450000</c:v>
                </c:pt>
                <c:pt idx="279">
                  <c:v>495000.00000000006</c:v>
                </c:pt>
                <c:pt idx="280">
                  <c:v>350000</c:v>
                </c:pt>
                <c:pt idx="281">
                  <c:v>350000</c:v>
                </c:pt>
                <c:pt idx="282">
                  <c:v>375000</c:v>
                </c:pt>
                <c:pt idx="283">
                  <c:v>471250</c:v>
                </c:pt>
                <c:pt idx="284">
                  <c:v>213750</c:v>
                </c:pt>
                <c:pt idx="285">
                  <c:v>123750</c:v>
                </c:pt>
                <c:pt idx="286">
                  <c:v>96250</c:v>
                </c:pt>
                <c:pt idx="287">
                  <c:v>50000</c:v>
                </c:pt>
                <c:pt idx="288">
                  <c:v>96249.999999999985</c:v>
                </c:pt>
                <c:pt idx="289">
                  <c:v>123750</c:v>
                </c:pt>
                <c:pt idx="290">
                  <c:v>236250</c:v>
                </c:pt>
                <c:pt idx="291">
                  <c:v>78750</c:v>
                </c:pt>
                <c:pt idx="292">
                  <c:v>78750</c:v>
                </c:pt>
                <c:pt idx="293">
                  <c:v>40000</c:v>
                </c:pt>
                <c:pt idx="294">
                  <c:v>96249.999999999985</c:v>
                </c:pt>
                <c:pt idx="295">
                  <c:v>123750</c:v>
                </c:pt>
                <c:pt idx="296">
                  <c:v>247500</c:v>
                </c:pt>
                <c:pt idx="297">
                  <c:v>100000</c:v>
                </c:pt>
                <c:pt idx="298">
                  <c:v>90000</c:v>
                </c:pt>
                <c:pt idx="299">
                  <c:v>33750</c:v>
                </c:pt>
                <c:pt idx="300">
                  <c:v>75000</c:v>
                </c:pt>
                <c:pt idx="301">
                  <c:v>112500</c:v>
                </c:pt>
                <c:pt idx="302">
                  <c:v>225000</c:v>
                </c:pt>
                <c:pt idx="303">
                  <c:v>75000</c:v>
                </c:pt>
                <c:pt idx="304">
                  <c:v>60000</c:v>
                </c:pt>
                <c:pt idx="305">
                  <c:v>33750</c:v>
                </c:pt>
                <c:pt idx="306">
                  <c:v>60000</c:v>
                </c:pt>
                <c:pt idx="307">
                  <c:v>112500</c:v>
                </c:pt>
                <c:pt idx="308">
                  <c:v>297000</c:v>
                </c:pt>
                <c:pt idx="309">
                  <c:v>110000.00000000001</c:v>
                </c:pt>
                <c:pt idx="310">
                  <c:v>87500</c:v>
                </c:pt>
                <c:pt idx="311">
                  <c:v>50000</c:v>
                </c:pt>
                <c:pt idx="312">
                  <c:v>75000</c:v>
                </c:pt>
                <c:pt idx="313">
                  <c:v>162500</c:v>
                </c:pt>
                <c:pt idx="314">
                  <c:v>250000</c:v>
                </c:pt>
                <c:pt idx="315">
                  <c:v>112500.00000000001</c:v>
                </c:pt>
                <c:pt idx="316">
                  <c:v>80000</c:v>
                </c:pt>
                <c:pt idx="317">
                  <c:v>70000</c:v>
                </c:pt>
                <c:pt idx="318">
                  <c:v>87500</c:v>
                </c:pt>
                <c:pt idx="319">
                  <c:v>192500.00000000003</c:v>
                </c:pt>
                <c:pt idx="320">
                  <c:v>287500</c:v>
                </c:pt>
                <c:pt idx="321">
                  <c:v>146250.00000000003</c:v>
                </c:pt>
                <c:pt idx="322">
                  <c:v>100000</c:v>
                </c:pt>
                <c:pt idx="323">
                  <c:v>80000</c:v>
                </c:pt>
                <c:pt idx="324">
                  <c:v>112500</c:v>
                </c:pt>
                <c:pt idx="325">
                  <c:v>220000.00000000003</c:v>
                </c:pt>
                <c:pt idx="326">
                  <c:v>275000</c:v>
                </c:pt>
                <c:pt idx="327">
                  <c:v>146250.00000000003</c:v>
                </c:pt>
                <c:pt idx="328">
                  <c:v>100000</c:v>
                </c:pt>
                <c:pt idx="329">
                  <c:v>90000</c:v>
                </c:pt>
                <c:pt idx="330">
                  <c:v>100000</c:v>
                </c:pt>
                <c:pt idx="331">
                  <c:v>206250.00000000003</c:v>
                </c:pt>
                <c:pt idx="332">
                  <c:v>250000</c:v>
                </c:pt>
                <c:pt idx="333">
                  <c:v>135000.00000000003</c:v>
                </c:pt>
                <c:pt idx="334">
                  <c:v>80000</c:v>
                </c:pt>
                <c:pt idx="335">
                  <c:v>70000</c:v>
                </c:pt>
                <c:pt idx="336">
                  <c:v>87500</c:v>
                </c:pt>
                <c:pt idx="337">
                  <c:v>137500.00000000003</c:v>
                </c:pt>
                <c:pt idx="338">
                  <c:v>255000</c:v>
                </c:pt>
                <c:pt idx="339">
                  <c:v>125000</c:v>
                </c:pt>
                <c:pt idx="340">
                  <c:v>75000</c:v>
                </c:pt>
                <c:pt idx="341">
                  <c:v>62500</c:v>
                </c:pt>
                <c:pt idx="342">
                  <c:v>75000</c:v>
                </c:pt>
                <c:pt idx="343">
                  <c:v>162499.99999999997</c:v>
                </c:pt>
                <c:pt idx="344">
                  <c:v>240000</c:v>
                </c:pt>
                <c:pt idx="345">
                  <c:v>125000</c:v>
                </c:pt>
                <c:pt idx="346">
                  <c:v>97500</c:v>
                </c:pt>
                <c:pt idx="347">
                  <c:v>87500</c:v>
                </c:pt>
                <c:pt idx="348">
                  <c:v>90000</c:v>
                </c:pt>
                <c:pt idx="349">
                  <c:v>162499.99999999997</c:v>
                </c:pt>
                <c:pt idx="350">
                  <c:v>300000</c:v>
                </c:pt>
                <c:pt idx="351">
                  <c:v>150000</c:v>
                </c:pt>
                <c:pt idx="352">
                  <c:v>125000</c:v>
                </c:pt>
                <c:pt idx="353">
                  <c:v>100000</c:v>
                </c:pt>
                <c:pt idx="354">
                  <c:v>120000</c:v>
                </c:pt>
                <c:pt idx="355">
                  <c:v>194999.99999999997</c:v>
                </c:pt>
                <c:pt idx="356">
                  <c:v>145000</c:v>
                </c:pt>
                <c:pt idx="357">
                  <c:v>217500</c:v>
                </c:pt>
                <c:pt idx="358">
                  <c:v>157500</c:v>
                </c:pt>
                <c:pt idx="359">
                  <c:v>183750</c:v>
                </c:pt>
                <c:pt idx="360">
                  <c:v>150000</c:v>
                </c:pt>
                <c:pt idx="361">
                  <c:v>183750</c:v>
                </c:pt>
                <c:pt idx="362">
                  <c:v>168750</c:v>
                </c:pt>
                <c:pt idx="363">
                  <c:v>227500</c:v>
                </c:pt>
                <c:pt idx="364">
                  <c:v>166250</c:v>
                </c:pt>
                <c:pt idx="365">
                  <c:v>148750</c:v>
                </c:pt>
                <c:pt idx="366">
                  <c:v>120000</c:v>
                </c:pt>
                <c:pt idx="367">
                  <c:v>175000</c:v>
                </c:pt>
                <c:pt idx="368">
                  <c:v>202500</c:v>
                </c:pt>
                <c:pt idx="369">
                  <c:v>270000</c:v>
                </c:pt>
                <c:pt idx="370">
                  <c:v>150000</c:v>
                </c:pt>
                <c:pt idx="371">
                  <c:v>140000</c:v>
                </c:pt>
                <c:pt idx="372">
                  <c:v>120000</c:v>
                </c:pt>
                <c:pt idx="373">
                  <c:v>157500</c:v>
                </c:pt>
                <c:pt idx="374">
                  <c:v>140000</c:v>
                </c:pt>
                <c:pt idx="375">
                  <c:v>210000.00000000003</c:v>
                </c:pt>
                <c:pt idx="376">
                  <c:v>131249.99999999997</c:v>
                </c:pt>
                <c:pt idx="377">
                  <c:v>127500.00000000001</c:v>
                </c:pt>
                <c:pt idx="378">
                  <c:v>113750</c:v>
                </c:pt>
                <c:pt idx="379">
                  <c:v>180000.00000000003</c:v>
                </c:pt>
                <c:pt idx="380">
                  <c:v>150000</c:v>
                </c:pt>
                <c:pt idx="381">
                  <c:v>232500.00000000003</c:v>
                </c:pt>
                <c:pt idx="382">
                  <c:v>156249.99999999997</c:v>
                </c:pt>
                <c:pt idx="383">
                  <c:v>192500</c:v>
                </c:pt>
                <c:pt idx="384">
                  <c:v>225000</c:v>
                </c:pt>
                <c:pt idx="385">
                  <c:v>360000</c:v>
                </c:pt>
                <c:pt idx="386">
                  <c:v>360000</c:v>
                </c:pt>
                <c:pt idx="387">
                  <c:v>400000</c:v>
                </c:pt>
                <c:pt idx="388">
                  <c:v>292500</c:v>
                </c:pt>
                <c:pt idx="389">
                  <c:v>270000</c:v>
                </c:pt>
                <c:pt idx="390">
                  <c:v>250000</c:v>
                </c:pt>
                <c:pt idx="391">
                  <c:v>481250.00000000006</c:v>
                </c:pt>
                <c:pt idx="392">
                  <c:v>371250</c:v>
                </c:pt>
                <c:pt idx="393">
                  <c:v>412500</c:v>
                </c:pt>
                <c:pt idx="394">
                  <c:v>438750</c:v>
                </c:pt>
                <c:pt idx="395">
                  <c:v>258750</c:v>
                </c:pt>
                <c:pt idx="396">
                  <c:v>287500</c:v>
                </c:pt>
                <c:pt idx="397">
                  <c:v>510000</c:v>
                </c:pt>
                <c:pt idx="398">
                  <c:v>400000</c:v>
                </c:pt>
                <c:pt idx="399">
                  <c:v>440000.00000000006</c:v>
                </c:pt>
                <c:pt idx="400">
                  <c:v>487500</c:v>
                </c:pt>
                <c:pt idx="401">
                  <c:v>262500</c:v>
                </c:pt>
                <c:pt idx="402">
                  <c:v>288750.00000000006</c:v>
                </c:pt>
                <c:pt idx="403">
                  <c:v>465000</c:v>
                </c:pt>
                <c:pt idx="404">
                  <c:v>398750.00000000006</c:v>
                </c:pt>
                <c:pt idx="405">
                  <c:v>371250.00000000006</c:v>
                </c:pt>
                <c:pt idx="406">
                  <c:v>435000</c:v>
                </c:pt>
                <c:pt idx="407">
                  <c:v>270000</c:v>
                </c:pt>
                <c:pt idx="408">
                  <c:v>247500.00000000003</c:v>
                </c:pt>
                <c:pt idx="409">
                  <c:v>337500</c:v>
                </c:pt>
                <c:pt idx="410">
                  <c:v>250000</c:v>
                </c:pt>
                <c:pt idx="411">
                  <c:v>250000</c:v>
                </c:pt>
                <c:pt idx="412">
                  <c:v>258750</c:v>
                </c:pt>
                <c:pt idx="413">
                  <c:v>191250</c:v>
                </c:pt>
                <c:pt idx="414">
                  <c:v>160000</c:v>
                </c:pt>
                <c:pt idx="415">
                  <c:v>287500</c:v>
                </c:pt>
                <c:pt idx="416">
                  <c:v>290000</c:v>
                </c:pt>
                <c:pt idx="417">
                  <c:v>290000</c:v>
                </c:pt>
                <c:pt idx="418">
                  <c:v>422500</c:v>
                </c:pt>
                <c:pt idx="419">
                  <c:v>325000</c:v>
                </c:pt>
                <c:pt idx="420">
                  <c:v>285000</c:v>
                </c:pt>
                <c:pt idx="421">
                  <c:v>472500</c:v>
                </c:pt>
                <c:pt idx="422">
                  <c:v>495000</c:v>
                </c:pt>
                <c:pt idx="423">
                  <c:v>495000</c:v>
                </c:pt>
                <c:pt idx="424">
                  <c:v>471250</c:v>
                </c:pt>
                <c:pt idx="425">
                  <c:v>373750</c:v>
                </c:pt>
                <c:pt idx="426">
                  <c:v>315000</c:v>
                </c:pt>
                <c:pt idx="427">
                  <c:v>542500</c:v>
                </c:pt>
                <c:pt idx="428">
                  <c:v>191250</c:v>
                </c:pt>
                <c:pt idx="429">
                  <c:v>101250</c:v>
                </c:pt>
                <c:pt idx="430">
                  <c:v>78750</c:v>
                </c:pt>
                <c:pt idx="431">
                  <c:v>30000</c:v>
                </c:pt>
                <c:pt idx="432">
                  <c:v>68749.999999999985</c:v>
                </c:pt>
                <c:pt idx="433">
                  <c:v>101250</c:v>
                </c:pt>
                <c:pt idx="434">
                  <c:v>213750</c:v>
                </c:pt>
                <c:pt idx="435">
                  <c:v>56250</c:v>
                </c:pt>
                <c:pt idx="436">
                  <c:v>61250</c:v>
                </c:pt>
                <c:pt idx="437">
                  <c:v>20000</c:v>
                </c:pt>
                <c:pt idx="438">
                  <c:v>68749.999999999985</c:v>
                </c:pt>
                <c:pt idx="439">
                  <c:v>101250</c:v>
                </c:pt>
                <c:pt idx="440">
                  <c:v>222500</c:v>
                </c:pt>
                <c:pt idx="441">
                  <c:v>75000</c:v>
                </c:pt>
                <c:pt idx="442">
                  <c:v>70000</c:v>
                </c:pt>
                <c:pt idx="443">
                  <c:v>11250</c:v>
                </c:pt>
                <c:pt idx="444">
                  <c:v>45000</c:v>
                </c:pt>
                <c:pt idx="445">
                  <c:v>87500</c:v>
                </c:pt>
                <c:pt idx="446">
                  <c:v>225000</c:v>
                </c:pt>
                <c:pt idx="447">
                  <c:v>75000</c:v>
                </c:pt>
                <c:pt idx="448">
                  <c:v>60000</c:v>
                </c:pt>
                <c:pt idx="449">
                  <c:v>33750</c:v>
                </c:pt>
                <c:pt idx="450">
                  <c:v>45000</c:v>
                </c:pt>
                <c:pt idx="451">
                  <c:v>100000</c:v>
                </c:pt>
                <c:pt idx="452">
                  <c:v>282000</c:v>
                </c:pt>
                <c:pt idx="453">
                  <c:v>105000.00000000001</c:v>
                </c:pt>
                <c:pt idx="454">
                  <c:v>82500.000000000015</c:v>
                </c:pt>
                <c:pt idx="455">
                  <c:v>55000.000000000007</c:v>
                </c:pt>
                <c:pt idx="456">
                  <c:v>81250</c:v>
                </c:pt>
                <c:pt idx="457">
                  <c:v>175000</c:v>
                </c:pt>
                <c:pt idx="458">
                  <c:v>325000</c:v>
                </c:pt>
                <c:pt idx="459">
                  <c:v>150000.00000000003</c:v>
                </c:pt>
                <c:pt idx="460">
                  <c:v>96250.000000000015</c:v>
                </c:pt>
                <c:pt idx="461">
                  <c:v>82500.000000000015</c:v>
                </c:pt>
                <c:pt idx="462">
                  <c:v>97500</c:v>
                </c:pt>
                <c:pt idx="463">
                  <c:v>210000</c:v>
                </c:pt>
                <c:pt idx="464">
                  <c:v>325000</c:v>
                </c:pt>
                <c:pt idx="465">
                  <c:v>180000.00000000003</c:v>
                </c:pt>
                <c:pt idx="466">
                  <c:v>123750.00000000001</c:v>
                </c:pt>
                <c:pt idx="467">
                  <c:v>96250.000000000015</c:v>
                </c:pt>
                <c:pt idx="468">
                  <c:v>130000</c:v>
                </c:pt>
                <c:pt idx="469">
                  <c:v>262500</c:v>
                </c:pt>
                <c:pt idx="470">
                  <c:v>341250</c:v>
                </c:pt>
                <c:pt idx="471">
                  <c:v>180000.00000000003</c:v>
                </c:pt>
                <c:pt idx="472">
                  <c:v>123750.00000000001</c:v>
                </c:pt>
                <c:pt idx="473">
                  <c:v>110000.00000000001</c:v>
                </c:pt>
                <c:pt idx="474">
                  <c:v>113750</c:v>
                </c:pt>
                <c:pt idx="475">
                  <c:v>245000</c:v>
                </c:pt>
                <c:pt idx="476">
                  <c:v>308750</c:v>
                </c:pt>
                <c:pt idx="477">
                  <c:v>137500</c:v>
                </c:pt>
                <c:pt idx="478">
                  <c:v>90000</c:v>
                </c:pt>
                <c:pt idx="479">
                  <c:v>78750</c:v>
                </c:pt>
                <c:pt idx="480">
                  <c:v>68749.999999999985</c:v>
                </c:pt>
                <c:pt idx="481">
                  <c:v>135000</c:v>
                </c:pt>
                <c:pt idx="482">
                  <c:v>240000</c:v>
                </c:pt>
                <c:pt idx="483">
                  <c:v>112500</c:v>
                </c:pt>
                <c:pt idx="484">
                  <c:v>62500</c:v>
                </c:pt>
                <c:pt idx="485">
                  <c:v>50000</c:v>
                </c:pt>
                <c:pt idx="486">
                  <c:v>60000</c:v>
                </c:pt>
                <c:pt idx="487">
                  <c:v>146249.99999999997</c:v>
                </c:pt>
                <c:pt idx="488">
                  <c:v>262500</c:v>
                </c:pt>
                <c:pt idx="489">
                  <c:v>120000.00000000001</c:v>
                </c:pt>
                <c:pt idx="490">
                  <c:v>117000.00000000001</c:v>
                </c:pt>
                <c:pt idx="491">
                  <c:v>105000.00000000001</c:v>
                </c:pt>
                <c:pt idx="492">
                  <c:v>105000</c:v>
                </c:pt>
                <c:pt idx="493">
                  <c:v>187500</c:v>
                </c:pt>
                <c:pt idx="494">
                  <c:v>332500</c:v>
                </c:pt>
                <c:pt idx="495">
                  <c:v>165000.00000000003</c:v>
                </c:pt>
                <c:pt idx="496">
                  <c:v>135000.00000000003</c:v>
                </c:pt>
                <c:pt idx="497">
                  <c:v>105000.00000000001</c:v>
                </c:pt>
                <c:pt idx="498">
                  <c:v>122500</c:v>
                </c:pt>
                <c:pt idx="499">
                  <c:v>206250</c:v>
                </c:pt>
                <c:pt idx="500">
                  <c:v>157500</c:v>
                </c:pt>
                <c:pt idx="501">
                  <c:v>202500</c:v>
                </c:pt>
                <c:pt idx="502">
                  <c:v>202500</c:v>
                </c:pt>
                <c:pt idx="503">
                  <c:v>135000</c:v>
                </c:pt>
                <c:pt idx="504">
                  <c:v>125000</c:v>
                </c:pt>
                <c:pt idx="505">
                  <c:v>213750</c:v>
                </c:pt>
                <c:pt idx="506">
                  <c:v>183750</c:v>
                </c:pt>
                <c:pt idx="507">
                  <c:v>191250</c:v>
                </c:pt>
                <c:pt idx="508">
                  <c:v>191250</c:v>
                </c:pt>
                <c:pt idx="509">
                  <c:v>123750</c:v>
                </c:pt>
                <c:pt idx="510">
                  <c:v>100000</c:v>
                </c:pt>
                <c:pt idx="511">
                  <c:v>180000</c:v>
                </c:pt>
                <c:pt idx="512">
                  <c:v>247500</c:v>
                </c:pt>
                <c:pt idx="513">
                  <c:v>219999.99999999997</c:v>
                </c:pt>
                <c:pt idx="514">
                  <c:v>219999.99999999997</c:v>
                </c:pt>
                <c:pt idx="515">
                  <c:v>164999.99999999997</c:v>
                </c:pt>
                <c:pt idx="516">
                  <c:v>105000</c:v>
                </c:pt>
                <c:pt idx="517">
                  <c:v>206249.99999999997</c:v>
                </c:pt>
                <c:pt idx="518">
                  <c:v>330000</c:v>
                </c:pt>
                <c:pt idx="519">
                  <c:v>227500</c:v>
                </c:pt>
                <c:pt idx="520">
                  <c:v>260000</c:v>
                </c:pt>
                <c:pt idx="521">
                  <c:v>180000</c:v>
                </c:pt>
                <c:pt idx="522">
                  <c:v>130000</c:v>
                </c:pt>
                <c:pt idx="523">
                  <c:v>280000</c:v>
                </c:pt>
                <c:pt idx="524">
                  <c:v>330000</c:v>
                </c:pt>
                <c:pt idx="525">
                  <c:v>260000</c:v>
                </c:pt>
                <c:pt idx="526">
                  <c:v>260000</c:v>
                </c:pt>
                <c:pt idx="527">
                  <c:v>180000</c:v>
                </c:pt>
                <c:pt idx="528">
                  <c:v>130000</c:v>
                </c:pt>
                <c:pt idx="529">
                  <c:v>360000</c:v>
                </c:pt>
                <c:pt idx="530">
                  <c:v>420000</c:v>
                </c:pt>
                <c:pt idx="531">
                  <c:v>357500</c:v>
                </c:pt>
                <c:pt idx="532">
                  <c:v>357500</c:v>
                </c:pt>
                <c:pt idx="533">
                  <c:v>255000</c:v>
                </c:pt>
                <c:pt idx="534">
                  <c:v>195000</c:v>
                </c:pt>
                <c:pt idx="535">
                  <c:v>480000</c:v>
                </c:pt>
                <c:pt idx="536">
                  <c:v>450000</c:v>
                </c:pt>
                <c:pt idx="537">
                  <c:v>390000</c:v>
                </c:pt>
                <c:pt idx="538">
                  <c:v>357500</c:v>
                </c:pt>
                <c:pt idx="539">
                  <c:v>270000</c:v>
                </c:pt>
                <c:pt idx="540">
                  <c:v>325000</c:v>
                </c:pt>
                <c:pt idx="541">
                  <c:v>400000</c:v>
                </c:pt>
                <c:pt idx="542">
                  <c:v>455000</c:v>
                </c:pt>
                <c:pt idx="543">
                  <c:v>455000</c:v>
                </c:pt>
                <c:pt idx="544">
                  <c:v>341250</c:v>
                </c:pt>
                <c:pt idx="545">
                  <c:v>308750</c:v>
                </c:pt>
                <c:pt idx="546">
                  <c:v>356250</c:v>
                </c:pt>
                <c:pt idx="547">
                  <c:v>320000</c:v>
                </c:pt>
                <c:pt idx="548">
                  <c:v>360000.00000000006</c:v>
                </c:pt>
                <c:pt idx="549">
                  <c:v>390000.00000000006</c:v>
                </c:pt>
                <c:pt idx="550">
                  <c:v>270000.00000000006</c:v>
                </c:pt>
                <c:pt idx="551">
                  <c:v>240000.00000000003</c:v>
                </c:pt>
                <c:pt idx="552">
                  <c:v>280000</c:v>
                </c:pt>
                <c:pt idx="553">
                  <c:v>337500.00000000006</c:v>
                </c:pt>
                <c:pt idx="554">
                  <c:v>330000.00000000006</c:v>
                </c:pt>
                <c:pt idx="555">
                  <c:v>357500.00000000006</c:v>
                </c:pt>
                <c:pt idx="556">
                  <c:v>225000.00000000003</c:v>
                </c:pt>
                <c:pt idx="557">
                  <c:v>210000.00000000003</c:v>
                </c:pt>
                <c:pt idx="558">
                  <c:v>227500</c:v>
                </c:pt>
                <c:pt idx="559">
                  <c:v>281250.00000000006</c:v>
                </c:pt>
                <c:pt idx="560">
                  <c:v>345000.00000000006</c:v>
                </c:pt>
                <c:pt idx="561">
                  <c:v>373750.00000000006</c:v>
                </c:pt>
                <c:pt idx="562">
                  <c:v>255000.00000000003</c:v>
                </c:pt>
                <c:pt idx="563">
                  <c:v>240000.00000000003</c:v>
                </c:pt>
                <c:pt idx="564">
                  <c:v>245000</c:v>
                </c:pt>
                <c:pt idx="565">
                  <c:v>356250.00000000006</c:v>
                </c:pt>
                <c:pt idx="566">
                  <c:v>405000.00000000006</c:v>
                </c:pt>
                <c:pt idx="567">
                  <c:v>438750.00000000012</c:v>
                </c:pt>
                <c:pt idx="568">
                  <c:v>285000.00000000006</c:v>
                </c:pt>
                <c:pt idx="569">
                  <c:v>285000.00000000006</c:v>
                </c:pt>
                <c:pt idx="570">
                  <c:v>280000</c:v>
                </c:pt>
                <c:pt idx="571">
                  <c:v>375000.00000000006</c:v>
                </c:pt>
                <c:pt idx="572">
                  <c:v>127500</c:v>
                </c:pt>
                <c:pt idx="573">
                  <c:v>170000</c:v>
                </c:pt>
                <c:pt idx="574">
                  <c:v>170000</c:v>
                </c:pt>
                <c:pt idx="575">
                  <c:v>110000</c:v>
                </c:pt>
                <c:pt idx="576">
                  <c:v>101250</c:v>
                </c:pt>
                <c:pt idx="577">
                  <c:v>190000</c:v>
                </c:pt>
                <c:pt idx="578">
                  <c:v>157500</c:v>
                </c:pt>
                <c:pt idx="579">
                  <c:v>170000</c:v>
                </c:pt>
                <c:pt idx="580">
                  <c:v>170000</c:v>
                </c:pt>
                <c:pt idx="581">
                  <c:v>110000</c:v>
                </c:pt>
                <c:pt idx="582">
                  <c:v>90000</c:v>
                </c:pt>
                <c:pt idx="583">
                  <c:v>160000</c:v>
                </c:pt>
                <c:pt idx="584">
                  <c:v>220000</c:v>
                </c:pt>
                <c:pt idx="585">
                  <c:v>199999.99999999997</c:v>
                </c:pt>
                <c:pt idx="586">
                  <c:v>219999.99999999997</c:v>
                </c:pt>
                <c:pt idx="587">
                  <c:v>164999.99999999997</c:v>
                </c:pt>
                <c:pt idx="588">
                  <c:v>90000</c:v>
                </c:pt>
                <c:pt idx="589">
                  <c:v>192499.99999999997</c:v>
                </c:pt>
                <c:pt idx="590">
                  <c:v>315000</c:v>
                </c:pt>
                <c:pt idx="591">
                  <c:v>211250</c:v>
                </c:pt>
                <c:pt idx="592">
                  <c:v>243750</c:v>
                </c:pt>
                <c:pt idx="593">
                  <c:v>165000</c:v>
                </c:pt>
                <c:pt idx="594">
                  <c:v>113750</c:v>
                </c:pt>
                <c:pt idx="595">
                  <c:v>260000</c:v>
                </c:pt>
                <c:pt idx="596">
                  <c:v>315000</c:v>
                </c:pt>
                <c:pt idx="597">
                  <c:v>243750</c:v>
                </c:pt>
                <c:pt idx="598">
                  <c:v>243750</c:v>
                </c:pt>
                <c:pt idx="599">
                  <c:v>165000</c:v>
                </c:pt>
                <c:pt idx="600">
                  <c:v>113750</c:v>
                </c:pt>
                <c:pt idx="601">
                  <c:v>380000</c:v>
                </c:pt>
                <c:pt idx="602">
                  <c:v>435000</c:v>
                </c:pt>
                <c:pt idx="603">
                  <c:v>373750</c:v>
                </c:pt>
                <c:pt idx="604">
                  <c:v>373750</c:v>
                </c:pt>
                <c:pt idx="605">
                  <c:v>292500</c:v>
                </c:pt>
                <c:pt idx="606">
                  <c:v>227500</c:v>
                </c:pt>
                <c:pt idx="607">
                  <c:v>531250.00000000012</c:v>
                </c:pt>
                <c:pt idx="608">
                  <c:v>503750</c:v>
                </c:pt>
                <c:pt idx="609">
                  <c:v>437500</c:v>
                </c:pt>
                <c:pt idx="610">
                  <c:v>402500</c:v>
                </c:pt>
                <c:pt idx="611">
                  <c:v>308750</c:v>
                </c:pt>
                <c:pt idx="612">
                  <c:v>367500</c:v>
                </c:pt>
                <c:pt idx="613">
                  <c:v>446250.00000000006</c:v>
                </c:pt>
                <c:pt idx="614">
                  <c:v>507500</c:v>
                </c:pt>
                <c:pt idx="615">
                  <c:v>506250.00000000012</c:v>
                </c:pt>
                <c:pt idx="616">
                  <c:v>385000</c:v>
                </c:pt>
                <c:pt idx="617">
                  <c:v>350000</c:v>
                </c:pt>
                <c:pt idx="618">
                  <c:v>375000</c:v>
                </c:pt>
                <c:pt idx="619">
                  <c:v>320000</c:v>
                </c:pt>
                <c:pt idx="620">
                  <c:v>390000.00000000006</c:v>
                </c:pt>
                <c:pt idx="621">
                  <c:v>420000.00000000006</c:v>
                </c:pt>
                <c:pt idx="622">
                  <c:v>292500.00000000006</c:v>
                </c:pt>
                <c:pt idx="623">
                  <c:v>260000.00000000006</c:v>
                </c:pt>
                <c:pt idx="624">
                  <c:v>300000.00000000006</c:v>
                </c:pt>
                <c:pt idx="625">
                  <c:v>297500</c:v>
                </c:pt>
                <c:pt idx="626">
                  <c:v>288750.00000000006</c:v>
                </c:pt>
                <c:pt idx="627">
                  <c:v>315000.00000000006</c:v>
                </c:pt>
                <c:pt idx="628">
                  <c:v>192500.00000000003</c:v>
                </c:pt>
                <c:pt idx="629">
                  <c:v>178750.00000000003</c:v>
                </c:pt>
                <c:pt idx="630">
                  <c:v>195000</c:v>
                </c:pt>
                <c:pt idx="631">
                  <c:v>245000</c:v>
                </c:pt>
                <c:pt idx="632">
                  <c:v>316250.00000000006</c:v>
                </c:pt>
                <c:pt idx="633">
                  <c:v>345000.00000000006</c:v>
                </c:pt>
                <c:pt idx="634">
                  <c:v>233750.00000000003</c:v>
                </c:pt>
                <c:pt idx="635">
                  <c:v>260000.00000000006</c:v>
                </c:pt>
                <c:pt idx="636">
                  <c:v>281250.00000000006</c:v>
                </c:pt>
                <c:pt idx="637">
                  <c:v>400000.00000000006</c:v>
                </c:pt>
                <c:pt idx="638">
                  <c:v>455000.00000000012</c:v>
                </c:pt>
                <c:pt idx="639">
                  <c:v>490000.00000000012</c:v>
                </c:pt>
                <c:pt idx="640">
                  <c:v>325000.00000000006</c:v>
                </c:pt>
                <c:pt idx="641">
                  <c:v>325000.00000000006</c:v>
                </c:pt>
                <c:pt idx="642">
                  <c:v>318750.00000000006</c:v>
                </c:pt>
                <c:pt idx="643">
                  <c:v>420000.00000000006</c:v>
                </c:pt>
                <c:pt idx="644">
                  <c:v>180000</c:v>
                </c:pt>
                <c:pt idx="645">
                  <c:v>225000</c:v>
                </c:pt>
                <c:pt idx="646">
                  <c:v>225000</c:v>
                </c:pt>
                <c:pt idx="647">
                  <c:v>150000</c:v>
                </c:pt>
                <c:pt idx="648">
                  <c:v>137500.00000000003</c:v>
                </c:pt>
                <c:pt idx="649">
                  <c:v>250000</c:v>
                </c:pt>
                <c:pt idx="650">
                  <c:v>220000</c:v>
                </c:pt>
                <c:pt idx="651">
                  <c:v>225000</c:v>
                </c:pt>
                <c:pt idx="652">
                  <c:v>225000</c:v>
                </c:pt>
                <c:pt idx="653">
                  <c:v>150000</c:v>
                </c:pt>
                <c:pt idx="654">
                  <c:v>123750.00000000001</c:v>
                </c:pt>
                <c:pt idx="655">
                  <c:v>212500</c:v>
                </c:pt>
                <c:pt idx="656">
                  <c:v>287500</c:v>
                </c:pt>
                <c:pt idx="657">
                  <c:v>255000</c:v>
                </c:pt>
                <c:pt idx="658">
                  <c:v>276249.99999999994</c:v>
                </c:pt>
                <c:pt idx="659">
                  <c:v>211249.99999999994</c:v>
                </c:pt>
                <c:pt idx="660">
                  <c:v>122500</c:v>
                </c:pt>
                <c:pt idx="661">
                  <c:v>243749.99999999994</c:v>
                </c:pt>
                <c:pt idx="662">
                  <c:v>385000</c:v>
                </c:pt>
                <c:pt idx="663">
                  <c:v>262500</c:v>
                </c:pt>
                <c:pt idx="664">
                  <c:v>300000</c:v>
                </c:pt>
                <c:pt idx="665">
                  <c:v>180000</c:v>
                </c:pt>
                <c:pt idx="666">
                  <c:v>130000</c:v>
                </c:pt>
                <c:pt idx="667">
                  <c:v>280000</c:v>
                </c:pt>
                <c:pt idx="668">
                  <c:v>330000</c:v>
                </c:pt>
                <c:pt idx="669">
                  <c:v>260000</c:v>
                </c:pt>
                <c:pt idx="670">
                  <c:v>260000</c:v>
                </c:pt>
                <c:pt idx="671">
                  <c:v>180000</c:v>
                </c:pt>
                <c:pt idx="672">
                  <c:v>130000</c:v>
                </c:pt>
                <c:pt idx="673">
                  <c:v>400000</c:v>
                </c:pt>
                <c:pt idx="674">
                  <c:v>562500</c:v>
                </c:pt>
                <c:pt idx="675">
                  <c:v>500000</c:v>
                </c:pt>
                <c:pt idx="676">
                  <c:v>500000</c:v>
                </c:pt>
                <c:pt idx="677">
                  <c:v>400000</c:v>
                </c:pt>
                <c:pt idx="678">
                  <c:v>318750.00000000006</c:v>
                </c:pt>
                <c:pt idx="679">
                  <c:v>675000</c:v>
                </c:pt>
                <c:pt idx="680">
                  <c:v>660000</c:v>
                </c:pt>
                <c:pt idx="681">
                  <c:v>573750.00000000012</c:v>
                </c:pt>
                <c:pt idx="682">
                  <c:v>531250.00000000012</c:v>
                </c:pt>
                <c:pt idx="683">
                  <c:v>420000</c:v>
                </c:pt>
                <c:pt idx="684">
                  <c:v>488750.00000000006</c:v>
                </c:pt>
                <c:pt idx="685">
                  <c:v>575000</c:v>
                </c:pt>
                <c:pt idx="686">
                  <c:v>658750.00000000012</c:v>
                </c:pt>
                <c:pt idx="687">
                  <c:v>600000.00000000012</c:v>
                </c:pt>
                <c:pt idx="688">
                  <c:v>468750.00000000012</c:v>
                </c:pt>
                <c:pt idx="689">
                  <c:v>431250.00000000006</c:v>
                </c:pt>
                <c:pt idx="690">
                  <c:v>431250</c:v>
                </c:pt>
                <c:pt idx="691">
                  <c:v>320000</c:v>
                </c:pt>
                <c:pt idx="692">
                  <c:v>420000.00000000006</c:v>
                </c:pt>
                <c:pt idx="693">
                  <c:v>450000.00000000017</c:v>
                </c:pt>
                <c:pt idx="694">
                  <c:v>315000.00000000006</c:v>
                </c:pt>
                <c:pt idx="695">
                  <c:v>280000.00000000006</c:v>
                </c:pt>
                <c:pt idx="696">
                  <c:v>340000.00000000006</c:v>
                </c:pt>
                <c:pt idx="697">
                  <c:v>292500</c:v>
                </c:pt>
                <c:pt idx="698">
                  <c:v>330000.00000000006</c:v>
                </c:pt>
                <c:pt idx="699">
                  <c:v>357500.00000000006</c:v>
                </c:pt>
                <c:pt idx="700">
                  <c:v>225000.00000000003</c:v>
                </c:pt>
                <c:pt idx="701">
                  <c:v>210000.00000000003</c:v>
                </c:pt>
                <c:pt idx="702">
                  <c:v>227500</c:v>
                </c:pt>
                <c:pt idx="703">
                  <c:v>281250.00000000006</c:v>
                </c:pt>
                <c:pt idx="704">
                  <c:v>360000.00000000006</c:v>
                </c:pt>
                <c:pt idx="705">
                  <c:v>406250.00000000012</c:v>
                </c:pt>
                <c:pt idx="706">
                  <c:v>285000.00000000006</c:v>
                </c:pt>
                <c:pt idx="707">
                  <c:v>315000.00000000006</c:v>
                </c:pt>
                <c:pt idx="708">
                  <c:v>382500.00000000006</c:v>
                </c:pt>
                <c:pt idx="709">
                  <c:v>522500.00000000006</c:v>
                </c:pt>
                <c:pt idx="710">
                  <c:v>600000.00000000012</c:v>
                </c:pt>
                <c:pt idx="711">
                  <c:v>637500.00000000012</c:v>
                </c:pt>
                <c:pt idx="712">
                  <c:v>440000.00000000006</c:v>
                </c:pt>
                <c:pt idx="713">
                  <c:v>440000.00000000006</c:v>
                </c:pt>
                <c:pt idx="714">
                  <c:v>427500.00000000006</c:v>
                </c:pt>
                <c:pt idx="715">
                  <c:v>546250.00000000012</c:v>
                </c:pt>
                <c:pt idx="716">
                  <c:v>472500</c:v>
                </c:pt>
                <c:pt idx="717">
                  <c:v>382500</c:v>
                </c:pt>
                <c:pt idx="718">
                  <c:v>297500</c:v>
                </c:pt>
                <c:pt idx="719">
                  <c:v>280000</c:v>
                </c:pt>
                <c:pt idx="720">
                  <c:v>412500.00000000006</c:v>
                </c:pt>
                <c:pt idx="721">
                  <c:v>382500</c:v>
                </c:pt>
                <c:pt idx="722">
                  <c:v>495000</c:v>
                </c:pt>
                <c:pt idx="723">
                  <c:v>337500</c:v>
                </c:pt>
                <c:pt idx="724">
                  <c:v>280000</c:v>
                </c:pt>
                <c:pt idx="725">
                  <c:v>270000</c:v>
                </c:pt>
                <c:pt idx="726">
                  <c:v>412500.00000000006</c:v>
                </c:pt>
                <c:pt idx="727">
                  <c:v>382500</c:v>
                </c:pt>
                <c:pt idx="728">
                  <c:v>481500</c:v>
                </c:pt>
                <c:pt idx="729">
                  <c:v>337500</c:v>
                </c:pt>
                <c:pt idx="730">
                  <c:v>271250</c:v>
                </c:pt>
                <c:pt idx="731">
                  <c:v>250000</c:v>
                </c:pt>
                <c:pt idx="732">
                  <c:v>371250.00000000006</c:v>
                </c:pt>
                <c:pt idx="733">
                  <c:v>348750</c:v>
                </c:pt>
                <c:pt idx="734">
                  <c:v>461250</c:v>
                </c:pt>
                <c:pt idx="735">
                  <c:v>326250</c:v>
                </c:pt>
                <c:pt idx="736">
                  <c:v>253750</c:v>
                </c:pt>
                <c:pt idx="737">
                  <c:v>260000</c:v>
                </c:pt>
                <c:pt idx="738">
                  <c:v>371250.00000000006</c:v>
                </c:pt>
                <c:pt idx="739">
                  <c:v>360000</c:v>
                </c:pt>
                <c:pt idx="740">
                  <c:v>588500.00000000012</c:v>
                </c:pt>
                <c:pt idx="741">
                  <c:v>426250.00000000006</c:v>
                </c:pt>
                <c:pt idx="742">
                  <c:v>375000</c:v>
                </c:pt>
                <c:pt idx="743">
                  <c:v>350000</c:v>
                </c:pt>
                <c:pt idx="744">
                  <c:v>435000</c:v>
                </c:pt>
                <c:pt idx="745">
                  <c:v>536250</c:v>
                </c:pt>
                <c:pt idx="746">
                  <c:v>645000</c:v>
                </c:pt>
                <c:pt idx="747">
                  <c:v>453750.00000000006</c:v>
                </c:pt>
                <c:pt idx="748">
                  <c:v>400000</c:v>
                </c:pt>
                <c:pt idx="749">
                  <c:v>387500</c:v>
                </c:pt>
                <c:pt idx="750">
                  <c:v>503750</c:v>
                </c:pt>
                <c:pt idx="751">
                  <c:v>647500</c:v>
                </c:pt>
                <c:pt idx="752">
                  <c:v>747500</c:v>
                </c:pt>
                <c:pt idx="753">
                  <c:v>540000.00000000012</c:v>
                </c:pt>
                <c:pt idx="754">
                  <c:v>453750.00000000006</c:v>
                </c:pt>
                <c:pt idx="755">
                  <c:v>426250.00000000006</c:v>
                </c:pt>
                <c:pt idx="756">
                  <c:v>520000</c:v>
                </c:pt>
                <c:pt idx="757">
                  <c:v>682500</c:v>
                </c:pt>
                <c:pt idx="758">
                  <c:v>731250</c:v>
                </c:pt>
                <c:pt idx="759">
                  <c:v>540000.00000000012</c:v>
                </c:pt>
                <c:pt idx="760">
                  <c:v>453750.00000000006</c:v>
                </c:pt>
                <c:pt idx="761">
                  <c:v>348750</c:v>
                </c:pt>
                <c:pt idx="762">
                  <c:v>412500.00000000006</c:v>
                </c:pt>
                <c:pt idx="763">
                  <c:v>555000.00000000012</c:v>
                </c:pt>
                <c:pt idx="764">
                  <c:v>577500.00000000012</c:v>
                </c:pt>
                <c:pt idx="765">
                  <c:v>425000.00000000012</c:v>
                </c:pt>
                <c:pt idx="766">
                  <c:v>337500</c:v>
                </c:pt>
                <c:pt idx="767">
                  <c:v>326250</c:v>
                </c:pt>
                <c:pt idx="768">
                  <c:v>398750.00000000006</c:v>
                </c:pt>
                <c:pt idx="769">
                  <c:v>495000.00000000006</c:v>
                </c:pt>
                <c:pt idx="770">
                  <c:v>600000.00000000012</c:v>
                </c:pt>
                <c:pt idx="771">
                  <c:v>412500.00000000012</c:v>
                </c:pt>
                <c:pt idx="772">
                  <c:v>362500.00000000012</c:v>
                </c:pt>
                <c:pt idx="773">
                  <c:v>350000.00000000012</c:v>
                </c:pt>
                <c:pt idx="774">
                  <c:v>420000.00000000006</c:v>
                </c:pt>
                <c:pt idx="775">
                  <c:v>536250</c:v>
                </c:pt>
                <c:pt idx="776">
                  <c:v>585000.00000000012</c:v>
                </c:pt>
                <c:pt idx="777">
                  <c:v>400000.00000000012</c:v>
                </c:pt>
                <c:pt idx="778">
                  <c:v>372500.00000000012</c:v>
                </c:pt>
                <c:pt idx="779">
                  <c:v>387500.00000000012</c:v>
                </c:pt>
                <c:pt idx="780">
                  <c:v>487500</c:v>
                </c:pt>
                <c:pt idx="781">
                  <c:v>595000</c:v>
                </c:pt>
                <c:pt idx="782">
                  <c:v>698750</c:v>
                </c:pt>
                <c:pt idx="783">
                  <c:v>481250.00000000006</c:v>
                </c:pt>
                <c:pt idx="784">
                  <c:v>453750.00000000006</c:v>
                </c:pt>
                <c:pt idx="785">
                  <c:v>426250.00000000006</c:v>
                </c:pt>
                <c:pt idx="786">
                  <c:v>503750</c:v>
                </c:pt>
                <c:pt idx="787">
                  <c:v>612500</c:v>
                </c:pt>
                <c:pt idx="788">
                  <c:v>157500</c:v>
                </c:pt>
                <c:pt idx="789">
                  <c:v>87500</c:v>
                </c:pt>
                <c:pt idx="790">
                  <c:v>62500</c:v>
                </c:pt>
                <c:pt idx="791">
                  <c:v>30000.000000000004</c:v>
                </c:pt>
                <c:pt idx="792">
                  <c:v>67499.999999999985</c:v>
                </c:pt>
                <c:pt idx="793">
                  <c:v>87500</c:v>
                </c:pt>
                <c:pt idx="794">
                  <c:v>175000</c:v>
                </c:pt>
                <c:pt idx="795">
                  <c:v>52500</c:v>
                </c:pt>
                <c:pt idx="796">
                  <c:v>50000</c:v>
                </c:pt>
                <c:pt idx="797">
                  <c:v>22500.000000000004</c:v>
                </c:pt>
                <c:pt idx="798">
                  <c:v>67499.999999999985</c:v>
                </c:pt>
                <c:pt idx="799">
                  <c:v>78750</c:v>
                </c:pt>
                <c:pt idx="800">
                  <c:v>178000</c:v>
                </c:pt>
                <c:pt idx="801">
                  <c:v>50000</c:v>
                </c:pt>
                <c:pt idx="802">
                  <c:v>52500.000000000007</c:v>
                </c:pt>
                <c:pt idx="803">
                  <c:v>8750</c:v>
                </c:pt>
                <c:pt idx="804">
                  <c:v>37500</c:v>
                </c:pt>
                <c:pt idx="805">
                  <c:v>70000</c:v>
                </c:pt>
                <c:pt idx="806">
                  <c:v>160000</c:v>
                </c:pt>
                <c:pt idx="807">
                  <c:v>40000</c:v>
                </c:pt>
                <c:pt idx="808">
                  <c:v>30000.000000000004</c:v>
                </c:pt>
                <c:pt idx="809">
                  <c:v>8750</c:v>
                </c:pt>
                <c:pt idx="810">
                  <c:v>25000</c:v>
                </c:pt>
                <c:pt idx="811">
                  <c:v>70000</c:v>
                </c:pt>
                <c:pt idx="812">
                  <c:v>222500</c:v>
                </c:pt>
                <c:pt idx="813">
                  <c:v>67500.000000000015</c:v>
                </c:pt>
                <c:pt idx="814">
                  <c:v>50000</c:v>
                </c:pt>
                <c:pt idx="815">
                  <c:v>20000</c:v>
                </c:pt>
                <c:pt idx="816">
                  <c:v>41249.999999999993</c:v>
                </c:pt>
                <c:pt idx="817">
                  <c:v>105000</c:v>
                </c:pt>
                <c:pt idx="818">
                  <c:v>191250</c:v>
                </c:pt>
                <c:pt idx="819">
                  <c:v>70000.000000000015</c:v>
                </c:pt>
                <c:pt idx="820">
                  <c:v>61250</c:v>
                </c:pt>
                <c:pt idx="821">
                  <c:v>52500</c:v>
                </c:pt>
                <c:pt idx="822">
                  <c:v>75000</c:v>
                </c:pt>
                <c:pt idx="823">
                  <c:v>178750.00000000003</c:v>
                </c:pt>
                <c:pt idx="824">
                  <c:v>275000</c:v>
                </c:pt>
                <c:pt idx="825">
                  <c:v>135000.00000000003</c:v>
                </c:pt>
                <c:pt idx="826">
                  <c:v>90000</c:v>
                </c:pt>
                <c:pt idx="827">
                  <c:v>70000</c:v>
                </c:pt>
                <c:pt idx="828">
                  <c:v>100000</c:v>
                </c:pt>
                <c:pt idx="829">
                  <c:v>206250.00000000003</c:v>
                </c:pt>
                <c:pt idx="830">
                  <c:v>262500</c:v>
                </c:pt>
                <c:pt idx="831">
                  <c:v>135000.00000000003</c:v>
                </c:pt>
                <c:pt idx="832">
                  <c:v>90000</c:v>
                </c:pt>
                <c:pt idx="833">
                  <c:v>61250</c:v>
                </c:pt>
                <c:pt idx="834">
                  <c:v>67500</c:v>
                </c:pt>
                <c:pt idx="835">
                  <c:v>162500</c:v>
                </c:pt>
                <c:pt idx="836">
                  <c:v>202500</c:v>
                </c:pt>
                <c:pt idx="837">
                  <c:v>100000.00000000001</c:v>
                </c:pt>
                <c:pt idx="838">
                  <c:v>37500</c:v>
                </c:pt>
                <c:pt idx="839">
                  <c:v>31250</c:v>
                </c:pt>
                <c:pt idx="840">
                  <c:v>43750</c:v>
                </c:pt>
                <c:pt idx="841">
                  <c:v>80000</c:v>
                </c:pt>
                <c:pt idx="842">
                  <c:v>168749.99999999997</c:v>
                </c:pt>
                <c:pt idx="843">
                  <c:v>70000</c:v>
                </c:pt>
                <c:pt idx="844">
                  <c:v>35000</c:v>
                </c:pt>
                <c:pt idx="845">
                  <c:v>26250</c:v>
                </c:pt>
                <c:pt idx="846">
                  <c:v>33749.999999999993</c:v>
                </c:pt>
                <c:pt idx="847">
                  <c:v>99999.999999999971</c:v>
                </c:pt>
                <c:pt idx="848">
                  <c:v>175000</c:v>
                </c:pt>
                <c:pt idx="849">
                  <c:v>80000</c:v>
                </c:pt>
                <c:pt idx="850">
                  <c:v>58000</c:v>
                </c:pt>
                <c:pt idx="851">
                  <c:v>60000</c:v>
                </c:pt>
                <c:pt idx="852">
                  <c:v>68749.999999999985</c:v>
                </c:pt>
                <c:pt idx="853">
                  <c:v>134999.99999999997</c:v>
                </c:pt>
                <c:pt idx="854">
                  <c:v>261249.99999999997</c:v>
                </c:pt>
                <c:pt idx="855">
                  <c:v>123750</c:v>
                </c:pt>
                <c:pt idx="856">
                  <c:v>101250</c:v>
                </c:pt>
                <c:pt idx="857">
                  <c:v>78750</c:v>
                </c:pt>
                <c:pt idx="858">
                  <c:v>96249.999999999985</c:v>
                </c:pt>
                <c:pt idx="859">
                  <c:v>164999.99999999997</c:v>
                </c:pt>
                <c:pt idx="860">
                  <c:v>166250</c:v>
                </c:pt>
                <c:pt idx="861">
                  <c:v>213750</c:v>
                </c:pt>
                <c:pt idx="862">
                  <c:v>213750</c:v>
                </c:pt>
                <c:pt idx="863">
                  <c:v>146250</c:v>
                </c:pt>
                <c:pt idx="864">
                  <c:v>137500</c:v>
                </c:pt>
                <c:pt idx="865">
                  <c:v>213750</c:v>
                </c:pt>
                <c:pt idx="866">
                  <c:v>183750</c:v>
                </c:pt>
                <c:pt idx="867">
                  <c:v>191250</c:v>
                </c:pt>
                <c:pt idx="868">
                  <c:v>202500</c:v>
                </c:pt>
                <c:pt idx="869">
                  <c:v>135000</c:v>
                </c:pt>
                <c:pt idx="870">
                  <c:v>112500</c:v>
                </c:pt>
                <c:pt idx="871">
                  <c:v>191250</c:v>
                </c:pt>
                <c:pt idx="872">
                  <c:v>201250</c:v>
                </c:pt>
                <c:pt idx="873">
                  <c:v>191250</c:v>
                </c:pt>
                <c:pt idx="874">
                  <c:v>191250</c:v>
                </c:pt>
                <c:pt idx="875">
                  <c:v>146250</c:v>
                </c:pt>
                <c:pt idx="876">
                  <c:v>100000</c:v>
                </c:pt>
                <c:pt idx="877">
                  <c:v>180000</c:v>
                </c:pt>
                <c:pt idx="878">
                  <c:v>258750</c:v>
                </c:pt>
                <c:pt idx="879">
                  <c:v>168750</c:v>
                </c:pt>
                <c:pt idx="880">
                  <c:v>180000</c:v>
                </c:pt>
                <c:pt idx="881">
                  <c:v>120000</c:v>
                </c:pt>
                <c:pt idx="882">
                  <c:v>90000</c:v>
                </c:pt>
                <c:pt idx="883">
                  <c:v>225000</c:v>
                </c:pt>
                <c:pt idx="884">
                  <c:v>230000</c:v>
                </c:pt>
                <c:pt idx="885">
                  <c:v>191250</c:v>
                </c:pt>
                <c:pt idx="886">
                  <c:v>191250</c:v>
                </c:pt>
                <c:pt idx="887">
                  <c:v>130000</c:v>
                </c:pt>
                <c:pt idx="888">
                  <c:v>101250</c:v>
                </c:pt>
                <c:pt idx="889">
                  <c:v>240000</c:v>
                </c:pt>
                <c:pt idx="890">
                  <c:v>270000</c:v>
                </c:pt>
                <c:pt idx="891">
                  <c:v>236250</c:v>
                </c:pt>
                <c:pt idx="892">
                  <c:v>247500</c:v>
                </c:pt>
                <c:pt idx="893">
                  <c:v>170000</c:v>
                </c:pt>
                <c:pt idx="894">
                  <c:v>135000</c:v>
                </c:pt>
                <c:pt idx="895">
                  <c:v>360000</c:v>
                </c:pt>
                <c:pt idx="896">
                  <c:v>300000</c:v>
                </c:pt>
                <c:pt idx="897">
                  <c:v>270000</c:v>
                </c:pt>
                <c:pt idx="898">
                  <c:v>247500</c:v>
                </c:pt>
                <c:pt idx="899">
                  <c:v>180000</c:v>
                </c:pt>
                <c:pt idx="900">
                  <c:v>213750</c:v>
                </c:pt>
                <c:pt idx="901">
                  <c:v>285000</c:v>
                </c:pt>
                <c:pt idx="902">
                  <c:v>303750</c:v>
                </c:pt>
                <c:pt idx="903">
                  <c:v>343750.00000000006</c:v>
                </c:pt>
                <c:pt idx="904">
                  <c:v>250000</c:v>
                </c:pt>
                <c:pt idx="905">
                  <c:v>191250</c:v>
                </c:pt>
                <c:pt idx="906">
                  <c:v>233749.99999999997</c:v>
                </c:pt>
                <c:pt idx="907">
                  <c:v>240000</c:v>
                </c:pt>
                <c:pt idx="908">
                  <c:v>270000</c:v>
                </c:pt>
                <c:pt idx="909">
                  <c:v>300000</c:v>
                </c:pt>
                <c:pt idx="910">
                  <c:v>202500</c:v>
                </c:pt>
                <c:pt idx="911">
                  <c:v>180000</c:v>
                </c:pt>
                <c:pt idx="912">
                  <c:v>219999.99999999997</c:v>
                </c:pt>
                <c:pt idx="913">
                  <c:v>270000</c:v>
                </c:pt>
                <c:pt idx="914">
                  <c:v>247500</c:v>
                </c:pt>
                <c:pt idx="915">
                  <c:v>275000</c:v>
                </c:pt>
                <c:pt idx="916">
                  <c:v>180000</c:v>
                </c:pt>
                <c:pt idx="917">
                  <c:v>168750</c:v>
                </c:pt>
                <c:pt idx="918">
                  <c:v>192499.99999999997</c:v>
                </c:pt>
                <c:pt idx="919">
                  <c:v>240000</c:v>
                </c:pt>
                <c:pt idx="920">
                  <c:v>230000</c:v>
                </c:pt>
                <c:pt idx="921">
                  <c:v>258750.00000000003</c:v>
                </c:pt>
                <c:pt idx="922">
                  <c:v>170000</c:v>
                </c:pt>
                <c:pt idx="923">
                  <c:v>170000</c:v>
                </c:pt>
                <c:pt idx="924">
                  <c:v>206249.99999999997</c:v>
                </c:pt>
                <c:pt idx="925">
                  <c:v>285000</c:v>
                </c:pt>
                <c:pt idx="926">
                  <c:v>303750</c:v>
                </c:pt>
                <c:pt idx="927">
                  <c:v>337500</c:v>
                </c:pt>
                <c:pt idx="928">
                  <c:v>213750</c:v>
                </c:pt>
                <c:pt idx="929">
                  <c:v>213750</c:v>
                </c:pt>
                <c:pt idx="930">
                  <c:v>219999.99999999997</c:v>
                </c:pt>
                <c:pt idx="931">
                  <c:v>300000</c:v>
                </c:pt>
                <c:pt idx="932">
                  <c:v>140000</c:v>
                </c:pt>
                <c:pt idx="933">
                  <c:v>210000</c:v>
                </c:pt>
                <c:pt idx="934">
                  <c:v>150000</c:v>
                </c:pt>
                <c:pt idx="935">
                  <c:v>175000</c:v>
                </c:pt>
                <c:pt idx="936">
                  <c:v>140000</c:v>
                </c:pt>
                <c:pt idx="937">
                  <c:v>175000</c:v>
                </c:pt>
                <c:pt idx="938">
                  <c:v>162500</c:v>
                </c:pt>
                <c:pt idx="939">
                  <c:v>218750</c:v>
                </c:pt>
                <c:pt idx="940">
                  <c:v>157500</c:v>
                </c:pt>
                <c:pt idx="941">
                  <c:v>140000</c:v>
                </c:pt>
                <c:pt idx="942">
                  <c:v>110000</c:v>
                </c:pt>
                <c:pt idx="943">
                  <c:v>166250</c:v>
                </c:pt>
                <c:pt idx="944">
                  <c:v>195000</c:v>
                </c:pt>
                <c:pt idx="945">
                  <c:v>260000</c:v>
                </c:pt>
                <c:pt idx="946">
                  <c:v>142500</c:v>
                </c:pt>
                <c:pt idx="947">
                  <c:v>131250</c:v>
                </c:pt>
                <c:pt idx="948">
                  <c:v>110000</c:v>
                </c:pt>
                <c:pt idx="949">
                  <c:v>148750</c:v>
                </c:pt>
                <c:pt idx="950">
                  <c:v>135000</c:v>
                </c:pt>
                <c:pt idx="951">
                  <c:v>168750.00000000006</c:v>
                </c:pt>
                <c:pt idx="952">
                  <c:v>99999.999999999985</c:v>
                </c:pt>
                <c:pt idx="953">
                  <c:v>100000.00000000003</c:v>
                </c:pt>
                <c:pt idx="954">
                  <c:v>90000</c:v>
                </c:pt>
                <c:pt idx="955">
                  <c:v>143750.00000000003</c:v>
                </c:pt>
                <c:pt idx="956">
                  <c:v>108749.99999999997</c:v>
                </c:pt>
                <c:pt idx="957">
                  <c:v>187500.00000000006</c:v>
                </c:pt>
                <c:pt idx="958">
                  <c:v>119999.99999999999</c:v>
                </c:pt>
                <c:pt idx="959">
                  <c:v>157500.00000000003</c:v>
                </c:pt>
                <c:pt idx="960">
                  <c:v>191250</c:v>
                </c:pt>
                <c:pt idx="961">
                  <c:v>310000</c:v>
                </c:pt>
                <c:pt idx="962">
                  <c:v>310000</c:v>
                </c:pt>
                <c:pt idx="963">
                  <c:v>348750</c:v>
                </c:pt>
                <c:pt idx="964">
                  <c:v>260000</c:v>
                </c:pt>
                <c:pt idx="965">
                  <c:v>240000</c:v>
                </c:pt>
                <c:pt idx="966">
                  <c:v>225000</c:v>
                </c:pt>
                <c:pt idx="967">
                  <c:v>437500</c:v>
                </c:pt>
                <c:pt idx="968">
                  <c:v>330000</c:v>
                </c:pt>
                <c:pt idx="969">
                  <c:v>371250</c:v>
                </c:pt>
                <c:pt idx="970">
                  <c:v>390000</c:v>
                </c:pt>
                <c:pt idx="971">
                  <c:v>230000</c:v>
                </c:pt>
                <c:pt idx="972">
                  <c:v>247500</c:v>
                </c:pt>
                <c:pt idx="973">
                  <c:v>453749.99999999994</c:v>
                </c:pt>
                <c:pt idx="974">
                  <c:v>348750</c:v>
                </c:pt>
                <c:pt idx="975">
                  <c:v>426250.00000000006</c:v>
                </c:pt>
                <c:pt idx="976">
                  <c:v>475000</c:v>
                </c:pt>
                <c:pt idx="977">
                  <c:v>213750</c:v>
                </c:pt>
                <c:pt idx="978">
                  <c:v>237500</c:v>
                </c:pt>
                <c:pt idx="979">
                  <c:v>398749.99999999994</c:v>
                </c:pt>
                <c:pt idx="980">
                  <c:v>337500</c:v>
                </c:pt>
                <c:pt idx="981">
                  <c:v>312500</c:v>
                </c:pt>
                <c:pt idx="982">
                  <c:v>371249.99999999994</c:v>
                </c:pt>
                <c:pt idx="983">
                  <c:v>219999.99999999997</c:v>
                </c:pt>
                <c:pt idx="984">
                  <c:v>200000</c:v>
                </c:pt>
                <c:pt idx="985">
                  <c:v>281250</c:v>
                </c:pt>
                <c:pt idx="986">
                  <c:v>201250</c:v>
                </c:pt>
                <c:pt idx="987">
                  <c:v>201250</c:v>
                </c:pt>
                <c:pt idx="988">
                  <c:v>210000</c:v>
                </c:pt>
                <c:pt idx="989">
                  <c:v>150000</c:v>
                </c:pt>
                <c:pt idx="990">
                  <c:v>122500</c:v>
                </c:pt>
                <c:pt idx="991">
                  <c:v>236250</c:v>
                </c:pt>
                <c:pt idx="992">
                  <c:v>202500.00000000003</c:v>
                </c:pt>
                <c:pt idx="993">
                  <c:v>202500.00000000003</c:v>
                </c:pt>
                <c:pt idx="994">
                  <c:v>330000.00000000006</c:v>
                </c:pt>
                <c:pt idx="995">
                  <c:v>261250.00000000003</c:v>
                </c:pt>
                <c:pt idx="996">
                  <c:v>247499.99999999997</c:v>
                </c:pt>
                <c:pt idx="997">
                  <c:v>422500</c:v>
                </c:pt>
                <c:pt idx="998">
                  <c:v>439999.99999999994</c:v>
                </c:pt>
                <c:pt idx="999">
                  <c:v>439999.99999999994</c:v>
                </c:pt>
                <c:pt idx="1000">
                  <c:v>420000</c:v>
                </c:pt>
                <c:pt idx="1001">
                  <c:v>330000</c:v>
                </c:pt>
                <c:pt idx="1002">
                  <c:v>274999.99999999994</c:v>
                </c:pt>
                <c:pt idx="1003">
                  <c:v>487500</c:v>
                </c:pt>
                <c:pt idx="1004">
                  <c:v>148750</c:v>
                </c:pt>
                <c:pt idx="1005">
                  <c:v>78750</c:v>
                </c:pt>
                <c:pt idx="1006">
                  <c:v>56250</c:v>
                </c:pt>
                <c:pt idx="1007">
                  <c:v>22500.000000000004</c:v>
                </c:pt>
                <c:pt idx="1008">
                  <c:v>56249.999999999993</c:v>
                </c:pt>
                <c:pt idx="1009">
                  <c:v>78750</c:v>
                </c:pt>
                <c:pt idx="1010">
                  <c:v>166250</c:v>
                </c:pt>
                <c:pt idx="1011">
                  <c:v>43750</c:v>
                </c:pt>
                <c:pt idx="1012">
                  <c:v>43750</c:v>
                </c:pt>
                <c:pt idx="1013">
                  <c:v>15000.000000000002</c:v>
                </c:pt>
                <c:pt idx="1014">
                  <c:v>56249.999999999993</c:v>
                </c:pt>
                <c:pt idx="1015">
                  <c:v>70000</c:v>
                </c:pt>
                <c:pt idx="1016">
                  <c:v>168000</c:v>
                </c:pt>
                <c:pt idx="1017">
                  <c:v>40000</c:v>
                </c:pt>
                <c:pt idx="1018">
                  <c:v>45000.000000000007</c:v>
                </c:pt>
                <c:pt idx="1019">
                  <c:v>0</c:v>
                </c:pt>
                <c:pt idx="1020">
                  <c:v>25000</c:v>
                </c:pt>
                <c:pt idx="1021">
                  <c:v>60000</c:v>
                </c:pt>
                <c:pt idx="1022">
                  <c:v>150000</c:v>
                </c:pt>
                <c:pt idx="1023">
                  <c:v>26250</c:v>
                </c:pt>
                <c:pt idx="1024">
                  <c:v>18750.000000000004</c:v>
                </c:pt>
                <c:pt idx="1025">
                  <c:v>0</c:v>
                </c:pt>
                <c:pt idx="1026">
                  <c:v>11250</c:v>
                </c:pt>
                <c:pt idx="1027">
                  <c:v>52500</c:v>
                </c:pt>
                <c:pt idx="1028">
                  <c:v>189000</c:v>
                </c:pt>
                <c:pt idx="1029">
                  <c:v>50000.000000000007</c:v>
                </c:pt>
                <c:pt idx="1030">
                  <c:v>35000</c:v>
                </c:pt>
                <c:pt idx="1031">
                  <c:v>8750</c:v>
                </c:pt>
                <c:pt idx="1032">
                  <c:v>24999.999999999996</c:v>
                </c:pt>
                <c:pt idx="1033">
                  <c:v>82499.999999999985</c:v>
                </c:pt>
                <c:pt idx="1034">
                  <c:v>160000</c:v>
                </c:pt>
                <c:pt idx="1035">
                  <c:v>52500.000000000007</c:v>
                </c:pt>
                <c:pt idx="1036">
                  <c:v>52500.000000000007</c:v>
                </c:pt>
                <c:pt idx="1037">
                  <c:v>45000.000000000007</c:v>
                </c:pt>
                <c:pt idx="1038">
                  <c:v>67500</c:v>
                </c:pt>
                <c:pt idx="1039">
                  <c:v>162500</c:v>
                </c:pt>
                <c:pt idx="1040">
                  <c:v>247500</c:v>
                </c:pt>
                <c:pt idx="1041">
                  <c:v>120000.00000000001</c:v>
                </c:pt>
                <c:pt idx="1042">
                  <c:v>78750</c:v>
                </c:pt>
                <c:pt idx="1043">
                  <c:v>61250</c:v>
                </c:pt>
                <c:pt idx="1044">
                  <c:v>78750</c:v>
                </c:pt>
                <c:pt idx="1045">
                  <c:v>175000</c:v>
                </c:pt>
                <c:pt idx="1046">
                  <c:v>225000</c:v>
                </c:pt>
                <c:pt idx="1047">
                  <c:v>123750.00000000001</c:v>
                </c:pt>
                <c:pt idx="1048">
                  <c:v>80000</c:v>
                </c:pt>
                <c:pt idx="1049">
                  <c:v>37500.000000000007</c:v>
                </c:pt>
                <c:pt idx="1050">
                  <c:v>40000</c:v>
                </c:pt>
                <c:pt idx="1051">
                  <c:v>123750</c:v>
                </c:pt>
                <c:pt idx="1052">
                  <c:v>160000</c:v>
                </c:pt>
                <c:pt idx="1053">
                  <c:v>70000.000000000015</c:v>
                </c:pt>
                <c:pt idx="1054">
                  <c:v>20000</c:v>
                </c:pt>
                <c:pt idx="1055">
                  <c:v>15000</c:v>
                </c:pt>
                <c:pt idx="1056">
                  <c:v>22500</c:v>
                </c:pt>
                <c:pt idx="1057">
                  <c:v>52500</c:v>
                </c:pt>
                <c:pt idx="1058">
                  <c:v>130000</c:v>
                </c:pt>
                <c:pt idx="1059">
                  <c:v>45000</c:v>
                </c:pt>
                <c:pt idx="1060">
                  <c:v>15000</c:v>
                </c:pt>
                <c:pt idx="1061">
                  <c:v>7500</c:v>
                </c:pt>
                <c:pt idx="1062">
                  <c:v>10000</c:v>
                </c:pt>
                <c:pt idx="1063">
                  <c:v>67499.999999999985</c:v>
                </c:pt>
                <c:pt idx="1064">
                  <c:v>120000</c:v>
                </c:pt>
                <c:pt idx="1065">
                  <c:v>45000.000000000007</c:v>
                </c:pt>
                <c:pt idx="1066">
                  <c:v>28500.000000000004</c:v>
                </c:pt>
                <c:pt idx="1067">
                  <c:v>37500.000000000007</c:v>
                </c:pt>
                <c:pt idx="1068">
                  <c:v>49999.999999999993</c:v>
                </c:pt>
                <c:pt idx="1069">
                  <c:v>109999.99999999997</c:v>
                </c:pt>
                <c:pt idx="1070">
                  <c:v>224999.99999999997</c:v>
                </c:pt>
                <c:pt idx="1071">
                  <c:v>100000</c:v>
                </c:pt>
                <c:pt idx="1072">
                  <c:v>80000</c:v>
                </c:pt>
                <c:pt idx="1073">
                  <c:v>60000</c:v>
                </c:pt>
                <c:pt idx="1074">
                  <c:v>74999.999999999985</c:v>
                </c:pt>
                <c:pt idx="1075">
                  <c:v>137499.99999999997</c:v>
                </c:pt>
                <c:pt idx="1076">
                  <c:v>135000</c:v>
                </c:pt>
                <c:pt idx="1077">
                  <c:v>202500</c:v>
                </c:pt>
                <c:pt idx="1078">
                  <c:v>142500</c:v>
                </c:pt>
                <c:pt idx="1079">
                  <c:v>166250</c:v>
                </c:pt>
                <c:pt idx="1080">
                  <c:v>130000</c:v>
                </c:pt>
                <c:pt idx="1081">
                  <c:v>166250</c:v>
                </c:pt>
                <c:pt idx="1082">
                  <c:v>156250</c:v>
                </c:pt>
                <c:pt idx="1083">
                  <c:v>210000</c:v>
                </c:pt>
                <c:pt idx="1084">
                  <c:v>148750</c:v>
                </c:pt>
                <c:pt idx="1085">
                  <c:v>131250</c:v>
                </c:pt>
                <c:pt idx="1086">
                  <c:v>100000</c:v>
                </c:pt>
                <c:pt idx="1087">
                  <c:v>157500</c:v>
                </c:pt>
                <c:pt idx="1088">
                  <c:v>187500</c:v>
                </c:pt>
                <c:pt idx="1089">
                  <c:v>250000</c:v>
                </c:pt>
                <c:pt idx="1090">
                  <c:v>135000</c:v>
                </c:pt>
                <c:pt idx="1091">
                  <c:v>122500</c:v>
                </c:pt>
                <c:pt idx="1092">
                  <c:v>100000</c:v>
                </c:pt>
                <c:pt idx="1093">
                  <c:v>140000</c:v>
                </c:pt>
                <c:pt idx="1094">
                  <c:v>130000</c:v>
                </c:pt>
                <c:pt idx="1095">
                  <c:v>130000.00000000004</c:v>
                </c:pt>
                <c:pt idx="1096">
                  <c:v>71249.999999999985</c:v>
                </c:pt>
                <c:pt idx="1097">
                  <c:v>75000.000000000029</c:v>
                </c:pt>
                <c:pt idx="1098">
                  <c:v>68750</c:v>
                </c:pt>
                <c:pt idx="1099">
                  <c:v>110000.00000000004</c:v>
                </c:pt>
                <c:pt idx="1100">
                  <c:v>69999.999999999971</c:v>
                </c:pt>
                <c:pt idx="1101">
                  <c:v>145000.00000000006</c:v>
                </c:pt>
                <c:pt idx="1102">
                  <c:v>86249.999999999985</c:v>
                </c:pt>
                <c:pt idx="1103">
                  <c:v>175000</c:v>
                </c:pt>
                <c:pt idx="1104">
                  <c:v>200000</c:v>
                </c:pt>
                <c:pt idx="1105">
                  <c:v>337500</c:v>
                </c:pt>
                <c:pt idx="1106">
                  <c:v>337500</c:v>
                </c:pt>
                <c:pt idx="1107">
                  <c:v>375000</c:v>
                </c:pt>
                <c:pt idx="1108">
                  <c:v>292500</c:v>
                </c:pt>
                <c:pt idx="1109">
                  <c:v>270000</c:v>
                </c:pt>
                <c:pt idx="1110">
                  <c:v>250000</c:v>
                </c:pt>
                <c:pt idx="1111">
                  <c:v>481250.00000000006</c:v>
                </c:pt>
                <c:pt idx="1112">
                  <c:v>371250</c:v>
                </c:pt>
                <c:pt idx="1113">
                  <c:v>412500</c:v>
                </c:pt>
                <c:pt idx="1114">
                  <c:v>438750</c:v>
                </c:pt>
                <c:pt idx="1115">
                  <c:v>258750</c:v>
                </c:pt>
                <c:pt idx="1116">
                  <c:v>262500</c:v>
                </c:pt>
                <c:pt idx="1117">
                  <c:v>480000</c:v>
                </c:pt>
                <c:pt idx="1118">
                  <c:v>300000</c:v>
                </c:pt>
                <c:pt idx="1119">
                  <c:v>412500.00000000006</c:v>
                </c:pt>
                <c:pt idx="1120">
                  <c:v>508750.00000000006</c:v>
                </c:pt>
                <c:pt idx="1121">
                  <c:v>212500</c:v>
                </c:pt>
                <c:pt idx="1122">
                  <c:v>233750.00000000003</c:v>
                </c:pt>
                <c:pt idx="1123">
                  <c:v>405000</c:v>
                </c:pt>
                <c:pt idx="1124">
                  <c:v>343750.00000000006</c:v>
                </c:pt>
                <c:pt idx="1125">
                  <c:v>316250.00000000006</c:v>
                </c:pt>
                <c:pt idx="1126">
                  <c:v>375000</c:v>
                </c:pt>
                <c:pt idx="1127">
                  <c:v>210000</c:v>
                </c:pt>
                <c:pt idx="1128">
                  <c:v>157500</c:v>
                </c:pt>
                <c:pt idx="1129">
                  <c:v>230000</c:v>
                </c:pt>
                <c:pt idx="1130">
                  <c:v>157500.00000000003</c:v>
                </c:pt>
                <c:pt idx="1131">
                  <c:v>157500.00000000003</c:v>
                </c:pt>
                <c:pt idx="1132">
                  <c:v>166250</c:v>
                </c:pt>
                <c:pt idx="1133">
                  <c:v>113750</c:v>
                </c:pt>
                <c:pt idx="1134">
                  <c:v>90000.000000000015</c:v>
                </c:pt>
                <c:pt idx="1135">
                  <c:v>190000</c:v>
                </c:pt>
                <c:pt idx="1136">
                  <c:v>125000.00000000003</c:v>
                </c:pt>
                <c:pt idx="1137">
                  <c:v>125000.00000000003</c:v>
                </c:pt>
                <c:pt idx="1138">
                  <c:v>258750.00000000003</c:v>
                </c:pt>
                <c:pt idx="1139">
                  <c:v>202500.00000000003</c:v>
                </c:pt>
                <c:pt idx="1140">
                  <c:v>212499.99999999997</c:v>
                </c:pt>
                <c:pt idx="1141">
                  <c:v>375000</c:v>
                </c:pt>
                <c:pt idx="1142">
                  <c:v>465000</c:v>
                </c:pt>
                <c:pt idx="1143">
                  <c:v>465000</c:v>
                </c:pt>
                <c:pt idx="1144">
                  <c:v>455000</c:v>
                </c:pt>
                <c:pt idx="1145">
                  <c:v>357500</c:v>
                </c:pt>
                <c:pt idx="1146">
                  <c:v>300000</c:v>
                </c:pt>
                <c:pt idx="1147">
                  <c:v>525000</c:v>
                </c:pt>
                <c:pt idx="1148">
                  <c:v>180000</c:v>
                </c:pt>
                <c:pt idx="1149">
                  <c:v>100000</c:v>
                </c:pt>
                <c:pt idx="1150">
                  <c:v>75000.000000000015</c:v>
                </c:pt>
                <c:pt idx="1151">
                  <c:v>35000</c:v>
                </c:pt>
                <c:pt idx="1152">
                  <c:v>75000</c:v>
                </c:pt>
                <c:pt idx="1153">
                  <c:v>100000</c:v>
                </c:pt>
                <c:pt idx="1154">
                  <c:v>200000</c:v>
                </c:pt>
                <c:pt idx="1155">
                  <c:v>60000</c:v>
                </c:pt>
                <c:pt idx="1156">
                  <c:v>60000.000000000007</c:v>
                </c:pt>
                <c:pt idx="1157">
                  <c:v>26250</c:v>
                </c:pt>
                <c:pt idx="1158">
                  <c:v>75000</c:v>
                </c:pt>
                <c:pt idx="1159">
                  <c:v>100000</c:v>
                </c:pt>
                <c:pt idx="1160">
                  <c:v>188000</c:v>
                </c:pt>
                <c:pt idx="1161">
                  <c:v>70000</c:v>
                </c:pt>
                <c:pt idx="1162">
                  <c:v>60000.000000000007</c:v>
                </c:pt>
                <c:pt idx="1163">
                  <c:v>17500</c:v>
                </c:pt>
                <c:pt idx="1164">
                  <c:v>50000</c:v>
                </c:pt>
                <c:pt idx="1165">
                  <c:v>80000</c:v>
                </c:pt>
                <c:pt idx="1166">
                  <c:v>180000</c:v>
                </c:pt>
                <c:pt idx="1167">
                  <c:v>60000</c:v>
                </c:pt>
                <c:pt idx="1168">
                  <c:v>45000.000000000007</c:v>
                </c:pt>
                <c:pt idx="1169">
                  <c:v>26250</c:v>
                </c:pt>
                <c:pt idx="1170">
                  <c:v>37500</c:v>
                </c:pt>
                <c:pt idx="1171">
                  <c:v>90000</c:v>
                </c:pt>
                <c:pt idx="1172">
                  <c:v>272249.99999999994</c:v>
                </c:pt>
                <c:pt idx="1173">
                  <c:v>100000</c:v>
                </c:pt>
                <c:pt idx="1174">
                  <c:v>78750</c:v>
                </c:pt>
                <c:pt idx="1175">
                  <c:v>56250</c:v>
                </c:pt>
                <c:pt idx="1176">
                  <c:v>82499.999999999985</c:v>
                </c:pt>
                <c:pt idx="1177">
                  <c:v>165000</c:v>
                </c:pt>
                <c:pt idx="1178">
                  <c:v>288749.99999999994</c:v>
                </c:pt>
                <c:pt idx="1179">
                  <c:v>137500</c:v>
                </c:pt>
                <c:pt idx="1180">
                  <c:v>90000</c:v>
                </c:pt>
                <c:pt idx="1181">
                  <c:v>78750</c:v>
                </c:pt>
                <c:pt idx="1182">
                  <c:v>96249.999999999985</c:v>
                </c:pt>
                <c:pt idx="1183">
                  <c:v>195000</c:v>
                </c:pt>
                <c:pt idx="1184">
                  <c:v>302499.99999999994</c:v>
                </c:pt>
                <c:pt idx="1185">
                  <c:v>150000</c:v>
                </c:pt>
                <c:pt idx="1186">
                  <c:v>101250</c:v>
                </c:pt>
                <c:pt idx="1187">
                  <c:v>78750</c:v>
                </c:pt>
                <c:pt idx="1188">
                  <c:v>109999.99999999999</c:v>
                </c:pt>
                <c:pt idx="1189">
                  <c:v>225000</c:v>
                </c:pt>
                <c:pt idx="1190">
                  <c:v>288749.99999999994</c:v>
                </c:pt>
                <c:pt idx="1191">
                  <c:v>150000</c:v>
                </c:pt>
                <c:pt idx="1192">
                  <c:v>101250</c:v>
                </c:pt>
                <c:pt idx="1193">
                  <c:v>78750</c:v>
                </c:pt>
                <c:pt idx="1194">
                  <c:v>82499.999999999985</c:v>
                </c:pt>
                <c:pt idx="1195">
                  <c:v>195000</c:v>
                </c:pt>
                <c:pt idx="1196">
                  <c:v>247499.99999999997</c:v>
                </c:pt>
                <c:pt idx="1197">
                  <c:v>125000</c:v>
                </c:pt>
                <c:pt idx="1198">
                  <c:v>67500</c:v>
                </c:pt>
                <c:pt idx="1199">
                  <c:v>56250</c:v>
                </c:pt>
                <c:pt idx="1200">
                  <c:v>68749.999999999985</c:v>
                </c:pt>
                <c:pt idx="1201">
                  <c:v>135000</c:v>
                </c:pt>
                <c:pt idx="1202">
                  <c:v>240000</c:v>
                </c:pt>
                <c:pt idx="1203">
                  <c:v>123750.00000000001</c:v>
                </c:pt>
                <c:pt idx="1204">
                  <c:v>68750.000000000015</c:v>
                </c:pt>
                <c:pt idx="1205">
                  <c:v>55000.000000000007</c:v>
                </c:pt>
                <c:pt idx="1206">
                  <c:v>65000</c:v>
                </c:pt>
                <c:pt idx="1207">
                  <c:v>157500</c:v>
                </c:pt>
                <c:pt idx="1208">
                  <c:v>243750</c:v>
                </c:pt>
                <c:pt idx="1209">
                  <c:v>110000.00000000001</c:v>
                </c:pt>
                <c:pt idx="1210">
                  <c:v>107250.00000000001</c:v>
                </c:pt>
                <c:pt idx="1211">
                  <c:v>96250.000000000015</c:v>
                </c:pt>
                <c:pt idx="1212">
                  <c:v>97500</c:v>
                </c:pt>
                <c:pt idx="1213">
                  <c:v>175000</c:v>
                </c:pt>
                <c:pt idx="1214">
                  <c:v>308750</c:v>
                </c:pt>
                <c:pt idx="1215">
                  <c:v>151250.00000000003</c:v>
                </c:pt>
                <c:pt idx="1216">
                  <c:v>137500.00000000003</c:v>
                </c:pt>
                <c:pt idx="1217">
                  <c:v>110000.00000000001</c:v>
                </c:pt>
                <c:pt idx="1218">
                  <c:v>130000</c:v>
                </c:pt>
                <c:pt idx="1219">
                  <c:v>210000</c:v>
                </c:pt>
                <c:pt idx="1220">
                  <c:v>131250</c:v>
                </c:pt>
                <c:pt idx="1221">
                  <c:v>168750</c:v>
                </c:pt>
                <c:pt idx="1222">
                  <c:v>168750</c:v>
                </c:pt>
                <c:pt idx="1223">
                  <c:v>101250</c:v>
                </c:pt>
                <c:pt idx="1224">
                  <c:v>165000.00000000003</c:v>
                </c:pt>
                <c:pt idx="1225">
                  <c:v>316250.00000000006</c:v>
                </c:pt>
                <c:pt idx="1226">
                  <c:v>123750.00000000001</c:v>
                </c:pt>
                <c:pt idx="1227">
                  <c:v>123750</c:v>
                </c:pt>
                <c:pt idx="1228">
                  <c:v>87499.999999999985</c:v>
                </c:pt>
                <c:pt idx="1229">
                  <c:v>162500.00000000003</c:v>
                </c:pt>
                <c:pt idx="1230">
                  <c:v>192500.00000000003</c:v>
                </c:pt>
                <c:pt idx="1231">
                  <c:v>299750.00000000006</c:v>
                </c:pt>
                <c:pt idx="1232">
                  <c:v>137500.00000000003</c:v>
                </c:pt>
                <c:pt idx="1233">
                  <c:v>123750</c:v>
                </c:pt>
                <c:pt idx="1234">
                  <c:v>62499.999999999993</c:v>
                </c:pt>
                <c:pt idx="1235">
                  <c:v>113750.00000000003</c:v>
                </c:pt>
                <c:pt idx="1236">
                  <c:v>151250.00000000003</c:v>
                </c:pt>
                <c:pt idx="1237">
                  <c:v>288750.00000000006</c:v>
                </c:pt>
                <c:pt idx="1238">
                  <c:v>123750.00000000001</c:v>
                </c:pt>
                <c:pt idx="1239">
                  <c:v>101250</c:v>
                </c:pt>
                <c:pt idx="1240">
                  <c:v>74999.999999999985</c:v>
                </c:pt>
                <c:pt idx="1241">
                  <c:v>90000.000000000015</c:v>
                </c:pt>
                <c:pt idx="1242">
                  <c:v>150000</c:v>
                </c:pt>
                <c:pt idx="1243">
                  <c:v>370500</c:v>
                </c:pt>
                <c:pt idx="1244">
                  <c:v>165000.00000000003</c:v>
                </c:pt>
                <c:pt idx="1245">
                  <c:v>165000.00000000003</c:v>
                </c:pt>
                <c:pt idx="1246">
                  <c:v>137500.00000000003</c:v>
                </c:pt>
                <c:pt idx="1247">
                  <c:v>178750</c:v>
                </c:pt>
                <c:pt idx="1248">
                  <c:v>280000</c:v>
                </c:pt>
                <c:pt idx="1249">
                  <c:v>422500</c:v>
                </c:pt>
                <c:pt idx="1250">
                  <c:v>240000.00000000003</c:v>
                </c:pt>
                <c:pt idx="1251">
                  <c:v>178750.00000000003</c:v>
                </c:pt>
                <c:pt idx="1252">
                  <c:v>165000.00000000003</c:v>
                </c:pt>
                <c:pt idx="1253">
                  <c:v>195000</c:v>
                </c:pt>
                <c:pt idx="1254">
                  <c:v>315000</c:v>
                </c:pt>
                <c:pt idx="1255">
                  <c:v>438750</c:v>
                </c:pt>
                <c:pt idx="1256">
                  <c:v>255000.00000000003</c:v>
                </c:pt>
                <c:pt idx="1257">
                  <c:v>192500.00000000003</c:v>
                </c:pt>
                <c:pt idx="1258">
                  <c:v>165000.00000000003</c:v>
                </c:pt>
                <c:pt idx="1259">
                  <c:v>211250</c:v>
                </c:pt>
                <c:pt idx="1260">
                  <c:v>350000</c:v>
                </c:pt>
                <c:pt idx="1261">
                  <c:v>422500</c:v>
                </c:pt>
                <c:pt idx="1262">
                  <c:v>255000.00000000003</c:v>
                </c:pt>
                <c:pt idx="1263">
                  <c:v>192500.00000000003</c:v>
                </c:pt>
                <c:pt idx="1264">
                  <c:v>137500.00000000003</c:v>
                </c:pt>
                <c:pt idx="1265">
                  <c:v>146250</c:v>
                </c:pt>
                <c:pt idx="1266">
                  <c:v>280000</c:v>
                </c:pt>
                <c:pt idx="1267">
                  <c:v>341250</c:v>
                </c:pt>
                <c:pt idx="1268">
                  <c:v>195000.00000000003</c:v>
                </c:pt>
                <c:pt idx="1269">
                  <c:v>123750.00000000001</c:v>
                </c:pt>
                <c:pt idx="1270">
                  <c:v>110000.00000000001</c:v>
                </c:pt>
                <c:pt idx="1271">
                  <c:v>130000</c:v>
                </c:pt>
                <c:pt idx="1272">
                  <c:v>210000</c:v>
                </c:pt>
                <c:pt idx="1273">
                  <c:v>315000</c:v>
                </c:pt>
                <c:pt idx="1274">
                  <c:v>178750.00000000003</c:v>
                </c:pt>
                <c:pt idx="1275">
                  <c:v>113750.00000000003</c:v>
                </c:pt>
                <c:pt idx="1276">
                  <c:v>97500.000000000015</c:v>
                </c:pt>
                <c:pt idx="1277">
                  <c:v>112500.00000000001</c:v>
                </c:pt>
                <c:pt idx="1278">
                  <c:v>220000</c:v>
                </c:pt>
                <c:pt idx="1279">
                  <c:v>318750.00000000006</c:v>
                </c:pt>
                <c:pt idx="1280">
                  <c:v>195000.00000000003</c:v>
                </c:pt>
                <c:pt idx="1281">
                  <c:v>208000.00000000006</c:v>
                </c:pt>
                <c:pt idx="1282">
                  <c:v>195000.00000000003</c:v>
                </c:pt>
                <c:pt idx="1283">
                  <c:v>206250.00000000003</c:v>
                </c:pt>
                <c:pt idx="1284">
                  <c:v>300000</c:v>
                </c:pt>
                <c:pt idx="1285">
                  <c:v>450000.00000000006</c:v>
                </c:pt>
                <c:pt idx="1286">
                  <c:v>260000.00000000006</c:v>
                </c:pt>
                <c:pt idx="1287">
                  <c:v>131250</c:v>
                </c:pt>
                <c:pt idx="1288">
                  <c:v>168750</c:v>
                </c:pt>
                <c:pt idx="1289">
                  <c:v>168750</c:v>
                </c:pt>
                <c:pt idx="1290">
                  <c:v>101250</c:v>
                </c:pt>
                <c:pt idx="1291">
                  <c:v>87500</c:v>
                </c:pt>
                <c:pt idx="1292">
                  <c:v>191250</c:v>
                </c:pt>
                <c:pt idx="1293">
                  <c:v>166250</c:v>
                </c:pt>
                <c:pt idx="1294">
                  <c:v>168750</c:v>
                </c:pt>
                <c:pt idx="1295">
                  <c:v>168750</c:v>
                </c:pt>
                <c:pt idx="1296">
                  <c:v>101250</c:v>
                </c:pt>
                <c:pt idx="1297">
                  <c:v>75000</c:v>
                </c:pt>
                <c:pt idx="1298">
                  <c:v>157500</c:v>
                </c:pt>
                <c:pt idx="1299">
                  <c:v>225000</c:v>
                </c:pt>
                <c:pt idx="1300">
                  <c:v>192499.99999999997</c:v>
                </c:pt>
                <c:pt idx="1301">
                  <c:v>224999.99999999994</c:v>
                </c:pt>
                <c:pt idx="1302">
                  <c:v>151249.99999999997</c:v>
                </c:pt>
                <c:pt idx="1303">
                  <c:v>75000</c:v>
                </c:pt>
                <c:pt idx="1304">
                  <c:v>178749.99999999997</c:v>
                </c:pt>
                <c:pt idx="1305">
                  <c:v>300000</c:v>
                </c:pt>
                <c:pt idx="1306">
                  <c:v>195000</c:v>
                </c:pt>
                <c:pt idx="1307">
                  <c:v>227500</c:v>
                </c:pt>
                <c:pt idx="1308">
                  <c:v>125000</c:v>
                </c:pt>
                <c:pt idx="1309">
                  <c:v>82500.000000000015</c:v>
                </c:pt>
                <c:pt idx="1310">
                  <c:v>227500</c:v>
                </c:pt>
                <c:pt idx="1311">
                  <c:v>288749.99999999994</c:v>
                </c:pt>
                <c:pt idx="1312">
                  <c:v>225000</c:v>
                </c:pt>
                <c:pt idx="1313">
                  <c:v>225000</c:v>
                </c:pt>
                <c:pt idx="1314">
                  <c:v>151249.99999999997</c:v>
                </c:pt>
                <c:pt idx="1315">
                  <c:v>105000</c:v>
                </c:pt>
                <c:pt idx="1316">
                  <c:v>356250</c:v>
                </c:pt>
                <c:pt idx="1317">
                  <c:v>507500</c:v>
                </c:pt>
                <c:pt idx="1318">
                  <c:v>450000</c:v>
                </c:pt>
                <c:pt idx="1319">
                  <c:v>450000</c:v>
                </c:pt>
                <c:pt idx="1320">
                  <c:v>356250</c:v>
                </c:pt>
                <c:pt idx="1321">
                  <c:v>297500.00000000006</c:v>
                </c:pt>
                <c:pt idx="1322">
                  <c:v>650000</c:v>
                </c:pt>
                <c:pt idx="1323">
                  <c:v>640000</c:v>
                </c:pt>
                <c:pt idx="1324">
                  <c:v>552500.00000000012</c:v>
                </c:pt>
                <c:pt idx="1325">
                  <c:v>510000.00000000006</c:v>
                </c:pt>
                <c:pt idx="1326">
                  <c:v>400000</c:v>
                </c:pt>
                <c:pt idx="1327">
                  <c:v>467500.00000000006</c:v>
                </c:pt>
                <c:pt idx="1328">
                  <c:v>550000</c:v>
                </c:pt>
                <c:pt idx="1329">
                  <c:v>637500.00000000012</c:v>
                </c:pt>
                <c:pt idx="1330">
                  <c:v>543750.00000000012</c:v>
                </c:pt>
                <c:pt idx="1331">
                  <c:v>420000</c:v>
                </c:pt>
                <c:pt idx="1332">
                  <c:v>367500</c:v>
                </c:pt>
                <c:pt idx="1333">
                  <c:v>367500</c:v>
                </c:pt>
                <c:pt idx="1334">
                  <c:v>262500</c:v>
                </c:pt>
                <c:pt idx="1335">
                  <c:v>357500.00000000006</c:v>
                </c:pt>
                <c:pt idx="1336">
                  <c:v>385000.00000000006</c:v>
                </c:pt>
                <c:pt idx="1337">
                  <c:v>243750.00000000006</c:v>
                </c:pt>
                <c:pt idx="1338">
                  <c:v>211250.00000000006</c:v>
                </c:pt>
                <c:pt idx="1339">
                  <c:v>262500.00000000006</c:v>
                </c:pt>
                <c:pt idx="1340">
                  <c:v>225000</c:v>
                </c:pt>
                <c:pt idx="1341">
                  <c:v>261250.00000000003</c:v>
                </c:pt>
                <c:pt idx="1342">
                  <c:v>308750.00000000006</c:v>
                </c:pt>
                <c:pt idx="1343">
                  <c:v>180000.00000000003</c:v>
                </c:pt>
                <c:pt idx="1344">
                  <c:v>151250.00000000003</c:v>
                </c:pt>
                <c:pt idx="1345">
                  <c:v>162500</c:v>
                </c:pt>
                <c:pt idx="1346">
                  <c:v>210000</c:v>
                </c:pt>
                <c:pt idx="1347">
                  <c:v>288750.00000000006</c:v>
                </c:pt>
                <c:pt idx="1348">
                  <c:v>360000.00000000006</c:v>
                </c:pt>
                <c:pt idx="1349">
                  <c:v>233750.00000000003</c:v>
                </c:pt>
                <c:pt idx="1350">
                  <c:v>260000.00000000006</c:v>
                </c:pt>
                <c:pt idx="1351">
                  <c:v>318750.00000000006</c:v>
                </c:pt>
                <c:pt idx="1352">
                  <c:v>450000.00000000006</c:v>
                </c:pt>
                <c:pt idx="1353">
                  <c:v>525000.00000000012</c:v>
                </c:pt>
                <c:pt idx="1354">
                  <c:v>595000.00000000012</c:v>
                </c:pt>
                <c:pt idx="1355">
                  <c:v>400000.00000000006</c:v>
                </c:pt>
                <c:pt idx="1356">
                  <c:v>400000.00000000006</c:v>
                </c:pt>
                <c:pt idx="1357">
                  <c:v>382500.00000000006</c:v>
                </c:pt>
                <c:pt idx="1358">
                  <c:v>498750.00000000006</c:v>
                </c:pt>
                <c:pt idx="1359">
                  <c:v>170000</c:v>
                </c:pt>
                <c:pt idx="1360">
                  <c:v>212500</c:v>
                </c:pt>
                <c:pt idx="1361">
                  <c:v>212500</c:v>
                </c:pt>
                <c:pt idx="1362">
                  <c:v>137500</c:v>
                </c:pt>
                <c:pt idx="1363">
                  <c:v>123750.00000000001</c:v>
                </c:pt>
                <c:pt idx="1364">
                  <c:v>237500</c:v>
                </c:pt>
                <c:pt idx="1365">
                  <c:v>210000</c:v>
                </c:pt>
                <c:pt idx="1366">
                  <c:v>212500</c:v>
                </c:pt>
                <c:pt idx="1367">
                  <c:v>212500</c:v>
                </c:pt>
                <c:pt idx="1368">
                  <c:v>137500</c:v>
                </c:pt>
                <c:pt idx="1369">
                  <c:v>110000.00000000001</c:v>
                </c:pt>
                <c:pt idx="1370">
                  <c:v>200000</c:v>
                </c:pt>
                <c:pt idx="1371">
                  <c:v>275000</c:v>
                </c:pt>
                <c:pt idx="1372">
                  <c:v>240000</c:v>
                </c:pt>
                <c:pt idx="1373">
                  <c:v>276249.99999999994</c:v>
                </c:pt>
                <c:pt idx="1374">
                  <c:v>195000</c:v>
                </c:pt>
                <c:pt idx="1375">
                  <c:v>113750</c:v>
                </c:pt>
                <c:pt idx="1376">
                  <c:v>225000</c:v>
                </c:pt>
                <c:pt idx="1377">
                  <c:v>357500</c:v>
                </c:pt>
                <c:pt idx="1378">
                  <c:v>245000</c:v>
                </c:pt>
                <c:pt idx="1379">
                  <c:v>280000</c:v>
                </c:pt>
                <c:pt idx="1380">
                  <c:v>165000.00000000003</c:v>
                </c:pt>
                <c:pt idx="1381">
                  <c:v>120000.00000000001</c:v>
                </c:pt>
                <c:pt idx="1382">
                  <c:v>281250.00000000006</c:v>
                </c:pt>
                <c:pt idx="1383">
                  <c:v>345000</c:v>
                </c:pt>
                <c:pt idx="1384">
                  <c:v>276250</c:v>
                </c:pt>
                <c:pt idx="1385">
                  <c:v>276250</c:v>
                </c:pt>
                <c:pt idx="1386">
                  <c:v>195000</c:v>
                </c:pt>
                <c:pt idx="1387">
                  <c:v>123749.99999999999</c:v>
                </c:pt>
                <c:pt idx="1388">
                  <c:v>402500</c:v>
                </c:pt>
                <c:pt idx="1389">
                  <c:v>536249.99999999988</c:v>
                </c:pt>
                <c:pt idx="1390">
                  <c:v>490000</c:v>
                </c:pt>
                <c:pt idx="1391">
                  <c:v>595000</c:v>
                </c:pt>
                <c:pt idx="1392">
                  <c:v>488750</c:v>
                </c:pt>
                <c:pt idx="1393">
                  <c:v>427500</c:v>
                </c:pt>
                <c:pt idx="1394">
                  <c:v>825000.00000000012</c:v>
                </c:pt>
                <c:pt idx="1395">
                  <c:v>810000</c:v>
                </c:pt>
                <c:pt idx="1396">
                  <c:v>712500</c:v>
                </c:pt>
                <c:pt idx="1397">
                  <c:v>665000</c:v>
                </c:pt>
                <c:pt idx="1398">
                  <c:v>540000</c:v>
                </c:pt>
                <c:pt idx="1399">
                  <c:v>617500</c:v>
                </c:pt>
                <c:pt idx="1400">
                  <c:v>715000.00000000012</c:v>
                </c:pt>
                <c:pt idx="1401">
                  <c:v>807500</c:v>
                </c:pt>
                <c:pt idx="1402">
                  <c:v>701250.00000000012</c:v>
                </c:pt>
                <c:pt idx="1403">
                  <c:v>560000</c:v>
                </c:pt>
                <c:pt idx="1404">
                  <c:v>380000</c:v>
                </c:pt>
                <c:pt idx="1405">
                  <c:v>380000</c:v>
                </c:pt>
                <c:pt idx="1406">
                  <c:v>255000</c:v>
                </c:pt>
                <c:pt idx="1407">
                  <c:v>300000.00000000006</c:v>
                </c:pt>
                <c:pt idx="1408">
                  <c:v>325000.00000000006</c:v>
                </c:pt>
                <c:pt idx="1409">
                  <c:v>180000.00000000003</c:v>
                </c:pt>
                <c:pt idx="1410">
                  <c:v>150000.00000000003</c:v>
                </c:pt>
                <c:pt idx="1411">
                  <c:v>192500</c:v>
                </c:pt>
                <c:pt idx="1412">
                  <c:v>164999.99999999997</c:v>
                </c:pt>
                <c:pt idx="1413">
                  <c:v>200000</c:v>
                </c:pt>
                <c:pt idx="1414">
                  <c:v>373750.00000000006</c:v>
                </c:pt>
                <c:pt idx="1415">
                  <c:v>240000.00000000003</c:v>
                </c:pt>
                <c:pt idx="1416">
                  <c:v>206250.00000000003</c:v>
                </c:pt>
                <c:pt idx="1417">
                  <c:v>227500</c:v>
                </c:pt>
                <c:pt idx="1418">
                  <c:v>280000</c:v>
                </c:pt>
                <c:pt idx="1419">
                  <c:v>343750.00000000006</c:v>
                </c:pt>
                <c:pt idx="1420">
                  <c:v>420000.00000000006</c:v>
                </c:pt>
                <c:pt idx="1421">
                  <c:v>288750.00000000006</c:v>
                </c:pt>
                <c:pt idx="1422">
                  <c:v>325000.00000000006</c:v>
                </c:pt>
                <c:pt idx="1423">
                  <c:v>403750.00000000006</c:v>
                </c:pt>
                <c:pt idx="1424">
                  <c:v>540000.00000000012</c:v>
                </c:pt>
                <c:pt idx="1425">
                  <c:v>600000.00000000012</c:v>
                </c:pt>
                <c:pt idx="1426">
                  <c:v>680000.00000000012</c:v>
                </c:pt>
                <c:pt idx="1427">
                  <c:v>480000.00000000006</c:v>
                </c:pt>
                <c:pt idx="1428">
                  <c:v>480000.00000000006</c:v>
                </c:pt>
                <c:pt idx="1429">
                  <c:v>472500.00000000006</c:v>
                </c:pt>
                <c:pt idx="1430">
                  <c:v>593750.00000000012</c:v>
                </c:pt>
                <c:pt idx="1431">
                  <c:v>382500</c:v>
                </c:pt>
                <c:pt idx="1432">
                  <c:v>292500</c:v>
                </c:pt>
                <c:pt idx="1433">
                  <c:v>227500</c:v>
                </c:pt>
                <c:pt idx="1434">
                  <c:v>200000</c:v>
                </c:pt>
                <c:pt idx="1435">
                  <c:v>302500.00000000006</c:v>
                </c:pt>
                <c:pt idx="1436">
                  <c:v>292500</c:v>
                </c:pt>
                <c:pt idx="1437">
                  <c:v>405000</c:v>
                </c:pt>
                <c:pt idx="1438">
                  <c:v>247500</c:v>
                </c:pt>
                <c:pt idx="1439">
                  <c:v>210000</c:v>
                </c:pt>
                <c:pt idx="1440">
                  <c:v>190000</c:v>
                </c:pt>
                <c:pt idx="1441">
                  <c:v>302500.00000000006</c:v>
                </c:pt>
                <c:pt idx="1442">
                  <c:v>292500</c:v>
                </c:pt>
                <c:pt idx="1443">
                  <c:v>391500</c:v>
                </c:pt>
                <c:pt idx="1444">
                  <c:v>247500</c:v>
                </c:pt>
                <c:pt idx="1445">
                  <c:v>201250</c:v>
                </c:pt>
                <c:pt idx="1446">
                  <c:v>170000</c:v>
                </c:pt>
                <c:pt idx="1447">
                  <c:v>261250.00000000003</c:v>
                </c:pt>
                <c:pt idx="1448">
                  <c:v>258750</c:v>
                </c:pt>
                <c:pt idx="1449">
                  <c:v>371250</c:v>
                </c:pt>
                <c:pt idx="1450">
                  <c:v>236250</c:v>
                </c:pt>
                <c:pt idx="1451">
                  <c:v>183750</c:v>
                </c:pt>
                <c:pt idx="1452">
                  <c:v>180000</c:v>
                </c:pt>
                <c:pt idx="1453">
                  <c:v>261250.00000000003</c:v>
                </c:pt>
                <c:pt idx="1454">
                  <c:v>270000</c:v>
                </c:pt>
                <c:pt idx="1455">
                  <c:v>478500.00000000006</c:v>
                </c:pt>
                <c:pt idx="1456">
                  <c:v>316250.00000000006</c:v>
                </c:pt>
                <c:pt idx="1457">
                  <c:v>275000</c:v>
                </c:pt>
                <c:pt idx="1458">
                  <c:v>250000</c:v>
                </c:pt>
                <c:pt idx="1459">
                  <c:v>315000</c:v>
                </c:pt>
                <c:pt idx="1460">
                  <c:v>406250</c:v>
                </c:pt>
                <c:pt idx="1461">
                  <c:v>525000</c:v>
                </c:pt>
                <c:pt idx="1462">
                  <c:v>343750.00000000006</c:v>
                </c:pt>
                <c:pt idx="1463">
                  <c:v>300000</c:v>
                </c:pt>
                <c:pt idx="1464">
                  <c:v>287500</c:v>
                </c:pt>
                <c:pt idx="1465">
                  <c:v>373750</c:v>
                </c:pt>
                <c:pt idx="1466">
                  <c:v>507500</c:v>
                </c:pt>
                <c:pt idx="1467">
                  <c:v>617500</c:v>
                </c:pt>
                <c:pt idx="1468">
                  <c:v>420000.00000000006</c:v>
                </c:pt>
                <c:pt idx="1469">
                  <c:v>343750.00000000006</c:v>
                </c:pt>
                <c:pt idx="1470">
                  <c:v>316250.00000000006</c:v>
                </c:pt>
                <c:pt idx="1471">
                  <c:v>390000</c:v>
                </c:pt>
                <c:pt idx="1472">
                  <c:v>542500</c:v>
                </c:pt>
                <c:pt idx="1473">
                  <c:v>601250</c:v>
                </c:pt>
                <c:pt idx="1474">
                  <c:v>420000.00000000006</c:v>
                </c:pt>
                <c:pt idx="1475">
                  <c:v>343750.00000000006</c:v>
                </c:pt>
                <c:pt idx="1476">
                  <c:v>258750</c:v>
                </c:pt>
                <c:pt idx="1477">
                  <c:v>302500.00000000006</c:v>
                </c:pt>
                <c:pt idx="1478">
                  <c:v>435000.00000000006</c:v>
                </c:pt>
                <c:pt idx="1479">
                  <c:v>467500.00000000006</c:v>
                </c:pt>
                <c:pt idx="1480">
                  <c:v>325000.00000000012</c:v>
                </c:pt>
                <c:pt idx="1481">
                  <c:v>247500</c:v>
                </c:pt>
                <c:pt idx="1482">
                  <c:v>236250</c:v>
                </c:pt>
                <c:pt idx="1483">
                  <c:v>288750.00000000006</c:v>
                </c:pt>
                <c:pt idx="1484">
                  <c:v>375000.00000000006</c:v>
                </c:pt>
                <c:pt idx="1485">
                  <c:v>480000.00000000006</c:v>
                </c:pt>
                <c:pt idx="1486">
                  <c:v>312500.00000000012</c:v>
                </c:pt>
                <c:pt idx="1487">
                  <c:v>262500.00000000006</c:v>
                </c:pt>
                <c:pt idx="1488">
                  <c:v>250000.00000000006</c:v>
                </c:pt>
                <c:pt idx="1489">
                  <c:v>300000.00000000006</c:v>
                </c:pt>
                <c:pt idx="1490">
                  <c:v>406250</c:v>
                </c:pt>
                <c:pt idx="1491">
                  <c:v>465000.00000000006</c:v>
                </c:pt>
                <c:pt idx="1492">
                  <c:v>300000.00000000006</c:v>
                </c:pt>
                <c:pt idx="1493">
                  <c:v>272500.00000000006</c:v>
                </c:pt>
                <c:pt idx="1494">
                  <c:v>287500.00000000006</c:v>
                </c:pt>
                <c:pt idx="1495">
                  <c:v>357500</c:v>
                </c:pt>
                <c:pt idx="1496">
                  <c:v>455000</c:v>
                </c:pt>
                <c:pt idx="1497">
                  <c:v>568750</c:v>
                </c:pt>
                <c:pt idx="1498">
                  <c:v>371250.00000000006</c:v>
                </c:pt>
                <c:pt idx="1499">
                  <c:v>343750.00000000006</c:v>
                </c:pt>
                <c:pt idx="1500">
                  <c:v>316250.00000000006</c:v>
                </c:pt>
                <c:pt idx="1501">
                  <c:v>373750</c:v>
                </c:pt>
                <c:pt idx="1502">
                  <c:v>472500</c:v>
                </c:pt>
                <c:pt idx="1503">
                  <c:v>320000</c:v>
                </c:pt>
                <c:pt idx="1504">
                  <c:v>240000</c:v>
                </c:pt>
                <c:pt idx="1505">
                  <c:v>180000.00000000003</c:v>
                </c:pt>
                <c:pt idx="1506">
                  <c:v>157500</c:v>
                </c:pt>
                <c:pt idx="1507">
                  <c:v>250000</c:v>
                </c:pt>
                <c:pt idx="1508">
                  <c:v>240000</c:v>
                </c:pt>
                <c:pt idx="1509">
                  <c:v>340000</c:v>
                </c:pt>
                <c:pt idx="1510">
                  <c:v>200000</c:v>
                </c:pt>
                <c:pt idx="1511">
                  <c:v>165000.00000000003</c:v>
                </c:pt>
                <c:pt idx="1512">
                  <c:v>148750</c:v>
                </c:pt>
                <c:pt idx="1513">
                  <c:v>250000</c:v>
                </c:pt>
                <c:pt idx="1514">
                  <c:v>240000</c:v>
                </c:pt>
                <c:pt idx="1515">
                  <c:v>328000</c:v>
                </c:pt>
                <c:pt idx="1516">
                  <c:v>210000</c:v>
                </c:pt>
                <c:pt idx="1517">
                  <c:v>165000.00000000003</c:v>
                </c:pt>
                <c:pt idx="1518">
                  <c:v>140000</c:v>
                </c:pt>
                <c:pt idx="1519">
                  <c:v>225000</c:v>
                </c:pt>
                <c:pt idx="1520">
                  <c:v>220000</c:v>
                </c:pt>
                <c:pt idx="1521">
                  <c:v>320000</c:v>
                </c:pt>
                <c:pt idx="1522">
                  <c:v>200000</c:v>
                </c:pt>
                <c:pt idx="1523">
                  <c:v>150000.00000000003</c:v>
                </c:pt>
                <c:pt idx="1524">
                  <c:v>148750</c:v>
                </c:pt>
                <c:pt idx="1525">
                  <c:v>212500</c:v>
                </c:pt>
                <c:pt idx="1526">
                  <c:v>220000</c:v>
                </c:pt>
                <c:pt idx="1527">
                  <c:v>410000</c:v>
                </c:pt>
                <c:pt idx="1528">
                  <c:v>236250.00000000003</c:v>
                </c:pt>
                <c:pt idx="1529">
                  <c:v>200000</c:v>
                </c:pt>
                <c:pt idx="1530">
                  <c:v>180000</c:v>
                </c:pt>
                <c:pt idx="1531">
                  <c:v>237500</c:v>
                </c:pt>
                <c:pt idx="1532">
                  <c:v>330000.00000000006</c:v>
                </c:pt>
                <c:pt idx="1533">
                  <c:v>425000</c:v>
                </c:pt>
                <c:pt idx="1534">
                  <c:v>270000.00000000006</c:v>
                </c:pt>
                <c:pt idx="1535">
                  <c:v>210000</c:v>
                </c:pt>
                <c:pt idx="1536">
                  <c:v>200000</c:v>
                </c:pt>
                <c:pt idx="1537">
                  <c:v>250000</c:v>
                </c:pt>
                <c:pt idx="1538">
                  <c:v>357500.00000000006</c:v>
                </c:pt>
                <c:pt idx="1539">
                  <c:v>437500</c:v>
                </c:pt>
                <c:pt idx="1540">
                  <c:v>281250.00000000006</c:v>
                </c:pt>
                <c:pt idx="1541">
                  <c:v>220000</c:v>
                </c:pt>
                <c:pt idx="1542">
                  <c:v>200000</c:v>
                </c:pt>
                <c:pt idx="1543">
                  <c:v>262500</c:v>
                </c:pt>
                <c:pt idx="1544">
                  <c:v>385000.00000000006</c:v>
                </c:pt>
                <c:pt idx="1545">
                  <c:v>425000</c:v>
                </c:pt>
                <c:pt idx="1546">
                  <c:v>281250.00000000006</c:v>
                </c:pt>
                <c:pt idx="1547">
                  <c:v>220000</c:v>
                </c:pt>
                <c:pt idx="1548">
                  <c:v>210000</c:v>
                </c:pt>
                <c:pt idx="1549">
                  <c:v>250000</c:v>
                </c:pt>
                <c:pt idx="1550">
                  <c:v>371250.00000000006</c:v>
                </c:pt>
                <c:pt idx="1551">
                  <c:v>400000</c:v>
                </c:pt>
                <c:pt idx="1552">
                  <c:v>270000.00000000006</c:v>
                </c:pt>
                <c:pt idx="1553">
                  <c:v>210000</c:v>
                </c:pt>
                <c:pt idx="1554">
                  <c:v>200000</c:v>
                </c:pt>
                <c:pt idx="1555">
                  <c:v>250000</c:v>
                </c:pt>
                <c:pt idx="1556">
                  <c:v>330000.00000000006</c:v>
                </c:pt>
                <c:pt idx="1557">
                  <c:v>426250.00000000006</c:v>
                </c:pt>
                <c:pt idx="1558">
                  <c:v>270000.00000000006</c:v>
                </c:pt>
                <c:pt idx="1559">
                  <c:v>225000.00000000003</c:v>
                </c:pt>
                <c:pt idx="1560">
                  <c:v>213750.00000000003</c:v>
                </c:pt>
                <c:pt idx="1561">
                  <c:v>261250.00000000003</c:v>
                </c:pt>
                <c:pt idx="1562">
                  <c:v>360000</c:v>
                </c:pt>
                <c:pt idx="1563">
                  <c:v>412500.00000000006</c:v>
                </c:pt>
                <c:pt idx="1564">
                  <c:v>258750.00000000003</c:v>
                </c:pt>
                <c:pt idx="1565">
                  <c:v>234000.00000000003</c:v>
                </c:pt>
                <c:pt idx="1566">
                  <c:v>225000.00000000003</c:v>
                </c:pt>
                <c:pt idx="1567">
                  <c:v>261250.00000000003</c:v>
                </c:pt>
                <c:pt idx="1568">
                  <c:v>345000</c:v>
                </c:pt>
                <c:pt idx="1569">
                  <c:v>440000.00000000006</c:v>
                </c:pt>
                <c:pt idx="1570">
                  <c:v>270000.00000000006</c:v>
                </c:pt>
                <c:pt idx="1571">
                  <c:v>247500.00000000003</c:v>
                </c:pt>
                <c:pt idx="1572">
                  <c:v>225000.00000000003</c:v>
                </c:pt>
                <c:pt idx="1573">
                  <c:v>275000.00000000006</c:v>
                </c:pt>
                <c:pt idx="1574">
                  <c:v>360000</c:v>
                </c:pt>
                <c:pt idx="1575">
                  <c:v>105000.00000000001</c:v>
                </c:pt>
                <c:pt idx="1576">
                  <c:v>140000</c:v>
                </c:pt>
                <c:pt idx="1577">
                  <c:v>140000</c:v>
                </c:pt>
                <c:pt idx="1578">
                  <c:v>80000</c:v>
                </c:pt>
                <c:pt idx="1579">
                  <c:v>67500.000000000015</c:v>
                </c:pt>
                <c:pt idx="1580">
                  <c:v>160000</c:v>
                </c:pt>
                <c:pt idx="1581">
                  <c:v>135000.00000000003</c:v>
                </c:pt>
                <c:pt idx="1582">
                  <c:v>140000</c:v>
                </c:pt>
                <c:pt idx="1583">
                  <c:v>140000</c:v>
                </c:pt>
                <c:pt idx="1584">
                  <c:v>80000</c:v>
                </c:pt>
                <c:pt idx="1585">
                  <c:v>56250.000000000007</c:v>
                </c:pt>
                <c:pt idx="1586">
                  <c:v>130000</c:v>
                </c:pt>
                <c:pt idx="1587">
                  <c:v>190000</c:v>
                </c:pt>
                <c:pt idx="1588">
                  <c:v>162500</c:v>
                </c:pt>
                <c:pt idx="1589">
                  <c:v>192499.99999999997</c:v>
                </c:pt>
                <c:pt idx="1590">
                  <c:v>125000</c:v>
                </c:pt>
                <c:pt idx="1591">
                  <c:v>55000.000000000007</c:v>
                </c:pt>
                <c:pt idx="1592">
                  <c:v>150000</c:v>
                </c:pt>
                <c:pt idx="1593">
                  <c:v>261250.00000000003</c:v>
                </c:pt>
                <c:pt idx="1594">
                  <c:v>165000.00000000003</c:v>
                </c:pt>
                <c:pt idx="1595">
                  <c:v>195000.00000000003</c:v>
                </c:pt>
                <c:pt idx="1596">
                  <c:v>101250.00000000001</c:v>
                </c:pt>
                <c:pt idx="1597">
                  <c:v>62500.000000000015</c:v>
                </c:pt>
                <c:pt idx="1598">
                  <c:v>195000.00000000003</c:v>
                </c:pt>
                <c:pt idx="1599">
                  <c:v>250000</c:v>
                </c:pt>
                <c:pt idx="1600">
                  <c:v>192500.00000000003</c:v>
                </c:pt>
                <c:pt idx="1601">
                  <c:v>192500.00000000003</c:v>
                </c:pt>
                <c:pt idx="1602">
                  <c:v>137500</c:v>
                </c:pt>
                <c:pt idx="1603">
                  <c:v>78749.999999999985</c:v>
                </c:pt>
                <c:pt idx="1604">
                  <c:v>315000</c:v>
                </c:pt>
                <c:pt idx="1605">
                  <c:v>426249.99999999994</c:v>
                </c:pt>
                <c:pt idx="1606">
                  <c:v>422499.99999999988</c:v>
                </c:pt>
                <c:pt idx="1607">
                  <c:v>520000</c:v>
                </c:pt>
                <c:pt idx="1608">
                  <c:v>420000</c:v>
                </c:pt>
                <c:pt idx="1609">
                  <c:v>360000</c:v>
                </c:pt>
                <c:pt idx="1610">
                  <c:v>735000</c:v>
                </c:pt>
                <c:pt idx="1611">
                  <c:v>722500</c:v>
                </c:pt>
                <c:pt idx="1612">
                  <c:v>630000</c:v>
                </c:pt>
                <c:pt idx="1613">
                  <c:v>585000</c:v>
                </c:pt>
                <c:pt idx="1614">
                  <c:v>467500</c:v>
                </c:pt>
                <c:pt idx="1615">
                  <c:v>540000</c:v>
                </c:pt>
                <c:pt idx="1616">
                  <c:v>630000</c:v>
                </c:pt>
                <c:pt idx="1617">
                  <c:v>720000</c:v>
                </c:pt>
                <c:pt idx="1618">
                  <c:v>620000</c:v>
                </c:pt>
                <c:pt idx="1619">
                  <c:v>455000</c:v>
                </c:pt>
                <c:pt idx="1620">
                  <c:v>297500</c:v>
                </c:pt>
                <c:pt idx="1621">
                  <c:v>297500</c:v>
                </c:pt>
                <c:pt idx="1622">
                  <c:v>187500</c:v>
                </c:pt>
                <c:pt idx="1623">
                  <c:v>225000.00000000006</c:v>
                </c:pt>
                <c:pt idx="1624">
                  <c:v>247500.00000000006</c:v>
                </c:pt>
                <c:pt idx="1625">
                  <c:v>125000.00000000003</c:v>
                </c:pt>
                <c:pt idx="1626">
                  <c:v>100000.00000000003</c:v>
                </c:pt>
                <c:pt idx="1627">
                  <c:v>135000.00000000003</c:v>
                </c:pt>
                <c:pt idx="1628">
                  <c:v>112499.99999999999</c:v>
                </c:pt>
                <c:pt idx="1629">
                  <c:v>140000</c:v>
                </c:pt>
                <c:pt idx="1630">
                  <c:v>288750.00000000006</c:v>
                </c:pt>
                <c:pt idx="1631">
                  <c:v>175000.00000000006</c:v>
                </c:pt>
                <c:pt idx="1632">
                  <c:v>146250.00000000003</c:v>
                </c:pt>
                <c:pt idx="1633">
                  <c:v>165000.00000000003</c:v>
                </c:pt>
                <c:pt idx="1634">
                  <c:v>210000.00000000003</c:v>
                </c:pt>
                <c:pt idx="1635">
                  <c:v>258750.00000000003</c:v>
                </c:pt>
                <c:pt idx="1636">
                  <c:v>325000.00000000012</c:v>
                </c:pt>
                <c:pt idx="1637">
                  <c:v>213750.00000000003</c:v>
                </c:pt>
                <c:pt idx="1638">
                  <c:v>247500.00000000006</c:v>
                </c:pt>
                <c:pt idx="1639">
                  <c:v>318750.00000000006</c:v>
                </c:pt>
                <c:pt idx="1640">
                  <c:v>440000.00000000006</c:v>
                </c:pt>
                <c:pt idx="1641">
                  <c:v>487500.00000000012</c:v>
                </c:pt>
                <c:pt idx="1642">
                  <c:v>562500.00000000023</c:v>
                </c:pt>
                <c:pt idx="1643">
                  <c:v>385000.00000000006</c:v>
                </c:pt>
                <c:pt idx="1644">
                  <c:v>385000.00000000006</c:v>
                </c:pt>
                <c:pt idx="1645">
                  <c:v>380000.00000000006</c:v>
                </c:pt>
                <c:pt idx="1646">
                  <c:v>488750.00000000006</c:v>
                </c:pt>
                <c:pt idx="1647">
                  <c:v>262500</c:v>
                </c:pt>
                <c:pt idx="1648">
                  <c:v>192500</c:v>
                </c:pt>
                <c:pt idx="1649">
                  <c:v>137500</c:v>
                </c:pt>
                <c:pt idx="1650">
                  <c:v>119999.99999999997</c:v>
                </c:pt>
                <c:pt idx="1651">
                  <c:v>202500.00000000003</c:v>
                </c:pt>
                <c:pt idx="1652">
                  <c:v>192500</c:v>
                </c:pt>
                <c:pt idx="1653">
                  <c:v>280000</c:v>
                </c:pt>
                <c:pt idx="1654">
                  <c:v>157500</c:v>
                </c:pt>
                <c:pt idx="1655">
                  <c:v>125000</c:v>
                </c:pt>
                <c:pt idx="1656">
                  <c:v>112499.99999999997</c:v>
                </c:pt>
                <c:pt idx="1657">
                  <c:v>202500.00000000003</c:v>
                </c:pt>
                <c:pt idx="1658">
                  <c:v>192500</c:v>
                </c:pt>
                <c:pt idx="1659">
                  <c:v>269500</c:v>
                </c:pt>
                <c:pt idx="1660">
                  <c:v>157500</c:v>
                </c:pt>
                <c:pt idx="1661">
                  <c:v>118750</c:v>
                </c:pt>
                <c:pt idx="1662">
                  <c:v>97499.999999999971</c:v>
                </c:pt>
                <c:pt idx="1663">
                  <c:v>168750.00000000003</c:v>
                </c:pt>
                <c:pt idx="1664">
                  <c:v>166250</c:v>
                </c:pt>
                <c:pt idx="1665">
                  <c:v>253750</c:v>
                </c:pt>
                <c:pt idx="1666">
                  <c:v>170000</c:v>
                </c:pt>
                <c:pt idx="1667">
                  <c:v>135000.00000000003</c:v>
                </c:pt>
                <c:pt idx="1668">
                  <c:v>131250</c:v>
                </c:pt>
                <c:pt idx="1669">
                  <c:v>200000</c:v>
                </c:pt>
                <c:pt idx="1670">
                  <c:v>210000</c:v>
                </c:pt>
                <c:pt idx="1671">
                  <c:v>397500</c:v>
                </c:pt>
                <c:pt idx="1672">
                  <c:v>250000</c:v>
                </c:pt>
                <c:pt idx="1673">
                  <c:v>213750</c:v>
                </c:pt>
                <c:pt idx="1674">
                  <c:v>202500</c:v>
                </c:pt>
                <c:pt idx="1675">
                  <c:v>261249.99999999997</c:v>
                </c:pt>
                <c:pt idx="1676">
                  <c:v>345000</c:v>
                </c:pt>
                <c:pt idx="1677">
                  <c:v>453749.99999999994</c:v>
                </c:pt>
                <c:pt idx="1678">
                  <c:v>287500</c:v>
                </c:pt>
                <c:pt idx="1679">
                  <c:v>247500</c:v>
                </c:pt>
                <c:pt idx="1680">
                  <c:v>236250</c:v>
                </c:pt>
                <c:pt idx="1681">
                  <c:v>315000</c:v>
                </c:pt>
                <c:pt idx="1682">
                  <c:v>438750</c:v>
                </c:pt>
                <c:pt idx="1683">
                  <c:v>540000</c:v>
                </c:pt>
                <c:pt idx="1684">
                  <c:v>357500.00000000006</c:v>
                </c:pt>
                <c:pt idx="1685">
                  <c:v>287500</c:v>
                </c:pt>
                <c:pt idx="1686">
                  <c:v>262500</c:v>
                </c:pt>
                <c:pt idx="1687">
                  <c:v>330000</c:v>
                </c:pt>
                <c:pt idx="1688">
                  <c:v>471250</c:v>
                </c:pt>
                <c:pt idx="1689">
                  <c:v>525000</c:v>
                </c:pt>
                <c:pt idx="1690">
                  <c:v>357500.00000000006</c:v>
                </c:pt>
                <c:pt idx="1691">
                  <c:v>258750.00000000003</c:v>
                </c:pt>
                <c:pt idx="1692">
                  <c:v>183750</c:v>
                </c:pt>
                <c:pt idx="1693">
                  <c:v>225000.00000000003</c:v>
                </c:pt>
                <c:pt idx="1694">
                  <c:v>337500.00000000012</c:v>
                </c:pt>
                <c:pt idx="1695">
                  <c:v>360000.00000000006</c:v>
                </c:pt>
                <c:pt idx="1696">
                  <c:v>240000.00000000009</c:v>
                </c:pt>
                <c:pt idx="1697">
                  <c:v>175000</c:v>
                </c:pt>
                <c:pt idx="1698">
                  <c:v>166250</c:v>
                </c:pt>
                <c:pt idx="1699">
                  <c:v>213750.00000000003</c:v>
                </c:pt>
                <c:pt idx="1700">
                  <c:v>287500.00000000006</c:v>
                </c:pt>
                <c:pt idx="1701">
                  <c:v>375000.00000000012</c:v>
                </c:pt>
                <c:pt idx="1702">
                  <c:v>230000.00000000009</c:v>
                </c:pt>
                <c:pt idx="1703">
                  <c:v>170000.00000000006</c:v>
                </c:pt>
                <c:pt idx="1704">
                  <c:v>160000.00000000006</c:v>
                </c:pt>
                <c:pt idx="1705">
                  <c:v>200000.00000000006</c:v>
                </c:pt>
                <c:pt idx="1706">
                  <c:v>288750.00000000006</c:v>
                </c:pt>
                <c:pt idx="1707">
                  <c:v>337500.00000000012</c:v>
                </c:pt>
                <c:pt idx="1708">
                  <c:v>225000.00000000006</c:v>
                </c:pt>
                <c:pt idx="1709">
                  <c:v>200250.00000000006</c:v>
                </c:pt>
                <c:pt idx="1710">
                  <c:v>213750.00000000006</c:v>
                </c:pt>
                <c:pt idx="1711">
                  <c:v>270000</c:v>
                </c:pt>
                <c:pt idx="1712">
                  <c:v>406249.99999999988</c:v>
                </c:pt>
                <c:pt idx="1713">
                  <c:v>510000</c:v>
                </c:pt>
                <c:pt idx="1714">
                  <c:v>325000</c:v>
                </c:pt>
                <c:pt idx="1715">
                  <c:v>300000</c:v>
                </c:pt>
                <c:pt idx="1716">
                  <c:v>275000</c:v>
                </c:pt>
                <c:pt idx="1717">
                  <c:v>330000</c:v>
                </c:pt>
                <c:pt idx="1718">
                  <c:v>422499.99999999988</c:v>
                </c:pt>
                <c:pt idx="1719">
                  <c:v>187500</c:v>
                </c:pt>
                <c:pt idx="1720">
                  <c:v>127500</c:v>
                </c:pt>
                <c:pt idx="1721">
                  <c:v>85000</c:v>
                </c:pt>
                <c:pt idx="1722">
                  <c:v>68750.000000000015</c:v>
                </c:pt>
                <c:pt idx="1723">
                  <c:v>130000</c:v>
                </c:pt>
                <c:pt idx="1724">
                  <c:v>127500</c:v>
                </c:pt>
                <c:pt idx="1725">
                  <c:v>202500</c:v>
                </c:pt>
                <c:pt idx="1726">
                  <c:v>97500</c:v>
                </c:pt>
                <c:pt idx="1727">
                  <c:v>75000</c:v>
                </c:pt>
                <c:pt idx="1728">
                  <c:v>62500.000000000015</c:v>
                </c:pt>
                <c:pt idx="1729">
                  <c:v>130000</c:v>
                </c:pt>
                <c:pt idx="1730">
                  <c:v>120000</c:v>
                </c:pt>
                <c:pt idx="1731">
                  <c:v>217000</c:v>
                </c:pt>
                <c:pt idx="1732">
                  <c:v>105000</c:v>
                </c:pt>
                <c:pt idx="1733">
                  <c:v>87500.000000000029</c:v>
                </c:pt>
                <c:pt idx="1734">
                  <c:v>60000</c:v>
                </c:pt>
                <c:pt idx="1735">
                  <c:v>112500</c:v>
                </c:pt>
                <c:pt idx="1736">
                  <c:v>122500</c:v>
                </c:pt>
                <c:pt idx="1737">
                  <c:v>201250</c:v>
                </c:pt>
                <c:pt idx="1738">
                  <c:v>82500.000000000015</c:v>
                </c:pt>
                <c:pt idx="1739">
                  <c:v>55000.000000000022</c:v>
                </c:pt>
                <c:pt idx="1740">
                  <c:v>50000</c:v>
                </c:pt>
                <c:pt idx="1741">
                  <c:v>90000</c:v>
                </c:pt>
                <c:pt idx="1742">
                  <c:v>105000.00000000001</c:v>
                </c:pt>
                <c:pt idx="1743">
                  <c:v>248000</c:v>
                </c:pt>
                <c:pt idx="1744">
                  <c:v>113750.00000000003</c:v>
                </c:pt>
                <c:pt idx="1745">
                  <c:v>90000.000000000015</c:v>
                </c:pt>
                <c:pt idx="1746">
                  <c:v>67500.000000000015</c:v>
                </c:pt>
                <c:pt idx="1747">
                  <c:v>112499.99999999999</c:v>
                </c:pt>
                <c:pt idx="1748">
                  <c:v>174999.99999999997</c:v>
                </c:pt>
                <c:pt idx="1749">
                  <c:v>210000</c:v>
                </c:pt>
                <c:pt idx="1750">
                  <c:v>105000.00000000004</c:v>
                </c:pt>
                <c:pt idx="1751">
                  <c:v>93750.000000000029</c:v>
                </c:pt>
                <c:pt idx="1752">
                  <c:v>87500.000000000029</c:v>
                </c:pt>
                <c:pt idx="1753">
                  <c:v>140000</c:v>
                </c:pt>
                <c:pt idx="1754">
                  <c:v>236250</c:v>
                </c:pt>
                <c:pt idx="1755">
                  <c:v>300000</c:v>
                </c:pt>
                <c:pt idx="1756">
                  <c:v>175000.00000000003</c:v>
                </c:pt>
                <c:pt idx="1757">
                  <c:v>127500.00000000001</c:v>
                </c:pt>
                <c:pt idx="1758">
                  <c:v>112500.00000000001</c:v>
                </c:pt>
                <c:pt idx="1759">
                  <c:v>150000</c:v>
                </c:pt>
                <c:pt idx="1760">
                  <c:v>247500</c:v>
                </c:pt>
                <c:pt idx="1761">
                  <c:v>280000</c:v>
                </c:pt>
                <c:pt idx="1762">
                  <c:v>190000.00000000003</c:v>
                </c:pt>
                <c:pt idx="1763">
                  <c:v>140000</c:v>
                </c:pt>
                <c:pt idx="1764">
                  <c:v>81250.000000000029</c:v>
                </c:pt>
                <c:pt idx="1765">
                  <c:v>105000</c:v>
                </c:pt>
                <c:pt idx="1766">
                  <c:v>190000</c:v>
                </c:pt>
                <c:pt idx="1767">
                  <c:v>210000</c:v>
                </c:pt>
                <c:pt idx="1768">
                  <c:v>120000.00000000004</c:v>
                </c:pt>
                <c:pt idx="1769">
                  <c:v>45000.000000000007</c:v>
                </c:pt>
                <c:pt idx="1770">
                  <c:v>41250.000000000007</c:v>
                </c:pt>
                <c:pt idx="1771">
                  <c:v>68750</c:v>
                </c:pt>
                <c:pt idx="1772">
                  <c:v>105000.00000000001</c:v>
                </c:pt>
                <c:pt idx="1773">
                  <c:v>183750</c:v>
                </c:pt>
                <c:pt idx="1774">
                  <c:v>87500</c:v>
                </c:pt>
                <c:pt idx="1775">
                  <c:v>62500</c:v>
                </c:pt>
                <c:pt idx="1776">
                  <c:v>56250</c:v>
                </c:pt>
                <c:pt idx="1777">
                  <c:v>78750</c:v>
                </c:pt>
                <c:pt idx="1778">
                  <c:v>139999.99999999997</c:v>
                </c:pt>
                <c:pt idx="1779">
                  <c:v>175000</c:v>
                </c:pt>
                <c:pt idx="1780">
                  <c:v>87500.000000000029</c:v>
                </c:pt>
                <c:pt idx="1781">
                  <c:v>73750.000000000015</c:v>
                </c:pt>
                <c:pt idx="1782">
                  <c:v>81250.000000000029</c:v>
                </c:pt>
                <c:pt idx="1783">
                  <c:v>134999.99999999997</c:v>
                </c:pt>
                <c:pt idx="1784">
                  <c:v>199999.99999999994</c:v>
                </c:pt>
                <c:pt idx="1785">
                  <c:v>292499.99999999994</c:v>
                </c:pt>
                <c:pt idx="1786">
                  <c:v>157500</c:v>
                </c:pt>
                <c:pt idx="1787">
                  <c:v>140000</c:v>
                </c:pt>
                <c:pt idx="1788">
                  <c:v>122500</c:v>
                </c:pt>
                <c:pt idx="1789">
                  <c:v>157499.99999999997</c:v>
                </c:pt>
                <c:pt idx="1790">
                  <c:v>224999.99999999994</c:v>
                </c:pt>
                <c:pt idx="1791">
                  <c:v>168750</c:v>
                </c:pt>
                <c:pt idx="1792">
                  <c:v>118750</c:v>
                </c:pt>
                <c:pt idx="1793">
                  <c:v>71250.000000000015</c:v>
                </c:pt>
                <c:pt idx="1794">
                  <c:v>65000.000000000022</c:v>
                </c:pt>
                <c:pt idx="1795">
                  <c:v>131250</c:v>
                </c:pt>
                <c:pt idx="1796">
                  <c:v>118750</c:v>
                </c:pt>
                <c:pt idx="1797">
                  <c:v>181250</c:v>
                </c:pt>
                <c:pt idx="1798">
                  <c:v>93750</c:v>
                </c:pt>
                <c:pt idx="1799">
                  <c:v>63750.000000000007</c:v>
                </c:pt>
                <c:pt idx="1800">
                  <c:v>60000.000000000022</c:v>
                </c:pt>
                <c:pt idx="1801">
                  <c:v>131250</c:v>
                </c:pt>
                <c:pt idx="1802">
                  <c:v>112500</c:v>
                </c:pt>
                <c:pt idx="1803">
                  <c:v>201000.00000000003</c:v>
                </c:pt>
                <c:pt idx="1804">
                  <c:v>105000.00000000001</c:v>
                </c:pt>
                <c:pt idx="1805">
                  <c:v>80000.000000000029</c:v>
                </c:pt>
                <c:pt idx="1806">
                  <c:v>62500</c:v>
                </c:pt>
                <c:pt idx="1807">
                  <c:v>120000</c:v>
                </c:pt>
                <c:pt idx="1808">
                  <c:v>120000.00000000001</c:v>
                </c:pt>
                <c:pt idx="1809">
                  <c:v>187500.00000000003</c:v>
                </c:pt>
                <c:pt idx="1810">
                  <c:v>81250.000000000029</c:v>
                </c:pt>
                <c:pt idx="1811">
                  <c:v>48750.000000000022</c:v>
                </c:pt>
                <c:pt idx="1812">
                  <c:v>50000</c:v>
                </c:pt>
                <c:pt idx="1813">
                  <c:v>96250</c:v>
                </c:pt>
                <c:pt idx="1814">
                  <c:v>100000.00000000003</c:v>
                </c:pt>
                <c:pt idx="1815">
                  <c:v>234500</c:v>
                </c:pt>
                <c:pt idx="1816">
                  <c:v>112500.00000000004</c:v>
                </c:pt>
                <c:pt idx="1817">
                  <c:v>87500.000000000029</c:v>
                </c:pt>
                <c:pt idx="1818">
                  <c:v>68750.000000000015</c:v>
                </c:pt>
                <c:pt idx="1819">
                  <c:v>120000</c:v>
                </c:pt>
                <c:pt idx="1820">
                  <c:v>179999.99999999997</c:v>
                </c:pt>
                <c:pt idx="1821">
                  <c:v>195000.00000000003</c:v>
                </c:pt>
                <c:pt idx="1822">
                  <c:v>100000.00000000004</c:v>
                </c:pt>
                <c:pt idx="1823">
                  <c:v>85000.000000000029</c:v>
                </c:pt>
                <c:pt idx="1824">
                  <c:v>80000.000000000029</c:v>
                </c:pt>
                <c:pt idx="1825">
                  <c:v>140000</c:v>
                </c:pt>
                <c:pt idx="1826">
                  <c:v>230000</c:v>
                </c:pt>
                <c:pt idx="1827">
                  <c:v>280000</c:v>
                </c:pt>
                <c:pt idx="1828">
                  <c:v>165000.00000000006</c:v>
                </c:pt>
                <c:pt idx="1829">
                  <c:v>118750.00000000003</c:v>
                </c:pt>
                <c:pt idx="1830">
                  <c:v>106250.00000000003</c:v>
                </c:pt>
                <c:pt idx="1831">
                  <c:v>148750</c:v>
                </c:pt>
                <c:pt idx="1832">
                  <c:v>240000</c:v>
                </c:pt>
                <c:pt idx="1833">
                  <c:v>262500</c:v>
                </c:pt>
                <c:pt idx="1834">
                  <c:v>183750.00000000003</c:v>
                </c:pt>
                <c:pt idx="1835">
                  <c:v>135000.00000000003</c:v>
                </c:pt>
                <c:pt idx="1836">
                  <c:v>75000.000000000029</c:v>
                </c:pt>
                <c:pt idx="1837">
                  <c:v>105000.00000000001</c:v>
                </c:pt>
                <c:pt idx="1838">
                  <c:v>183750</c:v>
                </c:pt>
                <c:pt idx="1839">
                  <c:v>195000.00000000003</c:v>
                </c:pt>
                <c:pt idx="1840">
                  <c:v>112500.00000000004</c:v>
                </c:pt>
                <c:pt idx="1841">
                  <c:v>35000.000000000007</c:v>
                </c:pt>
                <c:pt idx="1842">
                  <c:v>32500.000000000007</c:v>
                </c:pt>
                <c:pt idx="1843">
                  <c:v>65000</c:v>
                </c:pt>
                <c:pt idx="1844">
                  <c:v>100000.00000000003</c:v>
                </c:pt>
                <c:pt idx="1845">
                  <c:v>172500</c:v>
                </c:pt>
                <c:pt idx="1846">
                  <c:v>80000</c:v>
                </c:pt>
                <c:pt idx="1847">
                  <c:v>60000</c:v>
                </c:pt>
                <c:pt idx="1848">
                  <c:v>55000</c:v>
                </c:pt>
                <c:pt idx="1849">
                  <c:v>82500</c:v>
                </c:pt>
                <c:pt idx="1850">
                  <c:v>139999.99999999997</c:v>
                </c:pt>
                <c:pt idx="1851">
                  <c:v>165000.00000000003</c:v>
                </c:pt>
                <c:pt idx="1852">
                  <c:v>80000.000000000029</c:v>
                </c:pt>
                <c:pt idx="1853">
                  <c:v>69000.000000000029</c:v>
                </c:pt>
                <c:pt idx="1854">
                  <c:v>75000.000000000029</c:v>
                </c:pt>
                <c:pt idx="1855">
                  <c:v>140000</c:v>
                </c:pt>
                <c:pt idx="1856">
                  <c:v>202499.99999999994</c:v>
                </c:pt>
                <c:pt idx="1857">
                  <c:v>280000</c:v>
                </c:pt>
                <c:pt idx="1858">
                  <c:v>150000.00000000003</c:v>
                </c:pt>
                <c:pt idx="1859">
                  <c:v>135000.00000000003</c:v>
                </c:pt>
                <c:pt idx="1860">
                  <c:v>120000.00000000001</c:v>
                </c:pt>
                <c:pt idx="1861">
                  <c:v>160000</c:v>
                </c:pt>
                <c:pt idx="1862">
                  <c:v>224999.99999999994</c:v>
                </c:pt>
                <c:pt idx="1863">
                  <c:v>105000.00000000001</c:v>
                </c:pt>
                <c:pt idx="1864">
                  <c:v>140000</c:v>
                </c:pt>
                <c:pt idx="1865">
                  <c:v>140000</c:v>
                </c:pt>
                <c:pt idx="1866">
                  <c:v>80000</c:v>
                </c:pt>
                <c:pt idx="1867">
                  <c:v>67500.000000000015</c:v>
                </c:pt>
                <c:pt idx="1868">
                  <c:v>160000</c:v>
                </c:pt>
                <c:pt idx="1869">
                  <c:v>135000.00000000003</c:v>
                </c:pt>
                <c:pt idx="1870">
                  <c:v>140000</c:v>
                </c:pt>
                <c:pt idx="1871">
                  <c:v>140000</c:v>
                </c:pt>
                <c:pt idx="1872">
                  <c:v>80000</c:v>
                </c:pt>
                <c:pt idx="1873">
                  <c:v>56250.000000000007</c:v>
                </c:pt>
                <c:pt idx="1874">
                  <c:v>130000</c:v>
                </c:pt>
                <c:pt idx="1875">
                  <c:v>190000</c:v>
                </c:pt>
                <c:pt idx="1876">
                  <c:v>162500</c:v>
                </c:pt>
                <c:pt idx="1877">
                  <c:v>192499.99999999997</c:v>
                </c:pt>
                <c:pt idx="1878">
                  <c:v>125000</c:v>
                </c:pt>
                <c:pt idx="1879">
                  <c:v>55000.000000000007</c:v>
                </c:pt>
                <c:pt idx="1880">
                  <c:v>150000</c:v>
                </c:pt>
                <c:pt idx="1881">
                  <c:v>261250.00000000003</c:v>
                </c:pt>
                <c:pt idx="1882">
                  <c:v>165000.00000000003</c:v>
                </c:pt>
                <c:pt idx="1883">
                  <c:v>195000.00000000003</c:v>
                </c:pt>
                <c:pt idx="1884">
                  <c:v>101250.00000000001</c:v>
                </c:pt>
                <c:pt idx="1885">
                  <c:v>62500.000000000015</c:v>
                </c:pt>
                <c:pt idx="1886">
                  <c:v>195000.00000000003</c:v>
                </c:pt>
                <c:pt idx="1887">
                  <c:v>250000</c:v>
                </c:pt>
                <c:pt idx="1888">
                  <c:v>192500.00000000003</c:v>
                </c:pt>
                <c:pt idx="1889">
                  <c:v>192500.00000000003</c:v>
                </c:pt>
                <c:pt idx="1890">
                  <c:v>137500</c:v>
                </c:pt>
                <c:pt idx="1891">
                  <c:v>78749.999999999985</c:v>
                </c:pt>
                <c:pt idx="1892">
                  <c:v>315000</c:v>
                </c:pt>
                <c:pt idx="1893">
                  <c:v>426249.99999999994</c:v>
                </c:pt>
                <c:pt idx="1894">
                  <c:v>422499.99999999988</c:v>
                </c:pt>
                <c:pt idx="1895">
                  <c:v>520000</c:v>
                </c:pt>
                <c:pt idx="1896">
                  <c:v>420000</c:v>
                </c:pt>
                <c:pt idx="1897">
                  <c:v>360000</c:v>
                </c:pt>
                <c:pt idx="1898">
                  <c:v>735000</c:v>
                </c:pt>
                <c:pt idx="1899">
                  <c:v>722500</c:v>
                </c:pt>
                <c:pt idx="1900">
                  <c:v>630000</c:v>
                </c:pt>
                <c:pt idx="1901">
                  <c:v>585000</c:v>
                </c:pt>
                <c:pt idx="1902">
                  <c:v>467500</c:v>
                </c:pt>
                <c:pt idx="1903">
                  <c:v>540000</c:v>
                </c:pt>
                <c:pt idx="1904">
                  <c:v>630000</c:v>
                </c:pt>
                <c:pt idx="1905">
                  <c:v>720000</c:v>
                </c:pt>
                <c:pt idx="1906">
                  <c:v>620000</c:v>
                </c:pt>
                <c:pt idx="1907">
                  <c:v>455000</c:v>
                </c:pt>
                <c:pt idx="1908">
                  <c:v>297500</c:v>
                </c:pt>
                <c:pt idx="1909">
                  <c:v>297500</c:v>
                </c:pt>
                <c:pt idx="1910">
                  <c:v>187500</c:v>
                </c:pt>
                <c:pt idx="1911">
                  <c:v>225000.00000000006</c:v>
                </c:pt>
                <c:pt idx="1912">
                  <c:v>247500.00000000006</c:v>
                </c:pt>
                <c:pt idx="1913">
                  <c:v>125000.00000000003</c:v>
                </c:pt>
                <c:pt idx="1914">
                  <c:v>100000.00000000003</c:v>
                </c:pt>
                <c:pt idx="1915">
                  <c:v>135000.00000000003</c:v>
                </c:pt>
                <c:pt idx="1916">
                  <c:v>112499.99999999999</c:v>
                </c:pt>
                <c:pt idx="1917">
                  <c:v>140000</c:v>
                </c:pt>
                <c:pt idx="1918">
                  <c:v>288750.00000000006</c:v>
                </c:pt>
                <c:pt idx="1919">
                  <c:v>175000.00000000006</c:v>
                </c:pt>
                <c:pt idx="1920">
                  <c:v>146250.00000000003</c:v>
                </c:pt>
                <c:pt idx="1921">
                  <c:v>165000.00000000003</c:v>
                </c:pt>
                <c:pt idx="1922">
                  <c:v>210000.00000000003</c:v>
                </c:pt>
                <c:pt idx="1923">
                  <c:v>258750.00000000003</c:v>
                </c:pt>
                <c:pt idx="1924">
                  <c:v>325000.00000000012</c:v>
                </c:pt>
                <c:pt idx="1925">
                  <c:v>213750.00000000003</c:v>
                </c:pt>
                <c:pt idx="1926">
                  <c:v>247500.00000000006</c:v>
                </c:pt>
                <c:pt idx="1927">
                  <c:v>318750.00000000006</c:v>
                </c:pt>
                <c:pt idx="1928">
                  <c:v>440000.00000000006</c:v>
                </c:pt>
                <c:pt idx="1929">
                  <c:v>487500.00000000012</c:v>
                </c:pt>
                <c:pt idx="1930">
                  <c:v>562500.00000000023</c:v>
                </c:pt>
                <c:pt idx="1931">
                  <c:v>385000.00000000006</c:v>
                </c:pt>
                <c:pt idx="1932">
                  <c:v>385000.00000000006</c:v>
                </c:pt>
                <c:pt idx="1933">
                  <c:v>380000.00000000006</c:v>
                </c:pt>
                <c:pt idx="1934">
                  <c:v>488750.00000000006</c:v>
                </c:pt>
                <c:pt idx="1935">
                  <c:v>140000</c:v>
                </c:pt>
                <c:pt idx="1936">
                  <c:v>180000</c:v>
                </c:pt>
                <c:pt idx="1937">
                  <c:v>180000</c:v>
                </c:pt>
                <c:pt idx="1938">
                  <c:v>112500</c:v>
                </c:pt>
                <c:pt idx="1939">
                  <c:v>100000.00000000003</c:v>
                </c:pt>
                <c:pt idx="1940">
                  <c:v>202500</c:v>
                </c:pt>
                <c:pt idx="1941">
                  <c:v>175000</c:v>
                </c:pt>
                <c:pt idx="1942">
                  <c:v>180000</c:v>
                </c:pt>
                <c:pt idx="1943">
                  <c:v>180000</c:v>
                </c:pt>
                <c:pt idx="1944">
                  <c:v>112500</c:v>
                </c:pt>
                <c:pt idx="1945">
                  <c:v>87500.000000000029</c:v>
                </c:pt>
                <c:pt idx="1946">
                  <c:v>168750</c:v>
                </c:pt>
                <c:pt idx="1947">
                  <c:v>236250</c:v>
                </c:pt>
                <c:pt idx="1948">
                  <c:v>206250.00000000003</c:v>
                </c:pt>
                <c:pt idx="1949">
                  <c:v>240000</c:v>
                </c:pt>
                <c:pt idx="1950">
                  <c:v>165000.00000000003</c:v>
                </c:pt>
                <c:pt idx="1951">
                  <c:v>90000.000000000015</c:v>
                </c:pt>
                <c:pt idx="1952">
                  <c:v>157500</c:v>
                </c:pt>
                <c:pt idx="1953">
                  <c:v>262500</c:v>
                </c:pt>
                <c:pt idx="1954">
                  <c:v>178750.00000000003</c:v>
                </c:pt>
                <c:pt idx="1955">
                  <c:v>206250.00000000003</c:v>
                </c:pt>
                <c:pt idx="1956">
                  <c:v>110000.00000000001</c:v>
                </c:pt>
                <c:pt idx="1957">
                  <c:v>78750.000000000029</c:v>
                </c:pt>
                <c:pt idx="1958">
                  <c:v>210000.00000000003</c:v>
                </c:pt>
                <c:pt idx="1959">
                  <c:v>247500</c:v>
                </c:pt>
                <c:pt idx="1960">
                  <c:v>200000</c:v>
                </c:pt>
                <c:pt idx="1961">
                  <c:v>200000</c:v>
                </c:pt>
                <c:pt idx="1962">
                  <c:v>146250</c:v>
                </c:pt>
                <c:pt idx="1963">
                  <c:v>90000</c:v>
                </c:pt>
                <c:pt idx="1964">
                  <c:v>373750</c:v>
                </c:pt>
                <c:pt idx="1965">
                  <c:v>495000</c:v>
                </c:pt>
                <c:pt idx="1966">
                  <c:v>490000</c:v>
                </c:pt>
                <c:pt idx="1967">
                  <c:v>595000</c:v>
                </c:pt>
                <c:pt idx="1968">
                  <c:v>488750</c:v>
                </c:pt>
                <c:pt idx="1969">
                  <c:v>427500</c:v>
                </c:pt>
                <c:pt idx="1970">
                  <c:v>825000.00000000012</c:v>
                </c:pt>
                <c:pt idx="1971">
                  <c:v>810000</c:v>
                </c:pt>
                <c:pt idx="1972">
                  <c:v>712500</c:v>
                </c:pt>
                <c:pt idx="1973">
                  <c:v>665000</c:v>
                </c:pt>
                <c:pt idx="1974">
                  <c:v>540000</c:v>
                </c:pt>
                <c:pt idx="1975">
                  <c:v>617500</c:v>
                </c:pt>
                <c:pt idx="1976">
                  <c:v>715000.00000000012</c:v>
                </c:pt>
                <c:pt idx="1977">
                  <c:v>807500</c:v>
                </c:pt>
                <c:pt idx="1978">
                  <c:v>701250.00000000012</c:v>
                </c:pt>
                <c:pt idx="1979">
                  <c:v>525000.00000000012</c:v>
                </c:pt>
                <c:pt idx="1980">
                  <c:v>356250.00000000006</c:v>
                </c:pt>
                <c:pt idx="1981">
                  <c:v>308749.99999999994</c:v>
                </c:pt>
                <c:pt idx="1982">
                  <c:v>210000</c:v>
                </c:pt>
                <c:pt idx="1983">
                  <c:v>225000.00000000006</c:v>
                </c:pt>
                <c:pt idx="1984">
                  <c:v>250000.00000000006</c:v>
                </c:pt>
                <c:pt idx="1985">
                  <c:v>135000.00000000003</c:v>
                </c:pt>
                <c:pt idx="1986">
                  <c:v>112500.00000000003</c:v>
                </c:pt>
                <c:pt idx="1987">
                  <c:v>151250.00000000003</c:v>
                </c:pt>
                <c:pt idx="1988">
                  <c:v>120000</c:v>
                </c:pt>
                <c:pt idx="1989">
                  <c:v>140000</c:v>
                </c:pt>
                <c:pt idx="1990">
                  <c:v>287500.00000000006</c:v>
                </c:pt>
                <c:pt idx="1991">
                  <c:v>180000.00000000006</c:v>
                </c:pt>
                <c:pt idx="1992">
                  <c:v>150000.00000000003</c:v>
                </c:pt>
                <c:pt idx="1993">
                  <c:v>175000</c:v>
                </c:pt>
                <c:pt idx="1994">
                  <c:v>220000.00000000003</c:v>
                </c:pt>
                <c:pt idx="1995">
                  <c:v>250000.00000000006</c:v>
                </c:pt>
                <c:pt idx="1996">
                  <c:v>315000.00000000012</c:v>
                </c:pt>
                <c:pt idx="1997">
                  <c:v>210000.00000000003</c:v>
                </c:pt>
                <c:pt idx="1998">
                  <c:v>250000.00000000006</c:v>
                </c:pt>
                <c:pt idx="1999">
                  <c:v>332500</c:v>
                </c:pt>
                <c:pt idx="2000">
                  <c:v>510000.00000000006</c:v>
                </c:pt>
                <c:pt idx="2001">
                  <c:v>560000.00000000012</c:v>
                </c:pt>
                <c:pt idx="2002">
                  <c:v>640000.00000000023</c:v>
                </c:pt>
                <c:pt idx="2003">
                  <c:v>450000.00000000017</c:v>
                </c:pt>
                <c:pt idx="2004">
                  <c:v>450000.00000000017</c:v>
                </c:pt>
                <c:pt idx="2005">
                  <c:v>446250.00000000006</c:v>
                </c:pt>
                <c:pt idx="2006">
                  <c:v>562500.00000000023</c:v>
                </c:pt>
                <c:pt idx="2007">
                  <c:v>135000</c:v>
                </c:pt>
                <c:pt idx="2008">
                  <c:v>202500</c:v>
                </c:pt>
                <c:pt idx="2009">
                  <c:v>142500</c:v>
                </c:pt>
                <c:pt idx="2010">
                  <c:v>166250</c:v>
                </c:pt>
                <c:pt idx="2011">
                  <c:v>130000</c:v>
                </c:pt>
                <c:pt idx="2012">
                  <c:v>166250</c:v>
                </c:pt>
                <c:pt idx="2013">
                  <c:v>156250</c:v>
                </c:pt>
                <c:pt idx="2014">
                  <c:v>210000</c:v>
                </c:pt>
                <c:pt idx="2015">
                  <c:v>148750</c:v>
                </c:pt>
                <c:pt idx="2016">
                  <c:v>131250</c:v>
                </c:pt>
                <c:pt idx="2017">
                  <c:v>100000</c:v>
                </c:pt>
                <c:pt idx="2018">
                  <c:v>157500</c:v>
                </c:pt>
                <c:pt idx="2019">
                  <c:v>187500</c:v>
                </c:pt>
                <c:pt idx="2020">
                  <c:v>250000</c:v>
                </c:pt>
                <c:pt idx="2021">
                  <c:v>135000</c:v>
                </c:pt>
                <c:pt idx="2022">
                  <c:v>122500</c:v>
                </c:pt>
                <c:pt idx="2023">
                  <c:v>100000</c:v>
                </c:pt>
                <c:pt idx="2024">
                  <c:v>140000</c:v>
                </c:pt>
                <c:pt idx="2025">
                  <c:v>130000</c:v>
                </c:pt>
                <c:pt idx="2026">
                  <c:v>195000.00000000003</c:v>
                </c:pt>
                <c:pt idx="2027">
                  <c:v>118749.99999999999</c:v>
                </c:pt>
                <c:pt idx="2028">
                  <c:v>112500.00000000001</c:v>
                </c:pt>
                <c:pt idx="2029">
                  <c:v>96250</c:v>
                </c:pt>
                <c:pt idx="2030">
                  <c:v>165000.00000000003</c:v>
                </c:pt>
                <c:pt idx="2031">
                  <c:v>140000</c:v>
                </c:pt>
                <c:pt idx="2032">
                  <c:v>217500.00000000003</c:v>
                </c:pt>
                <c:pt idx="2033">
                  <c:v>143749.99999999997</c:v>
                </c:pt>
                <c:pt idx="2034">
                  <c:v>175000</c:v>
                </c:pt>
                <c:pt idx="2035">
                  <c:v>200000</c:v>
                </c:pt>
                <c:pt idx="2036">
                  <c:v>337500</c:v>
                </c:pt>
                <c:pt idx="2037">
                  <c:v>337500</c:v>
                </c:pt>
                <c:pt idx="2038">
                  <c:v>375000</c:v>
                </c:pt>
                <c:pt idx="2039">
                  <c:v>300000</c:v>
                </c:pt>
                <c:pt idx="2040">
                  <c:v>275000</c:v>
                </c:pt>
                <c:pt idx="2041">
                  <c:v>247500.00000000003</c:v>
                </c:pt>
                <c:pt idx="2042">
                  <c:v>495000.00000000006</c:v>
                </c:pt>
                <c:pt idx="2043">
                  <c:v>387500</c:v>
                </c:pt>
                <c:pt idx="2044">
                  <c:v>426250.00000000006</c:v>
                </c:pt>
                <c:pt idx="2045">
                  <c:v>462500</c:v>
                </c:pt>
                <c:pt idx="2046">
                  <c:v>262500</c:v>
                </c:pt>
                <c:pt idx="2047">
                  <c:v>288750.00000000006</c:v>
                </c:pt>
                <c:pt idx="2048">
                  <c:v>520000</c:v>
                </c:pt>
                <c:pt idx="2049">
                  <c:v>375000</c:v>
                </c:pt>
                <c:pt idx="2050">
                  <c:v>412500.00000000006</c:v>
                </c:pt>
                <c:pt idx="2051">
                  <c:v>462500</c:v>
                </c:pt>
                <c:pt idx="2052">
                  <c:v>237500</c:v>
                </c:pt>
                <c:pt idx="2053">
                  <c:v>261250.00000000003</c:v>
                </c:pt>
                <c:pt idx="2054">
                  <c:v>435000</c:v>
                </c:pt>
                <c:pt idx="2055">
                  <c:v>371250.00000000006</c:v>
                </c:pt>
                <c:pt idx="2056">
                  <c:v>343750.00000000006</c:v>
                </c:pt>
                <c:pt idx="2057">
                  <c:v>405000</c:v>
                </c:pt>
                <c:pt idx="2058">
                  <c:v>240000</c:v>
                </c:pt>
                <c:pt idx="2059">
                  <c:v>220000.00000000003</c:v>
                </c:pt>
                <c:pt idx="2060">
                  <c:v>312500</c:v>
                </c:pt>
                <c:pt idx="2061">
                  <c:v>230000</c:v>
                </c:pt>
                <c:pt idx="2062">
                  <c:v>230000</c:v>
                </c:pt>
                <c:pt idx="2063">
                  <c:v>236250</c:v>
                </c:pt>
                <c:pt idx="2064">
                  <c:v>168750</c:v>
                </c:pt>
                <c:pt idx="2065">
                  <c:v>122500</c:v>
                </c:pt>
                <c:pt idx="2066">
                  <c:v>236250</c:v>
                </c:pt>
                <c:pt idx="2067">
                  <c:v>236250</c:v>
                </c:pt>
                <c:pt idx="2068">
                  <c:v>236250</c:v>
                </c:pt>
                <c:pt idx="2069">
                  <c:v>360000</c:v>
                </c:pt>
                <c:pt idx="2070">
                  <c:v>270000</c:v>
                </c:pt>
                <c:pt idx="2071">
                  <c:v>233749.99999999997</c:v>
                </c:pt>
                <c:pt idx="2072">
                  <c:v>406250</c:v>
                </c:pt>
                <c:pt idx="2073">
                  <c:v>426249.99999999994</c:v>
                </c:pt>
                <c:pt idx="2074">
                  <c:v>426249.99999999994</c:v>
                </c:pt>
                <c:pt idx="2075">
                  <c:v>405000</c:v>
                </c:pt>
                <c:pt idx="2076">
                  <c:v>315000</c:v>
                </c:pt>
                <c:pt idx="2077">
                  <c:v>261249.99999999997</c:v>
                </c:pt>
                <c:pt idx="2078">
                  <c:v>471250</c:v>
                </c:pt>
                <c:pt idx="2079">
                  <c:v>127499.99999999997</c:v>
                </c:pt>
                <c:pt idx="2080">
                  <c:v>170000</c:v>
                </c:pt>
                <c:pt idx="2081">
                  <c:v>170000</c:v>
                </c:pt>
                <c:pt idx="2082">
                  <c:v>110000</c:v>
                </c:pt>
                <c:pt idx="2083">
                  <c:v>101250.00000000001</c:v>
                </c:pt>
                <c:pt idx="2084">
                  <c:v>170000</c:v>
                </c:pt>
                <c:pt idx="2085">
                  <c:v>142499.99999999997</c:v>
                </c:pt>
                <c:pt idx="2086">
                  <c:v>150000</c:v>
                </c:pt>
                <c:pt idx="2087">
                  <c:v>150000</c:v>
                </c:pt>
                <c:pt idx="2088">
                  <c:v>90000</c:v>
                </c:pt>
                <c:pt idx="2089">
                  <c:v>67500.000000000015</c:v>
                </c:pt>
                <c:pt idx="2090">
                  <c:v>140000</c:v>
                </c:pt>
                <c:pt idx="2091">
                  <c:v>200000</c:v>
                </c:pt>
                <c:pt idx="2092">
                  <c:v>175000</c:v>
                </c:pt>
                <c:pt idx="2093">
                  <c:v>175000</c:v>
                </c:pt>
                <c:pt idx="2094">
                  <c:v>112500</c:v>
                </c:pt>
                <c:pt idx="2095">
                  <c:v>68750.000000000015</c:v>
                </c:pt>
                <c:pt idx="2096">
                  <c:v>162500</c:v>
                </c:pt>
                <c:pt idx="2097">
                  <c:v>250000</c:v>
                </c:pt>
                <c:pt idx="2098">
                  <c:v>165000.00000000003</c:v>
                </c:pt>
                <c:pt idx="2099">
                  <c:v>192500.00000000003</c:v>
                </c:pt>
                <c:pt idx="2100">
                  <c:v>125000</c:v>
                </c:pt>
                <c:pt idx="2101">
                  <c:v>82500.000000000015</c:v>
                </c:pt>
                <c:pt idx="2102">
                  <c:v>227500</c:v>
                </c:pt>
                <c:pt idx="2103">
                  <c:v>262500</c:v>
                </c:pt>
                <c:pt idx="2104">
                  <c:v>206250.00000000003</c:v>
                </c:pt>
                <c:pt idx="2105">
                  <c:v>220000.00000000003</c:v>
                </c:pt>
                <c:pt idx="2106">
                  <c:v>150000</c:v>
                </c:pt>
                <c:pt idx="2107">
                  <c:v>110000.00000000001</c:v>
                </c:pt>
                <c:pt idx="2108">
                  <c:v>262500</c:v>
                </c:pt>
                <c:pt idx="2109">
                  <c:v>312500</c:v>
                </c:pt>
                <c:pt idx="2110">
                  <c:v>261250.00000000003</c:v>
                </c:pt>
                <c:pt idx="2111">
                  <c:v>261250.00000000003</c:v>
                </c:pt>
                <c:pt idx="2112">
                  <c:v>175000</c:v>
                </c:pt>
                <c:pt idx="2113">
                  <c:v>123750.00000000001</c:v>
                </c:pt>
                <c:pt idx="2114">
                  <c:v>367500</c:v>
                </c:pt>
                <c:pt idx="2115">
                  <c:v>337500</c:v>
                </c:pt>
                <c:pt idx="2116">
                  <c:v>288750.00000000006</c:v>
                </c:pt>
                <c:pt idx="2117">
                  <c:v>261250.00000000003</c:v>
                </c:pt>
                <c:pt idx="2118">
                  <c:v>187500</c:v>
                </c:pt>
                <c:pt idx="2119">
                  <c:v>233750.00000000003</c:v>
                </c:pt>
                <c:pt idx="2120">
                  <c:v>297500</c:v>
                </c:pt>
                <c:pt idx="2121">
                  <c:v>343750.00000000006</c:v>
                </c:pt>
                <c:pt idx="2122">
                  <c:v>345000.00000000006</c:v>
                </c:pt>
                <c:pt idx="2123">
                  <c:v>247500.00000000003</c:v>
                </c:pt>
                <c:pt idx="2124">
                  <c:v>220000.00000000003</c:v>
                </c:pt>
                <c:pt idx="2125">
                  <c:v>260000</c:v>
                </c:pt>
                <c:pt idx="2126">
                  <c:v>262500</c:v>
                </c:pt>
                <c:pt idx="2127">
                  <c:v>258750.00000000003</c:v>
                </c:pt>
                <c:pt idx="2128">
                  <c:v>287500.00000000006</c:v>
                </c:pt>
                <c:pt idx="2129">
                  <c:v>191250.00000000003</c:v>
                </c:pt>
                <c:pt idx="2130">
                  <c:v>168750.00000000003</c:v>
                </c:pt>
                <c:pt idx="2131">
                  <c:v>206250.00000000003</c:v>
                </c:pt>
                <c:pt idx="2132">
                  <c:v>255000.00000000003</c:v>
                </c:pt>
                <c:pt idx="2133">
                  <c:v>225000.00000000003</c:v>
                </c:pt>
                <c:pt idx="2134">
                  <c:v>250000.00000000006</c:v>
                </c:pt>
                <c:pt idx="2135">
                  <c:v>146250.00000000003</c:v>
                </c:pt>
                <c:pt idx="2136">
                  <c:v>135000.00000000003</c:v>
                </c:pt>
                <c:pt idx="2137">
                  <c:v>151250.00000000003</c:v>
                </c:pt>
                <c:pt idx="2138">
                  <c:v>195000.00000000003</c:v>
                </c:pt>
                <c:pt idx="2139">
                  <c:v>225000.00000000003</c:v>
                </c:pt>
                <c:pt idx="2140">
                  <c:v>262500.00000000006</c:v>
                </c:pt>
                <c:pt idx="2141">
                  <c:v>168750.00000000003</c:v>
                </c:pt>
                <c:pt idx="2142">
                  <c:v>157500.00000000003</c:v>
                </c:pt>
                <c:pt idx="2143">
                  <c:v>165000.00000000003</c:v>
                </c:pt>
                <c:pt idx="2144">
                  <c:v>255000.00000000003</c:v>
                </c:pt>
                <c:pt idx="2145">
                  <c:v>281250.00000000006</c:v>
                </c:pt>
                <c:pt idx="2146">
                  <c:v>312500.00000000012</c:v>
                </c:pt>
                <c:pt idx="2147">
                  <c:v>191250.00000000003</c:v>
                </c:pt>
                <c:pt idx="2148">
                  <c:v>191250.00000000003</c:v>
                </c:pt>
                <c:pt idx="2149">
                  <c:v>192500.00000000003</c:v>
                </c:pt>
                <c:pt idx="2150">
                  <c:v>270000.00000000006</c:v>
                </c:pt>
                <c:pt idx="2151">
                  <c:v>166249.99999999997</c:v>
                </c:pt>
                <c:pt idx="2152">
                  <c:v>213750</c:v>
                </c:pt>
                <c:pt idx="2153">
                  <c:v>213750</c:v>
                </c:pt>
                <c:pt idx="2154">
                  <c:v>146250</c:v>
                </c:pt>
                <c:pt idx="2155">
                  <c:v>137500.00000000003</c:v>
                </c:pt>
                <c:pt idx="2156">
                  <c:v>213750</c:v>
                </c:pt>
                <c:pt idx="2157">
                  <c:v>183749.99999999997</c:v>
                </c:pt>
                <c:pt idx="2158">
                  <c:v>191250</c:v>
                </c:pt>
                <c:pt idx="2159">
                  <c:v>191250</c:v>
                </c:pt>
                <c:pt idx="2160">
                  <c:v>123750</c:v>
                </c:pt>
                <c:pt idx="2161">
                  <c:v>100000.00000000003</c:v>
                </c:pt>
                <c:pt idx="2162">
                  <c:v>180000</c:v>
                </c:pt>
                <c:pt idx="2163">
                  <c:v>247500</c:v>
                </c:pt>
                <c:pt idx="2164">
                  <c:v>220000.00000000003</c:v>
                </c:pt>
                <c:pt idx="2165">
                  <c:v>220000.00000000003</c:v>
                </c:pt>
                <c:pt idx="2166">
                  <c:v>151250.00000000003</c:v>
                </c:pt>
                <c:pt idx="2167">
                  <c:v>105000.00000000001</c:v>
                </c:pt>
                <c:pt idx="2168">
                  <c:v>206250.00000000003</c:v>
                </c:pt>
                <c:pt idx="2169">
                  <c:v>302500.00000000006</c:v>
                </c:pt>
                <c:pt idx="2170">
                  <c:v>210000.00000000003</c:v>
                </c:pt>
                <c:pt idx="2171">
                  <c:v>240000.00000000003</c:v>
                </c:pt>
                <c:pt idx="2172">
                  <c:v>165000.00000000003</c:v>
                </c:pt>
                <c:pt idx="2173">
                  <c:v>120000.00000000001</c:v>
                </c:pt>
                <c:pt idx="2174">
                  <c:v>281250.00000000006</c:v>
                </c:pt>
                <c:pt idx="2175">
                  <c:v>316250.00000000006</c:v>
                </c:pt>
                <c:pt idx="2176">
                  <c:v>255000.00000000003</c:v>
                </c:pt>
                <c:pt idx="2177">
                  <c:v>270000.00000000006</c:v>
                </c:pt>
                <c:pt idx="2178">
                  <c:v>192500.00000000003</c:v>
                </c:pt>
                <c:pt idx="2179">
                  <c:v>150000.00000000003</c:v>
                </c:pt>
                <c:pt idx="2180">
                  <c:v>318750.00000000006</c:v>
                </c:pt>
                <c:pt idx="2181">
                  <c:v>385000.00000000006</c:v>
                </c:pt>
                <c:pt idx="2182">
                  <c:v>330000.00000000006</c:v>
                </c:pt>
                <c:pt idx="2183">
                  <c:v>330000.00000000006</c:v>
                </c:pt>
                <c:pt idx="2184">
                  <c:v>233750.00000000003</c:v>
                </c:pt>
                <c:pt idx="2185">
                  <c:v>180000.00000000003</c:v>
                </c:pt>
                <c:pt idx="2186">
                  <c:v>450000.00000000006</c:v>
                </c:pt>
                <c:pt idx="2187">
                  <c:v>412500.00000000006</c:v>
                </c:pt>
                <c:pt idx="2188">
                  <c:v>360000.00000000006</c:v>
                </c:pt>
                <c:pt idx="2189">
                  <c:v>330000.00000000006</c:v>
                </c:pt>
                <c:pt idx="2190">
                  <c:v>247500.00000000003</c:v>
                </c:pt>
                <c:pt idx="2191">
                  <c:v>300000.00000000006</c:v>
                </c:pt>
                <c:pt idx="2192">
                  <c:v>375000.00000000006</c:v>
                </c:pt>
                <c:pt idx="2193">
                  <c:v>420000.00000000006</c:v>
                </c:pt>
                <c:pt idx="2194">
                  <c:v>422500.00000000012</c:v>
                </c:pt>
                <c:pt idx="2195">
                  <c:v>315000.00000000006</c:v>
                </c:pt>
                <c:pt idx="2196">
                  <c:v>285000.00000000006</c:v>
                </c:pt>
                <c:pt idx="2197">
                  <c:v>332500</c:v>
                </c:pt>
                <c:pt idx="2198">
                  <c:v>337500.00000000006</c:v>
                </c:pt>
                <c:pt idx="2199">
                  <c:v>312500.00000000012</c:v>
                </c:pt>
                <c:pt idx="2200">
                  <c:v>343750.00000000012</c:v>
                </c:pt>
                <c:pt idx="2201">
                  <c:v>237500.00000000006</c:v>
                </c:pt>
                <c:pt idx="2202">
                  <c:v>212500.00000000006</c:v>
                </c:pt>
                <c:pt idx="2203">
                  <c:v>255000.00000000003</c:v>
                </c:pt>
                <c:pt idx="2204">
                  <c:v>308750.00000000006</c:v>
                </c:pt>
                <c:pt idx="2205">
                  <c:v>275000.00000000006</c:v>
                </c:pt>
                <c:pt idx="2206">
                  <c:v>302500.00000000006</c:v>
                </c:pt>
                <c:pt idx="2207">
                  <c:v>187500.00000000006</c:v>
                </c:pt>
                <c:pt idx="2208">
                  <c:v>175000.00000000006</c:v>
                </c:pt>
                <c:pt idx="2209">
                  <c:v>195000.00000000003</c:v>
                </c:pt>
                <c:pt idx="2210">
                  <c:v>281250.00000000006</c:v>
                </c:pt>
                <c:pt idx="2211">
                  <c:v>330000.00000000006</c:v>
                </c:pt>
                <c:pt idx="2212">
                  <c:v>390000.00000000006</c:v>
                </c:pt>
                <c:pt idx="2213">
                  <c:v>270000.00000000006</c:v>
                </c:pt>
                <c:pt idx="2214">
                  <c:v>255000.00000000003</c:v>
                </c:pt>
                <c:pt idx="2215">
                  <c:v>262500</c:v>
                </c:pt>
                <c:pt idx="2216">
                  <c:v>375000.00000000006</c:v>
                </c:pt>
                <c:pt idx="2217">
                  <c:v>420000.00000000006</c:v>
                </c:pt>
                <c:pt idx="2218">
                  <c:v>455000.00000000012</c:v>
                </c:pt>
                <c:pt idx="2219">
                  <c:v>300000.00000000006</c:v>
                </c:pt>
                <c:pt idx="2220">
                  <c:v>300000.00000000006</c:v>
                </c:pt>
                <c:pt idx="2221">
                  <c:v>297500</c:v>
                </c:pt>
                <c:pt idx="2222">
                  <c:v>393750.00000000006</c:v>
                </c:pt>
                <c:pt idx="2223">
                  <c:v>134999.99999999997</c:v>
                </c:pt>
                <c:pt idx="2224">
                  <c:v>180000</c:v>
                </c:pt>
                <c:pt idx="2225">
                  <c:v>180000</c:v>
                </c:pt>
                <c:pt idx="2226">
                  <c:v>120000</c:v>
                </c:pt>
                <c:pt idx="2227">
                  <c:v>112500.00000000003</c:v>
                </c:pt>
                <c:pt idx="2228">
                  <c:v>180000</c:v>
                </c:pt>
                <c:pt idx="2229">
                  <c:v>149999.99999999997</c:v>
                </c:pt>
                <c:pt idx="2230">
                  <c:v>160000</c:v>
                </c:pt>
                <c:pt idx="2231">
                  <c:v>160000</c:v>
                </c:pt>
                <c:pt idx="2232">
                  <c:v>100000</c:v>
                </c:pt>
                <c:pt idx="2233">
                  <c:v>78750.000000000029</c:v>
                </c:pt>
                <c:pt idx="2234">
                  <c:v>150000</c:v>
                </c:pt>
                <c:pt idx="2235">
                  <c:v>210000</c:v>
                </c:pt>
                <c:pt idx="2236">
                  <c:v>187500</c:v>
                </c:pt>
                <c:pt idx="2237">
                  <c:v>187500</c:v>
                </c:pt>
                <c:pt idx="2238">
                  <c:v>125000</c:v>
                </c:pt>
                <c:pt idx="2239">
                  <c:v>82500.000000000015</c:v>
                </c:pt>
                <c:pt idx="2240">
                  <c:v>175000</c:v>
                </c:pt>
                <c:pt idx="2241">
                  <c:v>262500</c:v>
                </c:pt>
                <c:pt idx="2242">
                  <c:v>178750.00000000003</c:v>
                </c:pt>
                <c:pt idx="2243">
                  <c:v>206250.00000000003</c:v>
                </c:pt>
                <c:pt idx="2244">
                  <c:v>137500</c:v>
                </c:pt>
                <c:pt idx="2245">
                  <c:v>96250.000000000015</c:v>
                </c:pt>
                <c:pt idx="2246">
                  <c:v>245000</c:v>
                </c:pt>
                <c:pt idx="2247">
                  <c:v>275000</c:v>
                </c:pt>
                <c:pt idx="2248">
                  <c:v>220000.00000000003</c:v>
                </c:pt>
                <c:pt idx="2249">
                  <c:v>233750.00000000003</c:v>
                </c:pt>
                <c:pt idx="2250">
                  <c:v>162500</c:v>
                </c:pt>
                <c:pt idx="2251">
                  <c:v>123750.00000000001</c:v>
                </c:pt>
                <c:pt idx="2252">
                  <c:v>280000</c:v>
                </c:pt>
                <c:pt idx="2253">
                  <c:v>337500</c:v>
                </c:pt>
                <c:pt idx="2254">
                  <c:v>288750.00000000006</c:v>
                </c:pt>
                <c:pt idx="2255">
                  <c:v>288750.00000000006</c:v>
                </c:pt>
                <c:pt idx="2256">
                  <c:v>200000</c:v>
                </c:pt>
                <c:pt idx="2257">
                  <c:v>151250.00000000003</c:v>
                </c:pt>
                <c:pt idx="2258">
                  <c:v>402500</c:v>
                </c:pt>
                <c:pt idx="2259">
                  <c:v>362500</c:v>
                </c:pt>
                <c:pt idx="2260">
                  <c:v>316250.00000000006</c:v>
                </c:pt>
                <c:pt idx="2261">
                  <c:v>288750.00000000006</c:v>
                </c:pt>
                <c:pt idx="2262">
                  <c:v>212500</c:v>
                </c:pt>
                <c:pt idx="2263">
                  <c:v>261250.00000000003</c:v>
                </c:pt>
                <c:pt idx="2264">
                  <c:v>332500</c:v>
                </c:pt>
                <c:pt idx="2265">
                  <c:v>371250.00000000006</c:v>
                </c:pt>
                <c:pt idx="2266">
                  <c:v>375000.00000000006</c:v>
                </c:pt>
                <c:pt idx="2267">
                  <c:v>275000.00000000006</c:v>
                </c:pt>
                <c:pt idx="2268">
                  <c:v>247500.00000000003</c:v>
                </c:pt>
                <c:pt idx="2269">
                  <c:v>292500</c:v>
                </c:pt>
                <c:pt idx="2270">
                  <c:v>297500</c:v>
                </c:pt>
                <c:pt idx="2271">
                  <c:v>270000.00000000006</c:v>
                </c:pt>
                <c:pt idx="2272">
                  <c:v>300000.00000000006</c:v>
                </c:pt>
                <c:pt idx="2273">
                  <c:v>202500.00000000006</c:v>
                </c:pt>
                <c:pt idx="2274">
                  <c:v>180000.00000000006</c:v>
                </c:pt>
                <c:pt idx="2275">
                  <c:v>220000.00000000003</c:v>
                </c:pt>
                <c:pt idx="2276">
                  <c:v>270000.00000000006</c:v>
                </c:pt>
                <c:pt idx="2277">
                  <c:v>236250.00000000009</c:v>
                </c:pt>
                <c:pt idx="2278">
                  <c:v>262500.00000000006</c:v>
                </c:pt>
                <c:pt idx="2279">
                  <c:v>157500.00000000006</c:v>
                </c:pt>
                <c:pt idx="2280">
                  <c:v>146250.00000000006</c:v>
                </c:pt>
                <c:pt idx="2281">
                  <c:v>165000.00000000003</c:v>
                </c:pt>
                <c:pt idx="2282">
                  <c:v>245000</c:v>
                </c:pt>
                <c:pt idx="2283">
                  <c:v>288750.00000000006</c:v>
                </c:pt>
                <c:pt idx="2284">
                  <c:v>345000.00000000006</c:v>
                </c:pt>
                <c:pt idx="2285">
                  <c:v>233750.00000000003</c:v>
                </c:pt>
                <c:pt idx="2286">
                  <c:v>220000.00000000003</c:v>
                </c:pt>
                <c:pt idx="2287">
                  <c:v>227500</c:v>
                </c:pt>
                <c:pt idx="2288">
                  <c:v>332500</c:v>
                </c:pt>
                <c:pt idx="2289">
                  <c:v>371250.00000000006</c:v>
                </c:pt>
                <c:pt idx="2290">
                  <c:v>405000.00000000006</c:v>
                </c:pt>
                <c:pt idx="2291">
                  <c:v>261250.00000000003</c:v>
                </c:pt>
                <c:pt idx="2292">
                  <c:v>261250.00000000003</c:v>
                </c:pt>
                <c:pt idx="2293">
                  <c:v>260000</c:v>
                </c:pt>
                <c:pt idx="2294">
                  <c:v>350000</c:v>
                </c:pt>
                <c:pt idx="2295">
                  <c:v>410000</c:v>
                </c:pt>
                <c:pt idx="2296">
                  <c:v>330000</c:v>
                </c:pt>
                <c:pt idx="2297">
                  <c:v>247500.00000000003</c:v>
                </c:pt>
                <c:pt idx="2298">
                  <c:v>236250</c:v>
                </c:pt>
                <c:pt idx="2299">
                  <c:v>362500</c:v>
                </c:pt>
                <c:pt idx="2300">
                  <c:v>330000</c:v>
                </c:pt>
                <c:pt idx="2301">
                  <c:v>430000</c:v>
                </c:pt>
                <c:pt idx="2302">
                  <c:v>290000</c:v>
                </c:pt>
                <c:pt idx="2303">
                  <c:v>232500.00000000003</c:v>
                </c:pt>
                <c:pt idx="2304">
                  <c:v>218750</c:v>
                </c:pt>
                <c:pt idx="2305">
                  <c:v>350000</c:v>
                </c:pt>
                <c:pt idx="2306">
                  <c:v>280000</c:v>
                </c:pt>
                <c:pt idx="2307">
                  <c:v>357000</c:v>
                </c:pt>
                <c:pt idx="2308">
                  <c:v>245000</c:v>
                </c:pt>
                <c:pt idx="2309">
                  <c:v>181250</c:v>
                </c:pt>
                <c:pt idx="2310">
                  <c:v>172499.99999999997</c:v>
                </c:pt>
                <c:pt idx="2311">
                  <c:v>281250.00000000006</c:v>
                </c:pt>
                <c:pt idx="2312">
                  <c:v>253750</c:v>
                </c:pt>
                <c:pt idx="2313">
                  <c:v>341250</c:v>
                </c:pt>
                <c:pt idx="2314">
                  <c:v>236250</c:v>
                </c:pt>
                <c:pt idx="2315">
                  <c:v>168750</c:v>
                </c:pt>
                <c:pt idx="2316">
                  <c:v>179999.99999999997</c:v>
                </c:pt>
                <c:pt idx="2317">
                  <c:v>312500</c:v>
                </c:pt>
                <c:pt idx="2318">
                  <c:v>310000</c:v>
                </c:pt>
                <c:pt idx="2319">
                  <c:v>522500</c:v>
                </c:pt>
                <c:pt idx="2320">
                  <c:v>375000</c:v>
                </c:pt>
                <c:pt idx="2321">
                  <c:v>326250</c:v>
                </c:pt>
                <c:pt idx="2322">
                  <c:v>303750</c:v>
                </c:pt>
                <c:pt idx="2323">
                  <c:v>384999.99999999994</c:v>
                </c:pt>
                <c:pt idx="2324">
                  <c:v>480000</c:v>
                </c:pt>
                <c:pt idx="2325">
                  <c:v>577499.99999999988</c:v>
                </c:pt>
                <c:pt idx="2326">
                  <c:v>400000</c:v>
                </c:pt>
                <c:pt idx="2327">
                  <c:v>387500</c:v>
                </c:pt>
                <c:pt idx="2328">
                  <c:v>375000</c:v>
                </c:pt>
                <c:pt idx="2329">
                  <c:v>487500</c:v>
                </c:pt>
                <c:pt idx="2330">
                  <c:v>647500</c:v>
                </c:pt>
                <c:pt idx="2331">
                  <c:v>747500</c:v>
                </c:pt>
                <c:pt idx="2332">
                  <c:v>540000.00000000012</c:v>
                </c:pt>
                <c:pt idx="2333">
                  <c:v>453750.00000000006</c:v>
                </c:pt>
                <c:pt idx="2334">
                  <c:v>426250.00000000006</c:v>
                </c:pt>
                <c:pt idx="2335">
                  <c:v>520000</c:v>
                </c:pt>
                <c:pt idx="2336">
                  <c:v>682500</c:v>
                </c:pt>
                <c:pt idx="2337">
                  <c:v>731250</c:v>
                </c:pt>
                <c:pt idx="2338">
                  <c:v>540000.00000000012</c:v>
                </c:pt>
                <c:pt idx="2339">
                  <c:v>453750.00000000006</c:v>
                </c:pt>
                <c:pt idx="2340">
                  <c:v>348750</c:v>
                </c:pt>
                <c:pt idx="2341">
                  <c:v>412500.00000000006</c:v>
                </c:pt>
                <c:pt idx="2342">
                  <c:v>555000.00000000012</c:v>
                </c:pt>
                <c:pt idx="2343">
                  <c:v>563750.00000000012</c:v>
                </c:pt>
                <c:pt idx="2344">
                  <c:v>412500.00000000012</c:v>
                </c:pt>
                <c:pt idx="2345">
                  <c:v>290000</c:v>
                </c:pt>
                <c:pt idx="2346">
                  <c:v>280000</c:v>
                </c:pt>
                <c:pt idx="2347">
                  <c:v>350000</c:v>
                </c:pt>
                <c:pt idx="2348">
                  <c:v>440000.00000000006</c:v>
                </c:pt>
                <c:pt idx="2349">
                  <c:v>536250.00000000012</c:v>
                </c:pt>
                <c:pt idx="2350">
                  <c:v>360000.00000000012</c:v>
                </c:pt>
                <c:pt idx="2351">
                  <c:v>303750.00000000012</c:v>
                </c:pt>
                <c:pt idx="2352">
                  <c:v>292500.00000000012</c:v>
                </c:pt>
                <c:pt idx="2353">
                  <c:v>357500.00000000006</c:v>
                </c:pt>
                <c:pt idx="2354">
                  <c:v>465000</c:v>
                </c:pt>
                <c:pt idx="2355">
                  <c:v>508750.00000000006</c:v>
                </c:pt>
                <c:pt idx="2356">
                  <c:v>337500.00000000012</c:v>
                </c:pt>
                <c:pt idx="2357">
                  <c:v>312750.00000000012</c:v>
                </c:pt>
                <c:pt idx="2358">
                  <c:v>412500.00000000012</c:v>
                </c:pt>
                <c:pt idx="2359">
                  <c:v>507500</c:v>
                </c:pt>
                <c:pt idx="2360">
                  <c:v>618750</c:v>
                </c:pt>
                <c:pt idx="2361">
                  <c:v>752500</c:v>
                </c:pt>
                <c:pt idx="2362">
                  <c:v>525000.00000000012</c:v>
                </c:pt>
                <c:pt idx="2363">
                  <c:v>495000.00000000006</c:v>
                </c:pt>
                <c:pt idx="2364">
                  <c:v>465000.00000000006</c:v>
                </c:pt>
                <c:pt idx="2365">
                  <c:v>542500</c:v>
                </c:pt>
                <c:pt idx="2366">
                  <c:v>656250</c:v>
                </c:pt>
                <c:pt idx="2367">
                  <c:v>323750</c:v>
                </c:pt>
                <c:pt idx="2368">
                  <c:v>253750</c:v>
                </c:pt>
                <c:pt idx="2369">
                  <c:v>181250.00000000006</c:v>
                </c:pt>
                <c:pt idx="2370">
                  <c:v>172500</c:v>
                </c:pt>
                <c:pt idx="2371">
                  <c:v>281250</c:v>
                </c:pt>
                <c:pt idx="2372">
                  <c:v>253750</c:v>
                </c:pt>
                <c:pt idx="2373">
                  <c:v>341250</c:v>
                </c:pt>
                <c:pt idx="2374">
                  <c:v>218750</c:v>
                </c:pt>
                <c:pt idx="2375">
                  <c:v>168750.00000000006</c:v>
                </c:pt>
                <c:pt idx="2376">
                  <c:v>157500</c:v>
                </c:pt>
                <c:pt idx="2377">
                  <c:v>270000</c:v>
                </c:pt>
                <c:pt idx="2378">
                  <c:v>210000</c:v>
                </c:pt>
                <c:pt idx="2379">
                  <c:v>276000</c:v>
                </c:pt>
                <c:pt idx="2380">
                  <c:v>180000</c:v>
                </c:pt>
                <c:pt idx="2381">
                  <c:v>125000</c:v>
                </c:pt>
                <c:pt idx="2382">
                  <c:v>118749.99999999997</c:v>
                </c:pt>
                <c:pt idx="2383">
                  <c:v>210000.00000000003</c:v>
                </c:pt>
                <c:pt idx="2384">
                  <c:v>187500</c:v>
                </c:pt>
                <c:pt idx="2385">
                  <c:v>262500</c:v>
                </c:pt>
                <c:pt idx="2386">
                  <c:v>172500</c:v>
                </c:pt>
                <c:pt idx="2387">
                  <c:v>115000</c:v>
                </c:pt>
                <c:pt idx="2388">
                  <c:v>124999.99999999997</c:v>
                </c:pt>
                <c:pt idx="2389">
                  <c:v>236250</c:v>
                </c:pt>
                <c:pt idx="2390">
                  <c:v>236250</c:v>
                </c:pt>
                <c:pt idx="2391">
                  <c:v>425250</c:v>
                </c:pt>
                <c:pt idx="2392">
                  <c:v>292500</c:v>
                </c:pt>
                <c:pt idx="2393">
                  <c:v>250000</c:v>
                </c:pt>
                <c:pt idx="2394">
                  <c:v>230000</c:v>
                </c:pt>
                <c:pt idx="2395">
                  <c:v>299999.99999999994</c:v>
                </c:pt>
                <c:pt idx="2396">
                  <c:v>384999.99999999994</c:v>
                </c:pt>
                <c:pt idx="2397">
                  <c:v>474999.99999999994</c:v>
                </c:pt>
                <c:pt idx="2398">
                  <c:v>315000</c:v>
                </c:pt>
                <c:pt idx="2399">
                  <c:v>337500</c:v>
                </c:pt>
                <c:pt idx="2400">
                  <c:v>325000</c:v>
                </c:pt>
                <c:pt idx="2401">
                  <c:v>422500</c:v>
                </c:pt>
                <c:pt idx="2402">
                  <c:v>577500</c:v>
                </c:pt>
                <c:pt idx="2403">
                  <c:v>682500</c:v>
                </c:pt>
                <c:pt idx="2404">
                  <c:v>480000.00000000006</c:v>
                </c:pt>
                <c:pt idx="2405">
                  <c:v>398750.00000000006</c:v>
                </c:pt>
                <c:pt idx="2406">
                  <c:v>371250.00000000006</c:v>
                </c:pt>
                <c:pt idx="2407">
                  <c:v>455000</c:v>
                </c:pt>
                <c:pt idx="2408">
                  <c:v>612500</c:v>
                </c:pt>
                <c:pt idx="2409">
                  <c:v>666250</c:v>
                </c:pt>
                <c:pt idx="2410">
                  <c:v>480000.00000000006</c:v>
                </c:pt>
                <c:pt idx="2411">
                  <c:v>398750.00000000006</c:v>
                </c:pt>
                <c:pt idx="2412">
                  <c:v>303750</c:v>
                </c:pt>
                <c:pt idx="2413">
                  <c:v>357500.00000000006</c:v>
                </c:pt>
                <c:pt idx="2414">
                  <c:v>495000.00000000006</c:v>
                </c:pt>
                <c:pt idx="2415">
                  <c:v>508750.00000000006</c:v>
                </c:pt>
                <c:pt idx="2416">
                  <c:v>362500.00000000012</c:v>
                </c:pt>
                <c:pt idx="2417">
                  <c:v>187500.00000000003</c:v>
                </c:pt>
                <c:pt idx="2418">
                  <c:v>180000.00000000003</c:v>
                </c:pt>
                <c:pt idx="2419">
                  <c:v>240000</c:v>
                </c:pt>
                <c:pt idx="2420">
                  <c:v>315000.00000000006</c:v>
                </c:pt>
                <c:pt idx="2421">
                  <c:v>393750.00000000006</c:v>
                </c:pt>
                <c:pt idx="2422">
                  <c:v>245000.00000000006</c:v>
                </c:pt>
                <c:pt idx="2423">
                  <c:v>201250.00000000003</c:v>
                </c:pt>
                <c:pt idx="2424">
                  <c:v>192500.00000000003</c:v>
                </c:pt>
                <c:pt idx="2425">
                  <c:v>247500.00000000003</c:v>
                </c:pt>
                <c:pt idx="2426">
                  <c:v>337500</c:v>
                </c:pt>
                <c:pt idx="2427">
                  <c:v>371250.00000000006</c:v>
                </c:pt>
                <c:pt idx="2428">
                  <c:v>227500.00000000006</c:v>
                </c:pt>
                <c:pt idx="2429">
                  <c:v>238000.00000000009</c:v>
                </c:pt>
                <c:pt idx="2430">
                  <c:v>390000.00000000012</c:v>
                </c:pt>
                <c:pt idx="2431">
                  <c:v>468750.00000000012</c:v>
                </c:pt>
                <c:pt idx="2432">
                  <c:v>543750</c:v>
                </c:pt>
                <c:pt idx="2433">
                  <c:v>682500</c:v>
                </c:pt>
                <c:pt idx="2434">
                  <c:v>465000.00000000006</c:v>
                </c:pt>
                <c:pt idx="2435">
                  <c:v>435000.00000000006</c:v>
                </c:pt>
                <c:pt idx="2436">
                  <c:v>405000.00000000006</c:v>
                </c:pt>
                <c:pt idx="2437">
                  <c:v>472500</c:v>
                </c:pt>
                <c:pt idx="2438">
                  <c:v>581250</c:v>
                </c:pt>
                <c:pt idx="2439">
                  <c:v>271250</c:v>
                </c:pt>
                <c:pt idx="2440">
                  <c:v>201250</c:v>
                </c:pt>
                <c:pt idx="2441">
                  <c:v>143750.00000000003</c:v>
                </c:pt>
                <c:pt idx="2442">
                  <c:v>127500</c:v>
                </c:pt>
                <c:pt idx="2443">
                  <c:v>213750</c:v>
                </c:pt>
                <c:pt idx="2444">
                  <c:v>201250</c:v>
                </c:pt>
                <c:pt idx="2445">
                  <c:v>288750</c:v>
                </c:pt>
                <c:pt idx="2446">
                  <c:v>166250</c:v>
                </c:pt>
                <c:pt idx="2447">
                  <c:v>131250.00000000003</c:v>
                </c:pt>
                <c:pt idx="2448">
                  <c:v>112500</c:v>
                </c:pt>
                <c:pt idx="2449">
                  <c:v>202500</c:v>
                </c:pt>
                <c:pt idx="2450">
                  <c:v>165000</c:v>
                </c:pt>
                <c:pt idx="2451">
                  <c:v>231000</c:v>
                </c:pt>
                <c:pt idx="2452">
                  <c:v>135000</c:v>
                </c:pt>
                <c:pt idx="2453">
                  <c:v>95000</c:v>
                </c:pt>
                <c:pt idx="2454">
                  <c:v>81249.999999999971</c:v>
                </c:pt>
                <c:pt idx="2455">
                  <c:v>150000.00000000003</c:v>
                </c:pt>
                <c:pt idx="2456">
                  <c:v>142500</c:v>
                </c:pt>
                <c:pt idx="2457">
                  <c:v>217500</c:v>
                </c:pt>
                <c:pt idx="2458">
                  <c:v>127500</c:v>
                </c:pt>
                <c:pt idx="2459">
                  <c:v>85000</c:v>
                </c:pt>
                <c:pt idx="2460">
                  <c:v>87499.999999999971</c:v>
                </c:pt>
                <c:pt idx="2461">
                  <c:v>168750</c:v>
                </c:pt>
                <c:pt idx="2462">
                  <c:v>183750</c:v>
                </c:pt>
                <c:pt idx="2463">
                  <c:v>357750</c:v>
                </c:pt>
                <c:pt idx="2464">
                  <c:v>225000</c:v>
                </c:pt>
                <c:pt idx="2465">
                  <c:v>190000</c:v>
                </c:pt>
                <c:pt idx="2466">
                  <c:v>170000</c:v>
                </c:pt>
                <c:pt idx="2467">
                  <c:v>224999.99999999997</c:v>
                </c:pt>
                <c:pt idx="2468">
                  <c:v>302499.99999999994</c:v>
                </c:pt>
                <c:pt idx="2469">
                  <c:v>399999.99999999994</c:v>
                </c:pt>
                <c:pt idx="2470">
                  <c:v>247500</c:v>
                </c:pt>
                <c:pt idx="2471">
                  <c:v>262500</c:v>
                </c:pt>
                <c:pt idx="2472">
                  <c:v>250000</c:v>
                </c:pt>
                <c:pt idx="2473">
                  <c:v>325000</c:v>
                </c:pt>
                <c:pt idx="2474">
                  <c:v>472500</c:v>
                </c:pt>
                <c:pt idx="2475">
                  <c:v>585000</c:v>
                </c:pt>
                <c:pt idx="2476">
                  <c:v>390000.00000000006</c:v>
                </c:pt>
                <c:pt idx="2477">
                  <c:v>316250.00000000006</c:v>
                </c:pt>
                <c:pt idx="2478">
                  <c:v>288750.00000000006</c:v>
                </c:pt>
                <c:pt idx="2479">
                  <c:v>357500</c:v>
                </c:pt>
                <c:pt idx="2480">
                  <c:v>507500</c:v>
                </c:pt>
                <c:pt idx="2481">
                  <c:v>568750</c:v>
                </c:pt>
                <c:pt idx="2482">
                  <c:v>390000.00000000006</c:v>
                </c:pt>
                <c:pt idx="2483">
                  <c:v>316250.00000000006</c:v>
                </c:pt>
                <c:pt idx="2484">
                  <c:v>236250</c:v>
                </c:pt>
                <c:pt idx="2485">
                  <c:v>275000.00000000006</c:v>
                </c:pt>
                <c:pt idx="2486">
                  <c:v>405000.00000000006</c:v>
                </c:pt>
                <c:pt idx="2487">
                  <c:v>426250.00000000006</c:v>
                </c:pt>
                <c:pt idx="2488">
                  <c:v>287500.00000000006</c:v>
                </c:pt>
                <c:pt idx="2489">
                  <c:v>118750.00000000003</c:v>
                </c:pt>
                <c:pt idx="2490">
                  <c:v>112500.00000000003</c:v>
                </c:pt>
                <c:pt idx="2491">
                  <c:v>157500</c:v>
                </c:pt>
                <c:pt idx="2492">
                  <c:v>220000.00000000003</c:v>
                </c:pt>
                <c:pt idx="2493">
                  <c:v>290000.00000000006</c:v>
                </c:pt>
                <c:pt idx="2494">
                  <c:v>165000.00000000006</c:v>
                </c:pt>
                <c:pt idx="2495">
                  <c:v>127500.00000000004</c:v>
                </c:pt>
                <c:pt idx="2496">
                  <c:v>120000.00000000004</c:v>
                </c:pt>
                <c:pt idx="2497">
                  <c:v>160000.00000000003</c:v>
                </c:pt>
                <c:pt idx="2498">
                  <c:v>210000</c:v>
                </c:pt>
                <c:pt idx="2499">
                  <c:v>236250.00000000006</c:v>
                </c:pt>
                <c:pt idx="2500">
                  <c:v>125000.00000000006</c:v>
                </c:pt>
                <c:pt idx="2501">
                  <c:v>155750.00000000006</c:v>
                </c:pt>
                <c:pt idx="2502">
                  <c:v>325000.00000000012</c:v>
                </c:pt>
                <c:pt idx="2503">
                  <c:v>380000.00000000006</c:v>
                </c:pt>
                <c:pt idx="2504">
                  <c:v>460000</c:v>
                </c:pt>
                <c:pt idx="2505">
                  <c:v>618750.00000000012</c:v>
                </c:pt>
                <c:pt idx="2506">
                  <c:v>406250.00000000012</c:v>
                </c:pt>
                <c:pt idx="2507">
                  <c:v>373750.00000000006</c:v>
                </c:pt>
                <c:pt idx="2508">
                  <c:v>341250.00000000006</c:v>
                </c:pt>
                <c:pt idx="2509">
                  <c:v>393750.00000000006</c:v>
                </c:pt>
                <c:pt idx="2510">
                  <c:v>500000</c:v>
                </c:pt>
                <c:pt idx="2511">
                  <c:v>200000</c:v>
                </c:pt>
                <c:pt idx="2512">
                  <c:v>120000</c:v>
                </c:pt>
                <c:pt idx="2513">
                  <c:v>90000.000000000015</c:v>
                </c:pt>
                <c:pt idx="2514">
                  <c:v>52500</c:v>
                </c:pt>
                <c:pt idx="2515">
                  <c:v>99999.999999999985</c:v>
                </c:pt>
                <c:pt idx="2516">
                  <c:v>120000</c:v>
                </c:pt>
                <c:pt idx="2517">
                  <c:v>220000</c:v>
                </c:pt>
                <c:pt idx="2518">
                  <c:v>80000</c:v>
                </c:pt>
                <c:pt idx="2519">
                  <c:v>75000.000000000015</c:v>
                </c:pt>
                <c:pt idx="2520">
                  <c:v>43750</c:v>
                </c:pt>
                <c:pt idx="2521">
                  <c:v>99999.999999999985</c:v>
                </c:pt>
                <c:pt idx="2522">
                  <c:v>120000</c:v>
                </c:pt>
                <c:pt idx="2523">
                  <c:v>234000</c:v>
                </c:pt>
                <c:pt idx="2524">
                  <c:v>101250</c:v>
                </c:pt>
                <c:pt idx="2525">
                  <c:v>87500</c:v>
                </c:pt>
                <c:pt idx="2526">
                  <c:v>40000</c:v>
                </c:pt>
                <c:pt idx="2527">
                  <c:v>82499.999999999985</c:v>
                </c:pt>
                <c:pt idx="2528">
                  <c:v>112500</c:v>
                </c:pt>
                <c:pt idx="2529">
                  <c:v>213750</c:v>
                </c:pt>
                <c:pt idx="2530">
                  <c:v>78750</c:v>
                </c:pt>
                <c:pt idx="2531">
                  <c:v>70000</c:v>
                </c:pt>
                <c:pt idx="2532">
                  <c:v>45000</c:v>
                </c:pt>
                <c:pt idx="2533">
                  <c:v>62500</c:v>
                </c:pt>
                <c:pt idx="2534">
                  <c:v>100000</c:v>
                </c:pt>
                <c:pt idx="2535">
                  <c:v>260000</c:v>
                </c:pt>
                <c:pt idx="2536">
                  <c:v>101250.00000000001</c:v>
                </c:pt>
                <c:pt idx="2537">
                  <c:v>80000</c:v>
                </c:pt>
                <c:pt idx="2538">
                  <c:v>50000</c:v>
                </c:pt>
                <c:pt idx="2539">
                  <c:v>75000</c:v>
                </c:pt>
                <c:pt idx="2540">
                  <c:v>151250.00000000003</c:v>
                </c:pt>
                <c:pt idx="2541">
                  <c:v>210000</c:v>
                </c:pt>
                <c:pt idx="2542">
                  <c:v>96250.000000000015</c:v>
                </c:pt>
                <c:pt idx="2543">
                  <c:v>67500.000000000015</c:v>
                </c:pt>
                <c:pt idx="2544">
                  <c:v>60000.000000000007</c:v>
                </c:pt>
                <c:pt idx="2545">
                  <c:v>100000</c:v>
                </c:pt>
                <c:pt idx="2546">
                  <c:v>206250.00000000003</c:v>
                </c:pt>
                <c:pt idx="2547">
                  <c:v>300000</c:v>
                </c:pt>
                <c:pt idx="2548">
                  <c:v>157500.00000000003</c:v>
                </c:pt>
                <c:pt idx="2549">
                  <c:v>110000</c:v>
                </c:pt>
                <c:pt idx="2550">
                  <c:v>90000</c:v>
                </c:pt>
                <c:pt idx="2551">
                  <c:v>125000</c:v>
                </c:pt>
                <c:pt idx="2552">
                  <c:v>233750.00000000003</c:v>
                </c:pt>
                <c:pt idx="2553">
                  <c:v>287500</c:v>
                </c:pt>
                <c:pt idx="2554">
                  <c:v>157500.00000000003</c:v>
                </c:pt>
                <c:pt idx="2555">
                  <c:v>110000</c:v>
                </c:pt>
                <c:pt idx="2556">
                  <c:v>100000</c:v>
                </c:pt>
                <c:pt idx="2557">
                  <c:v>112500</c:v>
                </c:pt>
                <c:pt idx="2558">
                  <c:v>220000.00000000003</c:v>
                </c:pt>
                <c:pt idx="2559">
                  <c:v>262500</c:v>
                </c:pt>
                <c:pt idx="2560">
                  <c:v>146250.00000000003</c:v>
                </c:pt>
                <c:pt idx="2561">
                  <c:v>78750</c:v>
                </c:pt>
                <c:pt idx="2562">
                  <c:v>70000</c:v>
                </c:pt>
                <c:pt idx="2563">
                  <c:v>90000</c:v>
                </c:pt>
                <c:pt idx="2564">
                  <c:v>137500</c:v>
                </c:pt>
                <c:pt idx="2565">
                  <c:v>247499.99999999997</c:v>
                </c:pt>
                <c:pt idx="2566">
                  <c:v>123750</c:v>
                </c:pt>
                <c:pt idx="2567">
                  <c:v>78750</c:v>
                </c:pt>
                <c:pt idx="2568">
                  <c:v>67500</c:v>
                </c:pt>
                <c:pt idx="2569">
                  <c:v>82499.999999999985</c:v>
                </c:pt>
                <c:pt idx="2570">
                  <c:v>151249.99999999997</c:v>
                </c:pt>
                <c:pt idx="2571">
                  <c:v>212500</c:v>
                </c:pt>
                <c:pt idx="2572">
                  <c:v>110000</c:v>
                </c:pt>
                <c:pt idx="2573">
                  <c:v>99000</c:v>
                </c:pt>
                <c:pt idx="2574">
                  <c:v>110000.00000000001</c:v>
                </c:pt>
                <c:pt idx="2575">
                  <c:v>113750</c:v>
                </c:pt>
                <c:pt idx="2576">
                  <c:v>192500</c:v>
                </c:pt>
                <c:pt idx="2577">
                  <c:v>341250</c:v>
                </c:pt>
                <c:pt idx="2578">
                  <c:v>178750.00000000003</c:v>
                </c:pt>
                <c:pt idx="2579">
                  <c:v>151250.00000000003</c:v>
                </c:pt>
                <c:pt idx="2580">
                  <c:v>112500</c:v>
                </c:pt>
                <c:pt idx="2581">
                  <c:v>135000</c:v>
                </c:pt>
                <c:pt idx="2582">
                  <c:v>211249.99999999994</c:v>
                </c:pt>
                <c:pt idx="2583">
                  <c:v>217500.00000000003</c:v>
                </c:pt>
                <c:pt idx="2584">
                  <c:v>157500.00000000003</c:v>
                </c:pt>
                <c:pt idx="2585">
                  <c:v>105000.00000000004</c:v>
                </c:pt>
                <c:pt idx="2586">
                  <c:v>93750</c:v>
                </c:pt>
                <c:pt idx="2587">
                  <c:v>170000</c:v>
                </c:pt>
                <c:pt idx="2588">
                  <c:v>157500.00000000003</c:v>
                </c:pt>
                <c:pt idx="2589">
                  <c:v>232500.00000000003</c:v>
                </c:pt>
                <c:pt idx="2590">
                  <c:v>127500.00000000001</c:v>
                </c:pt>
                <c:pt idx="2591">
                  <c:v>95000.000000000029</c:v>
                </c:pt>
                <c:pt idx="2592">
                  <c:v>81250</c:v>
                </c:pt>
                <c:pt idx="2593">
                  <c:v>160000</c:v>
                </c:pt>
                <c:pt idx="2594">
                  <c:v>125000</c:v>
                </c:pt>
                <c:pt idx="2595">
                  <c:v>180000</c:v>
                </c:pt>
                <c:pt idx="2596">
                  <c:v>100000</c:v>
                </c:pt>
                <c:pt idx="2597">
                  <c:v>63750.000000000007</c:v>
                </c:pt>
                <c:pt idx="2598">
                  <c:v>54999.999999999993</c:v>
                </c:pt>
                <c:pt idx="2599">
                  <c:v>113750.00000000003</c:v>
                </c:pt>
                <c:pt idx="2600">
                  <c:v>106250</c:v>
                </c:pt>
                <c:pt idx="2601">
                  <c:v>168750</c:v>
                </c:pt>
                <c:pt idx="2602">
                  <c:v>93750</c:v>
                </c:pt>
                <c:pt idx="2603">
                  <c:v>56250.000000000007</c:v>
                </c:pt>
                <c:pt idx="2604">
                  <c:v>59999.999999999993</c:v>
                </c:pt>
                <c:pt idx="2605">
                  <c:v>130000</c:v>
                </c:pt>
                <c:pt idx="2606">
                  <c:v>142500.00000000003</c:v>
                </c:pt>
                <c:pt idx="2607">
                  <c:v>298000</c:v>
                </c:pt>
                <c:pt idx="2608">
                  <c:v>180000</c:v>
                </c:pt>
                <c:pt idx="2609">
                  <c:v>148750</c:v>
                </c:pt>
                <c:pt idx="2610">
                  <c:v>131250</c:v>
                </c:pt>
                <c:pt idx="2611">
                  <c:v>179999.99999999997</c:v>
                </c:pt>
                <c:pt idx="2612">
                  <c:v>249999.99999999997</c:v>
                </c:pt>
                <c:pt idx="2613">
                  <c:v>337499.99999999994</c:v>
                </c:pt>
                <c:pt idx="2614">
                  <c:v>200000</c:v>
                </c:pt>
                <c:pt idx="2615">
                  <c:v>213750</c:v>
                </c:pt>
                <c:pt idx="2616">
                  <c:v>202500</c:v>
                </c:pt>
                <c:pt idx="2617">
                  <c:v>270000</c:v>
                </c:pt>
                <c:pt idx="2618">
                  <c:v>406250</c:v>
                </c:pt>
                <c:pt idx="2619">
                  <c:v>510000</c:v>
                </c:pt>
                <c:pt idx="2620">
                  <c:v>330000.00000000006</c:v>
                </c:pt>
                <c:pt idx="2621">
                  <c:v>262500</c:v>
                </c:pt>
                <c:pt idx="2622">
                  <c:v>237500</c:v>
                </c:pt>
                <c:pt idx="2623">
                  <c:v>300000</c:v>
                </c:pt>
                <c:pt idx="2624">
                  <c:v>438750</c:v>
                </c:pt>
                <c:pt idx="2625">
                  <c:v>495000</c:v>
                </c:pt>
                <c:pt idx="2626">
                  <c:v>330000.00000000006</c:v>
                </c:pt>
                <c:pt idx="2627">
                  <c:v>262500</c:v>
                </c:pt>
                <c:pt idx="2628">
                  <c:v>190000</c:v>
                </c:pt>
                <c:pt idx="2629">
                  <c:v>225000</c:v>
                </c:pt>
                <c:pt idx="2630">
                  <c:v>343750.00000000006</c:v>
                </c:pt>
                <c:pt idx="2631">
                  <c:v>362500</c:v>
                </c:pt>
                <c:pt idx="2632">
                  <c:v>236250.00000000009</c:v>
                </c:pt>
                <c:pt idx="2633">
                  <c:v>85000.000000000029</c:v>
                </c:pt>
                <c:pt idx="2634">
                  <c:v>80000.000000000029</c:v>
                </c:pt>
                <c:pt idx="2635">
                  <c:v>120000.00000000001</c:v>
                </c:pt>
                <c:pt idx="2636">
                  <c:v>175000.00000000003</c:v>
                </c:pt>
                <c:pt idx="2637">
                  <c:v>236250.00000000006</c:v>
                </c:pt>
                <c:pt idx="2638">
                  <c:v>125000.00000000006</c:v>
                </c:pt>
                <c:pt idx="2639">
                  <c:v>93750.000000000044</c:v>
                </c:pt>
                <c:pt idx="2640">
                  <c:v>87500.000000000044</c:v>
                </c:pt>
                <c:pt idx="2641">
                  <c:v>122500.00000000003</c:v>
                </c:pt>
                <c:pt idx="2642">
                  <c:v>166250</c:v>
                </c:pt>
                <c:pt idx="2643">
                  <c:v>187500.00000000006</c:v>
                </c:pt>
                <c:pt idx="2644">
                  <c:v>90000.000000000044</c:v>
                </c:pt>
                <c:pt idx="2645">
                  <c:v>118500.00000000006</c:v>
                </c:pt>
                <c:pt idx="2646">
                  <c:v>270000.00000000012</c:v>
                </c:pt>
                <c:pt idx="2647">
                  <c:v>318750.00000000006</c:v>
                </c:pt>
                <c:pt idx="2648">
                  <c:v>393750</c:v>
                </c:pt>
                <c:pt idx="2649">
                  <c:v>542500</c:v>
                </c:pt>
                <c:pt idx="2650">
                  <c:v>345000.00000000006</c:v>
                </c:pt>
                <c:pt idx="2651">
                  <c:v>315000.00000000006</c:v>
                </c:pt>
                <c:pt idx="2652">
                  <c:v>285000.00000000006</c:v>
                </c:pt>
                <c:pt idx="2653">
                  <c:v>332500</c:v>
                </c:pt>
                <c:pt idx="2654">
                  <c:v>431250</c:v>
                </c:pt>
                <c:pt idx="2655">
                  <c:v>162500.00000000006</c:v>
                </c:pt>
                <c:pt idx="2656">
                  <c:v>112500.00000000003</c:v>
                </c:pt>
                <c:pt idx="2657">
                  <c:v>67500.000000000029</c:v>
                </c:pt>
                <c:pt idx="2658">
                  <c:v>60000</c:v>
                </c:pt>
                <c:pt idx="2659">
                  <c:v>122500</c:v>
                </c:pt>
                <c:pt idx="2660">
                  <c:v>112500.00000000003</c:v>
                </c:pt>
                <c:pt idx="2661">
                  <c:v>175000.00000000006</c:v>
                </c:pt>
                <c:pt idx="2662">
                  <c:v>87500.000000000029</c:v>
                </c:pt>
                <c:pt idx="2663">
                  <c:v>60000.000000000029</c:v>
                </c:pt>
                <c:pt idx="2664">
                  <c:v>50000</c:v>
                </c:pt>
                <c:pt idx="2665">
                  <c:v>113750</c:v>
                </c:pt>
                <c:pt idx="2666">
                  <c:v>85000</c:v>
                </c:pt>
                <c:pt idx="2667">
                  <c:v>129000</c:v>
                </c:pt>
                <c:pt idx="2668">
                  <c:v>65000</c:v>
                </c:pt>
                <c:pt idx="2669">
                  <c:v>35000.000000000007</c:v>
                </c:pt>
                <c:pt idx="2670">
                  <c:v>39999.999999999993</c:v>
                </c:pt>
                <c:pt idx="2671">
                  <c:v>87500.000000000015</c:v>
                </c:pt>
                <c:pt idx="2672">
                  <c:v>87500</c:v>
                </c:pt>
                <c:pt idx="2673">
                  <c:v>150000</c:v>
                </c:pt>
                <c:pt idx="2674">
                  <c:v>75000</c:v>
                </c:pt>
                <c:pt idx="2675">
                  <c:v>45000.000000000007</c:v>
                </c:pt>
                <c:pt idx="2676">
                  <c:v>44999.999999999993</c:v>
                </c:pt>
                <c:pt idx="2677">
                  <c:v>100000</c:v>
                </c:pt>
                <c:pt idx="2678">
                  <c:v>120000.00000000001</c:v>
                </c:pt>
                <c:pt idx="2679">
                  <c:v>268000</c:v>
                </c:pt>
                <c:pt idx="2680">
                  <c:v>150000</c:v>
                </c:pt>
                <c:pt idx="2681">
                  <c:v>122500</c:v>
                </c:pt>
                <c:pt idx="2682">
                  <c:v>105000</c:v>
                </c:pt>
                <c:pt idx="2683">
                  <c:v>146249.99999999997</c:v>
                </c:pt>
                <c:pt idx="2684">
                  <c:v>191249.99999999997</c:v>
                </c:pt>
                <c:pt idx="2685">
                  <c:v>270000</c:v>
                </c:pt>
                <c:pt idx="2686">
                  <c:v>148750</c:v>
                </c:pt>
                <c:pt idx="2687">
                  <c:v>160000</c:v>
                </c:pt>
                <c:pt idx="2688">
                  <c:v>150000</c:v>
                </c:pt>
                <c:pt idx="2689">
                  <c:v>206249.99999999997</c:v>
                </c:pt>
                <c:pt idx="2690">
                  <c:v>330000</c:v>
                </c:pt>
                <c:pt idx="2691">
                  <c:v>426249.99999999994</c:v>
                </c:pt>
                <c:pt idx="2692">
                  <c:v>262500</c:v>
                </c:pt>
                <c:pt idx="2693">
                  <c:v>202500</c:v>
                </c:pt>
                <c:pt idx="2694">
                  <c:v>180000</c:v>
                </c:pt>
                <c:pt idx="2695">
                  <c:v>255000</c:v>
                </c:pt>
                <c:pt idx="2696">
                  <c:v>390000</c:v>
                </c:pt>
                <c:pt idx="2697">
                  <c:v>450000</c:v>
                </c:pt>
                <c:pt idx="2698">
                  <c:v>288750.00000000006</c:v>
                </c:pt>
                <c:pt idx="2699">
                  <c:v>225000</c:v>
                </c:pt>
                <c:pt idx="2700">
                  <c:v>160000</c:v>
                </c:pt>
                <c:pt idx="2701">
                  <c:v>187500</c:v>
                </c:pt>
                <c:pt idx="2702">
                  <c:v>302500.00000000006</c:v>
                </c:pt>
                <c:pt idx="2703">
                  <c:v>325000</c:v>
                </c:pt>
                <c:pt idx="2704">
                  <c:v>180000.00000000006</c:v>
                </c:pt>
                <c:pt idx="2705">
                  <c:v>52500.000000000022</c:v>
                </c:pt>
                <c:pt idx="2706">
                  <c:v>48750.000000000022</c:v>
                </c:pt>
                <c:pt idx="2707">
                  <c:v>81250.000000000029</c:v>
                </c:pt>
                <c:pt idx="2708">
                  <c:v>127500.00000000004</c:v>
                </c:pt>
                <c:pt idx="2709">
                  <c:v>180000.00000000006</c:v>
                </c:pt>
                <c:pt idx="2710">
                  <c:v>85000.000000000044</c:v>
                </c:pt>
                <c:pt idx="2711">
                  <c:v>60000.000000000029</c:v>
                </c:pt>
                <c:pt idx="2712">
                  <c:v>55000.000000000029</c:v>
                </c:pt>
                <c:pt idx="2713">
                  <c:v>82500.000000000029</c:v>
                </c:pt>
                <c:pt idx="2714">
                  <c:v>120000.00000000001</c:v>
                </c:pt>
                <c:pt idx="2715">
                  <c:v>137500.00000000006</c:v>
                </c:pt>
                <c:pt idx="2716">
                  <c:v>56250.000000000051</c:v>
                </c:pt>
                <c:pt idx="2717">
                  <c:v>80000.000000000058</c:v>
                </c:pt>
                <c:pt idx="2718">
                  <c:v>206250.00000000006</c:v>
                </c:pt>
                <c:pt idx="2719">
                  <c:v>262500.00000000006</c:v>
                </c:pt>
                <c:pt idx="2720">
                  <c:v>337500</c:v>
                </c:pt>
                <c:pt idx="2721">
                  <c:v>490000</c:v>
                </c:pt>
                <c:pt idx="2722">
                  <c:v>300000.00000000006</c:v>
                </c:pt>
                <c:pt idx="2723">
                  <c:v>270000.00000000006</c:v>
                </c:pt>
                <c:pt idx="2724">
                  <c:v>240000.00000000003</c:v>
                </c:pt>
                <c:pt idx="2725">
                  <c:v>280000</c:v>
                </c:pt>
                <c:pt idx="2726">
                  <c:v>375000</c:v>
                </c:pt>
                <c:pt idx="2727">
                  <c:v>143750.00000000003</c:v>
                </c:pt>
                <c:pt idx="2728">
                  <c:v>93750.000000000029</c:v>
                </c:pt>
                <c:pt idx="2729">
                  <c:v>56250.000000000029</c:v>
                </c:pt>
                <c:pt idx="2730">
                  <c:v>45000</c:v>
                </c:pt>
                <c:pt idx="2731">
                  <c:v>96250</c:v>
                </c:pt>
                <c:pt idx="2732">
                  <c:v>93750.000000000029</c:v>
                </c:pt>
                <c:pt idx="2733">
                  <c:v>156250.00000000006</c:v>
                </c:pt>
                <c:pt idx="2734">
                  <c:v>68750.000000000015</c:v>
                </c:pt>
                <c:pt idx="2735">
                  <c:v>48750.000000000022</c:v>
                </c:pt>
                <c:pt idx="2736">
                  <c:v>35000</c:v>
                </c:pt>
                <c:pt idx="2737">
                  <c:v>87500</c:v>
                </c:pt>
                <c:pt idx="2738">
                  <c:v>70000</c:v>
                </c:pt>
                <c:pt idx="2739">
                  <c:v>114000</c:v>
                </c:pt>
                <c:pt idx="2740">
                  <c:v>50000</c:v>
                </c:pt>
                <c:pt idx="2741">
                  <c:v>27500.000000000004</c:v>
                </c:pt>
                <c:pt idx="2742">
                  <c:v>24999.999999999996</c:v>
                </c:pt>
                <c:pt idx="2743">
                  <c:v>61250.000000000015</c:v>
                </c:pt>
                <c:pt idx="2744">
                  <c:v>68750</c:v>
                </c:pt>
                <c:pt idx="2745">
                  <c:v>131250</c:v>
                </c:pt>
                <c:pt idx="2746">
                  <c:v>56250</c:v>
                </c:pt>
                <c:pt idx="2747">
                  <c:v>33750.000000000007</c:v>
                </c:pt>
                <c:pt idx="2748">
                  <c:v>29999.999999999996</c:v>
                </c:pt>
                <c:pt idx="2749">
                  <c:v>70000</c:v>
                </c:pt>
                <c:pt idx="2750">
                  <c:v>97500.000000000015</c:v>
                </c:pt>
                <c:pt idx="2751">
                  <c:v>238000</c:v>
                </c:pt>
                <c:pt idx="2752">
                  <c:v>120000</c:v>
                </c:pt>
                <c:pt idx="2753">
                  <c:v>96250</c:v>
                </c:pt>
                <c:pt idx="2754">
                  <c:v>78750</c:v>
                </c:pt>
                <c:pt idx="2755">
                  <c:v>112499.99999999999</c:v>
                </c:pt>
                <c:pt idx="2756">
                  <c:v>157499.99999999997</c:v>
                </c:pt>
                <c:pt idx="2757">
                  <c:v>240000</c:v>
                </c:pt>
                <c:pt idx="2758">
                  <c:v>122500</c:v>
                </c:pt>
                <c:pt idx="2759">
                  <c:v>130000</c:v>
                </c:pt>
                <c:pt idx="2760">
                  <c:v>120000</c:v>
                </c:pt>
                <c:pt idx="2761">
                  <c:v>164999.99999999997</c:v>
                </c:pt>
                <c:pt idx="2762">
                  <c:v>285000</c:v>
                </c:pt>
                <c:pt idx="2763">
                  <c:v>384999.99999999994</c:v>
                </c:pt>
                <c:pt idx="2764">
                  <c:v>225000</c:v>
                </c:pt>
                <c:pt idx="2765">
                  <c:v>168750</c:v>
                </c:pt>
                <c:pt idx="2766">
                  <c:v>146250</c:v>
                </c:pt>
                <c:pt idx="2767">
                  <c:v>210000</c:v>
                </c:pt>
                <c:pt idx="2768">
                  <c:v>341250</c:v>
                </c:pt>
                <c:pt idx="2769">
                  <c:v>405000</c:v>
                </c:pt>
                <c:pt idx="2770">
                  <c:v>247500.00000000003</c:v>
                </c:pt>
                <c:pt idx="2771">
                  <c:v>187500</c:v>
                </c:pt>
                <c:pt idx="2772">
                  <c:v>130000</c:v>
                </c:pt>
                <c:pt idx="2773">
                  <c:v>150000</c:v>
                </c:pt>
                <c:pt idx="2774">
                  <c:v>261250.00000000003</c:v>
                </c:pt>
                <c:pt idx="2775">
                  <c:v>287500</c:v>
                </c:pt>
                <c:pt idx="2776">
                  <c:v>150000.00000000006</c:v>
                </c:pt>
                <c:pt idx="2777">
                  <c:v>41250.000000000022</c:v>
                </c:pt>
                <c:pt idx="2778">
                  <c:v>37500.000000000015</c:v>
                </c:pt>
                <c:pt idx="2779">
                  <c:v>62500.000000000015</c:v>
                </c:pt>
                <c:pt idx="2780">
                  <c:v>105000.00000000004</c:v>
                </c:pt>
                <c:pt idx="2781">
                  <c:v>157500.00000000006</c:v>
                </c:pt>
                <c:pt idx="2782">
                  <c:v>70000.000000000044</c:v>
                </c:pt>
                <c:pt idx="2783">
                  <c:v>45000.000000000022</c:v>
                </c:pt>
                <c:pt idx="2784">
                  <c:v>40000.000000000022</c:v>
                </c:pt>
                <c:pt idx="2785">
                  <c:v>60000.000000000022</c:v>
                </c:pt>
                <c:pt idx="2786">
                  <c:v>97500.000000000015</c:v>
                </c:pt>
                <c:pt idx="2787">
                  <c:v>118750.00000000004</c:v>
                </c:pt>
                <c:pt idx="2788">
                  <c:v>45000.000000000044</c:v>
                </c:pt>
                <c:pt idx="2789">
                  <c:v>61250.000000000044</c:v>
                </c:pt>
                <c:pt idx="2790">
                  <c:v>165000.00000000003</c:v>
                </c:pt>
                <c:pt idx="2791">
                  <c:v>206250.00000000003</c:v>
                </c:pt>
                <c:pt idx="2792">
                  <c:v>281250</c:v>
                </c:pt>
                <c:pt idx="2793">
                  <c:v>437500</c:v>
                </c:pt>
                <c:pt idx="2794">
                  <c:v>255000.00000000003</c:v>
                </c:pt>
                <c:pt idx="2795">
                  <c:v>225000.00000000003</c:v>
                </c:pt>
                <c:pt idx="2796">
                  <c:v>195000.00000000003</c:v>
                </c:pt>
                <c:pt idx="2797">
                  <c:v>227500</c:v>
                </c:pt>
                <c:pt idx="2798">
                  <c:v>318750</c:v>
                </c:pt>
                <c:pt idx="2799">
                  <c:v>137500.00000000003</c:v>
                </c:pt>
                <c:pt idx="2800">
                  <c:v>87500.000000000029</c:v>
                </c:pt>
                <c:pt idx="2801">
                  <c:v>52500.000000000022</c:v>
                </c:pt>
                <c:pt idx="2802">
                  <c:v>40000</c:v>
                </c:pt>
                <c:pt idx="2803">
                  <c:v>87500</c:v>
                </c:pt>
                <c:pt idx="2804">
                  <c:v>87500.000000000029</c:v>
                </c:pt>
                <c:pt idx="2805">
                  <c:v>150000.00000000003</c:v>
                </c:pt>
                <c:pt idx="2806">
                  <c:v>62500.000000000015</c:v>
                </c:pt>
                <c:pt idx="2807">
                  <c:v>45000.000000000022</c:v>
                </c:pt>
                <c:pt idx="2808">
                  <c:v>30000</c:v>
                </c:pt>
                <c:pt idx="2809">
                  <c:v>78750</c:v>
                </c:pt>
                <c:pt idx="2810">
                  <c:v>65000</c:v>
                </c:pt>
                <c:pt idx="2811">
                  <c:v>109000</c:v>
                </c:pt>
                <c:pt idx="2812">
                  <c:v>45000</c:v>
                </c:pt>
                <c:pt idx="2813">
                  <c:v>25000.000000000004</c:v>
                </c:pt>
                <c:pt idx="2814">
                  <c:v>19999.999999999996</c:v>
                </c:pt>
                <c:pt idx="2815">
                  <c:v>52500.000000000007</c:v>
                </c:pt>
                <c:pt idx="2816">
                  <c:v>62500</c:v>
                </c:pt>
                <c:pt idx="2817">
                  <c:v>125000</c:v>
                </c:pt>
                <c:pt idx="2818">
                  <c:v>50000</c:v>
                </c:pt>
                <c:pt idx="2819">
                  <c:v>30000.000000000004</c:v>
                </c:pt>
                <c:pt idx="2820">
                  <c:v>24999.999999999996</c:v>
                </c:pt>
                <c:pt idx="2821">
                  <c:v>60000</c:v>
                </c:pt>
                <c:pt idx="2822">
                  <c:v>90000.000000000015</c:v>
                </c:pt>
                <c:pt idx="2823">
                  <c:v>228000</c:v>
                </c:pt>
                <c:pt idx="2824">
                  <c:v>110000</c:v>
                </c:pt>
                <c:pt idx="2825">
                  <c:v>87500</c:v>
                </c:pt>
                <c:pt idx="2826">
                  <c:v>70000</c:v>
                </c:pt>
                <c:pt idx="2827">
                  <c:v>101249.99999999999</c:v>
                </c:pt>
                <c:pt idx="2828">
                  <c:v>146249.99999999997</c:v>
                </c:pt>
                <c:pt idx="2829">
                  <c:v>230000</c:v>
                </c:pt>
                <c:pt idx="2830">
                  <c:v>113750</c:v>
                </c:pt>
                <c:pt idx="2831">
                  <c:v>120000</c:v>
                </c:pt>
                <c:pt idx="2832">
                  <c:v>110000</c:v>
                </c:pt>
                <c:pt idx="2833">
                  <c:v>151249.99999999997</c:v>
                </c:pt>
                <c:pt idx="2834">
                  <c:v>270000</c:v>
                </c:pt>
                <c:pt idx="2835">
                  <c:v>371249.99999999994</c:v>
                </c:pt>
                <c:pt idx="2836">
                  <c:v>212500</c:v>
                </c:pt>
                <c:pt idx="2837">
                  <c:v>157500</c:v>
                </c:pt>
                <c:pt idx="2838">
                  <c:v>135000</c:v>
                </c:pt>
                <c:pt idx="2839">
                  <c:v>195000</c:v>
                </c:pt>
                <c:pt idx="2840">
                  <c:v>325000</c:v>
                </c:pt>
                <c:pt idx="2841">
                  <c:v>390000</c:v>
                </c:pt>
                <c:pt idx="2842">
                  <c:v>233750.00000000003</c:v>
                </c:pt>
                <c:pt idx="2843">
                  <c:v>175000</c:v>
                </c:pt>
                <c:pt idx="2844">
                  <c:v>120000</c:v>
                </c:pt>
                <c:pt idx="2845">
                  <c:v>137500</c:v>
                </c:pt>
                <c:pt idx="2846">
                  <c:v>247500.00000000003</c:v>
                </c:pt>
                <c:pt idx="2847">
                  <c:v>275000</c:v>
                </c:pt>
                <c:pt idx="2848">
                  <c:v>140000.00000000006</c:v>
                </c:pt>
                <c:pt idx="2849">
                  <c:v>37500.000000000015</c:v>
                </c:pt>
                <c:pt idx="2850">
                  <c:v>33750.000000000015</c:v>
                </c:pt>
                <c:pt idx="2851">
                  <c:v>56250.000000000015</c:v>
                </c:pt>
                <c:pt idx="2852">
                  <c:v>97500.000000000029</c:v>
                </c:pt>
                <c:pt idx="2853">
                  <c:v>150000.00000000006</c:v>
                </c:pt>
                <c:pt idx="2854">
                  <c:v>65000.000000000036</c:v>
                </c:pt>
                <c:pt idx="2855">
                  <c:v>40000.000000000022</c:v>
                </c:pt>
                <c:pt idx="2856">
                  <c:v>35000.000000000022</c:v>
                </c:pt>
                <c:pt idx="2857">
                  <c:v>52500.000000000022</c:v>
                </c:pt>
                <c:pt idx="2858">
                  <c:v>90000.000000000015</c:v>
                </c:pt>
                <c:pt idx="2859">
                  <c:v>112500.00000000004</c:v>
                </c:pt>
                <c:pt idx="2860">
                  <c:v>41250.000000000036</c:v>
                </c:pt>
                <c:pt idx="2861">
                  <c:v>55000.000000000036</c:v>
                </c:pt>
                <c:pt idx="2862">
                  <c:v>151250.00000000003</c:v>
                </c:pt>
                <c:pt idx="2863">
                  <c:v>187500.00000000003</c:v>
                </c:pt>
                <c:pt idx="2864">
                  <c:v>262500</c:v>
                </c:pt>
                <c:pt idx="2865">
                  <c:v>420000</c:v>
                </c:pt>
                <c:pt idx="2866">
                  <c:v>240000.00000000003</c:v>
                </c:pt>
                <c:pt idx="2867">
                  <c:v>210000.00000000003</c:v>
                </c:pt>
                <c:pt idx="2868">
                  <c:v>180000.00000000003</c:v>
                </c:pt>
                <c:pt idx="2869">
                  <c:v>210000</c:v>
                </c:pt>
                <c:pt idx="2870">
                  <c:v>300000</c:v>
                </c:pt>
                <c:pt idx="2871">
                  <c:v>190000</c:v>
                </c:pt>
                <c:pt idx="2872">
                  <c:v>110000</c:v>
                </c:pt>
                <c:pt idx="2873">
                  <c:v>82500.000000000015</c:v>
                </c:pt>
                <c:pt idx="2874">
                  <c:v>43750</c:v>
                </c:pt>
                <c:pt idx="2875">
                  <c:v>87499.999999999985</c:v>
                </c:pt>
                <c:pt idx="2876">
                  <c:v>110000</c:v>
                </c:pt>
                <c:pt idx="2877">
                  <c:v>210000</c:v>
                </c:pt>
                <c:pt idx="2878">
                  <c:v>70000</c:v>
                </c:pt>
                <c:pt idx="2879">
                  <c:v>67500.000000000015</c:v>
                </c:pt>
                <c:pt idx="2880">
                  <c:v>35000</c:v>
                </c:pt>
                <c:pt idx="2881">
                  <c:v>87499.999999999985</c:v>
                </c:pt>
                <c:pt idx="2882">
                  <c:v>96250</c:v>
                </c:pt>
                <c:pt idx="2883">
                  <c:v>198000</c:v>
                </c:pt>
                <c:pt idx="2884">
                  <c:v>80000</c:v>
                </c:pt>
                <c:pt idx="2885">
                  <c:v>67500.000000000015</c:v>
                </c:pt>
                <c:pt idx="2886">
                  <c:v>26250</c:v>
                </c:pt>
                <c:pt idx="2887">
                  <c:v>62500</c:v>
                </c:pt>
                <c:pt idx="2888">
                  <c:v>90000</c:v>
                </c:pt>
                <c:pt idx="2889">
                  <c:v>180000</c:v>
                </c:pt>
                <c:pt idx="2890">
                  <c:v>60000</c:v>
                </c:pt>
                <c:pt idx="2891">
                  <c:v>45000.000000000007</c:v>
                </c:pt>
                <c:pt idx="2892">
                  <c:v>26250</c:v>
                </c:pt>
                <c:pt idx="2893">
                  <c:v>60000</c:v>
                </c:pt>
                <c:pt idx="2894">
                  <c:v>112500</c:v>
                </c:pt>
                <c:pt idx="2895">
                  <c:v>297000</c:v>
                </c:pt>
                <c:pt idx="2896">
                  <c:v>100000</c:v>
                </c:pt>
                <c:pt idx="2897">
                  <c:v>78750</c:v>
                </c:pt>
                <c:pt idx="2898">
                  <c:v>45000</c:v>
                </c:pt>
                <c:pt idx="2899">
                  <c:v>68749.999999999985</c:v>
                </c:pt>
                <c:pt idx="2900">
                  <c:v>150000</c:v>
                </c:pt>
                <c:pt idx="2901">
                  <c:v>225000</c:v>
                </c:pt>
                <c:pt idx="2902">
                  <c:v>100000.00000000001</c:v>
                </c:pt>
                <c:pt idx="2903">
                  <c:v>70000</c:v>
                </c:pt>
                <c:pt idx="2904">
                  <c:v>61250</c:v>
                </c:pt>
                <c:pt idx="2905">
                  <c:v>78750</c:v>
                </c:pt>
                <c:pt idx="2906">
                  <c:v>178750.00000000003</c:v>
                </c:pt>
                <c:pt idx="2907">
                  <c:v>275000</c:v>
                </c:pt>
                <c:pt idx="2908">
                  <c:v>135000.00000000003</c:v>
                </c:pt>
                <c:pt idx="2909">
                  <c:v>90000</c:v>
                </c:pt>
                <c:pt idx="2910">
                  <c:v>70000</c:v>
                </c:pt>
                <c:pt idx="2911">
                  <c:v>100000</c:v>
                </c:pt>
                <c:pt idx="2912">
                  <c:v>206250.00000000003</c:v>
                </c:pt>
                <c:pt idx="2913">
                  <c:v>262500</c:v>
                </c:pt>
                <c:pt idx="2914">
                  <c:v>135000.00000000003</c:v>
                </c:pt>
                <c:pt idx="2915">
                  <c:v>90000</c:v>
                </c:pt>
                <c:pt idx="2916">
                  <c:v>80000</c:v>
                </c:pt>
                <c:pt idx="2917">
                  <c:v>87500</c:v>
                </c:pt>
                <c:pt idx="2918">
                  <c:v>192500.00000000003</c:v>
                </c:pt>
                <c:pt idx="2919">
                  <c:v>213750</c:v>
                </c:pt>
                <c:pt idx="2920">
                  <c:v>110000.00000000001</c:v>
                </c:pt>
                <c:pt idx="2921">
                  <c:v>61250</c:v>
                </c:pt>
                <c:pt idx="2922">
                  <c:v>52500</c:v>
                </c:pt>
                <c:pt idx="2923">
                  <c:v>67500</c:v>
                </c:pt>
                <c:pt idx="2924">
                  <c:v>112500</c:v>
                </c:pt>
                <c:pt idx="2925">
                  <c:v>219999.99999999997</c:v>
                </c:pt>
                <c:pt idx="2926">
                  <c:v>112500</c:v>
                </c:pt>
                <c:pt idx="2927">
                  <c:v>67500</c:v>
                </c:pt>
                <c:pt idx="2928">
                  <c:v>56250</c:v>
                </c:pt>
                <c:pt idx="2929">
                  <c:v>68749.999999999985</c:v>
                </c:pt>
                <c:pt idx="2930">
                  <c:v>149999.99999999997</c:v>
                </c:pt>
                <c:pt idx="2931">
                  <c:v>219999.99999999997</c:v>
                </c:pt>
                <c:pt idx="2932">
                  <c:v>112500</c:v>
                </c:pt>
                <c:pt idx="2933">
                  <c:v>87750</c:v>
                </c:pt>
                <c:pt idx="2934">
                  <c:v>78750</c:v>
                </c:pt>
                <c:pt idx="2935">
                  <c:v>90000</c:v>
                </c:pt>
                <c:pt idx="2936">
                  <c:v>162499.99999999997</c:v>
                </c:pt>
                <c:pt idx="2937">
                  <c:v>300000</c:v>
                </c:pt>
                <c:pt idx="2938">
                  <c:v>150000</c:v>
                </c:pt>
                <c:pt idx="2939">
                  <c:v>125000</c:v>
                </c:pt>
                <c:pt idx="2940">
                  <c:v>100000</c:v>
                </c:pt>
                <c:pt idx="2941">
                  <c:v>120000</c:v>
                </c:pt>
                <c:pt idx="2942">
                  <c:v>194999.99999999997</c:v>
                </c:pt>
                <c:pt idx="2943">
                  <c:v>166250</c:v>
                </c:pt>
                <c:pt idx="2944">
                  <c:v>96250</c:v>
                </c:pt>
                <c:pt idx="2945">
                  <c:v>68750.000000000015</c:v>
                </c:pt>
                <c:pt idx="2946">
                  <c:v>37500.000000000007</c:v>
                </c:pt>
                <c:pt idx="2947">
                  <c:v>78749.999999999985</c:v>
                </c:pt>
                <c:pt idx="2948">
                  <c:v>96250</c:v>
                </c:pt>
                <c:pt idx="2949">
                  <c:v>183750</c:v>
                </c:pt>
                <c:pt idx="2950">
                  <c:v>61250</c:v>
                </c:pt>
                <c:pt idx="2951">
                  <c:v>56250.000000000015</c:v>
                </c:pt>
                <c:pt idx="2952">
                  <c:v>30000.000000000004</c:v>
                </c:pt>
                <c:pt idx="2953">
                  <c:v>78749.999999999985</c:v>
                </c:pt>
                <c:pt idx="2954">
                  <c:v>68749.999999999985</c:v>
                </c:pt>
                <c:pt idx="2955">
                  <c:v>148500.00000000003</c:v>
                </c:pt>
                <c:pt idx="2956">
                  <c:v>60000.000000000007</c:v>
                </c:pt>
                <c:pt idx="2957">
                  <c:v>45000.000000000007</c:v>
                </c:pt>
                <c:pt idx="2958">
                  <c:v>18749.999999999996</c:v>
                </c:pt>
                <c:pt idx="2959">
                  <c:v>50000</c:v>
                </c:pt>
                <c:pt idx="2960">
                  <c:v>67500.000000000015</c:v>
                </c:pt>
                <c:pt idx="2961">
                  <c:v>135000.00000000003</c:v>
                </c:pt>
                <c:pt idx="2962">
                  <c:v>45000.000000000007</c:v>
                </c:pt>
                <c:pt idx="2963">
                  <c:v>30000.000000000004</c:v>
                </c:pt>
                <c:pt idx="2964">
                  <c:v>18749.999999999996</c:v>
                </c:pt>
                <c:pt idx="2965">
                  <c:v>60000</c:v>
                </c:pt>
                <c:pt idx="2966">
                  <c:v>112500</c:v>
                </c:pt>
                <c:pt idx="2967">
                  <c:v>297000</c:v>
                </c:pt>
                <c:pt idx="2968">
                  <c:v>90000</c:v>
                </c:pt>
                <c:pt idx="2969">
                  <c:v>70000</c:v>
                </c:pt>
                <c:pt idx="2970">
                  <c:v>40000</c:v>
                </c:pt>
                <c:pt idx="2971">
                  <c:v>62499.999999999993</c:v>
                </c:pt>
                <c:pt idx="2972">
                  <c:v>137499.99999999997</c:v>
                </c:pt>
                <c:pt idx="2973">
                  <c:v>200000</c:v>
                </c:pt>
                <c:pt idx="2974">
                  <c:v>87500.000000000015</c:v>
                </c:pt>
                <c:pt idx="2975">
                  <c:v>60000.000000000007</c:v>
                </c:pt>
                <c:pt idx="2976">
                  <c:v>52500.000000000007</c:v>
                </c:pt>
                <c:pt idx="2977">
                  <c:v>70000</c:v>
                </c:pt>
                <c:pt idx="2978">
                  <c:v>178750.00000000003</c:v>
                </c:pt>
                <c:pt idx="2979">
                  <c:v>275000</c:v>
                </c:pt>
                <c:pt idx="2980">
                  <c:v>135000.00000000003</c:v>
                </c:pt>
                <c:pt idx="2981">
                  <c:v>90000</c:v>
                </c:pt>
                <c:pt idx="2982">
                  <c:v>70000</c:v>
                </c:pt>
                <c:pt idx="2983">
                  <c:v>100000</c:v>
                </c:pt>
                <c:pt idx="2984">
                  <c:v>206250.00000000003</c:v>
                </c:pt>
                <c:pt idx="2985">
                  <c:v>262500</c:v>
                </c:pt>
                <c:pt idx="2986">
                  <c:v>135000.00000000003</c:v>
                </c:pt>
                <c:pt idx="2987">
                  <c:v>90000</c:v>
                </c:pt>
                <c:pt idx="2988">
                  <c:v>80000</c:v>
                </c:pt>
                <c:pt idx="2989">
                  <c:v>87500</c:v>
                </c:pt>
                <c:pt idx="2990">
                  <c:v>192500.00000000003</c:v>
                </c:pt>
                <c:pt idx="2991">
                  <c:v>190000</c:v>
                </c:pt>
                <c:pt idx="2992">
                  <c:v>96250.000000000015</c:v>
                </c:pt>
                <c:pt idx="2993">
                  <c:v>52500.000000000007</c:v>
                </c:pt>
                <c:pt idx="2994">
                  <c:v>45000.000000000007</c:v>
                </c:pt>
                <c:pt idx="2995">
                  <c:v>60000</c:v>
                </c:pt>
                <c:pt idx="2996">
                  <c:v>101250</c:v>
                </c:pt>
                <c:pt idx="2997">
                  <c:v>199999.99999999997</c:v>
                </c:pt>
                <c:pt idx="2998">
                  <c:v>100000</c:v>
                </c:pt>
                <c:pt idx="2999">
                  <c:v>60000</c:v>
                </c:pt>
                <c:pt idx="3000">
                  <c:v>50000</c:v>
                </c:pt>
                <c:pt idx="3001">
                  <c:v>62499.999999999993</c:v>
                </c:pt>
                <c:pt idx="3002">
                  <c:v>137499.99999999997</c:v>
                </c:pt>
                <c:pt idx="3003">
                  <c:v>199999.99999999997</c:v>
                </c:pt>
                <c:pt idx="3004">
                  <c:v>100000</c:v>
                </c:pt>
                <c:pt idx="3005">
                  <c:v>78000</c:v>
                </c:pt>
                <c:pt idx="3006">
                  <c:v>70000</c:v>
                </c:pt>
                <c:pt idx="3007">
                  <c:v>90000</c:v>
                </c:pt>
                <c:pt idx="3008">
                  <c:v>162499.99999999997</c:v>
                </c:pt>
                <c:pt idx="3009">
                  <c:v>300000</c:v>
                </c:pt>
                <c:pt idx="3010">
                  <c:v>150000</c:v>
                </c:pt>
                <c:pt idx="3011">
                  <c:v>125000</c:v>
                </c:pt>
                <c:pt idx="3012">
                  <c:v>100000</c:v>
                </c:pt>
                <c:pt idx="3013">
                  <c:v>120000</c:v>
                </c:pt>
                <c:pt idx="3014">
                  <c:v>194999.99999999997</c:v>
                </c:pt>
                <c:pt idx="3015">
                  <c:v>135000.00000000003</c:v>
                </c:pt>
                <c:pt idx="3016">
                  <c:v>75000.000000000015</c:v>
                </c:pt>
                <c:pt idx="3017">
                  <c:v>50000.000000000015</c:v>
                </c:pt>
                <c:pt idx="3018">
                  <c:v>25000.000000000007</c:v>
                </c:pt>
                <c:pt idx="3019">
                  <c:v>60000</c:v>
                </c:pt>
                <c:pt idx="3020">
                  <c:v>75000.000000000015</c:v>
                </c:pt>
                <c:pt idx="3021">
                  <c:v>150000.00000000003</c:v>
                </c:pt>
                <c:pt idx="3022">
                  <c:v>45000.000000000007</c:v>
                </c:pt>
                <c:pt idx="3023">
                  <c:v>40000.000000000015</c:v>
                </c:pt>
                <c:pt idx="3024">
                  <c:v>18750.000000000004</c:v>
                </c:pt>
                <c:pt idx="3025">
                  <c:v>60000</c:v>
                </c:pt>
                <c:pt idx="3026">
                  <c:v>37499.999999999993</c:v>
                </c:pt>
                <c:pt idx="3027">
                  <c:v>94000.000000000015</c:v>
                </c:pt>
                <c:pt idx="3028">
                  <c:v>35000.000000000007</c:v>
                </c:pt>
                <c:pt idx="3029">
                  <c:v>22500.000000000007</c:v>
                </c:pt>
                <c:pt idx="3030">
                  <c:v>14999.999999999996</c:v>
                </c:pt>
                <c:pt idx="3031">
                  <c:v>45000.000000000007</c:v>
                </c:pt>
                <c:pt idx="3032">
                  <c:v>50000.000000000007</c:v>
                </c:pt>
                <c:pt idx="3033">
                  <c:v>95000.000000000015</c:v>
                </c:pt>
                <c:pt idx="3034">
                  <c:v>35000.000000000007</c:v>
                </c:pt>
                <c:pt idx="3035">
                  <c:v>17500.000000000007</c:v>
                </c:pt>
                <c:pt idx="3036">
                  <c:v>14999.999999999996</c:v>
                </c:pt>
                <c:pt idx="3037">
                  <c:v>75000</c:v>
                </c:pt>
                <c:pt idx="3038">
                  <c:v>125000</c:v>
                </c:pt>
                <c:pt idx="3039">
                  <c:v>312000</c:v>
                </c:pt>
                <c:pt idx="3040">
                  <c:v>90000</c:v>
                </c:pt>
                <c:pt idx="3041">
                  <c:v>70000</c:v>
                </c:pt>
                <c:pt idx="3042">
                  <c:v>43750</c:v>
                </c:pt>
                <c:pt idx="3043">
                  <c:v>67499.999999999985</c:v>
                </c:pt>
                <c:pt idx="3044">
                  <c:v>137499.99999999997</c:v>
                </c:pt>
                <c:pt idx="3045">
                  <c:v>183750</c:v>
                </c:pt>
                <c:pt idx="3046">
                  <c:v>82500.000000000029</c:v>
                </c:pt>
                <c:pt idx="3047">
                  <c:v>50000.000000000015</c:v>
                </c:pt>
                <c:pt idx="3048">
                  <c:v>43750.000000000015</c:v>
                </c:pt>
                <c:pt idx="3049">
                  <c:v>61250</c:v>
                </c:pt>
                <c:pt idx="3050">
                  <c:v>178750.00000000003</c:v>
                </c:pt>
                <c:pt idx="3051">
                  <c:v>275000</c:v>
                </c:pt>
                <c:pt idx="3052">
                  <c:v>135000.00000000003</c:v>
                </c:pt>
                <c:pt idx="3053">
                  <c:v>90000</c:v>
                </c:pt>
                <c:pt idx="3054">
                  <c:v>70000</c:v>
                </c:pt>
                <c:pt idx="3055">
                  <c:v>100000</c:v>
                </c:pt>
                <c:pt idx="3056">
                  <c:v>206250.00000000003</c:v>
                </c:pt>
                <c:pt idx="3057">
                  <c:v>262500</c:v>
                </c:pt>
                <c:pt idx="3058">
                  <c:v>135000.00000000003</c:v>
                </c:pt>
                <c:pt idx="3059">
                  <c:v>90000</c:v>
                </c:pt>
                <c:pt idx="3060">
                  <c:v>80000</c:v>
                </c:pt>
                <c:pt idx="3061">
                  <c:v>87500</c:v>
                </c:pt>
                <c:pt idx="3062">
                  <c:v>192500.00000000003</c:v>
                </c:pt>
                <c:pt idx="3063">
                  <c:v>166250</c:v>
                </c:pt>
                <c:pt idx="3064">
                  <c:v>82500.000000000029</c:v>
                </c:pt>
                <c:pt idx="3065">
                  <c:v>43750.000000000015</c:v>
                </c:pt>
                <c:pt idx="3066">
                  <c:v>37500.000000000007</c:v>
                </c:pt>
                <c:pt idx="3067">
                  <c:v>52500</c:v>
                </c:pt>
                <c:pt idx="3068">
                  <c:v>90000</c:v>
                </c:pt>
                <c:pt idx="3069">
                  <c:v>179999.99999999997</c:v>
                </c:pt>
                <c:pt idx="3070">
                  <c:v>87500</c:v>
                </c:pt>
                <c:pt idx="3071">
                  <c:v>52500</c:v>
                </c:pt>
                <c:pt idx="3072">
                  <c:v>43750</c:v>
                </c:pt>
                <c:pt idx="3073">
                  <c:v>56249.999999999993</c:v>
                </c:pt>
                <c:pt idx="3074">
                  <c:v>124999.99999999997</c:v>
                </c:pt>
                <c:pt idx="3075">
                  <c:v>179999.99999999997</c:v>
                </c:pt>
                <c:pt idx="3076">
                  <c:v>96250</c:v>
                </c:pt>
                <c:pt idx="3077">
                  <c:v>77000</c:v>
                </c:pt>
                <c:pt idx="3078">
                  <c:v>70000</c:v>
                </c:pt>
                <c:pt idx="3079">
                  <c:v>105000</c:v>
                </c:pt>
                <c:pt idx="3080">
                  <c:v>178749.99999999997</c:v>
                </c:pt>
                <c:pt idx="3081">
                  <c:v>315000</c:v>
                </c:pt>
                <c:pt idx="3082">
                  <c:v>162500</c:v>
                </c:pt>
                <c:pt idx="3083">
                  <c:v>137500</c:v>
                </c:pt>
                <c:pt idx="3084">
                  <c:v>112500</c:v>
                </c:pt>
                <c:pt idx="3085">
                  <c:v>135000</c:v>
                </c:pt>
                <c:pt idx="3086">
                  <c:v>211249.99999999994</c:v>
                </c:pt>
                <c:pt idx="3087">
                  <c:v>135000.00000000003</c:v>
                </c:pt>
                <c:pt idx="3088">
                  <c:v>75000.000000000015</c:v>
                </c:pt>
                <c:pt idx="3089">
                  <c:v>50000.000000000015</c:v>
                </c:pt>
                <c:pt idx="3090">
                  <c:v>25000.000000000007</c:v>
                </c:pt>
                <c:pt idx="3091">
                  <c:v>60000</c:v>
                </c:pt>
                <c:pt idx="3092">
                  <c:v>75000.000000000015</c:v>
                </c:pt>
                <c:pt idx="3093">
                  <c:v>150000.00000000003</c:v>
                </c:pt>
                <c:pt idx="3094">
                  <c:v>45000.000000000007</c:v>
                </c:pt>
                <c:pt idx="3095">
                  <c:v>40000.000000000015</c:v>
                </c:pt>
                <c:pt idx="3096">
                  <c:v>18750.000000000004</c:v>
                </c:pt>
                <c:pt idx="3097">
                  <c:v>60000</c:v>
                </c:pt>
                <c:pt idx="3098">
                  <c:v>37499.999999999993</c:v>
                </c:pt>
                <c:pt idx="3099">
                  <c:v>94000.000000000015</c:v>
                </c:pt>
                <c:pt idx="3100">
                  <c:v>35000.000000000007</c:v>
                </c:pt>
                <c:pt idx="3101">
                  <c:v>22500.000000000007</c:v>
                </c:pt>
                <c:pt idx="3102">
                  <c:v>11249.999999999998</c:v>
                </c:pt>
                <c:pt idx="3103">
                  <c:v>37500.000000000007</c:v>
                </c:pt>
                <c:pt idx="3104">
                  <c:v>45000.000000000007</c:v>
                </c:pt>
                <c:pt idx="3105">
                  <c:v>90000.000000000015</c:v>
                </c:pt>
                <c:pt idx="3106">
                  <c:v>30000.000000000004</c:v>
                </c:pt>
                <c:pt idx="3107">
                  <c:v>15000.000000000005</c:v>
                </c:pt>
                <c:pt idx="3108">
                  <c:v>11249.999999999998</c:v>
                </c:pt>
                <c:pt idx="3109">
                  <c:v>60000</c:v>
                </c:pt>
                <c:pt idx="3110">
                  <c:v>112500</c:v>
                </c:pt>
                <c:pt idx="3111">
                  <c:v>297000</c:v>
                </c:pt>
                <c:pt idx="3112">
                  <c:v>80000</c:v>
                </c:pt>
                <c:pt idx="3113">
                  <c:v>61250</c:v>
                </c:pt>
                <c:pt idx="3114">
                  <c:v>52500</c:v>
                </c:pt>
                <c:pt idx="3115">
                  <c:v>78749.999999999985</c:v>
                </c:pt>
                <c:pt idx="3116">
                  <c:v>149999.99999999997</c:v>
                </c:pt>
                <c:pt idx="3117">
                  <c:v>192500</c:v>
                </c:pt>
                <c:pt idx="3118">
                  <c:v>90000.000000000029</c:v>
                </c:pt>
                <c:pt idx="3119">
                  <c:v>50000.000000000015</c:v>
                </c:pt>
                <c:pt idx="3120">
                  <c:v>43750.000000000015</c:v>
                </c:pt>
                <c:pt idx="3121">
                  <c:v>61250</c:v>
                </c:pt>
                <c:pt idx="3122">
                  <c:v>178750.00000000003</c:v>
                </c:pt>
                <c:pt idx="3123">
                  <c:v>275000</c:v>
                </c:pt>
                <c:pt idx="3124">
                  <c:v>135000.00000000003</c:v>
                </c:pt>
                <c:pt idx="3125">
                  <c:v>90000</c:v>
                </c:pt>
                <c:pt idx="3126">
                  <c:v>70000</c:v>
                </c:pt>
                <c:pt idx="3127">
                  <c:v>100000</c:v>
                </c:pt>
                <c:pt idx="3128">
                  <c:v>206250.00000000003</c:v>
                </c:pt>
                <c:pt idx="3129">
                  <c:v>262500</c:v>
                </c:pt>
                <c:pt idx="3130">
                  <c:v>135000.00000000003</c:v>
                </c:pt>
                <c:pt idx="3131">
                  <c:v>90000</c:v>
                </c:pt>
                <c:pt idx="3132">
                  <c:v>80000</c:v>
                </c:pt>
                <c:pt idx="3133">
                  <c:v>87500</c:v>
                </c:pt>
                <c:pt idx="3134">
                  <c:v>192500.00000000003</c:v>
                </c:pt>
                <c:pt idx="3135">
                  <c:v>166250</c:v>
                </c:pt>
                <c:pt idx="3136">
                  <c:v>75000.000000000029</c:v>
                </c:pt>
                <c:pt idx="3137">
                  <c:v>37500.000000000007</c:v>
                </c:pt>
                <c:pt idx="3138">
                  <c:v>31250.000000000007</c:v>
                </c:pt>
                <c:pt idx="3139">
                  <c:v>43750</c:v>
                </c:pt>
                <c:pt idx="3140">
                  <c:v>80000</c:v>
                </c:pt>
                <c:pt idx="3141">
                  <c:v>168749.99999999997</c:v>
                </c:pt>
                <c:pt idx="3142">
                  <c:v>78750</c:v>
                </c:pt>
                <c:pt idx="3143">
                  <c:v>43750</c:v>
                </c:pt>
                <c:pt idx="3144">
                  <c:v>43750</c:v>
                </c:pt>
                <c:pt idx="3145">
                  <c:v>56249.999999999993</c:v>
                </c:pt>
                <c:pt idx="3146">
                  <c:v>124999.99999999997</c:v>
                </c:pt>
                <c:pt idx="3147">
                  <c:v>179999.99999999997</c:v>
                </c:pt>
                <c:pt idx="3148">
                  <c:v>105000</c:v>
                </c:pt>
                <c:pt idx="3149">
                  <c:v>85750</c:v>
                </c:pt>
                <c:pt idx="3150">
                  <c:v>78750</c:v>
                </c:pt>
                <c:pt idx="3151">
                  <c:v>120000</c:v>
                </c:pt>
                <c:pt idx="3152">
                  <c:v>194999.99999999997</c:v>
                </c:pt>
                <c:pt idx="3153">
                  <c:v>330000</c:v>
                </c:pt>
                <c:pt idx="3154">
                  <c:v>175000</c:v>
                </c:pt>
                <c:pt idx="3155">
                  <c:v>150000</c:v>
                </c:pt>
                <c:pt idx="3156">
                  <c:v>125000</c:v>
                </c:pt>
                <c:pt idx="3157">
                  <c:v>150000</c:v>
                </c:pt>
                <c:pt idx="3158">
                  <c:v>227499.99999999994</c:v>
                </c:pt>
                <c:pt idx="3159">
                  <c:v>175000</c:v>
                </c:pt>
                <c:pt idx="3160">
                  <c:v>105000</c:v>
                </c:pt>
                <c:pt idx="3161">
                  <c:v>75000.000000000015</c:v>
                </c:pt>
                <c:pt idx="3162">
                  <c:v>45000.000000000007</c:v>
                </c:pt>
                <c:pt idx="3163">
                  <c:v>89999.999999999985</c:v>
                </c:pt>
                <c:pt idx="3164">
                  <c:v>105000</c:v>
                </c:pt>
                <c:pt idx="3165">
                  <c:v>192500</c:v>
                </c:pt>
                <c:pt idx="3166">
                  <c:v>70000</c:v>
                </c:pt>
                <c:pt idx="3167">
                  <c:v>62500.000000000015</c:v>
                </c:pt>
                <c:pt idx="3168">
                  <c:v>37500.000000000007</c:v>
                </c:pt>
                <c:pt idx="3169">
                  <c:v>89999.999999999985</c:v>
                </c:pt>
                <c:pt idx="3170">
                  <c:v>59999.999999999993</c:v>
                </c:pt>
                <c:pt idx="3171">
                  <c:v>130000.00000000004</c:v>
                </c:pt>
                <c:pt idx="3172">
                  <c:v>56250.000000000015</c:v>
                </c:pt>
                <c:pt idx="3173">
                  <c:v>41250.000000000007</c:v>
                </c:pt>
                <c:pt idx="3174">
                  <c:v>24999.999999999996</c:v>
                </c:pt>
                <c:pt idx="3175">
                  <c:v>61250</c:v>
                </c:pt>
                <c:pt idx="3176">
                  <c:v>68750.000000000015</c:v>
                </c:pt>
                <c:pt idx="3177">
                  <c:v>125000.00000000003</c:v>
                </c:pt>
                <c:pt idx="3178">
                  <c:v>50000.000000000015</c:v>
                </c:pt>
                <c:pt idx="3179">
                  <c:v>30000.000000000004</c:v>
                </c:pt>
                <c:pt idx="3180">
                  <c:v>24999.999999999996</c:v>
                </c:pt>
                <c:pt idx="3181">
                  <c:v>97500</c:v>
                </c:pt>
                <c:pt idx="3182">
                  <c:v>137500</c:v>
                </c:pt>
                <c:pt idx="3183">
                  <c:v>327000</c:v>
                </c:pt>
                <c:pt idx="3184">
                  <c:v>100000</c:v>
                </c:pt>
                <c:pt idx="3185">
                  <c:v>78750</c:v>
                </c:pt>
                <c:pt idx="3186">
                  <c:v>61250</c:v>
                </c:pt>
                <c:pt idx="3187">
                  <c:v>89999.999999999985</c:v>
                </c:pt>
                <c:pt idx="3188">
                  <c:v>178749.99999999997</c:v>
                </c:pt>
                <c:pt idx="3189">
                  <c:v>230000</c:v>
                </c:pt>
                <c:pt idx="3190">
                  <c:v>113750.00000000003</c:v>
                </c:pt>
                <c:pt idx="3191">
                  <c:v>60000.000000000007</c:v>
                </c:pt>
                <c:pt idx="3192">
                  <c:v>52500.000000000007</c:v>
                </c:pt>
                <c:pt idx="3193">
                  <c:v>70000</c:v>
                </c:pt>
                <c:pt idx="3194">
                  <c:v>195000.00000000003</c:v>
                </c:pt>
                <c:pt idx="3195">
                  <c:v>302500.00000000006</c:v>
                </c:pt>
                <c:pt idx="3196">
                  <c:v>150000.00000000003</c:v>
                </c:pt>
                <c:pt idx="3197">
                  <c:v>101250</c:v>
                </c:pt>
                <c:pt idx="3198">
                  <c:v>78750</c:v>
                </c:pt>
                <c:pt idx="3199">
                  <c:v>110000.00000000001</c:v>
                </c:pt>
                <c:pt idx="3200">
                  <c:v>225000.00000000003</c:v>
                </c:pt>
                <c:pt idx="3201">
                  <c:v>262500</c:v>
                </c:pt>
                <c:pt idx="3202">
                  <c:v>135000.00000000003</c:v>
                </c:pt>
                <c:pt idx="3203">
                  <c:v>90000</c:v>
                </c:pt>
                <c:pt idx="3204">
                  <c:v>80000</c:v>
                </c:pt>
                <c:pt idx="3205">
                  <c:v>87500</c:v>
                </c:pt>
                <c:pt idx="3206">
                  <c:v>192500.00000000003</c:v>
                </c:pt>
                <c:pt idx="3207">
                  <c:v>166250</c:v>
                </c:pt>
                <c:pt idx="3208">
                  <c:v>82500.000000000029</c:v>
                </c:pt>
                <c:pt idx="3209">
                  <c:v>43750.000000000015</c:v>
                </c:pt>
                <c:pt idx="3210">
                  <c:v>37500.000000000007</c:v>
                </c:pt>
                <c:pt idx="3211">
                  <c:v>52500</c:v>
                </c:pt>
                <c:pt idx="3212">
                  <c:v>90000</c:v>
                </c:pt>
                <c:pt idx="3213">
                  <c:v>179999.99999999997</c:v>
                </c:pt>
                <c:pt idx="3214">
                  <c:v>87500</c:v>
                </c:pt>
                <c:pt idx="3215">
                  <c:v>52500</c:v>
                </c:pt>
                <c:pt idx="3216">
                  <c:v>52500</c:v>
                </c:pt>
                <c:pt idx="3217">
                  <c:v>67499.999999999985</c:v>
                </c:pt>
                <c:pt idx="3218">
                  <c:v>137499.99999999997</c:v>
                </c:pt>
                <c:pt idx="3219">
                  <c:v>191249.99999999997</c:v>
                </c:pt>
                <c:pt idx="3220">
                  <c:v>113750</c:v>
                </c:pt>
                <c:pt idx="3221">
                  <c:v>94500</c:v>
                </c:pt>
                <c:pt idx="3222">
                  <c:v>96250</c:v>
                </c:pt>
                <c:pt idx="3223">
                  <c:v>150000</c:v>
                </c:pt>
                <c:pt idx="3224">
                  <c:v>227499.99999999994</c:v>
                </c:pt>
                <c:pt idx="3225">
                  <c:v>360000</c:v>
                </c:pt>
                <c:pt idx="3226">
                  <c:v>200000</c:v>
                </c:pt>
                <c:pt idx="3227">
                  <c:v>175000</c:v>
                </c:pt>
                <c:pt idx="3228">
                  <c:v>150000</c:v>
                </c:pt>
                <c:pt idx="3229">
                  <c:v>180000</c:v>
                </c:pt>
                <c:pt idx="3230">
                  <c:v>259999.99999999994</c:v>
                </c:pt>
                <c:pt idx="3231">
                  <c:v>175000</c:v>
                </c:pt>
                <c:pt idx="3232">
                  <c:v>105000</c:v>
                </c:pt>
                <c:pt idx="3233">
                  <c:v>75000.000000000015</c:v>
                </c:pt>
                <c:pt idx="3234">
                  <c:v>45000.000000000007</c:v>
                </c:pt>
                <c:pt idx="3235">
                  <c:v>89999.999999999985</c:v>
                </c:pt>
                <c:pt idx="3236">
                  <c:v>105000</c:v>
                </c:pt>
                <c:pt idx="3237">
                  <c:v>192500</c:v>
                </c:pt>
                <c:pt idx="3238">
                  <c:v>80000</c:v>
                </c:pt>
                <c:pt idx="3239">
                  <c:v>90000.000000000015</c:v>
                </c:pt>
                <c:pt idx="3240">
                  <c:v>61250</c:v>
                </c:pt>
                <c:pt idx="3241">
                  <c:v>124999.99999999999</c:v>
                </c:pt>
                <c:pt idx="3242">
                  <c:v>87499.999999999971</c:v>
                </c:pt>
                <c:pt idx="3243">
                  <c:v>171000.00000000003</c:v>
                </c:pt>
                <c:pt idx="3244">
                  <c:v>82500.000000000015</c:v>
                </c:pt>
                <c:pt idx="3245">
                  <c:v>65000</c:v>
                </c:pt>
                <c:pt idx="3246">
                  <c:v>43749.999999999985</c:v>
                </c:pt>
                <c:pt idx="3247">
                  <c:v>90000</c:v>
                </c:pt>
                <c:pt idx="3248">
                  <c:v>97500.000000000015</c:v>
                </c:pt>
                <c:pt idx="3249">
                  <c:v>165000.00000000003</c:v>
                </c:pt>
                <c:pt idx="3250">
                  <c:v>75000.000000000015</c:v>
                </c:pt>
                <c:pt idx="3251">
                  <c:v>50000</c:v>
                </c:pt>
                <c:pt idx="3252">
                  <c:v>43749.999999999985</c:v>
                </c:pt>
                <c:pt idx="3253">
                  <c:v>130000</c:v>
                </c:pt>
                <c:pt idx="3254">
                  <c:v>162500</c:v>
                </c:pt>
                <c:pt idx="3255">
                  <c:v>357000</c:v>
                </c:pt>
                <c:pt idx="3256">
                  <c:v>120000</c:v>
                </c:pt>
                <c:pt idx="3257">
                  <c:v>96250</c:v>
                </c:pt>
                <c:pt idx="3258">
                  <c:v>70000</c:v>
                </c:pt>
                <c:pt idx="3259">
                  <c:v>101249.99999999999</c:v>
                </c:pt>
                <c:pt idx="3260">
                  <c:v>192499.99999999997</c:v>
                </c:pt>
                <c:pt idx="3261">
                  <c:v>270000</c:v>
                </c:pt>
                <c:pt idx="3262">
                  <c:v>170000.00000000003</c:v>
                </c:pt>
                <c:pt idx="3263">
                  <c:v>105000</c:v>
                </c:pt>
                <c:pt idx="3264">
                  <c:v>96250</c:v>
                </c:pt>
                <c:pt idx="3265">
                  <c:v>123750</c:v>
                </c:pt>
                <c:pt idx="3266">
                  <c:v>276250.00000000006</c:v>
                </c:pt>
                <c:pt idx="3267">
                  <c:v>390000.00000000006</c:v>
                </c:pt>
                <c:pt idx="3268">
                  <c:v>220000.00000000006</c:v>
                </c:pt>
                <c:pt idx="3269">
                  <c:v>162500</c:v>
                </c:pt>
                <c:pt idx="3270">
                  <c:v>137500</c:v>
                </c:pt>
                <c:pt idx="3271">
                  <c:v>180000.00000000003</c:v>
                </c:pt>
                <c:pt idx="3272">
                  <c:v>308750.00000000006</c:v>
                </c:pt>
                <c:pt idx="3273">
                  <c:v>262500</c:v>
                </c:pt>
                <c:pt idx="3274">
                  <c:v>135000.00000000003</c:v>
                </c:pt>
                <c:pt idx="3275">
                  <c:v>120000</c:v>
                </c:pt>
                <c:pt idx="3276">
                  <c:v>110000</c:v>
                </c:pt>
                <c:pt idx="3277">
                  <c:v>125000</c:v>
                </c:pt>
                <c:pt idx="3278">
                  <c:v>233750.00000000003</c:v>
                </c:pt>
                <c:pt idx="3279">
                  <c:v>192500</c:v>
                </c:pt>
                <c:pt idx="3280">
                  <c:v>105000.00000000004</c:v>
                </c:pt>
                <c:pt idx="3281">
                  <c:v>62500.000000000015</c:v>
                </c:pt>
                <c:pt idx="3282">
                  <c:v>56250.000000000015</c:v>
                </c:pt>
                <c:pt idx="3283">
                  <c:v>78750</c:v>
                </c:pt>
                <c:pt idx="3284">
                  <c:v>120000</c:v>
                </c:pt>
                <c:pt idx="3285">
                  <c:v>191249.99999999997</c:v>
                </c:pt>
                <c:pt idx="3286">
                  <c:v>96250</c:v>
                </c:pt>
                <c:pt idx="3287">
                  <c:v>61250</c:v>
                </c:pt>
                <c:pt idx="3288">
                  <c:v>61250</c:v>
                </c:pt>
                <c:pt idx="3289">
                  <c:v>78749.999999999985</c:v>
                </c:pt>
                <c:pt idx="3290">
                  <c:v>149999.99999999997</c:v>
                </c:pt>
                <c:pt idx="3291">
                  <c:v>202499.99999999997</c:v>
                </c:pt>
                <c:pt idx="3292">
                  <c:v>122500</c:v>
                </c:pt>
                <c:pt idx="3293">
                  <c:v>103250</c:v>
                </c:pt>
                <c:pt idx="3294">
                  <c:v>130000</c:v>
                </c:pt>
                <c:pt idx="3295">
                  <c:v>195000</c:v>
                </c:pt>
                <c:pt idx="3296">
                  <c:v>280000</c:v>
                </c:pt>
                <c:pt idx="3297">
                  <c:v>422500</c:v>
                </c:pt>
                <c:pt idx="3298">
                  <c:v>247500.00000000003</c:v>
                </c:pt>
                <c:pt idx="3299">
                  <c:v>220000.00000000003</c:v>
                </c:pt>
                <c:pt idx="3300">
                  <c:v>192500.00000000003</c:v>
                </c:pt>
                <c:pt idx="3301">
                  <c:v>227500</c:v>
                </c:pt>
                <c:pt idx="3302">
                  <c:v>315000</c:v>
                </c:pt>
                <c:pt idx="3303">
                  <c:v>148750</c:v>
                </c:pt>
                <c:pt idx="3304">
                  <c:v>78750</c:v>
                </c:pt>
                <c:pt idx="3305">
                  <c:v>56250.000000000015</c:v>
                </c:pt>
                <c:pt idx="3306">
                  <c:v>22500</c:v>
                </c:pt>
                <c:pt idx="3307">
                  <c:v>56250</c:v>
                </c:pt>
                <c:pt idx="3308">
                  <c:v>78750</c:v>
                </c:pt>
                <c:pt idx="3309">
                  <c:v>166250</c:v>
                </c:pt>
                <c:pt idx="3310">
                  <c:v>43750</c:v>
                </c:pt>
                <c:pt idx="3311">
                  <c:v>43750.000000000015</c:v>
                </c:pt>
                <c:pt idx="3312">
                  <c:v>15000</c:v>
                </c:pt>
                <c:pt idx="3313">
                  <c:v>56250</c:v>
                </c:pt>
                <c:pt idx="3314">
                  <c:v>78750</c:v>
                </c:pt>
                <c:pt idx="3315">
                  <c:v>155750</c:v>
                </c:pt>
                <c:pt idx="3316">
                  <c:v>52500</c:v>
                </c:pt>
                <c:pt idx="3317">
                  <c:v>43750.000000000015</c:v>
                </c:pt>
                <c:pt idx="3318">
                  <c:v>7500</c:v>
                </c:pt>
                <c:pt idx="3319">
                  <c:v>33750</c:v>
                </c:pt>
                <c:pt idx="3320">
                  <c:v>61250</c:v>
                </c:pt>
                <c:pt idx="3321">
                  <c:v>148750</c:v>
                </c:pt>
                <c:pt idx="3322">
                  <c:v>43750</c:v>
                </c:pt>
                <c:pt idx="3323">
                  <c:v>31250.000000000007</c:v>
                </c:pt>
                <c:pt idx="3324">
                  <c:v>15000</c:v>
                </c:pt>
                <c:pt idx="3325">
                  <c:v>22500</c:v>
                </c:pt>
                <c:pt idx="3326">
                  <c:v>70000</c:v>
                </c:pt>
                <c:pt idx="3327">
                  <c:v>234999.99999999997</c:v>
                </c:pt>
                <c:pt idx="3328">
                  <c:v>78750</c:v>
                </c:pt>
                <c:pt idx="3329">
                  <c:v>60000</c:v>
                </c:pt>
                <c:pt idx="3330">
                  <c:v>40000</c:v>
                </c:pt>
                <c:pt idx="3331">
                  <c:v>62499.999999999993</c:v>
                </c:pt>
                <c:pt idx="3332">
                  <c:v>137499.99999999997</c:v>
                </c:pt>
                <c:pt idx="3333">
                  <c:v>249999.99999999997</c:v>
                </c:pt>
                <c:pt idx="3334">
                  <c:v>112500</c:v>
                </c:pt>
                <c:pt idx="3335">
                  <c:v>70000</c:v>
                </c:pt>
                <c:pt idx="3336">
                  <c:v>60000</c:v>
                </c:pt>
                <c:pt idx="3337">
                  <c:v>74999.999999999985</c:v>
                </c:pt>
                <c:pt idx="3338">
                  <c:v>164999.99999999997</c:v>
                </c:pt>
                <c:pt idx="3339">
                  <c:v>262499.99999999994</c:v>
                </c:pt>
                <c:pt idx="3340">
                  <c:v>123750</c:v>
                </c:pt>
                <c:pt idx="3341">
                  <c:v>80000</c:v>
                </c:pt>
                <c:pt idx="3342">
                  <c:v>60000</c:v>
                </c:pt>
                <c:pt idx="3343">
                  <c:v>87499.999999999985</c:v>
                </c:pt>
                <c:pt idx="3344">
                  <c:v>192499.99999999997</c:v>
                </c:pt>
                <c:pt idx="3345">
                  <c:v>249999.99999999997</c:v>
                </c:pt>
                <c:pt idx="3346">
                  <c:v>123750</c:v>
                </c:pt>
                <c:pt idx="3347">
                  <c:v>80000</c:v>
                </c:pt>
                <c:pt idx="3348">
                  <c:v>60000</c:v>
                </c:pt>
                <c:pt idx="3349">
                  <c:v>62499.999999999993</c:v>
                </c:pt>
                <c:pt idx="3350">
                  <c:v>164999.99999999997</c:v>
                </c:pt>
                <c:pt idx="3351">
                  <c:v>212499.99999999997</c:v>
                </c:pt>
                <c:pt idx="3352">
                  <c:v>101250</c:v>
                </c:pt>
                <c:pt idx="3353">
                  <c:v>50000</c:v>
                </c:pt>
                <c:pt idx="3354">
                  <c:v>40000</c:v>
                </c:pt>
                <c:pt idx="3355">
                  <c:v>49999.999999999993</c:v>
                </c:pt>
                <c:pt idx="3356">
                  <c:v>109999.99999999999</c:v>
                </c:pt>
                <c:pt idx="3357">
                  <c:v>206249.99999999997</c:v>
                </c:pt>
                <c:pt idx="3358">
                  <c:v>100000</c:v>
                </c:pt>
                <c:pt idx="3359">
                  <c:v>50000</c:v>
                </c:pt>
                <c:pt idx="3360">
                  <c:v>37500</c:v>
                </c:pt>
                <c:pt idx="3361">
                  <c:v>45000</c:v>
                </c:pt>
                <c:pt idx="3362">
                  <c:v>129999.99999999997</c:v>
                </c:pt>
                <c:pt idx="3363">
                  <c:v>210000</c:v>
                </c:pt>
                <c:pt idx="3364">
                  <c:v>87500</c:v>
                </c:pt>
                <c:pt idx="3365">
                  <c:v>85000</c:v>
                </c:pt>
                <c:pt idx="3366">
                  <c:v>75000</c:v>
                </c:pt>
                <c:pt idx="3367">
                  <c:v>75000</c:v>
                </c:pt>
                <c:pt idx="3368">
                  <c:v>146249.99999999997</c:v>
                </c:pt>
                <c:pt idx="3369">
                  <c:v>270000</c:v>
                </c:pt>
                <c:pt idx="3370">
                  <c:v>125000</c:v>
                </c:pt>
                <c:pt idx="3371">
                  <c:v>112500</c:v>
                </c:pt>
                <c:pt idx="3372">
                  <c:v>87500</c:v>
                </c:pt>
                <c:pt idx="3373">
                  <c:v>105000</c:v>
                </c:pt>
                <c:pt idx="3374">
                  <c:v>178749.99999999997</c:v>
                </c:pt>
                <c:pt idx="3375">
                  <c:v>210000</c:v>
                </c:pt>
                <c:pt idx="3376">
                  <c:v>130000</c:v>
                </c:pt>
                <c:pt idx="3377">
                  <c:v>97500.000000000015</c:v>
                </c:pt>
                <c:pt idx="3378">
                  <c:v>61250</c:v>
                </c:pt>
                <c:pt idx="3379">
                  <c:v>112500</c:v>
                </c:pt>
                <c:pt idx="3380">
                  <c:v>130000</c:v>
                </c:pt>
                <c:pt idx="3381">
                  <c:v>230000</c:v>
                </c:pt>
                <c:pt idx="3382">
                  <c:v>90000</c:v>
                </c:pt>
                <c:pt idx="3383">
                  <c:v>82500.000000000015</c:v>
                </c:pt>
                <c:pt idx="3384">
                  <c:v>52500</c:v>
                </c:pt>
                <c:pt idx="3385">
                  <c:v>112500</c:v>
                </c:pt>
                <c:pt idx="3386">
                  <c:v>130000</c:v>
                </c:pt>
                <c:pt idx="3387">
                  <c:v>218000</c:v>
                </c:pt>
                <c:pt idx="3388">
                  <c:v>100000</c:v>
                </c:pt>
                <c:pt idx="3389">
                  <c:v>82500.000000000015</c:v>
                </c:pt>
                <c:pt idx="3390">
                  <c:v>43750</c:v>
                </c:pt>
                <c:pt idx="3391">
                  <c:v>87500</c:v>
                </c:pt>
                <c:pt idx="3392">
                  <c:v>110000</c:v>
                </c:pt>
                <c:pt idx="3393">
                  <c:v>210000</c:v>
                </c:pt>
                <c:pt idx="3394">
                  <c:v>90000</c:v>
                </c:pt>
                <c:pt idx="3395">
                  <c:v>67500.000000000015</c:v>
                </c:pt>
                <c:pt idx="3396">
                  <c:v>52500</c:v>
                </c:pt>
                <c:pt idx="3397">
                  <c:v>75000</c:v>
                </c:pt>
                <c:pt idx="3398">
                  <c:v>120000</c:v>
                </c:pt>
                <c:pt idx="3399">
                  <c:v>313499.99999999994</c:v>
                </c:pt>
                <c:pt idx="3400">
                  <c:v>137500</c:v>
                </c:pt>
                <c:pt idx="3401">
                  <c:v>135000</c:v>
                </c:pt>
                <c:pt idx="3402">
                  <c:v>112500</c:v>
                </c:pt>
                <c:pt idx="3403">
                  <c:v>151249.99999999997</c:v>
                </c:pt>
                <c:pt idx="3404">
                  <c:v>240000</c:v>
                </c:pt>
                <c:pt idx="3405">
                  <c:v>357499.99999999994</c:v>
                </c:pt>
                <c:pt idx="3406">
                  <c:v>200000</c:v>
                </c:pt>
                <c:pt idx="3407">
                  <c:v>146250</c:v>
                </c:pt>
                <c:pt idx="3408">
                  <c:v>135000</c:v>
                </c:pt>
                <c:pt idx="3409">
                  <c:v>164999.99999999997</c:v>
                </c:pt>
                <c:pt idx="3410">
                  <c:v>270000</c:v>
                </c:pt>
                <c:pt idx="3411">
                  <c:v>371249.99999999994</c:v>
                </c:pt>
                <c:pt idx="3412">
                  <c:v>212500</c:v>
                </c:pt>
                <c:pt idx="3413">
                  <c:v>157500</c:v>
                </c:pt>
                <c:pt idx="3414">
                  <c:v>135000</c:v>
                </c:pt>
                <c:pt idx="3415">
                  <c:v>178749.99999999997</c:v>
                </c:pt>
                <c:pt idx="3416">
                  <c:v>300000</c:v>
                </c:pt>
                <c:pt idx="3417">
                  <c:v>357499.99999999994</c:v>
                </c:pt>
                <c:pt idx="3418">
                  <c:v>212500</c:v>
                </c:pt>
                <c:pt idx="3419">
                  <c:v>157500</c:v>
                </c:pt>
                <c:pt idx="3420">
                  <c:v>112500</c:v>
                </c:pt>
                <c:pt idx="3421">
                  <c:v>123749.99999999999</c:v>
                </c:pt>
                <c:pt idx="3422">
                  <c:v>240000</c:v>
                </c:pt>
                <c:pt idx="3423">
                  <c:v>288749.99999999994</c:v>
                </c:pt>
                <c:pt idx="3424">
                  <c:v>162500</c:v>
                </c:pt>
                <c:pt idx="3425">
                  <c:v>101250</c:v>
                </c:pt>
                <c:pt idx="3426">
                  <c:v>90000</c:v>
                </c:pt>
                <c:pt idx="3427">
                  <c:v>109999.99999999999</c:v>
                </c:pt>
                <c:pt idx="3428">
                  <c:v>180000</c:v>
                </c:pt>
                <c:pt idx="3429">
                  <c:v>285000</c:v>
                </c:pt>
                <c:pt idx="3430">
                  <c:v>165000.00000000003</c:v>
                </c:pt>
                <c:pt idx="3431">
                  <c:v>110000.00000000001</c:v>
                </c:pt>
                <c:pt idx="3432">
                  <c:v>96250.000000000015</c:v>
                </c:pt>
                <c:pt idx="3433">
                  <c:v>113750</c:v>
                </c:pt>
                <c:pt idx="3434">
                  <c:v>210000</c:v>
                </c:pt>
                <c:pt idx="3435">
                  <c:v>292500</c:v>
                </c:pt>
                <c:pt idx="3436">
                  <c:v>178750.00000000003</c:v>
                </c:pt>
                <c:pt idx="3437">
                  <c:v>176000.00000000003</c:v>
                </c:pt>
                <c:pt idx="3438">
                  <c:v>165000.00000000003</c:v>
                </c:pt>
                <c:pt idx="3439">
                  <c:v>178750</c:v>
                </c:pt>
                <c:pt idx="3440">
                  <c:v>262500</c:v>
                </c:pt>
                <c:pt idx="3441">
                  <c:v>390000</c:v>
                </c:pt>
                <c:pt idx="3442">
                  <c:v>220000.00000000003</c:v>
                </c:pt>
                <c:pt idx="3443">
                  <c:v>206250.00000000003</c:v>
                </c:pt>
                <c:pt idx="3444">
                  <c:v>178750.00000000003</c:v>
                </c:pt>
                <c:pt idx="3445">
                  <c:v>211250</c:v>
                </c:pt>
                <c:pt idx="3446">
                  <c:v>297500</c:v>
                </c:pt>
                <c:pt idx="3447">
                  <c:v>166250</c:v>
                </c:pt>
                <c:pt idx="3448">
                  <c:v>96250</c:v>
                </c:pt>
                <c:pt idx="3449">
                  <c:v>68750.000000000015</c:v>
                </c:pt>
                <c:pt idx="3450">
                  <c:v>37500</c:v>
                </c:pt>
                <c:pt idx="3451">
                  <c:v>78750</c:v>
                </c:pt>
                <c:pt idx="3452">
                  <c:v>96250</c:v>
                </c:pt>
                <c:pt idx="3453">
                  <c:v>183750</c:v>
                </c:pt>
                <c:pt idx="3454">
                  <c:v>61250</c:v>
                </c:pt>
                <c:pt idx="3455">
                  <c:v>56250.000000000015</c:v>
                </c:pt>
                <c:pt idx="3456">
                  <c:v>30000</c:v>
                </c:pt>
                <c:pt idx="3457">
                  <c:v>78750</c:v>
                </c:pt>
                <c:pt idx="3458">
                  <c:v>96250</c:v>
                </c:pt>
                <c:pt idx="3459">
                  <c:v>173250</c:v>
                </c:pt>
                <c:pt idx="3460">
                  <c:v>70000</c:v>
                </c:pt>
                <c:pt idx="3461">
                  <c:v>56250.000000000015</c:v>
                </c:pt>
                <c:pt idx="3462">
                  <c:v>22500</c:v>
                </c:pt>
                <c:pt idx="3463">
                  <c:v>56250</c:v>
                </c:pt>
                <c:pt idx="3464">
                  <c:v>78750</c:v>
                </c:pt>
                <c:pt idx="3465">
                  <c:v>166250</c:v>
                </c:pt>
                <c:pt idx="3466">
                  <c:v>61250</c:v>
                </c:pt>
                <c:pt idx="3467">
                  <c:v>43750.000000000015</c:v>
                </c:pt>
                <c:pt idx="3468">
                  <c:v>30000</c:v>
                </c:pt>
                <c:pt idx="3469">
                  <c:v>45000</c:v>
                </c:pt>
                <c:pt idx="3470">
                  <c:v>87500</c:v>
                </c:pt>
                <c:pt idx="3471">
                  <c:v>259999.99999999997</c:v>
                </c:pt>
                <c:pt idx="3472">
                  <c:v>101250</c:v>
                </c:pt>
                <c:pt idx="3473">
                  <c:v>100000</c:v>
                </c:pt>
                <c:pt idx="3474">
                  <c:v>80000</c:v>
                </c:pt>
                <c:pt idx="3475">
                  <c:v>112499.99999999999</c:v>
                </c:pt>
                <c:pt idx="3476">
                  <c:v>192499.99999999997</c:v>
                </c:pt>
                <c:pt idx="3477">
                  <c:v>299999.99999999994</c:v>
                </c:pt>
                <c:pt idx="3478">
                  <c:v>157500</c:v>
                </c:pt>
                <c:pt idx="3479">
                  <c:v>110000</c:v>
                </c:pt>
                <c:pt idx="3480">
                  <c:v>100000</c:v>
                </c:pt>
                <c:pt idx="3481">
                  <c:v>124999.99999999999</c:v>
                </c:pt>
                <c:pt idx="3482">
                  <c:v>219999.99999999997</c:v>
                </c:pt>
                <c:pt idx="3483">
                  <c:v>312499.99999999994</c:v>
                </c:pt>
                <c:pt idx="3484">
                  <c:v>168750</c:v>
                </c:pt>
                <c:pt idx="3485">
                  <c:v>120000</c:v>
                </c:pt>
                <c:pt idx="3486">
                  <c:v>100000</c:v>
                </c:pt>
                <c:pt idx="3487">
                  <c:v>137499.99999999997</c:v>
                </c:pt>
                <c:pt idx="3488">
                  <c:v>247499.99999999997</c:v>
                </c:pt>
                <c:pt idx="3489">
                  <c:v>299999.99999999994</c:v>
                </c:pt>
                <c:pt idx="3490">
                  <c:v>168750</c:v>
                </c:pt>
                <c:pt idx="3491">
                  <c:v>120000</c:v>
                </c:pt>
                <c:pt idx="3492">
                  <c:v>80000</c:v>
                </c:pt>
                <c:pt idx="3493">
                  <c:v>87499.999999999985</c:v>
                </c:pt>
                <c:pt idx="3494">
                  <c:v>192499.99999999997</c:v>
                </c:pt>
                <c:pt idx="3495">
                  <c:v>237499.99999999997</c:v>
                </c:pt>
                <c:pt idx="3496">
                  <c:v>123750</c:v>
                </c:pt>
                <c:pt idx="3497">
                  <c:v>70000</c:v>
                </c:pt>
                <c:pt idx="3498">
                  <c:v>60000</c:v>
                </c:pt>
                <c:pt idx="3499">
                  <c:v>74999.999999999985</c:v>
                </c:pt>
                <c:pt idx="3500">
                  <c:v>137499.99999999997</c:v>
                </c:pt>
                <c:pt idx="3501">
                  <c:v>233749.99999999997</c:v>
                </c:pt>
                <c:pt idx="3502">
                  <c:v>125000</c:v>
                </c:pt>
                <c:pt idx="3503">
                  <c:v>75000</c:v>
                </c:pt>
                <c:pt idx="3504">
                  <c:v>62500</c:v>
                </c:pt>
                <c:pt idx="3505">
                  <c:v>75000</c:v>
                </c:pt>
                <c:pt idx="3506">
                  <c:v>162499.99999999997</c:v>
                </c:pt>
                <c:pt idx="3507">
                  <c:v>240000</c:v>
                </c:pt>
                <c:pt idx="3508">
                  <c:v>137500</c:v>
                </c:pt>
                <c:pt idx="3509">
                  <c:v>135000</c:v>
                </c:pt>
                <c:pt idx="3510">
                  <c:v>125000</c:v>
                </c:pt>
                <c:pt idx="3511">
                  <c:v>135000</c:v>
                </c:pt>
                <c:pt idx="3512">
                  <c:v>211249.99999999994</c:v>
                </c:pt>
                <c:pt idx="3513">
                  <c:v>330000</c:v>
                </c:pt>
                <c:pt idx="3514">
                  <c:v>175000</c:v>
                </c:pt>
                <c:pt idx="3515">
                  <c:v>162500</c:v>
                </c:pt>
                <c:pt idx="3516">
                  <c:v>137500</c:v>
                </c:pt>
                <c:pt idx="3517">
                  <c:v>165000</c:v>
                </c:pt>
                <c:pt idx="3518">
                  <c:v>243749.99999999994</c:v>
                </c:pt>
                <c:pt idx="3519">
                  <c:v>200000</c:v>
                </c:pt>
                <c:pt idx="3520">
                  <c:v>120000</c:v>
                </c:pt>
                <c:pt idx="3521">
                  <c:v>90000.000000000015</c:v>
                </c:pt>
                <c:pt idx="3522">
                  <c:v>52500</c:v>
                </c:pt>
                <c:pt idx="3523">
                  <c:v>100000</c:v>
                </c:pt>
                <c:pt idx="3524">
                  <c:v>120000</c:v>
                </c:pt>
                <c:pt idx="3525">
                  <c:v>220000</c:v>
                </c:pt>
                <c:pt idx="3526">
                  <c:v>80000</c:v>
                </c:pt>
                <c:pt idx="3527">
                  <c:v>75000.000000000015</c:v>
                </c:pt>
                <c:pt idx="3528">
                  <c:v>43750</c:v>
                </c:pt>
                <c:pt idx="3529">
                  <c:v>100000</c:v>
                </c:pt>
                <c:pt idx="3530">
                  <c:v>120000</c:v>
                </c:pt>
                <c:pt idx="3531">
                  <c:v>208000</c:v>
                </c:pt>
                <c:pt idx="3532">
                  <c:v>90000</c:v>
                </c:pt>
                <c:pt idx="3533">
                  <c:v>75000.000000000015</c:v>
                </c:pt>
                <c:pt idx="3534">
                  <c:v>35000</c:v>
                </c:pt>
                <c:pt idx="3535">
                  <c:v>75000</c:v>
                </c:pt>
                <c:pt idx="3536">
                  <c:v>100000</c:v>
                </c:pt>
                <c:pt idx="3537">
                  <c:v>200000</c:v>
                </c:pt>
                <c:pt idx="3538">
                  <c:v>80000</c:v>
                </c:pt>
                <c:pt idx="3539">
                  <c:v>60000.000000000007</c:v>
                </c:pt>
                <c:pt idx="3540">
                  <c:v>43750</c:v>
                </c:pt>
                <c:pt idx="3541">
                  <c:v>62500</c:v>
                </c:pt>
                <c:pt idx="3542">
                  <c:v>110000</c:v>
                </c:pt>
                <c:pt idx="3543">
                  <c:v>299749.99999999994</c:v>
                </c:pt>
                <c:pt idx="3544">
                  <c:v>125000</c:v>
                </c:pt>
                <c:pt idx="3545">
                  <c:v>123750</c:v>
                </c:pt>
                <c:pt idx="3546">
                  <c:v>101250</c:v>
                </c:pt>
                <c:pt idx="3547">
                  <c:v>137499.99999999997</c:v>
                </c:pt>
                <c:pt idx="3548">
                  <c:v>225000</c:v>
                </c:pt>
                <c:pt idx="3549">
                  <c:v>343749.99999999994</c:v>
                </c:pt>
                <c:pt idx="3550">
                  <c:v>187500</c:v>
                </c:pt>
                <c:pt idx="3551">
                  <c:v>135000</c:v>
                </c:pt>
                <c:pt idx="3552">
                  <c:v>123750</c:v>
                </c:pt>
                <c:pt idx="3553">
                  <c:v>151249.99999999997</c:v>
                </c:pt>
                <c:pt idx="3554">
                  <c:v>255000</c:v>
                </c:pt>
                <c:pt idx="3555">
                  <c:v>357499.99999999994</c:v>
                </c:pt>
                <c:pt idx="3556">
                  <c:v>200000</c:v>
                </c:pt>
                <c:pt idx="3557">
                  <c:v>146250</c:v>
                </c:pt>
                <c:pt idx="3558">
                  <c:v>123750</c:v>
                </c:pt>
                <c:pt idx="3559">
                  <c:v>164999.99999999997</c:v>
                </c:pt>
                <c:pt idx="3560">
                  <c:v>285000</c:v>
                </c:pt>
                <c:pt idx="3561">
                  <c:v>343749.99999999994</c:v>
                </c:pt>
                <c:pt idx="3562">
                  <c:v>200000</c:v>
                </c:pt>
                <c:pt idx="3563">
                  <c:v>146250</c:v>
                </c:pt>
                <c:pt idx="3564">
                  <c:v>101250</c:v>
                </c:pt>
                <c:pt idx="3565">
                  <c:v>109999.99999999999</c:v>
                </c:pt>
                <c:pt idx="3566">
                  <c:v>225000</c:v>
                </c:pt>
                <c:pt idx="3567">
                  <c:v>274999.99999999994</c:v>
                </c:pt>
                <c:pt idx="3568">
                  <c:v>150000</c:v>
                </c:pt>
                <c:pt idx="3569">
                  <c:v>90000</c:v>
                </c:pt>
                <c:pt idx="3570">
                  <c:v>78750</c:v>
                </c:pt>
                <c:pt idx="3571">
                  <c:v>96249.999999999985</c:v>
                </c:pt>
                <c:pt idx="3572">
                  <c:v>165000</c:v>
                </c:pt>
                <c:pt idx="3573">
                  <c:v>270000</c:v>
                </c:pt>
                <c:pt idx="3574">
                  <c:v>151250.00000000003</c:v>
                </c:pt>
                <c:pt idx="3575">
                  <c:v>96250.000000000015</c:v>
                </c:pt>
                <c:pt idx="3576">
                  <c:v>82500.000000000015</c:v>
                </c:pt>
                <c:pt idx="3577">
                  <c:v>97500</c:v>
                </c:pt>
                <c:pt idx="3578">
                  <c:v>192500</c:v>
                </c:pt>
                <c:pt idx="3579">
                  <c:v>276250</c:v>
                </c:pt>
                <c:pt idx="3580">
                  <c:v>165000.00000000003</c:v>
                </c:pt>
                <c:pt idx="3581">
                  <c:v>162250.00000000003</c:v>
                </c:pt>
                <c:pt idx="3582">
                  <c:v>151250.00000000003</c:v>
                </c:pt>
                <c:pt idx="3583">
                  <c:v>162500</c:v>
                </c:pt>
                <c:pt idx="3584">
                  <c:v>245000</c:v>
                </c:pt>
                <c:pt idx="3585">
                  <c:v>373750</c:v>
                </c:pt>
                <c:pt idx="3586">
                  <c:v>206250.00000000003</c:v>
                </c:pt>
                <c:pt idx="3587">
                  <c:v>192500.00000000003</c:v>
                </c:pt>
                <c:pt idx="3588">
                  <c:v>165000.00000000003</c:v>
                </c:pt>
                <c:pt idx="3589">
                  <c:v>195000</c:v>
                </c:pt>
                <c:pt idx="3590">
                  <c:v>280000</c:v>
                </c:pt>
                <c:pt idx="3591">
                  <c:v>148750</c:v>
                </c:pt>
                <c:pt idx="3592">
                  <c:v>78750</c:v>
                </c:pt>
                <c:pt idx="3593">
                  <c:v>56250.000000000015</c:v>
                </c:pt>
                <c:pt idx="3594">
                  <c:v>22500</c:v>
                </c:pt>
                <c:pt idx="3595">
                  <c:v>56250</c:v>
                </c:pt>
                <c:pt idx="3596">
                  <c:v>78750</c:v>
                </c:pt>
                <c:pt idx="3597">
                  <c:v>166250</c:v>
                </c:pt>
                <c:pt idx="3598">
                  <c:v>43750</c:v>
                </c:pt>
                <c:pt idx="3599">
                  <c:v>43750.000000000015</c:v>
                </c:pt>
                <c:pt idx="3600">
                  <c:v>15000</c:v>
                </c:pt>
                <c:pt idx="3601">
                  <c:v>56250</c:v>
                </c:pt>
                <c:pt idx="3602">
                  <c:v>78750</c:v>
                </c:pt>
                <c:pt idx="3603">
                  <c:v>155750</c:v>
                </c:pt>
                <c:pt idx="3604">
                  <c:v>52500</c:v>
                </c:pt>
                <c:pt idx="3605">
                  <c:v>43750.000000000015</c:v>
                </c:pt>
                <c:pt idx="3606">
                  <c:v>7500</c:v>
                </c:pt>
                <c:pt idx="3607">
                  <c:v>33750</c:v>
                </c:pt>
                <c:pt idx="3608">
                  <c:v>61250</c:v>
                </c:pt>
                <c:pt idx="3609">
                  <c:v>148750</c:v>
                </c:pt>
                <c:pt idx="3610">
                  <c:v>43750</c:v>
                </c:pt>
                <c:pt idx="3611">
                  <c:v>31250.000000000007</c:v>
                </c:pt>
                <c:pt idx="3612">
                  <c:v>15000</c:v>
                </c:pt>
                <c:pt idx="3613">
                  <c:v>22500</c:v>
                </c:pt>
                <c:pt idx="3614">
                  <c:v>70000</c:v>
                </c:pt>
                <c:pt idx="3615">
                  <c:v>234999.99999999997</c:v>
                </c:pt>
                <c:pt idx="3616">
                  <c:v>78750</c:v>
                </c:pt>
                <c:pt idx="3617">
                  <c:v>80000</c:v>
                </c:pt>
                <c:pt idx="3618">
                  <c:v>60000</c:v>
                </c:pt>
                <c:pt idx="3619">
                  <c:v>87499.999999999985</c:v>
                </c:pt>
                <c:pt idx="3620">
                  <c:v>164999.99999999997</c:v>
                </c:pt>
                <c:pt idx="3621">
                  <c:v>274999.99999999994</c:v>
                </c:pt>
                <c:pt idx="3622">
                  <c:v>135000</c:v>
                </c:pt>
                <c:pt idx="3623">
                  <c:v>90000</c:v>
                </c:pt>
                <c:pt idx="3624">
                  <c:v>80000</c:v>
                </c:pt>
                <c:pt idx="3625">
                  <c:v>99999.999999999985</c:v>
                </c:pt>
                <c:pt idx="3626">
                  <c:v>192499.99999999997</c:v>
                </c:pt>
                <c:pt idx="3627">
                  <c:v>287499.99999999994</c:v>
                </c:pt>
                <c:pt idx="3628">
                  <c:v>146250</c:v>
                </c:pt>
                <c:pt idx="3629">
                  <c:v>100000</c:v>
                </c:pt>
                <c:pt idx="3630">
                  <c:v>80000</c:v>
                </c:pt>
                <c:pt idx="3631">
                  <c:v>112499.99999999999</c:v>
                </c:pt>
                <c:pt idx="3632">
                  <c:v>219999.99999999997</c:v>
                </c:pt>
                <c:pt idx="3633">
                  <c:v>274999.99999999994</c:v>
                </c:pt>
                <c:pt idx="3634">
                  <c:v>146250</c:v>
                </c:pt>
                <c:pt idx="3635">
                  <c:v>100000</c:v>
                </c:pt>
                <c:pt idx="3636">
                  <c:v>60000</c:v>
                </c:pt>
                <c:pt idx="3637">
                  <c:v>62499.999999999993</c:v>
                </c:pt>
                <c:pt idx="3638">
                  <c:v>164999.99999999997</c:v>
                </c:pt>
                <c:pt idx="3639">
                  <c:v>212499.99999999997</c:v>
                </c:pt>
                <c:pt idx="3640">
                  <c:v>101250</c:v>
                </c:pt>
                <c:pt idx="3641">
                  <c:v>50000</c:v>
                </c:pt>
                <c:pt idx="3642">
                  <c:v>40000</c:v>
                </c:pt>
                <c:pt idx="3643">
                  <c:v>49999.999999999993</c:v>
                </c:pt>
                <c:pt idx="3644">
                  <c:v>109999.99999999999</c:v>
                </c:pt>
                <c:pt idx="3645">
                  <c:v>206249.99999999997</c:v>
                </c:pt>
                <c:pt idx="3646">
                  <c:v>100000</c:v>
                </c:pt>
                <c:pt idx="3647">
                  <c:v>50000</c:v>
                </c:pt>
                <c:pt idx="3648">
                  <c:v>37500</c:v>
                </c:pt>
                <c:pt idx="3649">
                  <c:v>45000</c:v>
                </c:pt>
                <c:pt idx="3650">
                  <c:v>129999.99999999997</c:v>
                </c:pt>
                <c:pt idx="3651">
                  <c:v>210000</c:v>
                </c:pt>
                <c:pt idx="3652">
                  <c:v>112500</c:v>
                </c:pt>
                <c:pt idx="3653">
                  <c:v>110000</c:v>
                </c:pt>
                <c:pt idx="3654">
                  <c:v>100000</c:v>
                </c:pt>
                <c:pt idx="3655">
                  <c:v>105000</c:v>
                </c:pt>
                <c:pt idx="3656">
                  <c:v>178749.99999999997</c:v>
                </c:pt>
                <c:pt idx="3657">
                  <c:v>300000</c:v>
                </c:pt>
                <c:pt idx="3658">
                  <c:v>150000</c:v>
                </c:pt>
                <c:pt idx="3659">
                  <c:v>137500</c:v>
                </c:pt>
                <c:pt idx="3660">
                  <c:v>112500</c:v>
                </c:pt>
                <c:pt idx="3661">
                  <c:v>135000</c:v>
                </c:pt>
                <c:pt idx="3662">
                  <c:v>211249.99999999994</c:v>
                </c:pt>
                <c:pt idx="3663">
                  <c:v>180000</c:v>
                </c:pt>
                <c:pt idx="3664">
                  <c:v>100000</c:v>
                </c:pt>
                <c:pt idx="3665">
                  <c:v>75000.000000000015</c:v>
                </c:pt>
                <c:pt idx="3666">
                  <c:v>35000</c:v>
                </c:pt>
                <c:pt idx="3667">
                  <c:v>75000</c:v>
                </c:pt>
                <c:pt idx="3668">
                  <c:v>100000</c:v>
                </c:pt>
                <c:pt idx="3669">
                  <c:v>200000</c:v>
                </c:pt>
                <c:pt idx="3670">
                  <c:v>60000</c:v>
                </c:pt>
                <c:pt idx="3671">
                  <c:v>60000.000000000007</c:v>
                </c:pt>
                <c:pt idx="3672">
                  <c:v>87500</c:v>
                </c:pt>
                <c:pt idx="3673">
                  <c:v>75000</c:v>
                </c:pt>
                <c:pt idx="3674">
                  <c:v>100000</c:v>
                </c:pt>
                <c:pt idx="3675">
                  <c:v>188000</c:v>
                </c:pt>
                <c:pt idx="3676">
                  <c:v>70000</c:v>
                </c:pt>
                <c:pt idx="3677">
                  <c:v>60000.000000000007</c:v>
                </c:pt>
                <c:pt idx="3678">
                  <c:v>105000</c:v>
                </c:pt>
                <c:pt idx="3679">
                  <c:v>50000</c:v>
                </c:pt>
                <c:pt idx="3680">
                  <c:v>80000</c:v>
                </c:pt>
                <c:pt idx="3681">
                  <c:v>180000</c:v>
                </c:pt>
                <c:pt idx="3682">
                  <c:v>60000</c:v>
                </c:pt>
                <c:pt idx="3683">
                  <c:v>45000.000000000007</c:v>
                </c:pt>
                <c:pt idx="3684">
                  <c:v>43750</c:v>
                </c:pt>
                <c:pt idx="3685">
                  <c:v>62500</c:v>
                </c:pt>
                <c:pt idx="3686">
                  <c:v>110000</c:v>
                </c:pt>
                <c:pt idx="3687">
                  <c:v>272249.99999999994</c:v>
                </c:pt>
                <c:pt idx="3688">
                  <c:v>100000</c:v>
                </c:pt>
                <c:pt idx="3689">
                  <c:v>101250</c:v>
                </c:pt>
                <c:pt idx="3690">
                  <c:v>78750</c:v>
                </c:pt>
                <c:pt idx="3691">
                  <c:v>109999.99999999999</c:v>
                </c:pt>
                <c:pt idx="3692">
                  <c:v>195000</c:v>
                </c:pt>
                <c:pt idx="3693">
                  <c:v>316249.99999999994</c:v>
                </c:pt>
                <c:pt idx="3694">
                  <c:v>162500</c:v>
                </c:pt>
                <c:pt idx="3695">
                  <c:v>112500</c:v>
                </c:pt>
                <c:pt idx="3696">
                  <c:v>101250</c:v>
                </c:pt>
                <c:pt idx="3697">
                  <c:v>123749.99999999999</c:v>
                </c:pt>
                <c:pt idx="3698">
                  <c:v>225000</c:v>
                </c:pt>
                <c:pt idx="3699">
                  <c:v>329999.99999999994</c:v>
                </c:pt>
                <c:pt idx="3700">
                  <c:v>175000</c:v>
                </c:pt>
                <c:pt idx="3701">
                  <c:v>123750</c:v>
                </c:pt>
                <c:pt idx="3702">
                  <c:v>101250</c:v>
                </c:pt>
                <c:pt idx="3703">
                  <c:v>137499.99999999997</c:v>
                </c:pt>
                <c:pt idx="3704">
                  <c:v>255000</c:v>
                </c:pt>
                <c:pt idx="3705">
                  <c:v>316249.99999999994</c:v>
                </c:pt>
                <c:pt idx="3706">
                  <c:v>175000</c:v>
                </c:pt>
                <c:pt idx="3707">
                  <c:v>123750</c:v>
                </c:pt>
                <c:pt idx="3708">
                  <c:v>78750</c:v>
                </c:pt>
                <c:pt idx="3709">
                  <c:v>82499.999999999985</c:v>
                </c:pt>
                <c:pt idx="3710">
                  <c:v>195000</c:v>
                </c:pt>
                <c:pt idx="3711">
                  <c:v>247499.99999999997</c:v>
                </c:pt>
                <c:pt idx="3712">
                  <c:v>125000</c:v>
                </c:pt>
                <c:pt idx="3713">
                  <c:v>67500</c:v>
                </c:pt>
                <c:pt idx="3714">
                  <c:v>56250</c:v>
                </c:pt>
                <c:pt idx="3715">
                  <c:v>68749.999999999985</c:v>
                </c:pt>
                <c:pt idx="3716">
                  <c:v>135000</c:v>
                </c:pt>
                <c:pt idx="3717">
                  <c:v>240000</c:v>
                </c:pt>
                <c:pt idx="3718">
                  <c:v>123750.00000000001</c:v>
                </c:pt>
                <c:pt idx="3719">
                  <c:v>68750.000000000015</c:v>
                </c:pt>
                <c:pt idx="3720">
                  <c:v>55000.000000000007</c:v>
                </c:pt>
                <c:pt idx="3721">
                  <c:v>65000</c:v>
                </c:pt>
                <c:pt idx="3722">
                  <c:v>157500</c:v>
                </c:pt>
                <c:pt idx="3723">
                  <c:v>243750</c:v>
                </c:pt>
                <c:pt idx="3724">
                  <c:v>165000.00000000003</c:v>
                </c:pt>
                <c:pt idx="3725">
                  <c:v>162250.00000000003</c:v>
                </c:pt>
                <c:pt idx="3726">
                  <c:v>151250.00000000003</c:v>
                </c:pt>
                <c:pt idx="3727">
                  <c:v>162500</c:v>
                </c:pt>
                <c:pt idx="3728">
                  <c:v>245000</c:v>
                </c:pt>
                <c:pt idx="3729">
                  <c:v>373750</c:v>
                </c:pt>
                <c:pt idx="3730">
                  <c:v>206250.00000000003</c:v>
                </c:pt>
                <c:pt idx="3731">
                  <c:v>192500.00000000003</c:v>
                </c:pt>
                <c:pt idx="3732">
                  <c:v>165000.00000000003</c:v>
                </c:pt>
                <c:pt idx="3733">
                  <c:v>195000</c:v>
                </c:pt>
                <c:pt idx="3734">
                  <c:v>280000</c:v>
                </c:pt>
                <c:pt idx="3735">
                  <c:v>236250</c:v>
                </c:pt>
                <c:pt idx="3736">
                  <c:v>146250</c:v>
                </c:pt>
                <c:pt idx="3737">
                  <c:v>113750</c:v>
                </c:pt>
                <c:pt idx="3738">
                  <c:v>70000</c:v>
                </c:pt>
                <c:pt idx="3739">
                  <c:v>123750.00000000001</c:v>
                </c:pt>
                <c:pt idx="3740">
                  <c:v>146250</c:v>
                </c:pt>
                <c:pt idx="3741">
                  <c:v>258750</c:v>
                </c:pt>
                <c:pt idx="3742">
                  <c:v>101250</c:v>
                </c:pt>
                <c:pt idx="3743">
                  <c:v>96250</c:v>
                </c:pt>
                <c:pt idx="3744">
                  <c:v>60000</c:v>
                </c:pt>
                <c:pt idx="3745">
                  <c:v>123750.00000000001</c:v>
                </c:pt>
                <c:pt idx="3746">
                  <c:v>146250</c:v>
                </c:pt>
                <c:pt idx="3747">
                  <c:v>245250</c:v>
                </c:pt>
                <c:pt idx="3748">
                  <c:v>112500</c:v>
                </c:pt>
                <c:pt idx="3749">
                  <c:v>96250</c:v>
                </c:pt>
                <c:pt idx="3750">
                  <c:v>50000</c:v>
                </c:pt>
                <c:pt idx="3751">
                  <c:v>96250.000000000015</c:v>
                </c:pt>
                <c:pt idx="3752">
                  <c:v>123750</c:v>
                </c:pt>
                <c:pt idx="3753">
                  <c:v>236250</c:v>
                </c:pt>
                <c:pt idx="3754">
                  <c:v>101250</c:v>
                </c:pt>
                <c:pt idx="3755">
                  <c:v>78750</c:v>
                </c:pt>
                <c:pt idx="3756">
                  <c:v>60000</c:v>
                </c:pt>
                <c:pt idx="3757">
                  <c:v>82500.000000000015</c:v>
                </c:pt>
                <c:pt idx="3758">
                  <c:v>135000</c:v>
                </c:pt>
                <c:pt idx="3759">
                  <c:v>342000</c:v>
                </c:pt>
                <c:pt idx="3760">
                  <c:v>151250.00000000003</c:v>
                </c:pt>
                <c:pt idx="3761">
                  <c:v>150000</c:v>
                </c:pt>
                <c:pt idx="3762">
                  <c:v>125000</c:v>
                </c:pt>
                <c:pt idx="3763">
                  <c:v>165000</c:v>
                </c:pt>
                <c:pt idx="3764">
                  <c:v>260000</c:v>
                </c:pt>
                <c:pt idx="3765">
                  <c:v>390000</c:v>
                </c:pt>
                <c:pt idx="3766">
                  <c:v>220000.00000000003</c:v>
                </c:pt>
                <c:pt idx="3767">
                  <c:v>162500</c:v>
                </c:pt>
                <c:pt idx="3768">
                  <c:v>150000</c:v>
                </c:pt>
                <c:pt idx="3769">
                  <c:v>180000</c:v>
                </c:pt>
                <c:pt idx="3770">
                  <c:v>292500</c:v>
                </c:pt>
                <c:pt idx="3771">
                  <c:v>405000</c:v>
                </c:pt>
                <c:pt idx="3772">
                  <c:v>233750.00000000003</c:v>
                </c:pt>
                <c:pt idx="3773">
                  <c:v>175000</c:v>
                </c:pt>
                <c:pt idx="3774">
                  <c:v>150000</c:v>
                </c:pt>
                <c:pt idx="3775">
                  <c:v>195000</c:v>
                </c:pt>
                <c:pt idx="3776">
                  <c:v>325000</c:v>
                </c:pt>
                <c:pt idx="3777">
                  <c:v>390000</c:v>
                </c:pt>
                <c:pt idx="3778">
                  <c:v>233750.00000000003</c:v>
                </c:pt>
                <c:pt idx="3779">
                  <c:v>175000</c:v>
                </c:pt>
                <c:pt idx="3780">
                  <c:v>125000</c:v>
                </c:pt>
                <c:pt idx="3781">
                  <c:v>135000</c:v>
                </c:pt>
                <c:pt idx="3782">
                  <c:v>260000</c:v>
                </c:pt>
                <c:pt idx="3783">
                  <c:v>315000</c:v>
                </c:pt>
                <c:pt idx="3784">
                  <c:v>178750.00000000003</c:v>
                </c:pt>
                <c:pt idx="3785">
                  <c:v>112500</c:v>
                </c:pt>
                <c:pt idx="3786">
                  <c:v>100000</c:v>
                </c:pt>
                <c:pt idx="3787">
                  <c:v>120000</c:v>
                </c:pt>
                <c:pt idx="3788">
                  <c:v>195000</c:v>
                </c:pt>
                <c:pt idx="3789">
                  <c:v>308750</c:v>
                </c:pt>
                <c:pt idx="3790">
                  <c:v>180000.00000000003</c:v>
                </c:pt>
                <c:pt idx="3791">
                  <c:v>120000.00000000001</c:v>
                </c:pt>
                <c:pt idx="3792">
                  <c:v>105000.00000000001</c:v>
                </c:pt>
                <c:pt idx="3793">
                  <c:v>122500</c:v>
                </c:pt>
                <c:pt idx="3794">
                  <c:v>225000</c:v>
                </c:pt>
                <c:pt idx="3795">
                  <c:v>315000</c:v>
                </c:pt>
                <c:pt idx="3796">
                  <c:v>195000.00000000003</c:v>
                </c:pt>
                <c:pt idx="3797">
                  <c:v>192000.00000000003</c:v>
                </c:pt>
                <c:pt idx="3798">
                  <c:v>180000.00000000003</c:v>
                </c:pt>
                <c:pt idx="3799">
                  <c:v>192500</c:v>
                </c:pt>
                <c:pt idx="3800">
                  <c:v>281250</c:v>
                </c:pt>
                <c:pt idx="3801">
                  <c:v>420000</c:v>
                </c:pt>
                <c:pt idx="3802">
                  <c:v>240000.00000000003</c:v>
                </c:pt>
                <c:pt idx="3803">
                  <c:v>225000.00000000003</c:v>
                </c:pt>
                <c:pt idx="3804">
                  <c:v>195000.00000000003</c:v>
                </c:pt>
                <c:pt idx="3805">
                  <c:v>227500</c:v>
                </c:pt>
                <c:pt idx="3806">
                  <c:v>318750</c:v>
                </c:pt>
                <c:pt idx="3807">
                  <c:v>262500</c:v>
                </c:pt>
                <c:pt idx="3808">
                  <c:v>162500</c:v>
                </c:pt>
                <c:pt idx="3809">
                  <c:v>130000</c:v>
                </c:pt>
                <c:pt idx="3810">
                  <c:v>78749.999999999985</c:v>
                </c:pt>
                <c:pt idx="3811">
                  <c:v>135000.00000000003</c:v>
                </c:pt>
                <c:pt idx="3812">
                  <c:v>162500</c:v>
                </c:pt>
                <c:pt idx="3813">
                  <c:v>300000</c:v>
                </c:pt>
                <c:pt idx="3814">
                  <c:v>125000</c:v>
                </c:pt>
                <c:pt idx="3815">
                  <c:v>120000</c:v>
                </c:pt>
                <c:pt idx="3816">
                  <c:v>89999.999999999985</c:v>
                </c:pt>
                <c:pt idx="3817">
                  <c:v>165000.00000000003</c:v>
                </c:pt>
                <c:pt idx="3818">
                  <c:v>187500</c:v>
                </c:pt>
                <c:pt idx="3819">
                  <c:v>285000</c:v>
                </c:pt>
                <c:pt idx="3820">
                  <c:v>137500</c:v>
                </c:pt>
                <c:pt idx="3821">
                  <c:v>120000</c:v>
                </c:pt>
                <c:pt idx="3822">
                  <c:v>67499.999999999985</c:v>
                </c:pt>
                <c:pt idx="3823">
                  <c:v>120000.00000000001</c:v>
                </c:pt>
                <c:pt idx="3824">
                  <c:v>150000</c:v>
                </c:pt>
                <c:pt idx="3825">
                  <c:v>275000</c:v>
                </c:pt>
                <c:pt idx="3826">
                  <c:v>125000</c:v>
                </c:pt>
                <c:pt idx="3827">
                  <c:v>100000</c:v>
                </c:pt>
                <c:pt idx="3828">
                  <c:v>78749.999999999985</c:v>
                </c:pt>
                <c:pt idx="3829">
                  <c:v>105000.00000000001</c:v>
                </c:pt>
                <c:pt idx="3830">
                  <c:v>162500</c:v>
                </c:pt>
                <c:pt idx="3831">
                  <c:v>386750</c:v>
                </c:pt>
                <c:pt idx="3832">
                  <c:v>180000.00000000003</c:v>
                </c:pt>
                <c:pt idx="3833">
                  <c:v>178750.00000000003</c:v>
                </c:pt>
                <c:pt idx="3834">
                  <c:v>151250.00000000003</c:v>
                </c:pt>
                <c:pt idx="3835">
                  <c:v>195000</c:v>
                </c:pt>
                <c:pt idx="3836">
                  <c:v>297500</c:v>
                </c:pt>
                <c:pt idx="3837">
                  <c:v>438750</c:v>
                </c:pt>
                <c:pt idx="3838">
                  <c:v>255000.00000000003</c:v>
                </c:pt>
                <c:pt idx="3839">
                  <c:v>192500.00000000003</c:v>
                </c:pt>
                <c:pt idx="3840">
                  <c:v>178750.00000000003</c:v>
                </c:pt>
                <c:pt idx="3841">
                  <c:v>211250</c:v>
                </c:pt>
                <c:pt idx="3842">
                  <c:v>332500</c:v>
                </c:pt>
                <c:pt idx="3843">
                  <c:v>455000</c:v>
                </c:pt>
                <c:pt idx="3844">
                  <c:v>270000.00000000006</c:v>
                </c:pt>
                <c:pt idx="3845">
                  <c:v>206250.00000000003</c:v>
                </c:pt>
                <c:pt idx="3846">
                  <c:v>178750.00000000003</c:v>
                </c:pt>
                <c:pt idx="3847">
                  <c:v>227500</c:v>
                </c:pt>
                <c:pt idx="3848">
                  <c:v>367500</c:v>
                </c:pt>
                <c:pt idx="3849">
                  <c:v>438750</c:v>
                </c:pt>
                <c:pt idx="3850">
                  <c:v>270000.00000000006</c:v>
                </c:pt>
                <c:pt idx="3851">
                  <c:v>206250.00000000003</c:v>
                </c:pt>
                <c:pt idx="3852">
                  <c:v>151250.00000000003</c:v>
                </c:pt>
                <c:pt idx="3853">
                  <c:v>162500</c:v>
                </c:pt>
                <c:pt idx="3854">
                  <c:v>297500</c:v>
                </c:pt>
                <c:pt idx="3855">
                  <c:v>357500</c:v>
                </c:pt>
                <c:pt idx="3856">
                  <c:v>210000.00000000003</c:v>
                </c:pt>
                <c:pt idx="3857">
                  <c:v>137500.00000000003</c:v>
                </c:pt>
                <c:pt idx="3858">
                  <c:v>123750.00000000001</c:v>
                </c:pt>
                <c:pt idx="3859">
                  <c:v>146250</c:v>
                </c:pt>
                <c:pt idx="3860">
                  <c:v>227500</c:v>
                </c:pt>
                <c:pt idx="3861">
                  <c:v>332500</c:v>
                </c:pt>
                <c:pt idx="3862">
                  <c:v>195000.00000000003</c:v>
                </c:pt>
                <c:pt idx="3863">
                  <c:v>130000.00000000003</c:v>
                </c:pt>
                <c:pt idx="3864">
                  <c:v>113750.00000000003</c:v>
                </c:pt>
                <c:pt idx="3865">
                  <c:v>131250.00000000003</c:v>
                </c:pt>
                <c:pt idx="3866">
                  <c:v>240000</c:v>
                </c:pt>
                <c:pt idx="3867">
                  <c:v>337500.00000000006</c:v>
                </c:pt>
                <c:pt idx="3868">
                  <c:v>211250.00000000006</c:v>
                </c:pt>
                <c:pt idx="3869">
                  <c:v>224250.00000000006</c:v>
                </c:pt>
                <c:pt idx="3870">
                  <c:v>211250.00000000006</c:v>
                </c:pt>
                <c:pt idx="3871">
                  <c:v>225000.00000000003</c:v>
                </c:pt>
                <c:pt idx="3872">
                  <c:v>320000</c:v>
                </c:pt>
                <c:pt idx="3873">
                  <c:v>468750.00000000012</c:v>
                </c:pt>
                <c:pt idx="3874">
                  <c:v>276250.00000000006</c:v>
                </c:pt>
                <c:pt idx="3875">
                  <c:v>260000.00000000006</c:v>
                </c:pt>
                <c:pt idx="3876">
                  <c:v>227500.00000000006</c:v>
                </c:pt>
                <c:pt idx="3877">
                  <c:v>262500.00000000006</c:v>
                </c:pt>
                <c:pt idx="3878">
                  <c:v>360000</c:v>
                </c:pt>
                <c:pt idx="3879">
                  <c:v>275000.00000000006</c:v>
                </c:pt>
                <c:pt idx="3880">
                  <c:v>165000.00000000003</c:v>
                </c:pt>
                <c:pt idx="3881">
                  <c:v>135000</c:v>
                </c:pt>
                <c:pt idx="3882">
                  <c:v>74999.999999999985</c:v>
                </c:pt>
                <c:pt idx="3883">
                  <c:v>130000.00000000003</c:v>
                </c:pt>
                <c:pt idx="3884">
                  <c:v>165000.00000000003</c:v>
                </c:pt>
                <c:pt idx="3885">
                  <c:v>316250.00000000006</c:v>
                </c:pt>
                <c:pt idx="3886">
                  <c:v>123750.00000000001</c:v>
                </c:pt>
                <c:pt idx="3887">
                  <c:v>123750</c:v>
                </c:pt>
                <c:pt idx="3888">
                  <c:v>15792</c:v>
                </c:pt>
                <c:pt idx="3889">
                  <c:v>12220</c:v>
                </c:pt>
                <c:pt idx="3890">
                  <c:v>9000</c:v>
                </c:pt>
                <c:pt idx="3891">
                  <c:v>10127</c:v>
                </c:pt>
                <c:pt idx="3892">
                  <c:v>12870</c:v>
                </c:pt>
                <c:pt idx="3893">
                  <c:v>11960</c:v>
                </c:pt>
                <c:pt idx="3894">
                  <c:v>14398</c:v>
                </c:pt>
                <c:pt idx="3895">
                  <c:v>12006</c:v>
                </c:pt>
                <c:pt idx="3896">
                  <c:v>9936</c:v>
                </c:pt>
                <c:pt idx="3897">
                  <c:v>9064</c:v>
                </c:pt>
                <c:pt idx="3898">
                  <c:v>14094</c:v>
                </c:pt>
                <c:pt idx="3899">
                  <c:v>13920</c:v>
                </c:pt>
                <c:pt idx="3900">
                  <c:v>16284</c:v>
                </c:pt>
                <c:pt idx="3901">
                  <c:v>12432</c:v>
                </c:pt>
                <c:pt idx="3902">
                  <c:v>9633</c:v>
                </c:pt>
                <c:pt idx="3903">
                  <c:v>9288</c:v>
                </c:pt>
                <c:pt idx="3904">
                  <c:v>13570</c:v>
                </c:pt>
                <c:pt idx="3905">
                  <c:v>10710</c:v>
                </c:pt>
                <c:pt idx="3906">
                  <c:v>13500</c:v>
                </c:pt>
                <c:pt idx="3907">
                  <c:v>10998</c:v>
                </c:pt>
                <c:pt idx="3908">
                  <c:v>9828</c:v>
                </c:pt>
                <c:pt idx="3909">
                  <c:v>9799</c:v>
                </c:pt>
                <c:pt idx="3910">
                  <c:v>12040</c:v>
                </c:pt>
                <c:pt idx="3911">
                  <c:v>11662</c:v>
                </c:pt>
                <c:pt idx="3912">
                  <c:v>17118</c:v>
                </c:pt>
                <c:pt idx="3913">
                  <c:v>12950</c:v>
                </c:pt>
                <c:pt idx="3914">
                  <c:v>12006</c:v>
                </c:pt>
                <c:pt idx="3915">
                  <c:v>10580</c:v>
                </c:pt>
                <c:pt idx="3916">
                  <c:v>14455</c:v>
                </c:pt>
                <c:pt idx="3917">
                  <c:v>17110</c:v>
                </c:pt>
                <c:pt idx="3918">
                  <c:v>17215</c:v>
                </c:pt>
                <c:pt idx="3919">
                  <c:v>14580</c:v>
                </c:pt>
                <c:pt idx="3920">
                  <c:v>12788</c:v>
                </c:pt>
                <c:pt idx="3921">
                  <c:v>12267</c:v>
                </c:pt>
                <c:pt idx="3922">
                  <c:v>13860</c:v>
                </c:pt>
                <c:pt idx="3923">
                  <c:v>19520</c:v>
                </c:pt>
                <c:pt idx="3924">
                  <c:v>18821</c:v>
                </c:pt>
                <c:pt idx="3925">
                  <c:v>14151</c:v>
                </c:pt>
                <c:pt idx="3926">
                  <c:v>11362</c:v>
                </c:pt>
                <c:pt idx="3927">
                  <c:v>11178</c:v>
                </c:pt>
                <c:pt idx="3928">
                  <c:v>13398</c:v>
                </c:pt>
                <c:pt idx="3929">
                  <c:v>17446</c:v>
                </c:pt>
                <c:pt idx="3930">
                  <c:v>18850</c:v>
                </c:pt>
                <c:pt idx="3931">
                  <c:v>16324</c:v>
                </c:pt>
                <c:pt idx="3932">
                  <c:v>11565</c:v>
                </c:pt>
                <c:pt idx="3933">
                  <c:v>11327</c:v>
                </c:pt>
                <c:pt idx="3934">
                  <c:v>14580</c:v>
                </c:pt>
                <c:pt idx="3935">
                  <c:v>17980</c:v>
                </c:pt>
                <c:pt idx="3936">
                  <c:v>20160</c:v>
                </c:pt>
                <c:pt idx="3937">
                  <c:v>13500</c:v>
                </c:pt>
                <c:pt idx="3938">
                  <c:v>12596</c:v>
                </c:pt>
                <c:pt idx="3939">
                  <c:v>11844</c:v>
                </c:pt>
                <c:pt idx="3940">
                  <c:v>14616</c:v>
                </c:pt>
                <c:pt idx="3941">
                  <c:v>16520</c:v>
                </c:pt>
                <c:pt idx="3942">
                  <c:v>15104</c:v>
                </c:pt>
                <c:pt idx="3943">
                  <c:v>19720</c:v>
                </c:pt>
                <c:pt idx="3944">
                  <c:v>17940</c:v>
                </c:pt>
                <c:pt idx="3945">
                  <c:v>14469</c:v>
                </c:pt>
                <c:pt idx="3946">
                  <c:v>13416</c:v>
                </c:pt>
                <c:pt idx="3947">
                  <c:v>12600</c:v>
                </c:pt>
                <c:pt idx="3948">
                  <c:v>16256</c:v>
                </c:pt>
                <c:pt idx="3949">
                  <c:v>17358</c:v>
                </c:pt>
                <c:pt idx="3950">
                  <c:v>19344</c:v>
                </c:pt>
                <c:pt idx="3951">
                  <c:v>15300</c:v>
                </c:pt>
                <c:pt idx="3952">
                  <c:v>15390</c:v>
                </c:pt>
                <c:pt idx="3953">
                  <c:v>12150</c:v>
                </c:pt>
                <c:pt idx="3954">
                  <c:v>15660</c:v>
                </c:pt>
                <c:pt idx="3955">
                  <c:v>19720</c:v>
                </c:pt>
                <c:pt idx="3956">
                  <c:v>5616</c:v>
                </c:pt>
                <c:pt idx="3957">
                  <c:v>7650</c:v>
                </c:pt>
                <c:pt idx="3958">
                  <c:v>6930</c:v>
                </c:pt>
                <c:pt idx="3959">
                  <c:v>5950</c:v>
                </c:pt>
                <c:pt idx="3960">
                  <c:v>5544</c:v>
                </c:pt>
                <c:pt idx="3961">
                  <c:v>6902</c:v>
                </c:pt>
                <c:pt idx="3962">
                  <c:v>4899</c:v>
                </c:pt>
                <c:pt idx="3963">
                  <c:v>8415</c:v>
                </c:pt>
                <c:pt idx="3964">
                  <c:v>5632</c:v>
                </c:pt>
                <c:pt idx="3965">
                  <c:v>5950</c:v>
                </c:pt>
                <c:pt idx="3966">
                  <c:v>4750</c:v>
                </c:pt>
                <c:pt idx="3967">
                  <c:v>6664</c:v>
                </c:pt>
                <c:pt idx="3968">
                  <c:v>7366</c:v>
                </c:pt>
                <c:pt idx="3969">
                  <c:v>9204</c:v>
                </c:pt>
                <c:pt idx="3970">
                  <c:v>5824</c:v>
                </c:pt>
                <c:pt idx="3971">
                  <c:v>6438</c:v>
                </c:pt>
                <c:pt idx="3972">
                  <c:v>5125</c:v>
                </c:pt>
                <c:pt idx="3973">
                  <c:v>7371</c:v>
                </c:pt>
                <c:pt idx="3974">
                  <c:v>6318</c:v>
                </c:pt>
                <c:pt idx="3975">
                  <c:v>8550</c:v>
                </c:pt>
                <c:pt idx="3976">
                  <c:v>6902</c:v>
                </c:pt>
                <c:pt idx="3977">
                  <c:v>5868</c:v>
                </c:pt>
                <c:pt idx="3978">
                  <c:v>6174</c:v>
                </c:pt>
                <c:pt idx="3979">
                  <c:v>9048</c:v>
                </c:pt>
                <c:pt idx="3980">
                  <c:v>7772</c:v>
                </c:pt>
                <c:pt idx="3981">
                  <c:v>9842</c:v>
                </c:pt>
                <c:pt idx="3982">
                  <c:v>7425</c:v>
                </c:pt>
                <c:pt idx="3983">
                  <c:v>7371</c:v>
                </c:pt>
                <c:pt idx="3984">
                  <c:v>7056</c:v>
                </c:pt>
                <c:pt idx="3985">
                  <c:v>10212</c:v>
                </c:pt>
                <c:pt idx="3986">
                  <c:v>9282</c:v>
                </c:pt>
                <c:pt idx="3987">
                  <c:v>9996</c:v>
                </c:pt>
                <c:pt idx="3988">
                  <c:v>8584</c:v>
                </c:pt>
                <c:pt idx="3989">
                  <c:v>7714</c:v>
                </c:pt>
                <c:pt idx="3990">
                  <c:v>6929</c:v>
                </c:pt>
                <c:pt idx="3991">
                  <c:v>11750</c:v>
                </c:pt>
                <c:pt idx="3992">
                  <c:v>8806</c:v>
                </c:pt>
                <c:pt idx="3993">
                  <c:v>9996</c:v>
                </c:pt>
                <c:pt idx="3994">
                  <c:v>11803</c:v>
                </c:pt>
                <c:pt idx="3995">
                  <c:v>7560</c:v>
                </c:pt>
                <c:pt idx="3996">
                  <c:v>8036</c:v>
                </c:pt>
                <c:pt idx="3997">
                  <c:v>13771</c:v>
                </c:pt>
                <c:pt idx="3998">
                  <c:v>9916</c:v>
                </c:pt>
                <c:pt idx="3999">
                  <c:v>10619</c:v>
                </c:pt>
                <c:pt idx="4000">
                  <c:v>11583</c:v>
                </c:pt>
                <c:pt idx="4001">
                  <c:v>7182</c:v>
                </c:pt>
                <c:pt idx="4002">
                  <c:v>6929</c:v>
                </c:pt>
                <c:pt idx="4003">
                  <c:v>10350</c:v>
                </c:pt>
                <c:pt idx="4004">
                  <c:v>11220</c:v>
                </c:pt>
                <c:pt idx="4005">
                  <c:v>8733</c:v>
                </c:pt>
                <c:pt idx="4006">
                  <c:v>10764</c:v>
                </c:pt>
                <c:pt idx="4007">
                  <c:v>8507</c:v>
                </c:pt>
                <c:pt idx="4008">
                  <c:v>7700</c:v>
                </c:pt>
                <c:pt idx="4009">
                  <c:v>10650</c:v>
                </c:pt>
                <c:pt idx="4010">
                  <c:v>10560</c:v>
                </c:pt>
                <c:pt idx="4011">
                  <c:v>9288</c:v>
                </c:pt>
                <c:pt idx="4012">
                  <c:v>9024</c:v>
                </c:pt>
                <c:pt idx="4013">
                  <c:v>7560</c:v>
                </c:pt>
                <c:pt idx="4014">
                  <c:v>6300</c:v>
                </c:pt>
                <c:pt idx="4015">
                  <c:v>11130</c:v>
                </c:pt>
                <c:pt idx="4016">
                  <c:v>10062</c:v>
                </c:pt>
                <c:pt idx="4017">
                  <c:v>10449</c:v>
                </c:pt>
                <c:pt idx="4018">
                  <c:v>9682</c:v>
                </c:pt>
                <c:pt idx="4019">
                  <c:v>9744</c:v>
                </c:pt>
                <c:pt idx="4020">
                  <c:v>8190</c:v>
                </c:pt>
                <c:pt idx="4021">
                  <c:v>12597</c:v>
                </c:pt>
                <c:pt idx="4022">
                  <c:v>9758</c:v>
                </c:pt>
                <c:pt idx="4023">
                  <c:v>12540</c:v>
                </c:pt>
                <c:pt idx="4024">
                  <c:v>11985</c:v>
                </c:pt>
                <c:pt idx="4025">
                  <c:v>8554</c:v>
                </c:pt>
                <c:pt idx="4026">
                  <c:v>7098</c:v>
                </c:pt>
                <c:pt idx="4027">
                  <c:v>13833</c:v>
                </c:pt>
                <c:pt idx="4028">
                  <c:v>7733</c:v>
                </c:pt>
                <c:pt idx="4029">
                  <c:v>9506</c:v>
                </c:pt>
                <c:pt idx="4030">
                  <c:v>9982</c:v>
                </c:pt>
                <c:pt idx="4031">
                  <c:v>8400</c:v>
                </c:pt>
                <c:pt idx="4032">
                  <c:v>8211</c:v>
                </c:pt>
                <c:pt idx="4033">
                  <c:v>11417</c:v>
                </c:pt>
                <c:pt idx="4034">
                  <c:v>8251</c:v>
                </c:pt>
                <c:pt idx="4035">
                  <c:v>10290</c:v>
                </c:pt>
                <c:pt idx="4036">
                  <c:v>9604</c:v>
                </c:pt>
                <c:pt idx="4037">
                  <c:v>7050</c:v>
                </c:pt>
                <c:pt idx="4038">
                  <c:v>7000</c:v>
                </c:pt>
                <c:pt idx="4039">
                  <c:v>8372</c:v>
                </c:pt>
                <c:pt idx="4040">
                  <c:v>11270</c:v>
                </c:pt>
                <c:pt idx="4041">
                  <c:v>10150</c:v>
                </c:pt>
                <c:pt idx="4042">
                  <c:v>11165</c:v>
                </c:pt>
                <c:pt idx="4043">
                  <c:v>10092</c:v>
                </c:pt>
                <c:pt idx="4044">
                  <c:v>8990</c:v>
                </c:pt>
                <c:pt idx="4045">
                  <c:v>11340</c:v>
                </c:pt>
                <c:pt idx="4046">
                  <c:v>12768</c:v>
                </c:pt>
                <c:pt idx="4047">
                  <c:v>12586</c:v>
                </c:pt>
                <c:pt idx="4048">
                  <c:v>13440</c:v>
                </c:pt>
                <c:pt idx="4049">
                  <c:v>10152</c:v>
                </c:pt>
                <c:pt idx="4050">
                  <c:v>8968</c:v>
                </c:pt>
                <c:pt idx="4051">
                  <c:v>14616</c:v>
                </c:pt>
                <c:pt idx="4052">
                  <c:v>14112</c:v>
                </c:pt>
                <c:pt idx="4053">
                  <c:v>14400</c:v>
                </c:pt>
                <c:pt idx="4054">
                  <c:v>13080</c:v>
                </c:pt>
                <c:pt idx="4055">
                  <c:v>10192</c:v>
                </c:pt>
                <c:pt idx="4056">
                  <c:v>9240</c:v>
                </c:pt>
                <c:pt idx="4057">
                  <c:v>13608</c:v>
                </c:pt>
                <c:pt idx="4058">
                  <c:v>15288</c:v>
                </c:pt>
                <c:pt idx="4059">
                  <c:v>15624</c:v>
                </c:pt>
                <c:pt idx="4060">
                  <c:v>13184</c:v>
                </c:pt>
                <c:pt idx="4061">
                  <c:v>12390</c:v>
                </c:pt>
                <c:pt idx="4062">
                  <c:v>9610</c:v>
                </c:pt>
                <c:pt idx="4063">
                  <c:v>15768</c:v>
                </c:pt>
                <c:pt idx="4064">
                  <c:v>15512</c:v>
                </c:pt>
                <c:pt idx="4065">
                  <c:v>14455</c:v>
                </c:pt>
                <c:pt idx="4066">
                  <c:v>15376</c:v>
                </c:pt>
                <c:pt idx="4067">
                  <c:v>11990</c:v>
                </c:pt>
                <c:pt idx="4068">
                  <c:v>14912</c:v>
                </c:pt>
                <c:pt idx="4069">
                  <c:v>16776</c:v>
                </c:pt>
                <c:pt idx="4070">
                  <c:v>16926</c:v>
                </c:pt>
                <c:pt idx="4071">
                  <c:v>17094</c:v>
                </c:pt>
                <c:pt idx="4072">
                  <c:v>12000</c:v>
                </c:pt>
                <c:pt idx="4073">
                  <c:v>11092</c:v>
                </c:pt>
                <c:pt idx="4074">
                  <c:v>12972</c:v>
                </c:pt>
                <c:pt idx="4075">
                  <c:v>13756</c:v>
                </c:pt>
                <c:pt idx="4076">
                  <c:v>12291</c:v>
                </c:pt>
                <c:pt idx="4077">
                  <c:v>15008</c:v>
                </c:pt>
                <c:pt idx="4078">
                  <c:v>11700</c:v>
                </c:pt>
                <c:pt idx="4079">
                  <c:v>10759</c:v>
                </c:pt>
                <c:pt idx="4080">
                  <c:v>13734</c:v>
                </c:pt>
                <c:pt idx="4081">
                  <c:v>14105</c:v>
                </c:pt>
                <c:pt idx="4082">
                  <c:v>12036</c:v>
                </c:pt>
                <c:pt idx="4083">
                  <c:v>12921</c:v>
                </c:pt>
                <c:pt idx="4084">
                  <c:v>9100</c:v>
                </c:pt>
                <c:pt idx="4085">
                  <c:v>10353</c:v>
                </c:pt>
                <c:pt idx="4086">
                  <c:v>10738</c:v>
                </c:pt>
                <c:pt idx="4087">
                  <c:v>12348</c:v>
                </c:pt>
                <c:pt idx="4088">
                  <c:v>13676</c:v>
                </c:pt>
                <c:pt idx="4089">
                  <c:v>13688</c:v>
                </c:pt>
                <c:pt idx="4090">
                  <c:v>10500</c:v>
                </c:pt>
                <c:pt idx="4091">
                  <c:v>11130</c:v>
                </c:pt>
                <c:pt idx="4092">
                  <c:v>10269</c:v>
                </c:pt>
                <c:pt idx="4093">
                  <c:v>13534</c:v>
                </c:pt>
                <c:pt idx="4094">
                  <c:v>14943</c:v>
                </c:pt>
                <c:pt idx="4095">
                  <c:v>15834</c:v>
                </c:pt>
                <c:pt idx="4096">
                  <c:v>12116</c:v>
                </c:pt>
                <c:pt idx="4097">
                  <c:v>9894</c:v>
                </c:pt>
                <c:pt idx="4098">
                  <c:v>10325</c:v>
                </c:pt>
                <c:pt idx="4099">
                  <c:v>13936</c:v>
                </c:pt>
                <c:pt idx="4100">
                  <c:v>6496</c:v>
                </c:pt>
                <c:pt idx="4101">
                  <c:v>8036</c:v>
                </c:pt>
                <c:pt idx="4102">
                  <c:v>7749</c:v>
                </c:pt>
                <c:pt idx="4103">
                  <c:v>6560</c:v>
                </c:pt>
                <c:pt idx="4104">
                  <c:v>7105</c:v>
                </c:pt>
                <c:pt idx="4105">
                  <c:v>7462</c:v>
                </c:pt>
                <c:pt idx="4106">
                  <c:v>7650</c:v>
                </c:pt>
                <c:pt idx="4107">
                  <c:v>8385</c:v>
                </c:pt>
                <c:pt idx="4108">
                  <c:v>7436</c:v>
                </c:pt>
                <c:pt idx="4109">
                  <c:v>6232</c:v>
                </c:pt>
                <c:pt idx="4110">
                  <c:v>5198</c:v>
                </c:pt>
                <c:pt idx="4111">
                  <c:v>7216</c:v>
                </c:pt>
                <c:pt idx="4112">
                  <c:v>6912</c:v>
                </c:pt>
                <c:pt idx="4113">
                  <c:v>7995</c:v>
                </c:pt>
                <c:pt idx="4114">
                  <c:v>7098</c:v>
                </c:pt>
                <c:pt idx="4115">
                  <c:v>6314</c:v>
                </c:pt>
                <c:pt idx="4116">
                  <c:v>4876</c:v>
                </c:pt>
                <c:pt idx="4117">
                  <c:v>7708</c:v>
                </c:pt>
                <c:pt idx="4118">
                  <c:v>10320</c:v>
                </c:pt>
                <c:pt idx="4119">
                  <c:v>7644</c:v>
                </c:pt>
                <c:pt idx="4120">
                  <c:v>8575</c:v>
                </c:pt>
                <c:pt idx="4121">
                  <c:v>6536</c:v>
                </c:pt>
                <c:pt idx="4122">
                  <c:v>5831</c:v>
                </c:pt>
                <c:pt idx="4123">
                  <c:v>10788</c:v>
                </c:pt>
                <c:pt idx="4124">
                  <c:v>8528</c:v>
                </c:pt>
                <c:pt idx="4125">
                  <c:v>7943</c:v>
                </c:pt>
                <c:pt idx="4126">
                  <c:v>7335</c:v>
                </c:pt>
                <c:pt idx="4127">
                  <c:v>6314</c:v>
                </c:pt>
                <c:pt idx="4128">
                  <c:v>5895</c:v>
                </c:pt>
                <c:pt idx="4129">
                  <c:v>11584</c:v>
                </c:pt>
                <c:pt idx="4130">
                  <c:v>11880</c:v>
                </c:pt>
                <c:pt idx="4131">
                  <c:v>10575</c:v>
                </c:pt>
                <c:pt idx="4132">
                  <c:v>9744</c:v>
                </c:pt>
                <c:pt idx="4133">
                  <c:v>7700</c:v>
                </c:pt>
                <c:pt idx="4134">
                  <c:v>5625</c:v>
                </c:pt>
                <c:pt idx="4135">
                  <c:v>12000</c:v>
                </c:pt>
                <c:pt idx="4136">
                  <c:v>9758</c:v>
                </c:pt>
                <c:pt idx="4137">
                  <c:v>9936</c:v>
                </c:pt>
                <c:pt idx="4138">
                  <c:v>10246</c:v>
                </c:pt>
                <c:pt idx="4139">
                  <c:v>8316</c:v>
                </c:pt>
                <c:pt idx="4140">
                  <c:v>8694</c:v>
                </c:pt>
                <c:pt idx="4141">
                  <c:v>11977</c:v>
                </c:pt>
                <c:pt idx="4142">
                  <c:v>11844</c:v>
                </c:pt>
                <c:pt idx="4143">
                  <c:v>11271</c:v>
                </c:pt>
                <c:pt idx="4144">
                  <c:v>10464</c:v>
                </c:pt>
                <c:pt idx="4145">
                  <c:v>7943</c:v>
                </c:pt>
                <c:pt idx="4146">
                  <c:v>10556</c:v>
                </c:pt>
                <c:pt idx="4147">
                  <c:v>11529</c:v>
                </c:pt>
                <c:pt idx="4148">
                  <c:v>10011</c:v>
                </c:pt>
                <c:pt idx="4149">
                  <c:v>12350</c:v>
                </c:pt>
                <c:pt idx="4150">
                  <c:v>9016</c:v>
                </c:pt>
                <c:pt idx="4151">
                  <c:v>8096</c:v>
                </c:pt>
                <c:pt idx="4152">
                  <c:v>9454</c:v>
                </c:pt>
                <c:pt idx="4153">
                  <c:v>11151</c:v>
                </c:pt>
                <c:pt idx="4154">
                  <c:v>10976</c:v>
                </c:pt>
                <c:pt idx="4155">
                  <c:v>11832</c:v>
                </c:pt>
                <c:pt idx="4156">
                  <c:v>8624</c:v>
                </c:pt>
                <c:pt idx="4157">
                  <c:v>8400</c:v>
                </c:pt>
                <c:pt idx="4158">
                  <c:v>9744</c:v>
                </c:pt>
                <c:pt idx="4159">
                  <c:v>10912</c:v>
                </c:pt>
                <c:pt idx="4160">
                  <c:v>11319</c:v>
                </c:pt>
                <c:pt idx="4161">
                  <c:v>11610</c:v>
                </c:pt>
                <c:pt idx="4162">
                  <c:v>7943</c:v>
                </c:pt>
                <c:pt idx="4163">
                  <c:v>8272</c:v>
                </c:pt>
                <c:pt idx="4164">
                  <c:v>9570</c:v>
                </c:pt>
                <c:pt idx="4165">
                  <c:v>11151</c:v>
                </c:pt>
                <c:pt idx="4166">
                  <c:v>11025</c:v>
                </c:pt>
                <c:pt idx="4167">
                  <c:v>12150</c:v>
                </c:pt>
                <c:pt idx="4168">
                  <c:v>8372</c:v>
                </c:pt>
                <c:pt idx="4169">
                  <c:v>10290</c:v>
                </c:pt>
                <c:pt idx="4170">
                  <c:v>8580</c:v>
                </c:pt>
                <c:pt idx="4171">
                  <c:v>11564</c:v>
                </c:pt>
                <c:pt idx="4172">
                  <c:v>5456</c:v>
                </c:pt>
                <c:pt idx="4173">
                  <c:v>3157</c:v>
                </c:pt>
                <c:pt idx="4174">
                  <c:v>2656</c:v>
                </c:pt>
                <c:pt idx="4175">
                  <c:v>1258</c:v>
                </c:pt>
                <c:pt idx="4176">
                  <c:v>2491</c:v>
                </c:pt>
                <c:pt idx="4177">
                  <c:v>2829</c:v>
                </c:pt>
                <c:pt idx="4178">
                  <c:v>6952</c:v>
                </c:pt>
                <c:pt idx="4179">
                  <c:v>2193</c:v>
                </c:pt>
                <c:pt idx="4180">
                  <c:v>1952</c:v>
                </c:pt>
                <c:pt idx="4181">
                  <c:v>1092</c:v>
                </c:pt>
                <c:pt idx="4182">
                  <c:v>2200</c:v>
                </c:pt>
                <c:pt idx="4183">
                  <c:v>3311</c:v>
                </c:pt>
                <c:pt idx="4184">
                  <c:v>6768</c:v>
                </c:pt>
                <c:pt idx="4185">
                  <c:v>2760</c:v>
                </c:pt>
                <c:pt idx="4186">
                  <c:v>2516</c:v>
                </c:pt>
                <c:pt idx="4187">
                  <c:v>779</c:v>
                </c:pt>
                <c:pt idx="4188">
                  <c:v>2128</c:v>
                </c:pt>
                <c:pt idx="4189">
                  <c:v>2835</c:v>
                </c:pt>
                <c:pt idx="4190">
                  <c:v>5856</c:v>
                </c:pt>
                <c:pt idx="4191">
                  <c:v>2112</c:v>
                </c:pt>
                <c:pt idx="4192">
                  <c:v>1512</c:v>
                </c:pt>
                <c:pt idx="4193">
                  <c:v>880</c:v>
                </c:pt>
                <c:pt idx="4194">
                  <c:v>1512</c:v>
                </c:pt>
                <c:pt idx="4195">
                  <c:v>3185</c:v>
                </c:pt>
                <c:pt idx="4196">
                  <c:v>7772</c:v>
                </c:pt>
                <c:pt idx="4197">
                  <c:v>2862</c:v>
                </c:pt>
                <c:pt idx="4198">
                  <c:v>2156</c:v>
                </c:pt>
                <c:pt idx="4199">
                  <c:v>1344</c:v>
                </c:pt>
                <c:pt idx="4200">
                  <c:v>2065</c:v>
                </c:pt>
                <c:pt idx="4201">
                  <c:v>4032</c:v>
                </c:pt>
                <c:pt idx="4202">
                  <c:v>6210</c:v>
                </c:pt>
                <c:pt idx="4203">
                  <c:v>2709</c:v>
                </c:pt>
                <c:pt idx="4204">
                  <c:v>2106</c:v>
                </c:pt>
                <c:pt idx="4205">
                  <c:v>1786</c:v>
                </c:pt>
                <c:pt idx="4206">
                  <c:v>2346</c:v>
                </c:pt>
                <c:pt idx="4207">
                  <c:v>5355</c:v>
                </c:pt>
                <c:pt idx="4208">
                  <c:v>7567</c:v>
                </c:pt>
                <c:pt idx="4209">
                  <c:v>3483</c:v>
                </c:pt>
                <c:pt idx="4210">
                  <c:v>2340</c:v>
                </c:pt>
                <c:pt idx="4211">
                  <c:v>1950</c:v>
                </c:pt>
                <c:pt idx="4212">
                  <c:v>2632</c:v>
                </c:pt>
                <c:pt idx="4213">
                  <c:v>6480</c:v>
                </c:pt>
                <c:pt idx="4214">
                  <c:v>7301</c:v>
                </c:pt>
                <c:pt idx="4215">
                  <c:v>3854</c:v>
                </c:pt>
                <c:pt idx="4216">
                  <c:v>2850</c:v>
                </c:pt>
                <c:pt idx="4217">
                  <c:v>2331</c:v>
                </c:pt>
                <c:pt idx="4218">
                  <c:v>2450</c:v>
                </c:pt>
                <c:pt idx="4219">
                  <c:v>4700</c:v>
                </c:pt>
                <c:pt idx="4220">
                  <c:v>6345</c:v>
                </c:pt>
                <c:pt idx="4221">
                  <c:v>3444</c:v>
                </c:pt>
                <c:pt idx="4222">
                  <c:v>2160</c:v>
                </c:pt>
                <c:pt idx="4223">
                  <c:v>1584</c:v>
                </c:pt>
                <c:pt idx="4224">
                  <c:v>2401</c:v>
                </c:pt>
                <c:pt idx="4225">
                  <c:v>3869</c:v>
                </c:pt>
                <c:pt idx="4226">
                  <c:v>6440</c:v>
                </c:pt>
                <c:pt idx="4227">
                  <c:v>3675</c:v>
                </c:pt>
                <c:pt idx="4228">
                  <c:v>1872</c:v>
                </c:pt>
                <c:pt idx="4229">
                  <c:v>1551</c:v>
                </c:pt>
                <c:pt idx="4230">
                  <c:v>1848</c:v>
                </c:pt>
                <c:pt idx="4231">
                  <c:v>3900</c:v>
                </c:pt>
                <c:pt idx="4232">
                  <c:v>6160</c:v>
                </c:pt>
                <c:pt idx="4233">
                  <c:v>2990</c:v>
                </c:pt>
                <c:pt idx="4234">
                  <c:v>2352</c:v>
                </c:pt>
                <c:pt idx="4235">
                  <c:v>2438</c:v>
                </c:pt>
                <c:pt idx="4236">
                  <c:v>2296</c:v>
                </c:pt>
                <c:pt idx="4237">
                  <c:v>3965</c:v>
                </c:pt>
                <c:pt idx="4238">
                  <c:v>8550</c:v>
                </c:pt>
                <c:pt idx="4239">
                  <c:v>3450</c:v>
                </c:pt>
                <c:pt idx="4240">
                  <c:v>3450</c:v>
                </c:pt>
                <c:pt idx="4241">
                  <c:v>2646</c:v>
                </c:pt>
                <c:pt idx="4242">
                  <c:v>3422</c:v>
                </c:pt>
                <c:pt idx="4243">
                  <c:v>5184</c:v>
                </c:pt>
                <c:pt idx="4244">
                  <c:v>3780</c:v>
                </c:pt>
                <c:pt idx="4245">
                  <c:v>5488</c:v>
                </c:pt>
                <c:pt idx="4246">
                  <c:v>4266</c:v>
                </c:pt>
                <c:pt idx="4247">
                  <c:v>5168</c:v>
                </c:pt>
                <c:pt idx="4248">
                  <c:v>3478</c:v>
                </c:pt>
                <c:pt idx="4249">
                  <c:v>4851</c:v>
                </c:pt>
                <c:pt idx="4250">
                  <c:v>4048</c:v>
                </c:pt>
                <c:pt idx="4251">
                  <c:v>5216</c:v>
                </c:pt>
                <c:pt idx="4252">
                  <c:v>4046</c:v>
                </c:pt>
                <c:pt idx="4253">
                  <c:v>4096</c:v>
                </c:pt>
                <c:pt idx="4254">
                  <c:v>2850</c:v>
                </c:pt>
                <c:pt idx="4255">
                  <c:v>4480</c:v>
                </c:pt>
                <c:pt idx="4256">
                  <c:v>5278</c:v>
                </c:pt>
                <c:pt idx="4257">
                  <c:v>6591</c:v>
                </c:pt>
                <c:pt idx="4258">
                  <c:v>4060</c:v>
                </c:pt>
                <c:pt idx="4259">
                  <c:v>3712</c:v>
                </c:pt>
                <c:pt idx="4260">
                  <c:v>3078</c:v>
                </c:pt>
                <c:pt idx="4261">
                  <c:v>4320</c:v>
                </c:pt>
                <c:pt idx="4262">
                  <c:v>3276</c:v>
                </c:pt>
                <c:pt idx="4263">
                  <c:v>4900</c:v>
                </c:pt>
                <c:pt idx="4264">
                  <c:v>3800</c:v>
                </c:pt>
                <c:pt idx="4265">
                  <c:v>3712</c:v>
                </c:pt>
                <c:pt idx="4266">
                  <c:v>2890</c:v>
                </c:pt>
                <c:pt idx="4267">
                  <c:v>4524</c:v>
                </c:pt>
                <c:pt idx="4268">
                  <c:v>3705</c:v>
                </c:pt>
                <c:pt idx="4269">
                  <c:v>5626</c:v>
                </c:pt>
                <c:pt idx="4270">
                  <c:v>4200</c:v>
                </c:pt>
                <c:pt idx="4271">
                  <c:v>5236</c:v>
                </c:pt>
                <c:pt idx="4272">
                  <c:v>6419</c:v>
                </c:pt>
                <c:pt idx="4273">
                  <c:v>9632</c:v>
                </c:pt>
                <c:pt idx="4274">
                  <c:v>9184</c:v>
                </c:pt>
                <c:pt idx="4275">
                  <c:v>9800</c:v>
                </c:pt>
                <c:pt idx="4276">
                  <c:v>7744</c:v>
                </c:pt>
                <c:pt idx="4277">
                  <c:v>7482</c:v>
                </c:pt>
                <c:pt idx="4278">
                  <c:v>6525</c:v>
                </c:pt>
                <c:pt idx="4279">
                  <c:v>13939</c:v>
                </c:pt>
                <c:pt idx="4280">
                  <c:v>9471</c:v>
                </c:pt>
                <c:pt idx="4281">
                  <c:v>10320</c:v>
                </c:pt>
                <c:pt idx="4282">
                  <c:v>11176</c:v>
                </c:pt>
                <c:pt idx="4283">
                  <c:v>6450</c:v>
                </c:pt>
                <c:pt idx="4284">
                  <c:v>7849</c:v>
                </c:pt>
                <c:pt idx="4285">
                  <c:v>13770</c:v>
                </c:pt>
                <c:pt idx="4286">
                  <c:v>10192</c:v>
                </c:pt>
                <c:pt idx="4287">
                  <c:v>11024</c:v>
                </c:pt>
                <c:pt idx="4288">
                  <c:v>12558</c:v>
                </c:pt>
                <c:pt idx="4289">
                  <c:v>6909</c:v>
                </c:pt>
                <c:pt idx="4290">
                  <c:v>7526</c:v>
                </c:pt>
                <c:pt idx="4291">
                  <c:v>13048</c:v>
                </c:pt>
                <c:pt idx="4292">
                  <c:v>9593</c:v>
                </c:pt>
                <c:pt idx="4293">
                  <c:v>9504</c:v>
                </c:pt>
                <c:pt idx="4294">
                  <c:v>11977</c:v>
                </c:pt>
                <c:pt idx="4295">
                  <c:v>7056</c:v>
                </c:pt>
                <c:pt idx="4296">
                  <c:v>7155</c:v>
                </c:pt>
                <c:pt idx="4297">
                  <c:v>9744</c:v>
                </c:pt>
                <c:pt idx="4298">
                  <c:v>6084</c:v>
                </c:pt>
                <c:pt idx="4299">
                  <c:v>6422</c:v>
                </c:pt>
                <c:pt idx="4300">
                  <c:v>5904</c:v>
                </c:pt>
                <c:pt idx="4301">
                  <c:v>4551</c:v>
                </c:pt>
                <c:pt idx="4302">
                  <c:v>3600</c:v>
                </c:pt>
                <c:pt idx="4303">
                  <c:v>7245</c:v>
                </c:pt>
                <c:pt idx="4304">
                  <c:v>6878</c:v>
                </c:pt>
                <c:pt idx="4305">
                  <c:v>8066</c:v>
                </c:pt>
                <c:pt idx="4306">
                  <c:v>11088</c:v>
                </c:pt>
                <c:pt idx="4307">
                  <c:v>8555</c:v>
                </c:pt>
                <c:pt idx="4308">
                  <c:v>7728</c:v>
                </c:pt>
                <c:pt idx="4309">
                  <c:v>11792</c:v>
                </c:pt>
                <c:pt idx="4310">
                  <c:v>13157</c:v>
                </c:pt>
                <c:pt idx="4311">
                  <c:v>12936</c:v>
                </c:pt>
                <c:pt idx="4312">
                  <c:v>11718</c:v>
                </c:pt>
                <c:pt idx="4313">
                  <c:v>10207</c:v>
                </c:pt>
                <c:pt idx="4314">
                  <c:v>9164</c:v>
                </c:pt>
                <c:pt idx="4315">
                  <c:v>15145</c:v>
                </c:pt>
                <c:pt idx="4316">
                  <c:v>4884</c:v>
                </c:pt>
                <c:pt idx="4317">
                  <c:v>2788</c:v>
                </c:pt>
                <c:pt idx="4318">
                  <c:v>1848</c:v>
                </c:pt>
                <c:pt idx="4319">
                  <c:v>722</c:v>
                </c:pt>
                <c:pt idx="4320">
                  <c:v>1944</c:v>
                </c:pt>
                <c:pt idx="4321">
                  <c:v>2623</c:v>
                </c:pt>
                <c:pt idx="4322">
                  <c:v>4998</c:v>
                </c:pt>
                <c:pt idx="4323">
                  <c:v>1540</c:v>
                </c:pt>
                <c:pt idx="4324">
                  <c:v>1564</c:v>
                </c:pt>
                <c:pt idx="4325">
                  <c:v>507</c:v>
                </c:pt>
                <c:pt idx="4326">
                  <c:v>1836</c:v>
                </c:pt>
                <c:pt idx="4327">
                  <c:v>2992</c:v>
                </c:pt>
                <c:pt idx="4328">
                  <c:v>5880</c:v>
                </c:pt>
                <c:pt idx="4329">
                  <c:v>1786</c:v>
                </c:pt>
                <c:pt idx="4330">
                  <c:v>1836</c:v>
                </c:pt>
                <c:pt idx="4331">
                  <c:v>344</c:v>
                </c:pt>
                <c:pt idx="4332">
                  <c:v>1160</c:v>
                </c:pt>
                <c:pt idx="4333">
                  <c:v>2068</c:v>
                </c:pt>
                <c:pt idx="4334">
                  <c:v>5612</c:v>
                </c:pt>
                <c:pt idx="4335">
                  <c:v>2025</c:v>
                </c:pt>
                <c:pt idx="4336">
                  <c:v>1444</c:v>
                </c:pt>
                <c:pt idx="4337">
                  <c:v>840</c:v>
                </c:pt>
                <c:pt idx="4338">
                  <c:v>1210</c:v>
                </c:pt>
                <c:pt idx="4339">
                  <c:v>2592</c:v>
                </c:pt>
                <c:pt idx="4340">
                  <c:v>7888</c:v>
                </c:pt>
                <c:pt idx="4341">
                  <c:v>2862</c:v>
                </c:pt>
                <c:pt idx="4342">
                  <c:v>2184</c:v>
                </c:pt>
                <c:pt idx="4343">
                  <c:v>1479</c:v>
                </c:pt>
                <c:pt idx="4344">
                  <c:v>1829</c:v>
                </c:pt>
                <c:pt idx="4345">
                  <c:v>4032</c:v>
                </c:pt>
                <c:pt idx="4346">
                  <c:v>8640</c:v>
                </c:pt>
                <c:pt idx="4347">
                  <c:v>4130</c:v>
                </c:pt>
                <c:pt idx="4348">
                  <c:v>2288</c:v>
                </c:pt>
                <c:pt idx="4349">
                  <c:v>2028</c:v>
                </c:pt>
                <c:pt idx="4350">
                  <c:v>2700</c:v>
                </c:pt>
                <c:pt idx="4351">
                  <c:v>5265</c:v>
                </c:pt>
                <c:pt idx="4352">
                  <c:v>8700</c:v>
                </c:pt>
                <c:pt idx="4353">
                  <c:v>4950</c:v>
                </c:pt>
                <c:pt idx="4354">
                  <c:v>3009</c:v>
                </c:pt>
                <c:pt idx="4355">
                  <c:v>2244</c:v>
                </c:pt>
                <c:pt idx="4356">
                  <c:v>3840</c:v>
                </c:pt>
                <c:pt idx="4357">
                  <c:v>6272</c:v>
                </c:pt>
                <c:pt idx="4358">
                  <c:v>9480</c:v>
                </c:pt>
                <c:pt idx="4359">
                  <c:v>4050</c:v>
                </c:pt>
                <c:pt idx="4360">
                  <c:v>3294</c:v>
                </c:pt>
                <c:pt idx="4361">
                  <c:v>3074</c:v>
                </c:pt>
                <c:pt idx="4362">
                  <c:v>2806</c:v>
                </c:pt>
                <c:pt idx="4363">
                  <c:v>6080</c:v>
                </c:pt>
                <c:pt idx="4364">
                  <c:v>8866</c:v>
                </c:pt>
                <c:pt idx="4365">
                  <c:v>3840</c:v>
                </c:pt>
                <c:pt idx="4366">
                  <c:v>2050</c:v>
                </c:pt>
                <c:pt idx="4367">
                  <c:v>2173</c:v>
                </c:pt>
                <c:pt idx="4368">
                  <c:v>1800</c:v>
                </c:pt>
                <c:pt idx="4369">
                  <c:v>3355</c:v>
                </c:pt>
                <c:pt idx="4370">
                  <c:v>5720</c:v>
                </c:pt>
                <c:pt idx="4371">
                  <c:v>2961</c:v>
                </c:pt>
                <c:pt idx="4372">
                  <c:v>1632</c:v>
                </c:pt>
                <c:pt idx="4373">
                  <c:v>1392</c:v>
                </c:pt>
                <c:pt idx="4374">
                  <c:v>1512</c:v>
                </c:pt>
                <c:pt idx="4375">
                  <c:v>3780</c:v>
                </c:pt>
                <c:pt idx="4376">
                  <c:v>7458</c:v>
                </c:pt>
                <c:pt idx="4377">
                  <c:v>3300</c:v>
                </c:pt>
                <c:pt idx="4378">
                  <c:v>3025</c:v>
                </c:pt>
                <c:pt idx="4379">
                  <c:v>2464</c:v>
                </c:pt>
                <c:pt idx="4380">
                  <c:v>2688</c:v>
                </c:pt>
                <c:pt idx="4381">
                  <c:v>4615</c:v>
                </c:pt>
                <c:pt idx="4382">
                  <c:v>8308</c:v>
                </c:pt>
                <c:pt idx="4383">
                  <c:v>3795</c:v>
                </c:pt>
                <c:pt idx="4384">
                  <c:v>3575</c:v>
                </c:pt>
                <c:pt idx="4385">
                  <c:v>3021</c:v>
                </c:pt>
                <c:pt idx="4386">
                  <c:v>2961</c:v>
                </c:pt>
                <c:pt idx="4387">
                  <c:v>5644</c:v>
                </c:pt>
                <c:pt idx="4388">
                  <c:v>3904</c:v>
                </c:pt>
                <c:pt idx="4389">
                  <c:v>5148</c:v>
                </c:pt>
                <c:pt idx="4390">
                  <c:v>4797</c:v>
                </c:pt>
                <c:pt idx="4391">
                  <c:v>3741</c:v>
                </c:pt>
                <c:pt idx="4392">
                  <c:v>3290</c:v>
                </c:pt>
                <c:pt idx="4393">
                  <c:v>5248</c:v>
                </c:pt>
                <c:pt idx="4394">
                  <c:v>5372</c:v>
                </c:pt>
                <c:pt idx="4395">
                  <c:v>5504</c:v>
                </c:pt>
                <c:pt idx="4396">
                  <c:v>4879</c:v>
                </c:pt>
                <c:pt idx="4397">
                  <c:v>3256</c:v>
                </c:pt>
                <c:pt idx="4398">
                  <c:v>2392</c:v>
                </c:pt>
                <c:pt idx="4399">
                  <c:v>4756</c:v>
                </c:pt>
                <c:pt idx="4400">
                  <c:v>6880</c:v>
                </c:pt>
                <c:pt idx="4401">
                  <c:v>6000</c:v>
                </c:pt>
                <c:pt idx="4402">
                  <c:v>5408</c:v>
                </c:pt>
                <c:pt idx="4403">
                  <c:v>4200</c:v>
                </c:pt>
                <c:pt idx="4404">
                  <c:v>2585</c:v>
                </c:pt>
                <c:pt idx="4405">
                  <c:v>5076</c:v>
                </c:pt>
                <c:pt idx="4406">
                  <c:v>8294</c:v>
                </c:pt>
                <c:pt idx="4407">
                  <c:v>6324</c:v>
                </c:pt>
                <c:pt idx="4408">
                  <c:v>7320</c:v>
                </c:pt>
                <c:pt idx="4409">
                  <c:v>4425</c:v>
                </c:pt>
                <c:pt idx="4410">
                  <c:v>3276</c:v>
                </c:pt>
                <c:pt idx="4411">
                  <c:v>7410</c:v>
                </c:pt>
                <c:pt idx="4412">
                  <c:v>8642</c:v>
                </c:pt>
                <c:pt idx="4413">
                  <c:v>6240</c:v>
                </c:pt>
                <c:pt idx="4414">
                  <c:v>7308</c:v>
                </c:pt>
                <c:pt idx="4415">
                  <c:v>5130</c:v>
                </c:pt>
                <c:pt idx="4416">
                  <c:v>3600</c:v>
                </c:pt>
                <c:pt idx="4417">
                  <c:v>10218</c:v>
                </c:pt>
                <c:pt idx="4418">
                  <c:v>10584</c:v>
                </c:pt>
                <c:pt idx="4419">
                  <c:v>10230</c:v>
                </c:pt>
                <c:pt idx="4420">
                  <c:v>10230</c:v>
                </c:pt>
                <c:pt idx="4421">
                  <c:v>6438</c:v>
                </c:pt>
                <c:pt idx="4422">
                  <c:v>4779</c:v>
                </c:pt>
                <c:pt idx="4423">
                  <c:v>12702</c:v>
                </c:pt>
                <c:pt idx="4424">
                  <c:v>12644</c:v>
                </c:pt>
                <c:pt idx="4425">
                  <c:v>10614</c:v>
                </c:pt>
                <c:pt idx="4426">
                  <c:v>8723</c:v>
                </c:pt>
                <c:pt idx="4427">
                  <c:v>6435</c:v>
                </c:pt>
                <c:pt idx="4428">
                  <c:v>7800</c:v>
                </c:pt>
                <c:pt idx="4429">
                  <c:v>11310</c:v>
                </c:pt>
                <c:pt idx="4430">
                  <c:v>13020</c:v>
                </c:pt>
                <c:pt idx="4431">
                  <c:v>11648</c:v>
                </c:pt>
                <c:pt idx="4432">
                  <c:v>9120</c:v>
                </c:pt>
                <c:pt idx="4433">
                  <c:v>7936</c:v>
                </c:pt>
                <c:pt idx="4434">
                  <c:v>9384</c:v>
                </c:pt>
                <c:pt idx="4435">
                  <c:v>8424</c:v>
                </c:pt>
                <c:pt idx="4436">
                  <c:v>9744</c:v>
                </c:pt>
                <c:pt idx="4437">
                  <c:v>9882</c:v>
                </c:pt>
                <c:pt idx="4438">
                  <c:v>6669</c:v>
                </c:pt>
                <c:pt idx="4439">
                  <c:v>6496</c:v>
                </c:pt>
                <c:pt idx="4440">
                  <c:v>8040</c:v>
                </c:pt>
                <c:pt idx="4441">
                  <c:v>8362</c:v>
                </c:pt>
                <c:pt idx="4442">
                  <c:v>7728</c:v>
                </c:pt>
                <c:pt idx="4443">
                  <c:v>9735</c:v>
                </c:pt>
                <c:pt idx="4444">
                  <c:v>5886</c:v>
                </c:pt>
                <c:pt idx="4445">
                  <c:v>5670</c:v>
                </c:pt>
                <c:pt idx="4446">
                  <c:v>5103</c:v>
                </c:pt>
                <c:pt idx="4447">
                  <c:v>6392</c:v>
                </c:pt>
                <c:pt idx="4448">
                  <c:v>8835</c:v>
                </c:pt>
                <c:pt idx="4449">
                  <c:v>9600</c:v>
                </c:pt>
                <c:pt idx="4450">
                  <c:v>5830</c:v>
                </c:pt>
                <c:pt idx="4451">
                  <c:v>6048</c:v>
                </c:pt>
                <c:pt idx="4452">
                  <c:v>5632</c:v>
                </c:pt>
                <c:pt idx="4453">
                  <c:v>9044</c:v>
                </c:pt>
                <c:pt idx="4454">
                  <c:v>11368</c:v>
                </c:pt>
                <c:pt idx="4455">
                  <c:v>11718</c:v>
                </c:pt>
                <c:pt idx="4456">
                  <c:v>7021</c:v>
                </c:pt>
                <c:pt idx="4457">
                  <c:v>7581</c:v>
                </c:pt>
                <c:pt idx="4458">
                  <c:v>7728</c:v>
                </c:pt>
                <c:pt idx="4459">
                  <c:v>11100</c:v>
                </c:pt>
                <c:pt idx="4460">
                  <c:v>3444</c:v>
                </c:pt>
                <c:pt idx="4461">
                  <c:v>4674</c:v>
                </c:pt>
                <c:pt idx="4462">
                  <c:v>4485</c:v>
                </c:pt>
                <c:pt idx="4463">
                  <c:v>2736</c:v>
                </c:pt>
                <c:pt idx="4464">
                  <c:v>2296</c:v>
                </c:pt>
                <c:pt idx="4465">
                  <c:v>4736</c:v>
                </c:pt>
                <c:pt idx="4466">
                  <c:v>3537</c:v>
                </c:pt>
                <c:pt idx="4467">
                  <c:v>4218</c:v>
                </c:pt>
                <c:pt idx="4468">
                  <c:v>4674</c:v>
                </c:pt>
                <c:pt idx="4469">
                  <c:v>2592</c:v>
                </c:pt>
                <c:pt idx="4470">
                  <c:v>2494</c:v>
                </c:pt>
                <c:pt idx="4471">
                  <c:v>4292</c:v>
                </c:pt>
                <c:pt idx="4472">
                  <c:v>6105</c:v>
                </c:pt>
                <c:pt idx="4473">
                  <c:v>5376</c:v>
                </c:pt>
                <c:pt idx="4474">
                  <c:v>5916</c:v>
                </c:pt>
                <c:pt idx="4475">
                  <c:v>4590</c:v>
                </c:pt>
                <c:pt idx="4476">
                  <c:v>2184</c:v>
                </c:pt>
                <c:pt idx="4477">
                  <c:v>4940</c:v>
                </c:pt>
                <c:pt idx="4478">
                  <c:v>7205</c:v>
                </c:pt>
                <c:pt idx="4479">
                  <c:v>5546</c:v>
                </c:pt>
                <c:pt idx="4480">
                  <c:v>6893</c:v>
                </c:pt>
                <c:pt idx="4481">
                  <c:v>4144</c:v>
                </c:pt>
                <c:pt idx="4482">
                  <c:v>2728</c:v>
                </c:pt>
                <c:pt idx="4483">
                  <c:v>7056</c:v>
                </c:pt>
                <c:pt idx="4484">
                  <c:v>7205</c:v>
                </c:pt>
                <c:pt idx="4485">
                  <c:v>6300</c:v>
                </c:pt>
                <c:pt idx="4486">
                  <c:v>5782</c:v>
                </c:pt>
                <c:pt idx="4487">
                  <c:v>4002</c:v>
                </c:pt>
                <c:pt idx="4488">
                  <c:v>2772</c:v>
                </c:pt>
                <c:pt idx="4489">
                  <c:v>9842</c:v>
                </c:pt>
                <c:pt idx="4490">
                  <c:v>10206</c:v>
                </c:pt>
                <c:pt idx="4491">
                  <c:v>8496</c:v>
                </c:pt>
                <c:pt idx="4492">
                  <c:v>9600</c:v>
                </c:pt>
                <c:pt idx="4493">
                  <c:v>8370</c:v>
                </c:pt>
                <c:pt idx="4494">
                  <c:v>6006</c:v>
                </c:pt>
                <c:pt idx="4495">
                  <c:v>15023</c:v>
                </c:pt>
                <c:pt idx="4496">
                  <c:v>12928</c:v>
                </c:pt>
                <c:pt idx="4497">
                  <c:v>12596</c:v>
                </c:pt>
                <c:pt idx="4498">
                  <c:v>10787</c:v>
                </c:pt>
                <c:pt idx="4499">
                  <c:v>8723</c:v>
                </c:pt>
                <c:pt idx="4500">
                  <c:v>8777</c:v>
                </c:pt>
                <c:pt idx="4501">
                  <c:v>10686</c:v>
                </c:pt>
                <c:pt idx="4502">
                  <c:v>12348</c:v>
                </c:pt>
                <c:pt idx="4503">
                  <c:v>13797</c:v>
                </c:pt>
                <c:pt idx="4504">
                  <c:v>9581</c:v>
                </c:pt>
                <c:pt idx="4505">
                  <c:v>8505</c:v>
                </c:pt>
                <c:pt idx="4506">
                  <c:v>10360</c:v>
                </c:pt>
                <c:pt idx="4507">
                  <c:v>7400</c:v>
                </c:pt>
                <c:pt idx="4508">
                  <c:v>9558</c:v>
                </c:pt>
                <c:pt idx="4509">
                  <c:v>11592</c:v>
                </c:pt>
                <c:pt idx="4510">
                  <c:v>6780</c:v>
                </c:pt>
                <c:pt idx="4511">
                  <c:v>5900</c:v>
                </c:pt>
                <c:pt idx="4512">
                  <c:v>8880</c:v>
                </c:pt>
                <c:pt idx="4513">
                  <c:v>6890</c:v>
                </c:pt>
                <c:pt idx="4514">
                  <c:v>6987</c:v>
                </c:pt>
                <c:pt idx="4515">
                  <c:v>8208</c:v>
                </c:pt>
                <c:pt idx="4516">
                  <c:v>5202</c:v>
                </c:pt>
                <c:pt idx="4517">
                  <c:v>4505</c:v>
                </c:pt>
                <c:pt idx="4518">
                  <c:v>4800</c:v>
                </c:pt>
                <c:pt idx="4519">
                  <c:v>6825</c:v>
                </c:pt>
                <c:pt idx="4520">
                  <c:v>7800</c:v>
                </c:pt>
                <c:pt idx="4521">
                  <c:v>8250</c:v>
                </c:pt>
                <c:pt idx="4522">
                  <c:v>6528</c:v>
                </c:pt>
                <c:pt idx="4523">
                  <c:v>6960</c:v>
                </c:pt>
                <c:pt idx="4524">
                  <c:v>7140</c:v>
                </c:pt>
                <c:pt idx="4525">
                  <c:v>9490</c:v>
                </c:pt>
                <c:pt idx="4526">
                  <c:v>11977</c:v>
                </c:pt>
                <c:pt idx="4527">
                  <c:v>11648</c:v>
                </c:pt>
                <c:pt idx="4528">
                  <c:v>7500</c:v>
                </c:pt>
                <c:pt idx="4529">
                  <c:v>7875</c:v>
                </c:pt>
                <c:pt idx="4530">
                  <c:v>7820</c:v>
                </c:pt>
                <c:pt idx="4531">
                  <c:v>10275</c:v>
                </c:pt>
                <c:pt idx="4532">
                  <c:v>4212</c:v>
                </c:pt>
                <c:pt idx="4533">
                  <c:v>6288</c:v>
                </c:pt>
                <c:pt idx="4534">
                  <c:v>6210</c:v>
                </c:pt>
                <c:pt idx="4535">
                  <c:v>3822</c:v>
                </c:pt>
                <c:pt idx="4536">
                  <c:v>3723</c:v>
                </c:pt>
                <c:pt idx="4537">
                  <c:v>5750</c:v>
                </c:pt>
                <c:pt idx="4538">
                  <c:v>4968</c:v>
                </c:pt>
                <c:pt idx="4539">
                  <c:v>6157</c:v>
                </c:pt>
                <c:pt idx="4540">
                  <c:v>5734</c:v>
                </c:pt>
                <c:pt idx="4541">
                  <c:v>4176</c:v>
                </c:pt>
                <c:pt idx="4542">
                  <c:v>3380</c:v>
                </c:pt>
                <c:pt idx="4543">
                  <c:v>5658</c:v>
                </c:pt>
                <c:pt idx="4544">
                  <c:v>7682</c:v>
                </c:pt>
                <c:pt idx="4545">
                  <c:v>6670</c:v>
                </c:pt>
                <c:pt idx="4546">
                  <c:v>6900</c:v>
                </c:pt>
                <c:pt idx="4547">
                  <c:v>5440</c:v>
                </c:pt>
                <c:pt idx="4548">
                  <c:v>3174</c:v>
                </c:pt>
                <c:pt idx="4549">
                  <c:v>6510</c:v>
                </c:pt>
                <c:pt idx="4550">
                  <c:v>10880</c:v>
                </c:pt>
                <c:pt idx="4551">
                  <c:v>6248</c:v>
                </c:pt>
                <c:pt idx="4552">
                  <c:v>8880</c:v>
                </c:pt>
                <c:pt idx="4553">
                  <c:v>4950</c:v>
                </c:pt>
                <c:pt idx="4554">
                  <c:v>3304</c:v>
                </c:pt>
                <c:pt idx="4555">
                  <c:v>6864</c:v>
                </c:pt>
                <c:pt idx="4556">
                  <c:v>9075</c:v>
                </c:pt>
                <c:pt idx="4557">
                  <c:v>6480</c:v>
                </c:pt>
                <c:pt idx="4558">
                  <c:v>7320</c:v>
                </c:pt>
                <c:pt idx="4559">
                  <c:v>5310</c:v>
                </c:pt>
                <c:pt idx="4560">
                  <c:v>3120</c:v>
                </c:pt>
                <c:pt idx="4561">
                  <c:v>9375</c:v>
                </c:pt>
                <c:pt idx="4562">
                  <c:v>13845</c:v>
                </c:pt>
                <c:pt idx="4563">
                  <c:v>13912</c:v>
                </c:pt>
                <c:pt idx="4564">
                  <c:v>11736</c:v>
                </c:pt>
                <c:pt idx="4565">
                  <c:v>9375</c:v>
                </c:pt>
                <c:pt idx="4566">
                  <c:v>8610</c:v>
                </c:pt>
                <c:pt idx="4567">
                  <c:v>17836</c:v>
                </c:pt>
                <c:pt idx="4568">
                  <c:v>17447</c:v>
                </c:pt>
                <c:pt idx="4569">
                  <c:v>14924</c:v>
                </c:pt>
                <c:pt idx="4570">
                  <c:v>13650</c:v>
                </c:pt>
                <c:pt idx="4571">
                  <c:v>10686</c:v>
                </c:pt>
                <c:pt idx="4572">
                  <c:v>11088</c:v>
                </c:pt>
                <c:pt idx="4573">
                  <c:v>14725</c:v>
                </c:pt>
                <c:pt idx="4574">
                  <c:v>17360</c:v>
                </c:pt>
                <c:pt idx="4575">
                  <c:v>16170</c:v>
                </c:pt>
                <c:pt idx="4576">
                  <c:v>11899</c:v>
                </c:pt>
                <c:pt idx="4577">
                  <c:v>11470</c:v>
                </c:pt>
                <c:pt idx="4578">
                  <c:v>11005</c:v>
                </c:pt>
                <c:pt idx="4579">
                  <c:v>8208</c:v>
                </c:pt>
                <c:pt idx="4580">
                  <c:v>9984</c:v>
                </c:pt>
                <c:pt idx="4581">
                  <c:v>12354</c:v>
                </c:pt>
                <c:pt idx="4582">
                  <c:v>8505</c:v>
                </c:pt>
                <c:pt idx="4583">
                  <c:v>7504</c:v>
                </c:pt>
                <c:pt idx="4584">
                  <c:v>7992</c:v>
                </c:pt>
                <c:pt idx="4585">
                  <c:v>7006</c:v>
                </c:pt>
                <c:pt idx="4586">
                  <c:v>8642</c:v>
                </c:pt>
                <c:pt idx="4587">
                  <c:v>8832</c:v>
                </c:pt>
                <c:pt idx="4588">
                  <c:v>6328</c:v>
                </c:pt>
                <c:pt idx="4589">
                  <c:v>5684</c:v>
                </c:pt>
                <c:pt idx="4590">
                  <c:v>6486</c:v>
                </c:pt>
                <c:pt idx="4591">
                  <c:v>7171</c:v>
                </c:pt>
                <c:pt idx="4592">
                  <c:v>8748</c:v>
                </c:pt>
                <c:pt idx="4593">
                  <c:v>11280</c:v>
                </c:pt>
                <c:pt idx="4594">
                  <c:v>6696</c:v>
                </c:pt>
                <c:pt idx="4595">
                  <c:v>8073</c:v>
                </c:pt>
                <c:pt idx="4596">
                  <c:v>9775</c:v>
                </c:pt>
                <c:pt idx="4597">
                  <c:v>12144</c:v>
                </c:pt>
                <c:pt idx="4598">
                  <c:v>14664</c:v>
                </c:pt>
                <c:pt idx="4599">
                  <c:v>15015</c:v>
                </c:pt>
                <c:pt idx="4600">
                  <c:v>10074</c:v>
                </c:pt>
                <c:pt idx="4601">
                  <c:v>10488</c:v>
                </c:pt>
                <c:pt idx="4602">
                  <c:v>10906</c:v>
                </c:pt>
                <c:pt idx="4603">
                  <c:v>12900</c:v>
                </c:pt>
                <c:pt idx="4604">
                  <c:v>12012</c:v>
                </c:pt>
                <c:pt idx="4605">
                  <c:v>9061</c:v>
                </c:pt>
                <c:pt idx="4606">
                  <c:v>7820</c:v>
                </c:pt>
                <c:pt idx="4607">
                  <c:v>6650</c:v>
                </c:pt>
                <c:pt idx="4608">
                  <c:v>9750</c:v>
                </c:pt>
                <c:pt idx="4609">
                  <c:v>10127</c:v>
                </c:pt>
                <c:pt idx="4610">
                  <c:v>13717</c:v>
                </c:pt>
                <c:pt idx="4611">
                  <c:v>8385</c:v>
                </c:pt>
                <c:pt idx="4612">
                  <c:v>7680</c:v>
                </c:pt>
                <c:pt idx="4613">
                  <c:v>6422</c:v>
                </c:pt>
                <c:pt idx="4614">
                  <c:v>11554</c:v>
                </c:pt>
                <c:pt idx="4615">
                  <c:v>9061</c:v>
                </c:pt>
                <c:pt idx="4616">
                  <c:v>10988</c:v>
                </c:pt>
                <c:pt idx="4617">
                  <c:v>9450</c:v>
                </c:pt>
                <c:pt idx="4618">
                  <c:v>6944</c:v>
                </c:pt>
                <c:pt idx="4619">
                  <c:v>6300</c:v>
                </c:pt>
                <c:pt idx="4620">
                  <c:v>9646</c:v>
                </c:pt>
                <c:pt idx="4621">
                  <c:v>9450</c:v>
                </c:pt>
                <c:pt idx="4622">
                  <c:v>10752</c:v>
                </c:pt>
                <c:pt idx="4623">
                  <c:v>8610</c:v>
                </c:pt>
                <c:pt idx="4624">
                  <c:v>6496</c:v>
                </c:pt>
                <c:pt idx="4625">
                  <c:v>7182</c:v>
                </c:pt>
                <c:pt idx="4626">
                  <c:v>10192</c:v>
                </c:pt>
                <c:pt idx="4627">
                  <c:v>9152</c:v>
                </c:pt>
                <c:pt idx="4628">
                  <c:v>15600</c:v>
                </c:pt>
                <c:pt idx="4629">
                  <c:v>10476</c:v>
                </c:pt>
                <c:pt idx="4630">
                  <c:v>8836</c:v>
                </c:pt>
                <c:pt idx="4631">
                  <c:v>8575</c:v>
                </c:pt>
                <c:pt idx="4632">
                  <c:v>11368</c:v>
                </c:pt>
                <c:pt idx="4633">
                  <c:v>15872</c:v>
                </c:pt>
                <c:pt idx="4634">
                  <c:v>15950</c:v>
                </c:pt>
                <c:pt idx="4635">
                  <c:v>11124</c:v>
                </c:pt>
                <c:pt idx="4636">
                  <c:v>10192</c:v>
                </c:pt>
                <c:pt idx="4637">
                  <c:v>10199</c:v>
                </c:pt>
                <c:pt idx="4638">
                  <c:v>14446</c:v>
                </c:pt>
                <c:pt idx="4639">
                  <c:v>16317</c:v>
                </c:pt>
                <c:pt idx="4640">
                  <c:v>17940</c:v>
                </c:pt>
                <c:pt idx="4641">
                  <c:v>12825</c:v>
                </c:pt>
                <c:pt idx="4642">
                  <c:v>10750</c:v>
                </c:pt>
                <c:pt idx="4643">
                  <c:v>12349</c:v>
                </c:pt>
                <c:pt idx="4644">
                  <c:v>12688</c:v>
                </c:pt>
                <c:pt idx="4645">
                  <c:v>16348</c:v>
                </c:pt>
                <c:pt idx="4646">
                  <c:v>18240</c:v>
                </c:pt>
                <c:pt idx="4647">
                  <c:v>13860</c:v>
                </c:pt>
                <c:pt idx="4648">
                  <c:v>12243</c:v>
                </c:pt>
                <c:pt idx="4649">
                  <c:v>10252</c:v>
                </c:pt>
                <c:pt idx="4650">
                  <c:v>11700</c:v>
                </c:pt>
                <c:pt idx="4651">
                  <c:v>15568</c:v>
                </c:pt>
                <c:pt idx="4652">
                  <c:v>15052</c:v>
                </c:pt>
                <c:pt idx="4653">
                  <c:v>11730</c:v>
                </c:pt>
                <c:pt idx="4654">
                  <c:v>9225</c:v>
                </c:pt>
                <c:pt idx="4655">
                  <c:v>8820</c:v>
                </c:pt>
                <c:pt idx="4656">
                  <c:v>10500</c:v>
                </c:pt>
                <c:pt idx="4657">
                  <c:v>12265</c:v>
                </c:pt>
                <c:pt idx="4658">
                  <c:v>15120</c:v>
                </c:pt>
                <c:pt idx="4659">
                  <c:v>10105</c:v>
                </c:pt>
                <c:pt idx="4660">
                  <c:v>9541</c:v>
                </c:pt>
                <c:pt idx="4661">
                  <c:v>8190</c:v>
                </c:pt>
                <c:pt idx="4662">
                  <c:v>10773</c:v>
                </c:pt>
                <c:pt idx="4663">
                  <c:v>13157</c:v>
                </c:pt>
                <c:pt idx="4664">
                  <c:v>13664</c:v>
                </c:pt>
                <c:pt idx="4665">
                  <c:v>10976</c:v>
                </c:pt>
                <c:pt idx="4666">
                  <c:v>10304</c:v>
                </c:pt>
                <c:pt idx="4667">
                  <c:v>9898</c:v>
                </c:pt>
                <c:pt idx="4668">
                  <c:v>12480</c:v>
                </c:pt>
                <c:pt idx="4669">
                  <c:v>13632</c:v>
                </c:pt>
                <c:pt idx="4670">
                  <c:v>20349</c:v>
                </c:pt>
                <c:pt idx="4671">
                  <c:v>12954</c:v>
                </c:pt>
                <c:pt idx="4672">
                  <c:v>12896</c:v>
                </c:pt>
                <c:pt idx="4673">
                  <c:v>11286</c:v>
                </c:pt>
                <c:pt idx="4674">
                  <c:v>12120</c:v>
                </c:pt>
                <c:pt idx="4675">
                  <c:v>14016</c:v>
                </c:pt>
                <c:pt idx="4676">
                  <c:v>4323</c:v>
                </c:pt>
                <c:pt idx="4677">
                  <c:v>2145</c:v>
                </c:pt>
                <c:pt idx="4678">
                  <c:v>1512</c:v>
                </c:pt>
                <c:pt idx="4679">
                  <c:v>754</c:v>
                </c:pt>
                <c:pt idx="4680">
                  <c:v>1677</c:v>
                </c:pt>
                <c:pt idx="4681">
                  <c:v>2080</c:v>
                </c:pt>
                <c:pt idx="4682">
                  <c:v>4320</c:v>
                </c:pt>
                <c:pt idx="4683">
                  <c:v>1292</c:v>
                </c:pt>
                <c:pt idx="4684">
                  <c:v>1400</c:v>
                </c:pt>
                <c:pt idx="4685">
                  <c:v>540</c:v>
                </c:pt>
                <c:pt idx="4686">
                  <c:v>1804</c:v>
                </c:pt>
                <c:pt idx="4687">
                  <c:v>2210</c:v>
                </c:pt>
                <c:pt idx="4688">
                  <c:v>4524</c:v>
                </c:pt>
                <c:pt idx="4689">
                  <c:v>1330</c:v>
                </c:pt>
                <c:pt idx="4690">
                  <c:v>1537</c:v>
                </c:pt>
                <c:pt idx="4691">
                  <c:v>224</c:v>
                </c:pt>
                <c:pt idx="4692">
                  <c:v>893</c:v>
                </c:pt>
                <c:pt idx="4693">
                  <c:v>1786</c:v>
                </c:pt>
                <c:pt idx="4694">
                  <c:v>4320</c:v>
                </c:pt>
                <c:pt idx="4695">
                  <c:v>1064</c:v>
                </c:pt>
                <c:pt idx="4696">
                  <c:v>754</c:v>
                </c:pt>
                <c:pt idx="4697">
                  <c:v>224</c:v>
                </c:pt>
                <c:pt idx="4698">
                  <c:v>658</c:v>
                </c:pt>
                <c:pt idx="4699">
                  <c:v>1908</c:v>
                </c:pt>
                <c:pt idx="4700">
                  <c:v>5568</c:v>
                </c:pt>
                <c:pt idx="4701">
                  <c:v>1936</c:v>
                </c:pt>
                <c:pt idx="4702">
                  <c:v>1406</c:v>
                </c:pt>
                <c:pt idx="4703">
                  <c:v>468</c:v>
                </c:pt>
                <c:pt idx="4704">
                  <c:v>1000</c:v>
                </c:pt>
                <c:pt idx="4705">
                  <c:v>2958</c:v>
                </c:pt>
                <c:pt idx="4706">
                  <c:v>4664</c:v>
                </c:pt>
                <c:pt idx="4707">
                  <c:v>1862</c:v>
                </c:pt>
                <c:pt idx="4708">
                  <c:v>1551</c:v>
                </c:pt>
                <c:pt idx="4709">
                  <c:v>1440</c:v>
                </c:pt>
                <c:pt idx="4710">
                  <c:v>2205</c:v>
                </c:pt>
                <c:pt idx="4711">
                  <c:v>4293</c:v>
                </c:pt>
                <c:pt idx="4712">
                  <c:v>7840</c:v>
                </c:pt>
                <c:pt idx="4713">
                  <c:v>3150</c:v>
                </c:pt>
                <c:pt idx="4714">
                  <c:v>2268</c:v>
                </c:pt>
                <c:pt idx="4715">
                  <c:v>1938</c:v>
                </c:pt>
                <c:pt idx="4716">
                  <c:v>2842</c:v>
                </c:pt>
                <c:pt idx="4717">
                  <c:v>5292</c:v>
                </c:pt>
                <c:pt idx="4718">
                  <c:v>6439</c:v>
                </c:pt>
                <c:pt idx="4719">
                  <c:v>3741</c:v>
                </c:pt>
                <c:pt idx="4720">
                  <c:v>2516</c:v>
                </c:pt>
                <c:pt idx="4721">
                  <c:v>1551</c:v>
                </c:pt>
                <c:pt idx="4722">
                  <c:v>1764</c:v>
                </c:pt>
                <c:pt idx="4723">
                  <c:v>4048</c:v>
                </c:pt>
                <c:pt idx="4724">
                  <c:v>4859</c:v>
                </c:pt>
                <c:pt idx="4725">
                  <c:v>2701</c:v>
                </c:pt>
                <c:pt idx="4726">
                  <c:v>984</c:v>
                </c:pt>
                <c:pt idx="4727">
                  <c:v>744</c:v>
                </c:pt>
                <c:pt idx="4728">
                  <c:v>1088</c:v>
                </c:pt>
                <c:pt idx="4729">
                  <c:v>2028</c:v>
                </c:pt>
                <c:pt idx="4730">
                  <c:v>4018</c:v>
                </c:pt>
                <c:pt idx="4731">
                  <c:v>1972</c:v>
                </c:pt>
                <c:pt idx="4732">
                  <c:v>800</c:v>
                </c:pt>
                <c:pt idx="4733">
                  <c:v>672</c:v>
                </c:pt>
                <c:pt idx="4734">
                  <c:v>779</c:v>
                </c:pt>
                <c:pt idx="4735">
                  <c:v>2940</c:v>
                </c:pt>
                <c:pt idx="4736">
                  <c:v>4186</c:v>
                </c:pt>
                <c:pt idx="4737">
                  <c:v>1976</c:v>
                </c:pt>
                <c:pt idx="4738">
                  <c:v>1368</c:v>
                </c:pt>
                <c:pt idx="4739">
                  <c:v>1710</c:v>
                </c:pt>
                <c:pt idx="4740">
                  <c:v>1768</c:v>
                </c:pt>
                <c:pt idx="4741">
                  <c:v>3599</c:v>
                </c:pt>
                <c:pt idx="4742">
                  <c:v>6200</c:v>
                </c:pt>
                <c:pt idx="4743">
                  <c:v>3234</c:v>
                </c:pt>
                <c:pt idx="4744">
                  <c:v>2464</c:v>
                </c:pt>
                <c:pt idx="4745">
                  <c:v>2156</c:v>
                </c:pt>
                <c:pt idx="4746">
                  <c:v>2376</c:v>
                </c:pt>
                <c:pt idx="4747">
                  <c:v>4158</c:v>
                </c:pt>
                <c:pt idx="4748">
                  <c:v>3808</c:v>
                </c:pt>
                <c:pt idx="4749">
                  <c:v>5504</c:v>
                </c:pt>
                <c:pt idx="4750">
                  <c:v>4879</c:v>
                </c:pt>
                <c:pt idx="4751">
                  <c:v>4312</c:v>
                </c:pt>
                <c:pt idx="4752">
                  <c:v>3619</c:v>
                </c:pt>
                <c:pt idx="4753">
                  <c:v>5934</c:v>
                </c:pt>
                <c:pt idx="4754">
                  <c:v>5372</c:v>
                </c:pt>
                <c:pt idx="4755">
                  <c:v>5166</c:v>
                </c:pt>
                <c:pt idx="4756">
                  <c:v>5246</c:v>
                </c:pt>
                <c:pt idx="4757">
                  <c:v>3564</c:v>
                </c:pt>
                <c:pt idx="4758">
                  <c:v>2832</c:v>
                </c:pt>
                <c:pt idx="4759">
                  <c:v>5117</c:v>
                </c:pt>
                <c:pt idx="4760">
                  <c:v>5536</c:v>
                </c:pt>
                <c:pt idx="4761">
                  <c:v>4715</c:v>
                </c:pt>
                <c:pt idx="4762">
                  <c:v>5376</c:v>
                </c:pt>
                <c:pt idx="4763">
                  <c:v>4004</c:v>
                </c:pt>
                <c:pt idx="4764">
                  <c:v>2880</c:v>
                </c:pt>
                <c:pt idx="4765">
                  <c:v>4704</c:v>
                </c:pt>
                <c:pt idx="4766">
                  <c:v>7084</c:v>
                </c:pt>
                <c:pt idx="4767">
                  <c:v>4343</c:v>
                </c:pt>
                <c:pt idx="4768">
                  <c:v>5280</c:v>
                </c:pt>
                <c:pt idx="4769">
                  <c:v>2808</c:v>
                </c:pt>
                <c:pt idx="4770">
                  <c:v>2464</c:v>
                </c:pt>
                <c:pt idx="4771">
                  <c:v>5555</c:v>
                </c:pt>
                <c:pt idx="4772">
                  <c:v>5850</c:v>
                </c:pt>
                <c:pt idx="4773">
                  <c:v>4346</c:v>
                </c:pt>
                <c:pt idx="4774">
                  <c:v>4884</c:v>
                </c:pt>
                <c:pt idx="4775">
                  <c:v>3344</c:v>
                </c:pt>
                <c:pt idx="4776">
                  <c:v>2501</c:v>
                </c:pt>
                <c:pt idx="4777">
                  <c:v>6372</c:v>
                </c:pt>
                <c:pt idx="4778">
                  <c:v>6084</c:v>
                </c:pt>
                <c:pt idx="4779">
                  <c:v>6174</c:v>
                </c:pt>
                <c:pt idx="4780">
                  <c:v>7260</c:v>
                </c:pt>
                <c:pt idx="4781">
                  <c:v>4028</c:v>
                </c:pt>
                <c:pt idx="4782">
                  <c:v>3075</c:v>
                </c:pt>
                <c:pt idx="4783">
                  <c:v>8250</c:v>
                </c:pt>
                <c:pt idx="4784">
                  <c:v>7511</c:v>
                </c:pt>
                <c:pt idx="4785">
                  <c:v>6396</c:v>
                </c:pt>
                <c:pt idx="4786">
                  <c:v>6292</c:v>
                </c:pt>
                <c:pt idx="4787">
                  <c:v>4068</c:v>
                </c:pt>
                <c:pt idx="4788">
                  <c:v>5208</c:v>
                </c:pt>
                <c:pt idx="4789">
                  <c:v>8294</c:v>
                </c:pt>
                <c:pt idx="4790">
                  <c:v>8526</c:v>
                </c:pt>
                <c:pt idx="4791">
                  <c:v>10152</c:v>
                </c:pt>
                <c:pt idx="4792">
                  <c:v>6370</c:v>
                </c:pt>
                <c:pt idx="4793">
                  <c:v>4346</c:v>
                </c:pt>
                <c:pt idx="4794">
                  <c:v>5512</c:v>
                </c:pt>
                <c:pt idx="4795">
                  <c:v>6272</c:v>
                </c:pt>
                <c:pt idx="4796">
                  <c:v>7380</c:v>
                </c:pt>
                <c:pt idx="4797">
                  <c:v>7488</c:v>
                </c:pt>
                <c:pt idx="4798">
                  <c:v>4914</c:v>
                </c:pt>
                <c:pt idx="4799">
                  <c:v>4756</c:v>
                </c:pt>
                <c:pt idx="4800">
                  <c:v>5000</c:v>
                </c:pt>
                <c:pt idx="4801">
                  <c:v>7198</c:v>
                </c:pt>
                <c:pt idx="4802">
                  <c:v>7040</c:v>
                </c:pt>
                <c:pt idx="4803">
                  <c:v>7840</c:v>
                </c:pt>
                <c:pt idx="4804">
                  <c:v>4756</c:v>
                </c:pt>
                <c:pt idx="4805">
                  <c:v>4620</c:v>
                </c:pt>
                <c:pt idx="4806">
                  <c:v>5292</c:v>
                </c:pt>
                <c:pt idx="4807">
                  <c:v>6264</c:v>
                </c:pt>
                <c:pt idx="4808">
                  <c:v>6346</c:v>
                </c:pt>
                <c:pt idx="4809">
                  <c:v>7266</c:v>
                </c:pt>
                <c:pt idx="4810">
                  <c:v>4551</c:v>
                </c:pt>
                <c:pt idx="4811">
                  <c:v>4641</c:v>
                </c:pt>
                <c:pt idx="4812">
                  <c:v>5763</c:v>
                </c:pt>
                <c:pt idx="4813">
                  <c:v>7448</c:v>
                </c:pt>
                <c:pt idx="4814">
                  <c:v>8036</c:v>
                </c:pt>
                <c:pt idx="4815">
                  <c:v>8190</c:v>
                </c:pt>
                <c:pt idx="4816">
                  <c:v>5586</c:v>
                </c:pt>
                <c:pt idx="4817">
                  <c:v>6149</c:v>
                </c:pt>
                <c:pt idx="4818">
                  <c:v>6360</c:v>
                </c:pt>
                <c:pt idx="4819">
                  <c:v>7150</c:v>
                </c:pt>
                <c:pt idx="4820">
                  <c:v>3780</c:v>
                </c:pt>
                <c:pt idx="4821">
                  <c:v>5278</c:v>
                </c:pt>
                <c:pt idx="4822">
                  <c:v>3510</c:v>
                </c:pt>
                <c:pt idx="4823">
                  <c:v>4320</c:v>
                </c:pt>
                <c:pt idx="4824">
                  <c:v>3705</c:v>
                </c:pt>
                <c:pt idx="4825">
                  <c:v>4125</c:v>
                </c:pt>
                <c:pt idx="4826">
                  <c:v>4056</c:v>
                </c:pt>
                <c:pt idx="4827">
                  <c:v>5973</c:v>
                </c:pt>
                <c:pt idx="4828">
                  <c:v>3904</c:v>
                </c:pt>
                <c:pt idx="4829">
                  <c:v>3564</c:v>
                </c:pt>
                <c:pt idx="4830">
                  <c:v>3071</c:v>
                </c:pt>
                <c:pt idx="4831">
                  <c:v>4256</c:v>
                </c:pt>
                <c:pt idx="4832">
                  <c:v>5103</c:v>
                </c:pt>
                <c:pt idx="4833">
                  <c:v>6031</c:v>
                </c:pt>
                <c:pt idx="4834">
                  <c:v>3472</c:v>
                </c:pt>
                <c:pt idx="4835">
                  <c:v>3333</c:v>
                </c:pt>
                <c:pt idx="4836">
                  <c:v>2691</c:v>
                </c:pt>
                <c:pt idx="4837">
                  <c:v>3663</c:v>
                </c:pt>
                <c:pt idx="4838">
                  <c:v>3211</c:v>
                </c:pt>
                <c:pt idx="4839">
                  <c:v>4224</c:v>
                </c:pt>
                <c:pt idx="4840">
                  <c:v>2565</c:v>
                </c:pt>
                <c:pt idx="4841">
                  <c:v>2576</c:v>
                </c:pt>
                <c:pt idx="4842">
                  <c:v>2352</c:v>
                </c:pt>
                <c:pt idx="4843">
                  <c:v>3864</c:v>
                </c:pt>
                <c:pt idx="4844">
                  <c:v>2646</c:v>
                </c:pt>
                <c:pt idx="4845">
                  <c:v>5014</c:v>
                </c:pt>
                <c:pt idx="4846">
                  <c:v>3420</c:v>
                </c:pt>
                <c:pt idx="4847">
                  <c:v>3834</c:v>
                </c:pt>
                <c:pt idx="4848">
                  <c:v>4346</c:v>
                </c:pt>
                <c:pt idx="4849">
                  <c:v>7676</c:v>
                </c:pt>
                <c:pt idx="4850">
                  <c:v>7812</c:v>
                </c:pt>
                <c:pt idx="4851">
                  <c:v>8484</c:v>
                </c:pt>
                <c:pt idx="4852">
                  <c:v>6084</c:v>
                </c:pt>
                <c:pt idx="4853">
                  <c:v>6264</c:v>
                </c:pt>
                <c:pt idx="4854">
                  <c:v>6235</c:v>
                </c:pt>
                <c:pt idx="4855">
                  <c:v>11564</c:v>
                </c:pt>
                <c:pt idx="4856">
                  <c:v>7740</c:v>
                </c:pt>
                <c:pt idx="4857">
                  <c:v>8858</c:v>
                </c:pt>
                <c:pt idx="4858">
                  <c:v>9468</c:v>
                </c:pt>
                <c:pt idx="4859">
                  <c:v>5957</c:v>
                </c:pt>
                <c:pt idx="4860">
                  <c:v>7095</c:v>
                </c:pt>
                <c:pt idx="4861">
                  <c:v>11596</c:v>
                </c:pt>
                <c:pt idx="4862">
                  <c:v>9553</c:v>
                </c:pt>
                <c:pt idx="4863">
                  <c:v>12582</c:v>
                </c:pt>
                <c:pt idx="4864">
                  <c:v>13110</c:v>
                </c:pt>
                <c:pt idx="4865">
                  <c:v>5586</c:v>
                </c:pt>
                <c:pt idx="4866">
                  <c:v>6517</c:v>
                </c:pt>
                <c:pt idx="4867">
                  <c:v>9593</c:v>
                </c:pt>
                <c:pt idx="4868">
                  <c:v>8918</c:v>
                </c:pt>
                <c:pt idx="4869">
                  <c:v>7943</c:v>
                </c:pt>
                <c:pt idx="4870">
                  <c:v>9828</c:v>
                </c:pt>
                <c:pt idx="4871">
                  <c:v>5300</c:v>
                </c:pt>
                <c:pt idx="4872">
                  <c:v>5640</c:v>
                </c:pt>
                <c:pt idx="4873">
                  <c:v>6846</c:v>
                </c:pt>
                <c:pt idx="4874">
                  <c:v>5709</c:v>
                </c:pt>
                <c:pt idx="4875">
                  <c:v>4800</c:v>
                </c:pt>
                <c:pt idx="4876">
                  <c:v>5292</c:v>
                </c:pt>
                <c:pt idx="4877">
                  <c:v>3724</c:v>
                </c:pt>
                <c:pt idx="4878">
                  <c:v>2816</c:v>
                </c:pt>
                <c:pt idx="4879">
                  <c:v>5633</c:v>
                </c:pt>
                <c:pt idx="4880">
                  <c:v>5684</c:v>
                </c:pt>
                <c:pt idx="4881">
                  <c:v>5481</c:v>
                </c:pt>
                <c:pt idx="4882">
                  <c:v>8700</c:v>
                </c:pt>
                <c:pt idx="4883">
                  <c:v>6916</c:v>
                </c:pt>
                <c:pt idx="4884">
                  <c:v>5763</c:v>
                </c:pt>
                <c:pt idx="4885">
                  <c:v>9971</c:v>
                </c:pt>
                <c:pt idx="4886">
                  <c:v>10600</c:v>
                </c:pt>
                <c:pt idx="4887">
                  <c:v>12240</c:v>
                </c:pt>
                <c:pt idx="4888">
                  <c:v>11340</c:v>
                </c:pt>
                <c:pt idx="4889">
                  <c:v>8046</c:v>
                </c:pt>
                <c:pt idx="4890">
                  <c:v>7000</c:v>
                </c:pt>
                <c:pt idx="4891">
                  <c:v>13725</c:v>
                </c:pt>
                <c:pt idx="4892">
                  <c:v>3808</c:v>
                </c:pt>
                <c:pt idx="4893">
                  <c:v>1792</c:v>
                </c:pt>
                <c:pt idx="4894">
                  <c:v>1560</c:v>
                </c:pt>
                <c:pt idx="4895">
                  <c:v>513</c:v>
                </c:pt>
                <c:pt idx="4896">
                  <c:v>1505</c:v>
                </c:pt>
                <c:pt idx="4897">
                  <c:v>2176</c:v>
                </c:pt>
                <c:pt idx="4898">
                  <c:v>3808</c:v>
                </c:pt>
                <c:pt idx="4899">
                  <c:v>1254</c:v>
                </c:pt>
                <c:pt idx="4900">
                  <c:v>1081</c:v>
                </c:pt>
                <c:pt idx="4901">
                  <c:v>406</c:v>
                </c:pt>
                <c:pt idx="4902">
                  <c:v>1271</c:v>
                </c:pt>
                <c:pt idx="4903">
                  <c:v>1920</c:v>
                </c:pt>
                <c:pt idx="4904">
                  <c:v>4636</c:v>
                </c:pt>
                <c:pt idx="4905">
                  <c:v>1014</c:v>
                </c:pt>
                <c:pt idx="4906">
                  <c:v>1131</c:v>
                </c:pt>
                <c:pt idx="4907">
                  <c:v>0</c:v>
                </c:pt>
                <c:pt idx="4908">
                  <c:v>585</c:v>
                </c:pt>
                <c:pt idx="4909">
                  <c:v>1406</c:v>
                </c:pt>
                <c:pt idx="4910">
                  <c:v>3990</c:v>
                </c:pt>
                <c:pt idx="4911">
                  <c:v>736</c:v>
                </c:pt>
                <c:pt idx="4912">
                  <c:v>483</c:v>
                </c:pt>
                <c:pt idx="4913">
                  <c:v>0</c:v>
                </c:pt>
                <c:pt idx="4914">
                  <c:v>252</c:v>
                </c:pt>
                <c:pt idx="4915">
                  <c:v>1326</c:v>
                </c:pt>
                <c:pt idx="4916">
                  <c:v>5192</c:v>
                </c:pt>
                <c:pt idx="4917">
                  <c:v>1254</c:v>
                </c:pt>
                <c:pt idx="4918">
                  <c:v>960</c:v>
                </c:pt>
                <c:pt idx="4919">
                  <c:v>238</c:v>
                </c:pt>
                <c:pt idx="4920">
                  <c:v>598</c:v>
                </c:pt>
                <c:pt idx="4921">
                  <c:v>2091</c:v>
                </c:pt>
                <c:pt idx="4922">
                  <c:v>4320</c:v>
                </c:pt>
                <c:pt idx="4923">
                  <c:v>1440</c:v>
                </c:pt>
                <c:pt idx="4924">
                  <c:v>1242</c:v>
                </c:pt>
                <c:pt idx="4925">
                  <c:v>1053</c:v>
                </c:pt>
                <c:pt idx="4926">
                  <c:v>1764</c:v>
                </c:pt>
                <c:pt idx="4927">
                  <c:v>4165</c:v>
                </c:pt>
                <c:pt idx="4928">
                  <c:v>7095</c:v>
                </c:pt>
                <c:pt idx="4929">
                  <c:v>2997</c:v>
                </c:pt>
                <c:pt idx="4930">
                  <c:v>2142</c:v>
                </c:pt>
                <c:pt idx="4931">
                  <c:v>1518</c:v>
                </c:pt>
                <c:pt idx="4932">
                  <c:v>1804</c:v>
                </c:pt>
                <c:pt idx="4933">
                  <c:v>4459</c:v>
                </c:pt>
                <c:pt idx="4934">
                  <c:v>5945</c:v>
                </c:pt>
                <c:pt idx="4935">
                  <c:v>3360</c:v>
                </c:pt>
                <c:pt idx="4936">
                  <c:v>1872</c:v>
                </c:pt>
                <c:pt idx="4937">
                  <c:v>1102</c:v>
                </c:pt>
                <c:pt idx="4938">
                  <c:v>999</c:v>
                </c:pt>
                <c:pt idx="4939">
                  <c:v>3036</c:v>
                </c:pt>
                <c:pt idx="4940">
                  <c:v>4256</c:v>
                </c:pt>
                <c:pt idx="4941">
                  <c:v>1848</c:v>
                </c:pt>
                <c:pt idx="4942">
                  <c:v>450</c:v>
                </c:pt>
                <c:pt idx="4943">
                  <c:v>437</c:v>
                </c:pt>
                <c:pt idx="4944">
                  <c:v>609</c:v>
                </c:pt>
                <c:pt idx="4945">
                  <c:v>1326</c:v>
                </c:pt>
                <c:pt idx="4946">
                  <c:v>3384</c:v>
                </c:pt>
                <c:pt idx="4947">
                  <c:v>1189</c:v>
                </c:pt>
                <c:pt idx="4948">
                  <c:v>406</c:v>
                </c:pt>
                <c:pt idx="4949">
                  <c:v>203</c:v>
                </c:pt>
                <c:pt idx="4950">
                  <c:v>259</c:v>
                </c:pt>
                <c:pt idx="4951">
                  <c:v>1672</c:v>
                </c:pt>
                <c:pt idx="4952">
                  <c:v>3108</c:v>
                </c:pt>
                <c:pt idx="4953">
                  <c:v>1189</c:v>
                </c:pt>
                <c:pt idx="4954">
                  <c:v>725</c:v>
                </c:pt>
                <c:pt idx="4955">
                  <c:v>972</c:v>
                </c:pt>
                <c:pt idx="4956">
                  <c:v>1296</c:v>
                </c:pt>
                <c:pt idx="4957">
                  <c:v>3074</c:v>
                </c:pt>
                <c:pt idx="4958">
                  <c:v>5733</c:v>
                </c:pt>
                <c:pt idx="4959">
                  <c:v>2268</c:v>
                </c:pt>
                <c:pt idx="4960">
                  <c:v>2340</c:v>
                </c:pt>
                <c:pt idx="4961">
                  <c:v>1444</c:v>
                </c:pt>
                <c:pt idx="4962">
                  <c:v>1755</c:v>
                </c:pt>
                <c:pt idx="4963">
                  <c:v>3510</c:v>
                </c:pt>
                <c:pt idx="4964">
                  <c:v>3857</c:v>
                </c:pt>
                <c:pt idx="4965">
                  <c:v>5684</c:v>
                </c:pt>
                <c:pt idx="4966">
                  <c:v>3864</c:v>
                </c:pt>
                <c:pt idx="4967">
                  <c:v>4554</c:v>
                </c:pt>
                <c:pt idx="4968">
                  <c:v>3256</c:v>
                </c:pt>
                <c:pt idx="4969">
                  <c:v>4416</c:v>
                </c:pt>
                <c:pt idx="4970">
                  <c:v>3744</c:v>
                </c:pt>
                <c:pt idx="4971">
                  <c:v>5742</c:v>
                </c:pt>
                <c:pt idx="4972">
                  <c:v>4096</c:v>
                </c:pt>
                <c:pt idx="4973">
                  <c:v>3136</c:v>
                </c:pt>
                <c:pt idx="4974">
                  <c:v>2584</c:v>
                </c:pt>
                <c:pt idx="4975">
                  <c:v>4158</c:v>
                </c:pt>
                <c:pt idx="4976">
                  <c:v>4564</c:v>
                </c:pt>
                <c:pt idx="4977">
                  <c:v>6768</c:v>
                </c:pt>
                <c:pt idx="4978">
                  <c:v>3159</c:v>
                </c:pt>
                <c:pt idx="4979">
                  <c:v>3465</c:v>
                </c:pt>
                <c:pt idx="4980">
                  <c:v>2701</c:v>
                </c:pt>
                <c:pt idx="4981">
                  <c:v>3536</c:v>
                </c:pt>
                <c:pt idx="4982">
                  <c:v>3705</c:v>
                </c:pt>
                <c:pt idx="4983">
                  <c:v>3591</c:v>
                </c:pt>
                <c:pt idx="4984">
                  <c:v>1666</c:v>
                </c:pt>
                <c:pt idx="4985">
                  <c:v>2034</c:v>
                </c:pt>
                <c:pt idx="4986">
                  <c:v>1702</c:v>
                </c:pt>
                <c:pt idx="4987">
                  <c:v>2980</c:v>
                </c:pt>
                <c:pt idx="4988">
                  <c:v>1827</c:v>
                </c:pt>
                <c:pt idx="4989">
                  <c:v>3591</c:v>
                </c:pt>
                <c:pt idx="4990">
                  <c:v>2595</c:v>
                </c:pt>
                <c:pt idx="4991">
                  <c:v>4590</c:v>
                </c:pt>
                <c:pt idx="4992">
                  <c:v>5880</c:v>
                </c:pt>
                <c:pt idx="4993">
                  <c:v>8729</c:v>
                </c:pt>
                <c:pt idx="4994">
                  <c:v>8729</c:v>
                </c:pt>
                <c:pt idx="4995">
                  <c:v>9947</c:v>
                </c:pt>
                <c:pt idx="4996">
                  <c:v>8316</c:v>
                </c:pt>
                <c:pt idx="4997">
                  <c:v>7380</c:v>
                </c:pt>
                <c:pt idx="4998">
                  <c:v>7105</c:v>
                </c:pt>
                <c:pt idx="4999">
                  <c:v>12250</c:v>
                </c:pt>
                <c:pt idx="5000">
                  <c:v>9064</c:v>
                </c:pt>
                <c:pt idx="5001">
                  <c:v>10535</c:v>
                </c:pt>
                <c:pt idx="5002">
                  <c:v>10414</c:v>
                </c:pt>
                <c:pt idx="5003">
                  <c:v>7612</c:v>
                </c:pt>
                <c:pt idx="5004">
                  <c:v>5895</c:v>
                </c:pt>
                <c:pt idx="5005">
                  <c:v>13440</c:v>
                </c:pt>
                <c:pt idx="5006">
                  <c:v>8550</c:v>
                </c:pt>
                <c:pt idx="5007">
                  <c:v>10920</c:v>
                </c:pt>
                <c:pt idx="5008">
                  <c:v>13668</c:v>
                </c:pt>
                <c:pt idx="5009">
                  <c:v>5474</c:v>
                </c:pt>
                <c:pt idx="5010">
                  <c:v>6150</c:v>
                </c:pt>
                <c:pt idx="5011">
                  <c:v>10738</c:v>
                </c:pt>
                <c:pt idx="5012">
                  <c:v>8925</c:v>
                </c:pt>
                <c:pt idx="5013">
                  <c:v>7200</c:v>
                </c:pt>
                <c:pt idx="5014">
                  <c:v>11092</c:v>
                </c:pt>
                <c:pt idx="5015">
                  <c:v>5510</c:v>
                </c:pt>
                <c:pt idx="5016">
                  <c:v>3608</c:v>
                </c:pt>
                <c:pt idx="5017">
                  <c:v>5550</c:v>
                </c:pt>
                <c:pt idx="5018">
                  <c:v>3799</c:v>
                </c:pt>
                <c:pt idx="5019">
                  <c:v>4582</c:v>
                </c:pt>
                <c:pt idx="5020">
                  <c:v>3968</c:v>
                </c:pt>
                <c:pt idx="5021">
                  <c:v>2912</c:v>
                </c:pt>
                <c:pt idx="5022">
                  <c:v>2262</c:v>
                </c:pt>
                <c:pt idx="5023">
                  <c:v>5148</c:v>
                </c:pt>
                <c:pt idx="5024">
                  <c:v>3042</c:v>
                </c:pt>
                <c:pt idx="5025">
                  <c:v>3211</c:v>
                </c:pt>
                <c:pt idx="5026">
                  <c:v>6192</c:v>
                </c:pt>
                <c:pt idx="5027">
                  <c:v>5764</c:v>
                </c:pt>
                <c:pt idx="5028">
                  <c:v>5328</c:v>
                </c:pt>
                <c:pt idx="5029">
                  <c:v>10528</c:v>
                </c:pt>
                <c:pt idx="5030">
                  <c:v>13048</c:v>
                </c:pt>
                <c:pt idx="5031">
                  <c:v>13050</c:v>
                </c:pt>
                <c:pt idx="5032">
                  <c:v>11200</c:v>
                </c:pt>
                <c:pt idx="5033">
                  <c:v>9009</c:v>
                </c:pt>
                <c:pt idx="5034">
                  <c:v>8410</c:v>
                </c:pt>
                <c:pt idx="5035">
                  <c:v>13804</c:v>
                </c:pt>
                <c:pt idx="5036">
                  <c:v>4446</c:v>
                </c:pt>
                <c:pt idx="5037">
                  <c:v>2850</c:v>
                </c:pt>
                <c:pt idx="5038">
                  <c:v>1764</c:v>
                </c:pt>
                <c:pt idx="5039">
                  <c:v>952</c:v>
                </c:pt>
                <c:pt idx="5040">
                  <c:v>1974</c:v>
                </c:pt>
                <c:pt idx="5041">
                  <c:v>2584</c:v>
                </c:pt>
                <c:pt idx="5042">
                  <c:v>5320</c:v>
                </c:pt>
                <c:pt idx="5043">
                  <c:v>1710</c:v>
                </c:pt>
                <c:pt idx="5044">
                  <c:v>1740</c:v>
                </c:pt>
                <c:pt idx="5045">
                  <c:v>646</c:v>
                </c:pt>
                <c:pt idx="5046">
                  <c:v>2070</c:v>
                </c:pt>
                <c:pt idx="5047">
                  <c:v>2331</c:v>
                </c:pt>
                <c:pt idx="5048">
                  <c:v>4953</c:v>
                </c:pt>
                <c:pt idx="5049">
                  <c:v>1794</c:v>
                </c:pt>
                <c:pt idx="5050">
                  <c:v>1404</c:v>
                </c:pt>
                <c:pt idx="5051">
                  <c:v>416</c:v>
                </c:pt>
                <c:pt idx="5052">
                  <c:v>1421</c:v>
                </c:pt>
                <c:pt idx="5053">
                  <c:v>1800</c:v>
                </c:pt>
                <c:pt idx="5054">
                  <c:v>4514</c:v>
                </c:pt>
                <c:pt idx="5055">
                  <c:v>1628</c:v>
                </c:pt>
                <c:pt idx="5056">
                  <c:v>1188</c:v>
                </c:pt>
                <c:pt idx="5057">
                  <c:v>693</c:v>
                </c:pt>
                <c:pt idx="5058">
                  <c:v>940</c:v>
                </c:pt>
                <c:pt idx="5059">
                  <c:v>2457</c:v>
                </c:pt>
                <c:pt idx="5060">
                  <c:v>7488</c:v>
                </c:pt>
                <c:pt idx="5061">
                  <c:v>2880</c:v>
                </c:pt>
                <c:pt idx="5062">
                  <c:v>1974</c:v>
                </c:pt>
                <c:pt idx="5063">
                  <c:v>1394</c:v>
                </c:pt>
                <c:pt idx="5064">
                  <c:v>2142</c:v>
                </c:pt>
                <c:pt idx="5065">
                  <c:v>4032</c:v>
                </c:pt>
                <c:pt idx="5066">
                  <c:v>8532</c:v>
                </c:pt>
                <c:pt idx="5067">
                  <c:v>3696</c:v>
                </c:pt>
                <c:pt idx="5068">
                  <c:v>2436</c:v>
                </c:pt>
                <c:pt idx="5069">
                  <c:v>2091</c:v>
                </c:pt>
                <c:pt idx="5070">
                  <c:v>2650</c:v>
                </c:pt>
                <c:pt idx="5071">
                  <c:v>4760</c:v>
                </c:pt>
                <c:pt idx="5072">
                  <c:v>7293</c:v>
                </c:pt>
                <c:pt idx="5073">
                  <c:v>3864</c:v>
                </c:pt>
                <c:pt idx="5074">
                  <c:v>2709</c:v>
                </c:pt>
                <c:pt idx="5075">
                  <c:v>1892</c:v>
                </c:pt>
                <c:pt idx="5076">
                  <c:v>3180</c:v>
                </c:pt>
                <c:pt idx="5077">
                  <c:v>6554</c:v>
                </c:pt>
                <c:pt idx="5078">
                  <c:v>7350</c:v>
                </c:pt>
                <c:pt idx="5079">
                  <c:v>4410</c:v>
                </c:pt>
                <c:pt idx="5080">
                  <c:v>2788</c:v>
                </c:pt>
                <c:pt idx="5081">
                  <c:v>2091</c:v>
                </c:pt>
                <c:pt idx="5082">
                  <c:v>2214</c:v>
                </c:pt>
                <c:pt idx="5083">
                  <c:v>4914</c:v>
                </c:pt>
                <c:pt idx="5084">
                  <c:v>6466</c:v>
                </c:pt>
                <c:pt idx="5085">
                  <c:v>3220</c:v>
                </c:pt>
                <c:pt idx="5086">
                  <c:v>1558</c:v>
                </c:pt>
                <c:pt idx="5087">
                  <c:v>1512</c:v>
                </c:pt>
                <c:pt idx="5088">
                  <c:v>1872</c:v>
                </c:pt>
                <c:pt idx="5089">
                  <c:v>3363</c:v>
                </c:pt>
                <c:pt idx="5090">
                  <c:v>6600</c:v>
                </c:pt>
                <c:pt idx="5091">
                  <c:v>3186</c:v>
                </c:pt>
                <c:pt idx="5092">
                  <c:v>1612</c:v>
                </c:pt>
                <c:pt idx="5093">
                  <c:v>1300</c:v>
                </c:pt>
                <c:pt idx="5094">
                  <c:v>1647</c:v>
                </c:pt>
                <c:pt idx="5095">
                  <c:v>3808</c:v>
                </c:pt>
                <c:pt idx="5096">
                  <c:v>6076</c:v>
                </c:pt>
                <c:pt idx="5097">
                  <c:v>2704</c:v>
                </c:pt>
                <c:pt idx="5098">
                  <c:v>2860</c:v>
                </c:pt>
                <c:pt idx="5099">
                  <c:v>2484</c:v>
                </c:pt>
                <c:pt idx="5100">
                  <c:v>2460</c:v>
                </c:pt>
                <c:pt idx="5101">
                  <c:v>4221</c:v>
                </c:pt>
                <c:pt idx="5102">
                  <c:v>8556</c:v>
                </c:pt>
                <c:pt idx="5103">
                  <c:v>3922</c:v>
                </c:pt>
                <c:pt idx="5104">
                  <c:v>3536</c:v>
                </c:pt>
                <c:pt idx="5105">
                  <c:v>2600</c:v>
                </c:pt>
                <c:pt idx="5106">
                  <c:v>3240</c:v>
                </c:pt>
                <c:pt idx="5107">
                  <c:v>5175</c:v>
                </c:pt>
                <c:pt idx="5108">
                  <c:v>3234</c:v>
                </c:pt>
                <c:pt idx="5109">
                  <c:v>4469</c:v>
                </c:pt>
                <c:pt idx="5110">
                  <c:v>4343</c:v>
                </c:pt>
                <c:pt idx="5111">
                  <c:v>2537</c:v>
                </c:pt>
                <c:pt idx="5112">
                  <c:v>4368</c:v>
                </c:pt>
                <c:pt idx="5113">
                  <c:v>8823</c:v>
                </c:pt>
                <c:pt idx="5114">
                  <c:v>3445</c:v>
                </c:pt>
                <c:pt idx="5115">
                  <c:v>3311</c:v>
                </c:pt>
                <c:pt idx="5116">
                  <c:v>2254</c:v>
                </c:pt>
                <c:pt idx="5117">
                  <c:v>4500</c:v>
                </c:pt>
                <c:pt idx="5118">
                  <c:v>5304</c:v>
                </c:pt>
                <c:pt idx="5119">
                  <c:v>8109</c:v>
                </c:pt>
                <c:pt idx="5120">
                  <c:v>3380</c:v>
                </c:pt>
                <c:pt idx="5121">
                  <c:v>2829</c:v>
                </c:pt>
                <c:pt idx="5122">
                  <c:v>1764</c:v>
                </c:pt>
                <c:pt idx="5123">
                  <c:v>3392</c:v>
                </c:pt>
                <c:pt idx="5124">
                  <c:v>3816</c:v>
                </c:pt>
                <c:pt idx="5125">
                  <c:v>7074</c:v>
                </c:pt>
                <c:pt idx="5126">
                  <c:v>3050</c:v>
                </c:pt>
                <c:pt idx="5127">
                  <c:v>2684</c:v>
                </c:pt>
                <c:pt idx="5128">
                  <c:v>2068</c:v>
                </c:pt>
                <c:pt idx="5129">
                  <c:v>2296</c:v>
                </c:pt>
                <c:pt idx="5130">
                  <c:v>4116</c:v>
                </c:pt>
                <c:pt idx="5131">
                  <c:v>9440</c:v>
                </c:pt>
                <c:pt idx="5132">
                  <c:v>4032</c:v>
                </c:pt>
                <c:pt idx="5133">
                  <c:v>4452</c:v>
                </c:pt>
                <c:pt idx="5134">
                  <c:v>3213</c:v>
                </c:pt>
                <c:pt idx="5135">
                  <c:v>4278</c:v>
                </c:pt>
                <c:pt idx="5136">
                  <c:v>6700</c:v>
                </c:pt>
                <c:pt idx="5137">
                  <c:v>11151</c:v>
                </c:pt>
                <c:pt idx="5138">
                  <c:v>6160</c:v>
                </c:pt>
                <c:pt idx="5139">
                  <c:v>4293</c:v>
                </c:pt>
                <c:pt idx="5140">
                  <c:v>4770</c:v>
                </c:pt>
                <c:pt idx="5141">
                  <c:v>5040</c:v>
                </c:pt>
                <c:pt idx="5142">
                  <c:v>8442</c:v>
                </c:pt>
                <c:pt idx="5143">
                  <c:v>11466</c:v>
                </c:pt>
                <c:pt idx="5144">
                  <c:v>6549</c:v>
                </c:pt>
                <c:pt idx="5145">
                  <c:v>5406</c:v>
                </c:pt>
                <c:pt idx="5146">
                  <c:v>3825</c:v>
                </c:pt>
                <c:pt idx="5147">
                  <c:v>5551</c:v>
                </c:pt>
                <c:pt idx="5148">
                  <c:v>8710</c:v>
                </c:pt>
                <c:pt idx="5149">
                  <c:v>9617</c:v>
                </c:pt>
                <c:pt idx="5150">
                  <c:v>5936</c:v>
                </c:pt>
                <c:pt idx="5151">
                  <c:v>5508</c:v>
                </c:pt>
                <c:pt idx="5152">
                  <c:v>3604</c:v>
                </c:pt>
                <c:pt idx="5153">
                  <c:v>4030</c:v>
                </c:pt>
                <c:pt idx="5154">
                  <c:v>6968</c:v>
                </c:pt>
                <c:pt idx="5155">
                  <c:v>8384</c:v>
                </c:pt>
                <c:pt idx="5156">
                  <c:v>5005</c:v>
                </c:pt>
                <c:pt idx="5157">
                  <c:v>2950</c:v>
                </c:pt>
                <c:pt idx="5158">
                  <c:v>2800</c:v>
                </c:pt>
                <c:pt idx="5159">
                  <c:v>3720</c:v>
                </c:pt>
                <c:pt idx="5160">
                  <c:v>5376</c:v>
                </c:pt>
                <c:pt idx="5161">
                  <c:v>7684</c:v>
                </c:pt>
                <c:pt idx="5162">
                  <c:v>4620</c:v>
                </c:pt>
                <c:pt idx="5163">
                  <c:v>2714</c:v>
                </c:pt>
                <c:pt idx="5164">
                  <c:v>2478</c:v>
                </c:pt>
                <c:pt idx="5165">
                  <c:v>3124</c:v>
                </c:pt>
                <c:pt idx="5166">
                  <c:v>6059</c:v>
                </c:pt>
                <c:pt idx="5167">
                  <c:v>8364</c:v>
                </c:pt>
                <c:pt idx="5168">
                  <c:v>4779</c:v>
                </c:pt>
                <c:pt idx="5169">
                  <c:v>5487</c:v>
                </c:pt>
                <c:pt idx="5170">
                  <c:v>5580</c:v>
                </c:pt>
                <c:pt idx="5171">
                  <c:v>5727</c:v>
                </c:pt>
                <c:pt idx="5172">
                  <c:v>7474</c:v>
                </c:pt>
                <c:pt idx="5173">
                  <c:v>12006</c:v>
                </c:pt>
                <c:pt idx="5174">
                  <c:v>6720</c:v>
                </c:pt>
                <c:pt idx="5175">
                  <c:v>3597</c:v>
                </c:pt>
                <c:pt idx="5176">
                  <c:v>4687</c:v>
                </c:pt>
                <c:pt idx="5177">
                  <c:v>4633</c:v>
                </c:pt>
                <c:pt idx="5178">
                  <c:v>2408</c:v>
                </c:pt>
                <c:pt idx="5179">
                  <c:v>2116</c:v>
                </c:pt>
                <c:pt idx="5180">
                  <c:v>5166</c:v>
                </c:pt>
                <c:pt idx="5181">
                  <c:v>4719</c:v>
                </c:pt>
                <c:pt idx="5182">
                  <c:v>4116</c:v>
                </c:pt>
                <c:pt idx="5183">
                  <c:v>4136</c:v>
                </c:pt>
                <c:pt idx="5184">
                  <c:v>2296</c:v>
                </c:pt>
                <c:pt idx="5185">
                  <c:v>1786</c:v>
                </c:pt>
                <c:pt idx="5186">
                  <c:v>4488</c:v>
                </c:pt>
                <c:pt idx="5187">
                  <c:v>5940</c:v>
                </c:pt>
                <c:pt idx="5188">
                  <c:v>4914</c:v>
                </c:pt>
                <c:pt idx="5189">
                  <c:v>5757</c:v>
                </c:pt>
                <c:pt idx="5190">
                  <c:v>3588</c:v>
                </c:pt>
                <c:pt idx="5191">
                  <c:v>1980</c:v>
                </c:pt>
                <c:pt idx="5192">
                  <c:v>4250</c:v>
                </c:pt>
                <c:pt idx="5193">
                  <c:v>7670</c:v>
                </c:pt>
                <c:pt idx="5194">
                  <c:v>4941</c:v>
                </c:pt>
                <c:pt idx="5195">
                  <c:v>5460</c:v>
                </c:pt>
                <c:pt idx="5196">
                  <c:v>3504</c:v>
                </c:pt>
                <c:pt idx="5197">
                  <c:v>2184</c:v>
                </c:pt>
                <c:pt idx="5198">
                  <c:v>6204</c:v>
                </c:pt>
                <c:pt idx="5199">
                  <c:v>8058</c:v>
                </c:pt>
                <c:pt idx="5200">
                  <c:v>5684</c:v>
                </c:pt>
                <c:pt idx="5201">
                  <c:v>5488</c:v>
                </c:pt>
                <c:pt idx="5202">
                  <c:v>4160</c:v>
                </c:pt>
                <c:pt idx="5203">
                  <c:v>2530</c:v>
                </c:pt>
                <c:pt idx="5204">
                  <c:v>9867</c:v>
                </c:pt>
                <c:pt idx="5205">
                  <c:v>14070</c:v>
                </c:pt>
                <c:pt idx="5206">
                  <c:v>11232</c:v>
                </c:pt>
                <c:pt idx="5207">
                  <c:v>12780</c:v>
                </c:pt>
                <c:pt idx="5208">
                  <c:v>9842</c:v>
                </c:pt>
                <c:pt idx="5209">
                  <c:v>7304</c:v>
                </c:pt>
                <c:pt idx="5210">
                  <c:v>16393</c:v>
                </c:pt>
                <c:pt idx="5211">
                  <c:v>15392</c:v>
                </c:pt>
                <c:pt idx="5212">
                  <c:v>14742</c:v>
                </c:pt>
                <c:pt idx="5213">
                  <c:v>11850</c:v>
                </c:pt>
                <c:pt idx="5214">
                  <c:v>9490</c:v>
                </c:pt>
                <c:pt idx="5215">
                  <c:v>11920</c:v>
                </c:pt>
                <c:pt idx="5216">
                  <c:v>14784</c:v>
                </c:pt>
                <c:pt idx="5217">
                  <c:v>16590</c:v>
                </c:pt>
                <c:pt idx="5218">
                  <c:v>15478</c:v>
                </c:pt>
                <c:pt idx="5219">
                  <c:v>10368</c:v>
                </c:pt>
                <c:pt idx="5220">
                  <c:v>9514</c:v>
                </c:pt>
                <c:pt idx="5221">
                  <c:v>10143</c:v>
                </c:pt>
                <c:pt idx="5222">
                  <c:v>6336</c:v>
                </c:pt>
                <c:pt idx="5223">
                  <c:v>9238</c:v>
                </c:pt>
                <c:pt idx="5224">
                  <c:v>10281</c:v>
                </c:pt>
                <c:pt idx="5225">
                  <c:v>6720</c:v>
                </c:pt>
                <c:pt idx="5226">
                  <c:v>5270</c:v>
                </c:pt>
                <c:pt idx="5227">
                  <c:v>6461</c:v>
                </c:pt>
                <c:pt idx="5228">
                  <c:v>5880</c:v>
                </c:pt>
                <c:pt idx="5229">
                  <c:v>6448</c:v>
                </c:pt>
                <c:pt idx="5230">
                  <c:v>8418</c:v>
                </c:pt>
                <c:pt idx="5231">
                  <c:v>4872</c:v>
                </c:pt>
                <c:pt idx="5232">
                  <c:v>4150</c:v>
                </c:pt>
                <c:pt idx="5233">
                  <c:v>4410</c:v>
                </c:pt>
                <c:pt idx="5234">
                  <c:v>4800</c:v>
                </c:pt>
                <c:pt idx="5235">
                  <c:v>8058</c:v>
                </c:pt>
                <c:pt idx="5236">
                  <c:v>9408</c:v>
                </c:pt>
                <c:pt idx="5237">
                  <c:v>6150</c:v>
                </c:pt>
                <c:pt idx="5238">
                  <c:v>6240</c:v>
                </c:pt>
                <c:pt idx="5239">
                  <c:v>9379</c:v>
                </c:pt>
                <c:pt idx="5240">
                  <c:v>11480</c:v>
                </c:pt>
                <c:pt idx="5241">
                  <c:v>12852</c:v>
                </c:pt>
                <c:pt idx="5242">
                  <c:v>14014</c:v>
                </c:pt>
                <c:pt idx="5243">
                  <c:v>9990</c:v>
                </c:pt>
                <c:pt idx="5244">
                  <c:v>10585</c:v>
                </c:pt>
                <c:pt idx="5245">
                  <c:v>10752</c:v>
                </c:pt>
                <c:pt idx="5246">
                  <c:v>12638</c:v>
                </c:pt>
                <c:pt idx="5247">
                  <c:v>4370</c:v>
                </c:pt>
                <c:pt idx="5248">
                  <c:v>5904</c:v>
                </c:pt>
                <c:pt idx="5249">
                  <c:v>5535</c:v>
                </c:pt>
                <c:pt idx="5250">
                  <c:v>3619</c:v>
                </c:pt>
                <c:pt idx="5251">
                  <c:v>3672</c:v>
                </c:pt>
                <c:pt idx="5252">
                  <c:v>6076</c:v>
                </c:pt>
                <c:pt idx="5253">
                  <c:v>4932</c:v>
                </c:pt>
                <c:pt idx="5254">
                  <c:v>5439</c:v>
                </c:pt>
                <c:pt idx="5255">
                  <c:v>5439</c:v>
                </c:pt>
                <c:pt idx="5256">
                  <c:v>3330</c:v>
                </c:pt>
                <c:pt idx="5257">
                  <c:v>3120</c:v>
                </c:pt>
                <c:pt idx="5258">
                  <c:v>5076</c:v>
                </c:pt>
                <c:pt idx="5259">
                  <c:v>7360</c:v>
                </c:pt>
                <c:pt idx="5260">
                  <c:v>5800</c:v>
                </c:pt>
                <c:pt idx="5261">
                  <c:v>6785</c:v>
                </c:pt>
                <c:pt idx="5262">
                  <c:v>5278</c:v>
                </c:pt>
                <c:pt idx="5263">
                  <c:v>2684</c:v>
                </c:pt>
                <c:pt idx="5264">
                  <c:v>5454</c:v>
                </c:pt>
                <c:pt idx="5265">
                  <c:v>8556</c:v>
                </c:pt>
                <c:pt idx="5266">
                  <c:v>6468</c:v>
                </c:pt>
                <c:pt idx="5267">
                  <c:v>7920</c:v>
                </c:pt>
                <c:pt idx="5268">
                  <c:v>4368</c:v>
                </c:pt>
                <c:pt idx="5269">
                  <c:v>3422</c:v>
                </c:pt>
                <c:pt idx="5270">
                  <c:v>7848</c:v>
                </c:pt>
                <c:pt idx="5271">
                  <c:v>8990</c:v>
                </c:pt>
                <c:pt idx="5272">
                  <c:v>7680</c:v>
                </c:pt>
                <c:pt idx="5273">
                  <c:v>7021</c:v>
                </c:pt>
                <c:pt idx="5274">
                  <c:v>5192</c:v>
                </c:pt>
                <c:pt idx="5275">
                  <c:v>3536</c:v>
                </c:pt>
                <c:pt idx="5276">
                  <c:v>11591</c:v>
                </c:pt>
                <c:pt idx="5277">
                  <c:v>13603</c:v>
                </c:pt>
                <c:pt idx="5278">
                  <c:v>12992</c:v>
                </c:pt>
                <c:pt idx="5279">
                  <c:v>16800</c:v>
                </c:pt>
                <c:pt idx="5280">
                  <c:v>11935</c:v>
                </c:pt>
                <c:pt idx="5281">
                  <c:v>11214</c:v>
                </c:pt>
                <c:pt idx="5282">
                  <c:v>22454</c:v>
                </c:pt>
                <c:pt idx="5283">
                  <c:v>21663</c:v>
                </c:pt>
                <c:pt idx="5284">
                  <c:v>19800</c:v>
                </c:pt>
                <c:pt idx="5285">
                  <c:v>16254</c:v>
                </c:pt>
                <c:pt idx="5286">
                  <c:v>14760</c:v>
                </c:pt>
                <c:pt idx="5287">
                  <c:v>17355</c:v>
                </c:pt>
                <c:pt idx="5288">
                  <c:v>16463</c:v>
                </c:pt>
                <c:pt idx="5289">
                  <c:v>18531</c:v>
                </c:pt>
                <c:pt idx="5290">
                  <c:v>15862</c:v>
                </c:pt>
                <c:pt idx="5291">
                  <c:v>14742</c:v>
                </c:pt>
                <c:pt idx="5292">
                  <c:v>11011</c:v>
                </c:pt>
                <c:pt idx="5293">
                  <c:v>10582</c:v>
                </c:pt>
                <c:pt idx="5294">
                  <c:v>7047</c:v>
                </c:pt>
                <c:pt idx="5295">
                  <c:v>8120</c:v>
                </c:pt>
                <c:pt idx="5296">
                  <c:v>8100</c:v>
                </c:pt>
                <c:pt idx="5297">
                  <c:v>4050</c:v>
                </c:pt>
                <c:pt idx="5298">
                  <c:v>3510</c:v>
                </c:pt>
                <c:pt idx="5299">
                  <c:v>4736</c:v>
                </c:pt>
                <c:pt idx="5300">
                  <c:v>3825</c:v>
                </c:pt>
                <c:pt idx="5301">
                  <c:v>4700</c:v>
                </c:pt>
                <c:pt idx="5302">
                  <c:v>8496</c:v>
                </c:pt>
                <c:pt idx="5303">
                  <c:v>6160</c:v>
                </c:pt>
                <c:pt idx="5304">
                  <c:v>5763</c:v>
                </c:pt>
                <c:pt idx="5305">
                  <c:v>5782</c:v>
                </c:pt>
                <c:pt idx="5306">
                  <c:v>6760</c:v>
                </c:pt>
                <c:pt idx="5307">
                  <c:v>8788</c:v>
                </c:pt>
                <c:pt idx="5308">
                  <c:v>9450</c:v>
                </c:pt>
                <c:pt idx="5309">
                  <c:v>7791</c:v>
                </c:pt>
                <c:pt idx="5310">
                  <c:v>9600</c:v>
                </c:pt>
                <c:pt idx="5311">
                  <c:v>9548</c:v>
                </c:pt>
                <c:pt idx="5312">
                  <c:v>13932</c:v>
                </c:pt>
                <c:pt idx="5313">
                  <c:v>15552</c:v>
                </c:pt>
                <c:pt idx="5314">
                  <c:v>16400</c:v>
                </c:pt>
                <c:pt idx="5315">
                  <c:v>13050</c:v>
                </c:pt>
                <c:pt idx="5316">
                  <c:v>14040</c:v>
                </c:pt>
                <c:pt idx="5317">
                  <c:v>12642</c:v>
                </c:pt>
                <c:pt idx="5318">
                  <c:v>13572</c:v>
                </c:pt>
                <c:pt idx="5319">
                  <c:v>10455</c:v>
                </c:pt>
                <c:pt idx="5320">
                  <c:v>8316</c:v>
                </c:pt>
                <c:pt idx="5321">
                  <c:v>5408</c:v>
                </c:pt>
                <c:pt idx="5322">
                  <c:v>5365</c:v>
                </c:pt>
                <c:pt idx="5323">
                  <c:v>8415</c:v>
                </c:pt>
                <c:pt idx="5324">
                  <c:v>7744</c:v>
                </c:pt>
                <c:pt idx="5325">
                  <c:v>10296</c:v>
                </c:pt>
                <c:pt idx="5326">
                  <c:v>5796</c:v>
                </c:pt>
                <c:pt idx="5327">
                  <c:v>5742</c:v>
                </c:pt>
                <c:pt idx="5328">
                  <c:v>4921</c:v>
                </c:pt>
                <c:pt idx="5329">
                  <c:v>7700</c:v>
                </c:pt>
                <c:pt idx="5330">
                  <c:v>7644</c:v>
                </c:pt>
                <c:pt idx="5331">
                  <c:v>11088</c:v>
                </c:pt>
                <c:pt idx="5332">
                  <c:v>7260</c:v>
                </c:pt>
                <c:pt idx="5333">
                  <c:v>5313</c:v>
                </c:pt>
                <c:pt idx="5334">
                  <c:v>4134</c:v>
                </c:pt>
                <c:pt idx="5335">
                  <c:v>6783</c:v>
                </c:pt>
                <c:pt idx="5336">
                  <c:v>6923</c:v>
                </c:pt>
                <c:pt idx="5337">
                  <c:v>10416</c:v>
                </c:pt>
                <c:pt idx="5338">
                  <c:v>6321</c:v>
                </c:pt>
                <c:pt idx="5339">
                  <c:v>5168</c:v>
                </c:pt>
                <c:pt idx="5340">
                  <c:v>4995</c:v>
                </c:pt>
                <c:pt idx="5341">
                  <c:v>6200</c:v>
                </c:pt>
                <c:pt idx="5342">
                  <c:v>6396</c:v>
                </c:pt>
                <c:pt idx="5343">
                  <c:v>13050</c:v>
                </c:pt>
                <c:pt idx="5344">
                  <c:v>8533</c:v>
                </c:pt>
                <c:pt idx="5345">
                  <c:v>7840</c:v>
                </c:pt>
                <c:pt idx="5346">
                  <c:v>6110</c:v>
                </c:pt>
                <c:pt idx="5347">
                  <c:v>7672</c:v>
                </c:pt>
                <c:pt idx="5348">
                  <c:v>9971</c:v>
                </c:pt>
                <c:pt idx="5349">
                  <c:v>15517</c:v>
                </c:pt>
                <c:pt idx="5350">
                  <c:v>9450</c:v>
                </c:pt>
                <c:pt idx="5351">
                  <c:v>7200</c:v>
                </c:pt>
                <c:pt idx="5352">
                  <c:v>7056</c:v>
                </c:pt>
                <c:pt idx="5353">
                  <c:v>9300</c:v>
                </c:pt>
                <c:pt idx="5354">
                  <c:v>12489</c:v>
                </c:pt>
                <c:pt idx="5355">
                  <c:v>14573</c:v>
                </c:pt>
                <c:pt idx="5356">
                  <c:v>10976</c:v>
                </c:pt>
                <c:pt idx="5357">
                  <c:v>8619</c:v>
                </c:pt>
                <c:pt idx="5358">
                  <c:v>7950</c:v>
                </c:pt>
                <c:pt idx="5359">
                  <c:v>10416</c:v>
                </c:pt>
                <c:pt idx="5360">
                  <c:v>12804</c:v>
                </c:pt>
                <c:pt idx="5361">
                  <c:v>15500</c:v>
                </c:pt>
                <c:pt idx="5362">
                  <c:v>11550</c:v>
                </c:pt>
                <c:pt idx="5363">
                  <c:v>9588</c:v>
                </c:pt>
                <c:pt idx="5364">
                  <c:v>6150</c:v>
                </c:pt>
                <c:pt idx="5365">
                  <c:v>7748</c:v>
                </c:pt>
                <c:pt idx="5366">
                  <c:v>11990</c:v>
                </c:pt>
                <c:pt idx="5367">
                  <c:v>11900</c:v>
                </c:pt>
                <c:pt idx="5368">
                  <c:v>7824</c:v>
                </c:pt>
                <c:pt idx="5369">
                  <c:v>5658</c:v>
                </c:pt>
                <c:pt idx="5370">
                  <c:v>6028</c:v>
                </c:pt>
                <c:pt idx="5371">
                  <c:v>6681</c:v>
                </c:pt>
                <c:pt idx="5372">
                  <c:v>9204</c:v>
                </c:pt>
                <c:pt idx="5373">
                  <c:v>11856</c:v>
                </c:pt>
                <c:pt idx="5374">
                  <c:v>7176</c:v>
                </c:pt>
                <c:pt idx="5375">
                  <c:v>6302</c:v>
                </c:pt>
                <c:pt idx="5376">
                  <c:v>6075</c:v>
                </c:pt>
                <c:pt idx="5377">
                  <c:v>8850</c:v>
                </c:pt>
                <c:pt idx="5378">
                  <c:v>9984</c:v>
                </c:pt>
                <c:pt idx="5379">
                  <c:v>12152</c:v>
                </c:pt>
                <c:pt idx="5380">
                  <c:v>7938</c:v>
                </c:pt>
                <c:pt idx="5381">
                  <c:v>6615</c:v>
                </c:pt>
                <c:pt idx="5382">
                  <c:v>6768</c:v>
                </c:pt>
                <c:pt idx="5383">
                  <c:v>9548</c:v>
                </c:pt>
                <c:pt idx="5384">
                  <c:v>11968</c:v>
                </c:pt>
                <c:pt idx="5385">
                  <c:v>14455</c:v>
                </c:pt>
                <c:pt idx="5386">
                  <c:v>8619</c:v>
                </c:pt>
                <c:pt idx="5387">
                  <c:v>8476</c:v>
                </c:pt>
                <c:pt idx="5388">
                  <c:v>8370</c:v>
                </c:pt>
                <c:pt idx="5389">
                  <c:v>9300</c:v>
                </c:pt>
                <c:pt idx="5390">
                  <c:v>12558</c:v>
                </c:pt>
                <c:pt idx="5391">
                  <c:v>8424</c:v>
                </c:pt>
                <c:pt idx="5392">
                  <c:v>6084</c:v>
                </c:pt>
                <c:pt idx="5393">
                  <c:v>4872</c:v>
                </c:pt>
                <c:pt idx="5394">
                  <c:v>4454</c:v>
                </c:pt>
                <c:pt idx="5395">
                  <c:v>7105</c:v>
                </c:pt>
                <c:pt idx="5396">
                  <c:v>5928</c:v>
                </c:pt>
                <c:pt idx="5397">
                  <c:v>8806</c:v>
                </c:pt>
                <c:pt idx="5398">
                  <c:v>5365</c:v>
                </c:pt>
                <c:pt idx="5399">
                  <c:v>4147</c:v>
                </c:pt>
                <c:pt idx="5400">
                  <c:v>3936</c:v>
                </c:pt>
                <c:pt idx="5401">
                  <c:v>6815</c:v>
                </c:pt>
                <c:pt idx="5402">
                  <c:v>6612</c:v>
                </c:pt>
                <c:pt idx="5403">
                  <c:v>9348</c:v>
                </c:pt>
                <c:pt idx="5404">
                  <c:v>4847</c:v>
                </c:pt>
                <c:pt idx="5405">
                  <c:v>4023</c:v>
                </c:pt>
                <c:pt idx="5406">
                  <c:v>3696</c:v>
                </c:pt>
                <c:pt idx="5407">
                  <c:v>5922</c:v>
                </c:pt>
                <c:pt idx="5408">
                  <c:v>6105</c:v>
                </c:pt>
                <c:pt idx="5409">
                  <c:v>8112</c:v>
                </c:pt>
                <c:pt idx="5410">
                  <c:v>5460</c:v>
                </c:pt>
                <c:pt idx="5411">
                  <c:v>4060</c:v>
                </c:pt>
                <c:pt idx="5412">
                  <c:v>3927</c:v>
                </c:pt>
                <c:pt idx="5413">
                  <c:v>4982</c:v>
                </c:pt>
                <c:pt idx="5414">
                  <c:v>5364</c:v>
                </c:pt>
                <c:pt idx="5415">
                  <c:v>11070</c:v>
                </c:pt>
                <c:pt idx="5416">
                  <c:v>6232</c:v>
                </c:pt>
                <c:pt idx="5417">
                  <c:v>5655</c:v>
                </c:pt>
                <c:pt idx="5418">
                  <c:v>5109</c:v>
                </c:pt>
                <c:pt idx="5419">
                  <c:v>5985</c:v>
                </c:pt>
                <c:pt idx="5420">
                  <c:v>8112</c:v>
                </c:pt>
                <c:pt idx="5421">
                  <c:v>11362</c:v>
                </c:pt>
                <c:pt idx="5422">
                  <c:v>7056</c:v>
                </c:pt>
                <c:pt idx="5423">
                  <c:v>4978</c:v>
                </c:pt>
                <c:pt idx="5424">
                  <c:v>5320</c:v>
                </c:pt>
                <c:pt idx="5425">
                  <c:v>6615</c:v>
                </c:pt>
                <c:pt idx="5426">
                  <c:v>8150</c:v>
                </c:pt>
                <c:pt idx="5427">
                  <c:v>10944</c:v>
                </c:pt>
                <c:pt idx="5428">
                  <c:v>7172</c:v>
                </c:pt>
                <c:pt idx="5429">
                  <c:v>5662</c:v>
                </c:pt>
                <c:pt idx="5430">
                  <c:v>5850</c:v>
                </c:pt>
                <c:pt idx="5431">
                  <c:v>6576</c:v>
                </c:pt>
                <c:pt idx="5432">
                  <c:v>9996</c:v>
                </c:pt>
                <c:pt idx="5433">
                  <c:v>11985</c:v>
                </c:pt>
                <c:pt idx="5434">
                  <c:v>7009</c:v>
                </c:pt>
                <c:pt idx="5435">
                  <c:v>5434</c:v>
                </c:pt>
                <c:pt idx="5436">
                  <c:v>5586</c:v>
                </c:pt>
                <c:pt idx="5437">
                  <c:v>6580</c:v>
                </c:pt>
                <c:pt idx="5438">
                  <c:v>10192</c:v>
                </c:pt>
                <c:pt idx="5439">
                  <c:v>9984</c:v>
                </c:pt>
                <c:pt idx="5440">
                  <c:v>6600</c:v>
                </c:pt>
                <c:pt idx="5441">
                  <c:v>5206</c:v>
                </c:pt>
                <c:pt idx="5442">
                  <c:v>5130</c:v>
                </c:pt>
                <c:pt idx="5443">
                  <c:v>6000</c:v>
                </c:pt>
                <c:pt idx="5444">
                  <c:v>9048</c:v>
                </c:pt>
                <c:pt idx="5445">
                  <c:v>10100</c:v>
                </c:pt>
                <c:pt idx="5446">
                  <c:v>7656</c:v>
                </c:pt>
                <c:pt idx="5447">
                  <c:v>5250</c:v>
                </c:pt>
                <c:pt idx="5448">
                  <c:v>4879</c:v>
                </c:pt>
                <c:pt idx="5449">
                  <c:v>6912</c:v>
                </c:pt>
                <c:pt idx="5450">
                  <c:v>8250</c:v>
                </c:pt>
                <c:pt idx="5451">
                  <c:v>11554</c:v>
                </c:pt>
                <c:pt idx="5452">
                  <c:v>7014</c:v>
                </c:pt>
                <c:pt idx="5453">
                  <c:v>6132</c:v>
                </c:pt>
                <c:pt idx="5454">
                  <c:v>5670</c:v>
                </c:pt>
                <c:pt idx="5455">
                  <c:v>7293</c:v>
                </c:pt>
                <c:pt idx="5456">
                  <c:v>8855</c:v>
                </c:pt>
                <c:pt idx="5457">
                  <c:v>11648</c:v>
                </c:pt>
                <c:pt idx="5458">
                  <c:v>7392</c:v>
                </c:pt>
                <c:pt idx="5459">
                  <c:v>7260</c:v>
                </c:pt>
                <c:pt idx="5460">
                  <c:v>5940</c:v>
                </c:pt>
                <c:pt idx="5461">
                  <c:v>7830</c:v>
                </c:pt>
                <c:pt idx="5462">
                  <c:v>9744</c:v>
                </c:pt>
                <c:pt idx="5463">
                  <c:v>2639</c:v>
                </c:pt>
                <c:pt idx="5464">
                  <c:v>3780</c:v>
                </c:pt>
                <c:pt idx="5465">
                  <c:v>3549</c:v>
                </c:pt>
                <c:pt idx="5466">
                  <c:v>2052</c:v>
                </c:pt>
                <c:pt idx="5467">
                  <c:v>1890</c:v>
                </c:pt>
                <c:pt idx="5468">
                  <c:v>4408</c:v>
                </c:pt>
                <c:pt idx="5469">
                  <c:v>3051</c:v>
                </c:pt>
                <c:pt idx="5470">
                  <c:v>3780</c:v>
                </c:pt>
                <c:pt idx="5471">
                  <c:v>3432</c:v>
                </c:pt>
                <c:pt idx="5472">
                  <c:v>2204</c:v>
                </c:pt>
                <c:pt idx="5473">
                  <c:v>1596</c:v>
                </c:pt>
                <c:pt idx="5474">
                  <c:v>3078</c:v>
                </c:pt>
                <c:pt idx="5475">
                  <c:v>5434</c:v>
                </c:pt>
                <c:pt idx="5476">
                  <c:v>3825</c:v>
                </c:pt>
                <c:pt idx="5477">
                  <c:v>4732</c:v>
                </c:pt>
                <c:pt idx="5478">
                  <c:v>3120</c:v>
                </c:pt>
                <c:pt idx="5479">
                  <c:v>1530</c:v>
                </c:pt>
                <c:pt idx="5480">
                  <c:v>3822</c:v>
                </c:pt>
                <c:pt idx="5481">
                  <c:v>6448</c:v>
                </c:pt>
                <c:pt idx="5482">
                  <c:v>4071</c:v>
                </c:pt>
                <c:pt idx="5483">
                  <c:v>4845</c:v>
                </c:pt>
                <c:pt idx="5484">
                  <c:v>2352</c:v>
                </c:pt>
                <c:pt idx="5485">
                  <c:v>1715</c:v>
                </c:pt>
                <c:pt idx="5486">
                  <c:v>4992</c:v>
                </c:pt>
                <c:pt idx="5487">
                  <c:v>5750</c:v>
                </c:pt>
                <c:pt idx="5488">
                  <c:v>4998</c:v>
                </c:pt>
                <c:pt idx="5489">
                  <c:v>4400</c:v>
                </c:pt>
                <c:pt idx="5490">
                  <c:v>3243</c:v>
                </c:pt>
                <c:pt idx="5491">
                  <c:v>2156</c:v>
                </c:pt>
                <c:pt idx="5492">
                  <c:v>8512</c:v>
                </c:pt>
                <c:pt idx="5493">
                  <c:v>12349</c:v>
                </c:pt>
                <c:pt idx="5494">
                  <c:v>10912</c:v>
                </c:pt>
                <c:pt idx="5495">
                  <c:v>14235</c:v>
                </c:pt>
                <c:pt idx="5496">
                  <c:v>10224</c:v>
                </c:pt>
                <c:pt idx="5497">
                  <c:v>8424</c:v>
                </c:pt>
                <c:pt idx="5498">
                  <c:v>17472</c:v>
                </c:pt>
                <c:pt idx="5499">
                  <c:v>20145</c:v>
                </c:pt>
                <c:pt idx="5500">
                  <c:v>16443</c:v>
                </c:pt>
                <c:pt idx="5501">
                  <c:v>15652</c:v>
                </c:pt>
                <c:pt idx="5502">
                  <c:v>12218</c:v>
                </c:pt>
                <c:pt idx="5503">
                  <c:v>13770</c:v>
                </c:pt>
                <c:pt idx="5504">
                  <c:v>17280</c:v>
                </c:pt>
                <c:pt idx="5505">
                  <c:v>19920</c:v>
                </c:pt>
                <c:pt idx="5506">
                  <c:v>15352</c:v>
                </c:pt>
                <c:pt idx="5507">
                  <c:v>13041</c:v>
                </c:pt>
                <c:pt idx="5508">
                  <c:v>7326</c:v>
                </c:pt>
                <c:pt idx="5509">
                  <c:v>6784</c:v>
                </c:pt>
                <c:pt idx="5510">
                  <c:v>5475</c:v>
                </c:pt>
                <c:pt idx="5511">
                  <c:v>5198</c:v>
                </c:pt>
                <c:pt idx="5512">
                  <c:v>5876</c:v>
                </c:pt>
                <c:pt idx="5513">
                  <c:v>3055</c:v>
                </c:pt>
                <c:pt idx="5514">
                  <c:v>2430</c:v>
                </c:pt>
                <c:pt idx="5515">
                  <c:v>3248</c:v>
                </c:pt>
                <c:pt idx="5516">
                  <c:v>2940</c:v>
                </c:pt>
                <c:pt idx="5517">
                  <c:v>3876</c:v>
                </c:pt>
                <c:pt idx="5518">
                  <c:v>7242</c:v>
                </c:pt>
                <c:pt idx="5519">
                  <c:v>4370</c:v>
                </c:pt>
                <c:pt idx="5520">
                  <c:v>4018</c:v>
                </c:pt>
                <c:pt idx="5521">
                  <c:v>4611</c:v>
                </c:pt>
                <c:pt idx="5522">
                  <c:v>6018</c:v>
                </c:pt>
                <c:pt idx="5523">
                  <c:v>6510</c:v>
                </c:pt>
                <c:pt idx="5524">
                  <c:v>7943</c:v>
                </c:pt>
                <c:pt idx="5525">
                  <c:v>5934</c:v>
                </c:pt>
                <c:pt idx="5526">
                  <c:v>5876</c:v>
                </c:pt>
                <c:pt idx="5527">
                  <c:v>8103</c:v>
                </c:pt>
                <c:pt idx="5528">
                  <c:v>11026</c:v>
                </c:pt>
                <c:pt idx="5529">
                  <c:v>13500</c:v>
                </c:pt>
                <c:pt idx="5530">
                  <c:v>16650</c:v>
                </c:pt>
                <c:pt idx="5531">
                  <c:v>9856</c:v>
                </c:pt>
                <c:pt idx="5532">
                  <c:v>10720</c:v>
                </c:pt>
                <c:pt idx="5533">
                  <c:v>9576</c:v>
                </c:pt>
                <c:pt idx="5534">
                  <c:v>12300</c:v>
                </c:pt>
                <c:pt idx="5535">
                  <c:v>6902</c:v>
                </c:pt>
                <c:pt idx="5536">
                  <c:v>5236</c:v>
                </c:pt>
                <c:pt idx="5537">
                  <c:v>3427</c:v>
                </c:pt>
                <c:pt idx="5538">
                  <c:v>3364</c:v>
                </c:pt>
                <c:pt idx="5539">
                  <c:v>5246</c:v>
                </c:pt>
                <c:pt idx="5540">
                  <c:v>4554</c:v>
                </c:pt>
                <c:pt idx="5541">
                  <c:v>6800</c:v>
                </c:pt>
                <c:pt idx="5542">
                  <c:v>3861</c:v>
                </c:pt>
                <c:pt idx="5543">
                  <c:v>3450</c:v>
                </c:pt>
                <c:pt idx="5544">
                  <c:v>3052</c:v>
                </c:pt>
                <c:pt idx="5545">
                  <c:v>5166</c:v>
                </c:pt>
                <c:pt idx="5546">
                  <c:v>4554</c:v>
                </c:pt>
                <c:pt idx="5547">
                  <c:v>7344</c:v>
                </c:pt>
                <c:pt idx="5548">
                  <c:v>4032</c:v>
                </c:pt>
                <c:pt idx="5549">
                  <c:v>3100</c:v>
                </c:pt>
                <c:pt idx="5550">
                  <c:v>2639</c:v>
                </c:pt>
                <c:pt idx="5551">
                  <c:v>4042</c:v>
                </c:pt>
                <c:pt idx="5552">
                  <c:v>4719</c:v>
                </c:pt>
                <c:pt idx="5553">
                  <c:v>5792</c:v>
                </c:pt>
                <c:pt idx="5554">
                  <c:v>4218</c:v>
                </c:pt>
                <c:pt idx="5555">
                  <c:v>3645</c:v>
                </c:pt>
                <c:pt idx="5556">
                  <c:v>3488</c:v>
                </c:pt>
                <c:pt idx="5557">
                  <c:v>5400</c:v>
                </c:pt>
                <c:pt idx="5558">
                  <c:v>5624</c:v>
                </c:pt>
                <c:pt idx="5559">
                  <c:v>9936</c:v>
                </c:pt>
                <c:pt idx="5560">
                  <c:v>7050</c:v>
                </c:pt>
                <c:pt idx="5561">
                  <c:v>5852</c:v>
                </c:pt>
                <c:pt idx="5562">
                  <c:v>5292</c:v>
                </c:pt>
                <c:pt idx="5563">
                  <c:v>6448</c:v>
                </c:pt>
                <c:pt idx="5564">
                  <c:v>8250</c:v>
                </c:pt>
                <c:pt idx="5565">
                  <c:v>10712</c:v>
                </c:pt>
                <c:pt idx="5566">
                  <c:v>7682</c:v>
                </c:pt>
                <c:pt idx="5567">
                  <c:v>5658</c:v>
                </c:pt>
                <c:pt idx="5568">
                  <c:v>6794</c:v>
                </c:pt>
                <c:pt idx="5569">
                  <c:v>8664</c:v>
                </c:pt>
                <c:pt idx="5570">
                  <c:v>10140</c:v>
                </c:pt>
                <c:pt idx="5571">
                  <c:v>12825</c:v>
                </c:pt>
                <c:pt idx="5572">
                  <c:v>10017</c:v>
                </c:pt>
                <c:pt idx="5573">
                  <c:v>7958</c:v>
                </c:pt>
                <c:pt idx="5574">
                  <c:v>7426</c:v>
                </c:pt>
                <c:pt idx="5575">
                  <c:v>7722</c:v>
                </c:pt>
                <c:pt idx="5576">
                  <c:v>13020</c:v>
                </c:pt>
                <c:pt idx="5577">
                  <c:v>14465</c:v>
                </c:pt>
                <c:pt idx="5578">
                  <c:v>9750</c:v>
                </c:pt>
                <c:pt idx="5579">
                  <c:v>6048</c:v>
                </c:pt>
                <c:pt idx="5580">
                  <c:v>4828</c:v>
                </c:pt>
                <c:pt idx="5581">
                  <c:v>5670</c:v>
                </c:pt>
                <c:pt idx="5582">
                  <c:v>7920</c:v>
                </c:pt>
                <c:pt idx="5583">
                  <c:v>9744</c:v>
                </c:pt>
                <c:pt idx="5584">
                  <c:v>6438</c:v>
                </c:pt>
                <c:pt idx="5585">
                  <c:v>4930</c:v>
                </c:pt>
                <c:pt idx="5586">
                  <c:v>4046</c:v>
                </c:pt>
                <c:pt idx="5587">
                  <c:v>5248</c:v>
                </c:pt>
                <c:pt idx="5588">
                  <c:v>8304</c:v>
                </c:pt>
                <c:pt idx="5589">
                  <c:v>11025</c:v>
                </c:pt>
                <c:pt idx="5590">
                  <c:v>6179</c:v>
                </c:pt>
                <c:pt idx="5591">
                  <c:v>4551</c:v>
                </c:pt>
                <c:pt idx="5592">
                  <c:v>4408</c:v>
                </c:pt>
                <c:pt idx="5593">
                  <c:v>5376</c:v>
                </c:pt>
                <c:pt idx="5594">
                  <c:v>7124</c:v>
                </c:pt>
                <c:pt idx="5595">
                  <c:v>9604</c:v>
                </c:pt>
                <c:pt idx="5596">
                  <c:v>6090</c:v>
                </c:pt>
                <c:pt idx="5597">
                  <c:v>5160</c:v>
                </c:pt>
                <c:pt idx="5598">
                  <c:v>5658</c:v>
                </c:pt>
                <c:pt idx="5599">
                  <c:v>7434</c:v>
                </c:pt>
                <c:pt idx="5600">
                  <c:v>9971</c:v>
                </c:pt>
                <c:pt idx="5601">
                  <c:v>14025</c:v>
                </c:pt>
                <c:pt idx="5602">
                  <c:v>8096</c:v>
                </c:pt>
                <c:pt idx="5603">
                  <c:v>8064</c:v>
                </c:pt>
                <c:pt idx="5604">
                  <c:v>6624</c:v>
                </c:pt>
                <c:pt idx="5605">
                  <c:v>7865</c:v>
                </c:pt>
                <c:pt idx="5606">
                  <c:v>9617</c:v>
                </c:pt>
                <c:pt idx="5607">
                  <c:v>4212</c:v>
                </c:pt>
                <c:pt idx="5608">
                  <c:v>3567</c:v>
                </c:pt>
                <c:pt idx="5609">
                  <c:v>2337</c:v>
                </c:pt>
                <c:pt idx="5610">
                  <c:v>1848</c:v>
                </c:pt>
                <c:pt idx="5611">
                  <c:v>3822</c:v>
                </c:pt>
                <c:pt idx="5612">
                  <c:v>3567</c:v>
                </c:pt>
                <c:pt idx="5613">
                  <c:v>5278</c:v>
                </c:pt>
                <c:pt idx="5614">
                  <c:v>2632</c:v>
                </c:pt>
                <c:pt idx="5615">
                  <c:v>2147</c:v>
                </c:pt>
                <c:pt idx="5616">
                  <c:v>1680</c:v>
                </c:pt>
                <c:pt idx="5617">
                  <c:v>3344</c:v>
                </c:pt>
                <c:pt idx="5618">
                  <c:v>3360</c:v>
                </c:pt>
                <c:pt idx="5619">
                  <c:v>6324</c:v>
                </c:pt>
                <c:pt idx="5620">
                  <c:v>2958</c:v>
                </c:pt>
                <c:pt idx="5621">
                  <c:v>2185</c:v>
                </c:pt>
                <c:pt idx="5622">
                  <c:v>1512</c:v>
                </c:pt>
                <c:pt idx="5623">
                  <c:v>3075</c:v>
                </c:pt>
                <c:pt idx="5624">
                  <c:v>3468</c:v>
                </c:pt>
                <c:pt idx="5625">
                  <c:v>4752</c:v>
                </c:pt>
                <c:pt idx="5626">
                  <c:v>1944</c:v>
                </c:pt>
                <c:pt idx="5627">
                  <c:v>1494</c:v>
                </c:pt>
                <c:pt idx="5628">
                  <c:v>1196</c:v>
                </c:pt>
                <c:pt idx="5629">
                  <c:v>2340</c:v>
                </c:pt>
                <c:pt idx="5630">
                  <c:v>2940</c:v>
                </c:pt>
                <c:pt idx="5631">
                  <c:v>7020</c:v>
                </c:pt>
                <c:pt idx="5632">
                  <c:v>2992</c:v>
                </c:pt>
                <c:pt idx="5633">
                  <c:v>2523</c:v>
                </c:pt>
                <c:pt idx="5634">
                  <c:v>1885</c:v>
                </c:pt>
                <c:pt idx="5635">
                  <c:v>3080</c:v>
                </c:pt>
                <c:pt idx="5636">
                  <c:v>4725</c:v>
                </c:pt>
                <c:pt idx="5637">
                  <c:v>5376</c:v>
                </c:pt>
                <c:pt idx="5638">
                  <c:v>2457</c:v>
                </c:pt>
                <c:pt idx="5639">
                  <c:v>2599</c:v>
                </c:pt>
                <c:pt idx="5640">
                  <c:v>2093</c:v>
                </c:pt>
                <c:pt idx="5641">
                  <c:v>3876</c:v>
                </c:pt>
                <c:pt idx="5642">
                  <c:v>5964</c:v>
                </c:pt>
                <c:pt idx="5643">
                  <c:v>7308</c:v>
                </c:pt>
                <c:pt idx="5644">
                  <c:v>4290</c:v>
                </c:pt>
                <c:pt idx="5645">
                  <c:v>3712</c:v>
                </c:pt>
                <c:pt idx="5646">
                  <c:v>2929</c:v>
                </c:pt>
                <c:pt idx="5647">
                  <c:v>3478</c:v>
                </c:pt>
                <c:pt idx="5648">
                  <c:v>6560</c:v>
                </c:pt>
                <c:pt idx="5649">
                  <c:v>7714</c:v>
                </c:pt>
                <c:pt idx="5650">
                  <c:v>5434</c:v>
                </c:pt>
                <c:pt idx="5651">
                  <c:v>3840</c:v>
                </c:pt>
                <c:pt idx="5652">
                  <c:v>2184</c:v>
                </c:pt>
                <c:pt idx="5653">
                  <c:v>2754</c:v>
                </c:pt>
                <c:pt idx="5654">
                  <c:v>4608</c:v>
                </c:pt>
                <c:pt idx="5655">
                  <c:v>5568</c:v>
                </c:pt>
                <c:pt idx="5656">
                  <c:v>2800</c:v>
                </c:pt>
                <c:pt idx="5657">
                  <c:v>1050</c:v>
                </c:pt>
                <c:pt idx="5658">
                  <c:v>1162</c:v>
                </c:pt>
                <c:pt idx="5659">
                  <c:v>1771</c:v>
                </c:pt>
                <c:pt idx="5660">
                  <c:v>2660</c:v>
                </c:pt>
                <c:pt idx="5661">
                  <c:v>4454</c:v>
                </c:pt>
                <c:pt idx="5662">
                  <c:v>2184</c:v>
                </c:pt>
                <c:pt idx="5663">
                  <c:v>1679</c:v>
                </c:pt>
                <c:pt idx="5664">
                  <c:v>1357</c:v>
                </c:pt>
                <c:pt idx="5665">
                  <c:v>2176</c:v>
                </c:pt>
                <c:pt idx="5666">
                  <c:v>3344</c:v>
                </c:pt>
                <c:pt idx="5667">
                  <c:v>5100</c:v>
                </c:pt>
                <c:pt idx="5668">
                  <c:v>2024</c:v>
                </c:pt>
                <c:pt idx="5669">
                  <c:v>1840</c:v>
                </c:pt>
                <c:pt idx="5670">
                  <c:v>2024</c:v>
                </c:pt>
                <c:pt idx="5671">
                  <c:v>3483</c:v>
                </c:pt>
                <c:pt idx="5672">
                  <c:v>5184</c:v>
                </c:pt>
                <c:pt idx="5673">
                  <c:v>6683</c:v>
                </c:pt>
                <c:pt idx="5674">
                  <c:v>3616</c:v>
                </c:pt>
                <c:pt idx="5675">
                  <c:v>3840</c:v>
                </c:pt>
                <c:pt idx="5676">
                  <c:v>2992</c:v>
                </c:pt>
                <c:pt idx="5677">
                  <c:v>3696</c:v>
                </c:pt>
                <c:pt idx="5678">
                  <c:v>5922</c:v>
                </c:pt>
                <c:pt idx="5679">
                  <c:v>4508</c:v>
                </c:pt>
                <c:pt idx="5680">
                  <c:v>3059</c:v>
                </c:pt>
                <c:pt idx="5681">
                  <c:v>2002</c:v>
                </c:pt>
                <c:pt idx="5682">
                  <c:v>1584</c:v>
                </c:pt>
                <c:pt idx="5683">
                  <c:v>3234</c:v>
                </c:pt>
                <c:pt idx="5684">
                  <c:v>3312</c:v>
                </c:pt>
                <c:pt idx="5685">
                  <c:v>5450</c:v>
                </c:pt>
                <c:pt idx="5686">
                  <c:v>2424</c:v>
                </c:pt>
                <c:pt idx="5687">
                  <c:v>1610</c:v>
                </c:pt>
                <c:pt idx="5688">
                  <c:v>1653</c:v>
                </c:pt>
                <c:pt idx="5689">
                  <c:v>3232</c:v>
                </c:pt>
                <c:pt idx="5690">
                  <c:v>3144</c:v>
                </c:pt>
                <c:pt idx="5691">
                  <c:v>4872</c:v>
                </c:pt>
                <c:pt idx="5692">
                  <c:v>2856</c:v>
                </c:pt>
                <c:pt idx="5693">
                  <c:v>2016</c:v>
                </c:pt>
                <c:pt idx="5694">
                  <c:v>1679</c:v>
                </c:pt>
                <c:pt idx="5695">
                  <c:v>2850</c:v>
                </c:pt>
                <c:pt idx="5696">
                  <c:v>2900</c:v>
                </c:pt>
                <c:pt idx="5697">
                  <c:v>4887</c:v>
                </c:pt>
                <c:pt idx="5698">
                  <c:v>2350</c:v>
                </c:pt>
                <c:pt idx="5699">
                  <c:v>1372</c:v>
                </c:pt>
                <c:pt idx="5700">
                  <c:v>1260</c:v>
                </c:pt>
                <c:pt idx="5701">
                  <c:v>2442</c:v>
                </c:pt>
                <c:pt idx="5702">
                  <c:v>2688</c:v>
                </c:pt>
                <c:pt idx="5703">
                  <c:v>5568</c:v>
                </c:pt>
                <c:pt idx="5704">
                  <c:v>2929</c:v>
                </c:pt>
                <c:pt idx="5705">
                  <c:v>2450</c:v>
                </c:pt>
                <c:pt idx="5706">
                  <c:v>1656</c:v>
                </c:pt>
                <c:pt idx="5707">
                  <c:v>2925</c:v>
                </c:pt>
                <c:pt idx="5708">
                  <c:v>5280</c:v>
                </c:pt>
                <c:pt idx="5709">
                  <c:v>5096</c:v>
                </c:pt>
                <c:pt idx="5710">
                  <c:v>2688</c:v>
                </c:pt>
                <c:pt idx="5711">
                  <c:v>2185</c:v>
                </c:pt>
                <c:pt idx="5712">
                  <c:v>2052</c:v>
                </c:pt>
                <c:pt idx="5713">
                  <c:v>3672</c:v>
                </c:pt>
                <c:pt idx="5714">
                  <c:v>5700</c:v>
                </c:pt>
                <c:pt idx="5715">
                  <c:v>7616</c:v>
                </c:pt>
                <c:pt idx="5716">
                  <c:v>4640</c:v>
                </c:pt>
                <c:pt idx="5717">
                  <c:v>3312</c:v>
                </c:pt>
                <c:pt idx="5718">
                  <c:v>2645</c:v>
                </c:pt>
                <c:pt idx="5719">
                  <c:v>4096</c:v>
                </c:pt>
                <c:pt idx="5720">
                  <c:v>5700</c:v>
                </c:pt>
                <c:pt idx="5721">
                  <c:v>6699</c:v>
                </c:pt>
                <c:pt idx="5722">
                  <c:v>4454</c:v>
                </c:pt>
                <c:pt idx="5723">
                  <c:v>3277</c:v>
                </c:pt>
                <c:pt idx="5724">
                  <c:v>1919</c:v>
                </c:pt>
                <c:pt idx="5725">
                  <c:v>3045</c:v>
                </c:pt>
                <c:pt idx="5726">
                  <c:v>4864</c:v>
                </c:pt>
                <c:pt idx="5727">
                  <c:v>4901</c:v>
                </c:pt>
                <c:pt idx="5728">
                  <c:v>2806</c:v>
                </c:pt>
                <c:pt idx="5729">
                  <c:v>819</c:v>
                </c:pt>
                <c:pt idx="5730">
                  <c:v>880</c:v>
                </c:pt>
                <c:pt idx="5731">
                  <c:v>1672</c:v>
                </c:pt>
                <c:pt idx="5732">
                  <c:v>2880</c:v>
                </c:pt>
                <c:pt idx="5733">
                  <c:v>4844</c:v>
                </c:pt>
                <c:pt idx="5734">
                  <c:v>1900</c:v>
                </c:pt>
                <c:pt idx="5735">
                  <c:v>1653</c:v>
                </c:pt>
                <c:pt idx="5736">
                  <c:v>1368</c:v>
                </c:pt>
                <c:pt idx="5737">
                  <c:v>2407</c:v>
                </c:pt>
                <c:pt idx="5738">
                  <c:v>3328</c:v>
                </c:pt>
                <c:pt idx="5739">
                  <c:v>4321</c:v>
                </c:pt>
                <c:pt idx="5740">
                  <c:v>2160</c:v>
                </c:pt>
                <c:pt idx="5741">
                  <c:v>1767</c:v>
                </c:pt>
                <c:pt idx="5742">
                  <c:v>2147</c:v>
                </c:pt>
                <c:pt idx="5743">
                  <c:v>3549</c:v>
                </c:pt>
                <c:pt idx="5744">
                  <c:v>4859</c:v>
                </c:pt>
                <c:pt idx="5745">
                  <c:v>7917</c:v>
                </c:pt>
                <c:pt idx="5746">
                  <c:v>4060</c:v>
                </c:pt>
                <c:pt idx="5747">
                  <c:v>3277</c:v>
                </c:pt>
                <c:pt idx="5748">
                  <c:v>3024</c:v>
                </c:pt>
                <c:pt idx="5749">
                  <c:v>4256</c:v>
                </c:pt>
                <c:pt idx="5750">
                  <c:v>5250</c:v>
                </c:pt>
                <c:pt idx="5751">
                  <c:v>2646</c:v>
                </c:pt>
                <c:pt idx="5752">
                  <c:v>4095</c:v>
                </c:pt>
                <c:pt idx="5753">
                  <c:v>4095</c:v>
                </c:pt>
                <c:pt idx="5754">
                  <c:v>2262</c:v>
                </c:pt>
                <c:pt idx="5755">
                  <c:v>1848</c:v>
                </c:pt>
                <c:pt idx="5756">
                  <c:v>4212</c:v>
                </c:pt>
                <c:pt idx="5757">
                  <c:v>3393</c:v>
                </c:pt>
                <c:pt idx="5758">
                  <c:v>3549</c:v>
                </c:pt>
                <c:pt idx="5759">
                  <c:v>3168</c:v>
                </c:pt>
                <c:pt idx="5760">
                  <c:v>2262</c:v>
                </c:pt>
                <c:pt idx="5761">
                  <c:v>1596</c:v>
                </c:pt>
                <c:pt idx="5762">
                  <c:v>3145</c:v>
                </c:pt>
                <c:pt idx="5763">
                  <c:v>4864</c:v>
                </c:pt>
                <c:pt idx="5764">
                  <c:v>3825</c:v>
                </c:pt>
                <c:pt idx="5765">
                  <c:v>4752</c:v>
                </c:pt>
                <c:pt idx="5766">
                  <c:v>3185</c:v>
                </c:pt>
                <c:pt idx="5767">
                  <c:v>1404</c:v>
                </c:pt>
                <c:pt idx="5768">
                  <c:v>4263</c:v>
                </c:pt>
                <c:pt idx="5769">
                  <c:v>6324</c:v>
                </c:pt>
                <c:pt idx="5770">
                  <c:v>4482</c:v>
                </c:pt>
                <c:pt idx="5771">
                  <c:v>4675</c:v>
                </c:pt>
                <c:pt idx="5772">
                  <c:v>2583</c:v>
                </c:pt>
                <c:pt idx="5773">
                  <c:v>1728</c:v>
                </c:pt>
                <c:pt idx="5774">
                  <c:v>4956</c:v>
                </c:pt>
                <c:pt idx="5775">
                  <c:v>6960</c:v>
                </c:pt>
                <c:pt idx="5776">
                  <c:v>5250</c:v>
                </c:pt>
                <c:pt idx="5777">
                  <c:v>4750</c:v>
                </c:pt>
                <c:pt idx="5778">
                  <c:v>4067</c:v>
                </c:pt>
                <c:pt idx="5779">
                  <c:v>1804</c:v>
                </c:pt>
                <c:pt idx="5780">
                  <c:v>8532</c:v>
                </c:pt>
                <c:pt idx="5781">
                  <c:v>11475</c:v>
                </c:pt>
                <c:pt idx="5782">
                  <c:v>10478</c:v>
                </c:pt>
                <c:pt idx="5783">
                  <c:v>14742</c:v>
                </c:pt>
                <c:pt idx="5784">
                  <c:v>11692</c:v>
                </c:pt>
                <c:pt idx="5785">
                  <c:v>9288</c:v>
                </c:pt>
                <c:pt idx="5786">
                  <c:v>17955</c:v>
                </c:pt>
                <c:pt idx="5787">
                  <c:v>20145</c:v>
                </c:pt>
                <c:pt idx="5788">
                  <c:v>16660</c:v>
                </c:pt>
                <c:pt idx="5789">
                  <c:v>14018</c:v>
                </c:pt>
                <c:pt idx="5790">
                  <c:v>13530</c:v>
                </c:pt>
                <c:pt idx="5791">
                  <c:v>13104</c:v>
                </c:pt>
                <c:pt idx="5792">
                  <c:v>14550</c:v>
                </c:pt>
                <c:pt idx="5793">
                  <c:v>16200</c:v>
                </c:pt>
                <c:pt idx="5794">
                  <c:v>17708</c:v>
                </c:pt>
                <c:pt idx="5795">
                  <c:v>13260</c:v>
                </c:pt>
                <c:pt idx="5796">
                  <c:v>8092</c:v>
                </c:pt>
                <c:pt idx="5797">
                  <c:v>8320</c:v>
                </c:pt>
                <c:pt idx="5798">
                  <c:v>5037</c:v>
                </c:pt>
                <c:pt idx="5799">
                  <c:v>5612</c:v>
                </c:pt>
                <c:pt idx="5800">
                  <c:v>6222</c:v>
                </c:pt>
                <c:pt idx="5801">
                  <c:v>3675</c:v>
                </c:pt>
                <c:pt idx="5802">
                  <c:v>2548</c:v>
                </c:pt>
                <c:pt idx="5803">
                  <c:v>3422</c:v>
                </c:pt>
                <c:pt idx="5804">
                  <c:v>2993</c:v>
                </c:pt>
                <c:pt idx="5805">
                  <c:v>3876</c:v>
                </c:pt>
                <c:pt idx="5806">
                  <c:v>7100</c:v>
                </c:pt>
                <c:pt idx="5807">
                  <c:v>4186</c:v>
                </c:pt>
                <c:pt idx="5808">
                  <c:v>3564</c:v>
                </c:pt>
                <c:pt idx="5809">
                  <c:v>3825</c:v>
                </c:pt>
                <c:pt idx="5810">
                  <c:v>6090</c:v>
                </c:pt>
                <c:pt idx="5811">
                  <c:v>7612</c:v>
                </c:pt>
                <c:pt idx="5812">
                  <c:v>9360</c:v>
                </c:pt>
                <c:pt idx="5813">
                  <c:v>5376</c:v>
                </c:pt>
                <c:pt idx="5814">
                  <c:v>6681</c:v>
                </c:pt>
                <c:pt idx="5815">
                  <c:v>7548</c:v>
                </c:pt>
                <c:pt idx="5816">
                  <c:v>11324</c:v>
                </c:pt>
                <c:pt idx="5817">
                  <c:v>11468</c:v>
                </c:pt>
                <c:pt idx="5818">
                  <c:v>15696</c:v>
                </c:pt>
                <c:pt idx="5819">
                  <c:v>11055</c:v>
                </c:pt>
                <c:pt idx="5820">
                  <c:v>9581</c:v>
                </c:pt>
                <c:pt idx="5821">
                  <c:v>9576</c:v>
                </c:pt>
                <c:pt idx="5822">
                  <c:v>13321</c:v>
                </c:pt>
                <c:pt idx="5823">
                  <c:v>3300</c:v>
                </c:pt>
                <c:pt idx="5824">
                  <c:v>4200</c:v>
                </c:pt>
                <c:pt idx="5825">
                  <c:v>4816</c:v>
                </c:pt>
                <c:pt idx="5826">
                  <c:v>2788</c:v>
                </c:pt>
                <c:pt idx="5827">
                  <c:v>2668</c:v>
                </c:pt>
                <c:pt idx="5828">
                  <c:v>5002</c:v>
                </c:pt>
                <c:pt idx="5829">
                  <c:v>4620</c:v>
                </c:pt>
                <c:pt idx="5830">
                  <c:v>4756</c:v>
                </c:pt>
                <c:pt idx="5831">
                  <c:v>4920</c:v>
                </c:pt>
                <c:pt idx="5832">
                  <c:v>3212</c:v>
                </c:pt>
                <c:pt idx="5833">
                  <c:v>2448</c:v>
                </c:pt>
                <c:pt idx="5834">
                  <c:v>4620</c:v>
                </c:pt>
                <c:pt idx="5835">
                  <c:v>6468</c:v>
                </c:pt>
                <c:pt idx="5836">
                  <c:v>5151</c:v>
                </c:pt>
                <c:pt idx="5837">
                  <c:v>6496</c:v>
                </c:pt>
                <c:pt idx="5838">
                  <c:v>4200</c:v>
                </c:pt>
                <c:pt idx="5839">
                  <c:v>2184</c:v>
                </c:pt>
                <c:pt idx="5840">
                  <c:v>3895</c:v>
                </c:pt>
                <c:pt idx="5841">
                  <c:v>6816</c:v>
                </c:pt>
                <c:pt idx="5842">
                  <c:v>4576</c:v>
                </c:pt>
                <c:pt idx="5843">
                  <c:v>5460</c:v>
                </c:pt>
                <c:pt idx="5844">
                  <c:v>2886</c:v>
                </c:pt>
                <c:pt idx="5845">
                  <c:v>2279</c:v>
                </c:pt>
                <c:pt idx="5846">
                  <c:v>5775</c:v>
                </c:pt>
                <c:pt idx="5847">
                  <c:v>6880</c:v>
                </c:pt>
                <c:pt idx="5848">
                  <c:v>4700</c:v>
                </c:pt>
                <c:pt idx="5849">
                  <c:v>5488</c:v>
                </c:pt>
                <c:pt idx="5850">
                  <c:v>3740</c:v>
                </c:pt>
                <c:pt idx="5851">
                  <c:v>2340</c:v>
                </c:pt>
                <c:pt idx="5852">
                  <c:v>9853</c:v>
                </c:pt>
                <c:pt idx="5853">
                  <c:v>14384</c:v>
                </c:pt>
                <c:pt idx="5854">
                  <c:v>13650</c:v>
                </c:pt>
                <c:pt idx="5855">
                  <c:v>16849</c:v>
                </c:pt>
                <c:pt idx="5856">
                  <c:v>13202</c:v>
                </c:pt>
                <c:pt idx="5857">
                  <c:v>10764</c:v>
                </c:pt>
                <c:pt idx="5858">
                  <c:v>19500</c:v>
                </c:pt>
                <c:pt idx="5859">
                  <c:v>23220</c:v>
                </c:pt>
                <c:pt idx="5860">
                  <c:v>18676</c:v>
                </c:pt>
                <c:pt idx="5861">
                  <c:v>17640</c:v>
                </c:pt>
                <c:pt idx="5862">
                  <c:v>14448</c:v>
                </c:pt>
                <c:pt idx="5863">
                  <c:v>16254</c:v>
                </c:pt>
                <c:pt idx="5864">
                  <c:v>16789</c:v>
                </c:pt>
                <c:pt idx="5865">
                  <c:v>21930</c:v>
                </c:pt>
                <c:pt idx="5866">
                  <c:v>18403</c:v>
                </c:pt>
                <c:pt idx="5867">
                  <c:v>13230</c:v>
                </c:pt>
                <c:pt idx="5868">
                  <c:v>9472</c:v>
                </c:pt>
                <c:pt idx="5869">
                  <c:v>8832</c:v>
                </c:pt>
                <c:pt idx="5870">
                  <c:v>5670</c:v>
                </c:pt>
                <c:pt idx="5871">
                  <c:v>6235</c:v>
                </c:pt>
                <c:pt idx="5872">
                  <c:v>5750</c:v>
                </c:pt>
                <c:pt idx="5873">
                  <c:v>3354</c:v>
                </c:pt>
                <c:pt idx="5874">
                  <c:v>2583</c:v>
                </c:pt>
                <c:pt idx="5875">
                  <c:v>3927</c:v>
                </c:pt>
                <c:pt idx="5876">
                  <c:v>2925</c:v>
                </c:pt>
                <c:pt idx="5877">
                  <c:v>3808</c:v>
                </c:pt>
                <c:pt idx="5878">
                  <c:v>6975</c:v>
                </c:pt>
                <c:pt idx="5879">
                  <c:v>4200</c:v>
                </c:pt>
                <c:pt idx="5880">
                  <c:v>3780</c:v>
                </c:pt>
                <c:pt idx="5881">
                  <c:v>4465</c:v>
                </c:pt>
                <c:pt idx="5882">
                  <c:v>5400</c:v>
                </c:pt>
                <c:pt idx="5883">
                  <c:v>7332</c:v>
                </c:pt>
                <c:pt idx="5884">
                  <c:v>8820</c:v>
                </c:pt>
                <c:pt idx="5885">
                  <c:v>5206</c:v>
                </c:pt>
                <c:pt idx="5886">
                  <c:v>6000</c:v>
                </c:pt>
                <c:pt idx="5887">
                  <c:v>8092</c:v>
                </c:pt>
                <c:pt idx="5888">
                  <c:v>14094</c:v>
                </c:pt>
                <c:pt idx="5889">
                  <c:v>16560</c:v>
                </c:pt>
                <c:pt idx="5890">
                  <c:v>15552</c:v>
                </c:pt>
                <c:pt idx="5891">
                  <c:v>11178</c:v>
                </c:pt>
                <c:pt idx="5892">
                  <c:v>11232</c:v>
                </c:pt>
                <c:pt idx="5893">
                  <c:v>10742</c:v>
                </c:pt>
                <c:pt idx="5894">
                  <c:v>15225</c:v>
                </c:pt>
                <c:pt idx="5895">
                  <c:v>3458</c:v>
                </c:pt>
                <c:pt idx="5896">
                  <c:v>5488</c:v>
                </c:pt>
                <c:pt idx="5897">
                  <c:v>3332</c:v>
                </c:pt>
                <c:pt idx="5898">
                  <c:v>4389</c:v>
                </c:pt>
                <c:pt idx="5899">
                  <c:v>3060</c:v>
                </c:pt>
                <c:pt idx="5900">
                  <c:v>4862</c:v>
                </c:pt>
                <c:pt idx="5901">
                  <c:v>3749</c:v>
                </c:pt>
                <c:pt idx="5902">
                  <c:v>5568</c:v>
                </c:pt>
                <c:pt idx="5903">
                  <c:v>4352</c:v>
                </c:pt>
                <c:pt idx="5904">
                  <c:v>3488</c:v>
                </c:pt>
                <c:pt idx="5905">
                  <c:v>2730</c:v>
                </c:pt>
                <c:pt idx="5906">
                  <c:v>4454</c:v>
                </c:pt>
                <c:pt idx="5907">
                  <c:v>4368</c:v>
                </c:pt>
                <c:pt idx="5908">
                  <c:v>6084</c:v>
                </c:pt>
                <c:pt idx="5909">
                  <c:v>3164</c:v>
                </c:pt>
                <c:pt idx="5910">
                  <c:v>3465</c:v>
                </c:pt>
                <c:pt idx="5911">
                  <c:v>2775</c:v>
                </c:pt>
                <c:pt idx="5912">
                  <c:v>3828</c:v>
                </c:pt>
                <c:pt idx="5913">
                  <c:v>3705</c:v>
                </c:pt>
                <c:pt idx="5914">
                  <c:v>5655</c:v>
                </c:pt>
                <c:pt idx="5915">
                  <c:v>3312</c:v>
                </c:pt>
                <c:pt idx="5916">
                  <c:v>3277</c:v>
                </c:pt>
                <c:pt idx="5917">
                  <c:v>2448</c:v>
                </c:pt>
                <c:pt idx="5918">
                  <c:v>3864</c:v>
                </c:pt>
                <c:pt idx="5919">
                  <c:v>3654</c:v>
                </c:pt>
                <c:pt idx="5920">
                  <c:v>5488</c:v>
                </c:pt>
                <c:pt idx="5921">
                  <c:v>3841</c:v>
                </c:pt>
                <c:pt idx="5922">
                  <c:v>4290</c:v>
                </c:pt>
                <c:pt idx="5923">
                  <c:v>5640</c:v>
                </c:pt>
                <c:pt idx="5924">
                  <c:v>9156</c:v>
                </c:pt>
                <c:pt idx="5925">
                  <c:v>8190</c:v>
                </c:pt>
                <c:pt idx="5926">
                  <c:v>8648</c:v>
                </c:pt>
                <c:pt idx="5927">
                  <c:v>8178</c:v>
                </c:pt>
                <c:pt idx="5928">
                  <c:v>6864</c:v>
                </c:pt>
                <c:pt idx="5929">
                  <c:v>6084</c:v>
                </c:pt>
                <c:pt idx="5930">
                  <c:v>12705</c:v>
                </c:pt>
                <c:pt idx="5931">
                  <c:v>10416</c:v>
                </c:pt>
                <c:pt idx="5932">
                  <c:v>10504</c:v>
                </c:pt>
                <c:pt idx="5933">
                  <c:v>11086</c:v>
                </c:pt>
                <c:pt idx="5934">
                  <c:v>6439</c:v>
                </c:pt>
                <c:pt idx="5935">
                  <c:v>6943</c:v>
                </c:pt>
                <c:pt idx="5936">
                  <c:v>13312</c:v>
                </c:pt>
                <c:pt idx="5937">
                  <c:v>9660</c:v>
                </c:pt>
                <c:pt idx="5938">
                  <c:v>10335</c:v>
                </c:pt>
                <c:pt idx="5939">
                  <c:v>11500</c:v>
                </c:pt>
                <c:pt idx="5940">
                  <c:v>5952</c:v>
                </c:pt>
                <c:pt idx="5941">
                  <c:v>6916</c:v>
                </c:pt>
                <c:pt idx="5942">
                  <c:v>10584</c:v>
                </c:pt>
                <c:pt idx="5943">
                  <c:v>8800</c:v>
                </c:pt>
                <c:pt idx="5944">
                  <c:v>9400</c:v>
                </c:pt>
                <c:pt idx="5945">
                  <c:v>10192</c:v>
                </c:pt>
                <c:pt idx="5946">
                  <c:v>6380</c:v>
                </c:pt>
                <c:pt idx="5947">
                  <c:v>5200</c:v>
                </c:pt>
                <c:pt idx="5948">
                  <c:v>8869</c:v>
                </c:pt>
                <c:pt idx="5949">
                  <c:v>6012</c:v>
                </c:pt>
                <c:pt idx="5950">
                  <c:v>6401</c:v>
                </c:pt>
                <c:pt idx="5951">
                  <c:v>5371</c:v>
                </c:pt>
                <c:pt idx="5952">
                  <c:v>4444</c:v>
                </c:pt>
                <c:pt idx="5953">
                  <c:v>2912</c:v>
                </c:pt>
                <c:pt idx="5954">
                  <c:v>5964</c:v>
                </c:pt>
                <c:pt idx="5955">
                  <c:v>6006</c:v>
                </c:pt>
                <c:pt idx="5956">
                  <c:v>6048</c:v>
                </c:pt>
                <c:pt idx="5957">
                  <c:v>8700</c:v>
                </c:pt>
                <c:pt idx="5958">
                  <c:v>6588</c:v>
                </c:pt>
                <c:pt idx="5959">
                  <c:v>5724</c:v>
                </c:pt>
                <c:pt idx="5960">
                  <c:v>10269</c:v>
                </c:pt>
                <c:pt idx="5961">
                  <c:v>12582</c:v>
                </c:pt>
                <c:pt idx="5962">
                  <c:v>10659</c:v>
                </c:pt>
                <c:pt idx="5963">
                  <c:v>9856</c:v>
                </c:pt>
                <c:pt idx="5964">
                  <c:v>8378</c:v>
                </c:pt>
                <c:pt idx="5965">
                  <c:v>6650</c:v>
                </c:pt>
                <c:pt idx="5966">
                  <c:v>11760</c:v>
                </c:pt>
                <c:pt idx="5967">
                  <c:v>3451</c:v>
                </c:pt>
                <c:pt idx="5968">
                  <c:v>3922</c:v>
                </c:pt>
                <c:pt idx="5969">
                  <c:v>3922</c:v>
                </c:pt>
                <c:pt idx="5970">
                  <c:v>2926</c:v>
                </c:pt>
                <c:pt idx="5971">
                  <c:v>2646</c:v>
                </c:pt>
                <c:pt idx="5972">
                  <c:v>3996</c:v>
                </c:pt>
                <c:pt idx="5973">
                  <c:v>4147</c:v>
                </c:pt>
                <c:pt idx="5974">
                  <c:v>4294</c:v>
                </c:pt>
                <c:pt idx="5975">
                  <c:v>3990</c:v>
                </c:pt>
                <c:pt idx="5976">
                  <c:v>2394</c:v>
                </c:pt>
                <c:pt idx="5977">
                  <c:v>1848</c:v>
                </c:pt>
                <c:pt idx="5978">
                  <c:v>3344</c:v>
                </c:pt>
                <c:pt idx="5979">
                  <c:v>5365</c:v>
                </c:pt>
                <c:pt idx="5980">
                  <c:v>4560</c:v>
                </c:pt>
                <c:pt idx="5981">
                  <c:v>4459</c:v>
                </c:pt>
                <c:pt idx="5982">
                  <c:v>3196</c:v>
                </c:pt>
                <c:pt idx="5983">
                  <c:v>1674</c:v>
                </c:pt>
                <c:pt idx="5984">
                  <c:v>4136</c:v>
                </c:pt>
                <c:pt idx="5985">
                  <c:v>6240</c:v>
                </c:pt>
                <c:pt idx="5986">
                  <c:v>4770</c:v>
                </c:pt>
                <c:pt idx="5987">
                  <c:v>5100</c:v>
                </c:pt>
                <c:pt idx="5988">
                  <c:v>3450</c:v>
                </c:pt>
                <c:pt idx="5989">
                  <c:v>1950</c:v>
                </c:pt>
                <c:pt idx="5990">
                  <c:v>6298</c:v>
                </c:pt>
                <c:pt idx="5991">
                  <c:v>6909</c:v>
                </c:pt>
                <c:pt idx="5992">
                  <c:v>5989</c:v>
                </c:pt>
                <c:pt idx="5993">
                  <c:v>6000</c:v>
                </c:pt>
                <c:pt idx="5994">
                  <c:v>4410</c:v>
                </c:pt>
                <c:pt idx="5995">
                  <c:v>2958</c:v>
                </c:pt>
                <c:pt idx="5996">
                  <c:v>6272</c:v>
                </c:pt>
                <c:pt idx="5997">
                  <c:v>7488</c:v>
                </c:pt>
                <c:pt idx="5998">
                  <c:v>7038</c:v>
                </c:pt>
                <c:pt idx="5999">
                  <c:v>7038</c:v>
                </c:pt>
                <c:pt idx="6000">
                  <c:v>4370</c:v>
                </c:pt>
                <c:pt idx="6001">
                  <c:v>3468</c:v>
                </c:pt>
                <c:pt idx="6002">
                  <c:v>9039</c:v>
                </c:pt>
                <c:pt idx="6003">
                  <c:v>9604</c:v>
                </c:pt>
                <c:pt idx="6004">
                  <c:v>7100</c:v>
                </c:pt>
                <c:pt idx="6005">
                  <c:v>6783</c:v>
                </c:pt>
                <c:pt idx="6006">
                  <c:v>4848</c:v>
                </c:pt>
                <c:pt idx="6007">
                  <c:v>6656</c:v>
                </c:pt>
                <c:pt idx="6008">
                  <c:v>8241</c:v>
                </c:pt>
                <c:pt idx="6009">
                  <c:v>8150</c:v>
                </c:pt>
                <c:pt idx="6010">
                  <c:v>9177</c:v>
                </c:pt>
                <c:pt idx="6011">
                  <c:v>6102</c:v>
                </c:pt>
                <c:pt idx="6012">
                  <c:v>5824</c:v>
                </c:pt>
                <c:pt idx="6013">
                  <c:v>6844</c:v>
                </c:pt>
                <c:pt idx="6014">
                  <c:v>6110</c:v>
                </c:pt>
                <c:pt idx="6015">
                  <c:v>6847</c:v>
                </c:pt>
                <c:pt idx="6016">
                  <c:v>7245</c:v>
                </c:pt>
                <c:pt idx="6017">
                  <c:v>5504</c:v>
                </c:pt>
                <c:pt idx="6018">
                  <c:v>4633</c:v>
                </c:pt>
                <c:pt idx="6019">
                  <c:v>5670</c:v>
                </c:pt>
                <c:pt idx="6020">
                  <c:v>6664</c:v>
                </c:pt>
                <c:pt idx="6021">
                  <c:v>5535</c:v>
                </c:pt>
                <c:pt idx="6022">
                  <c:v>6815</c:v>
                </c:pt>
                <c:pt idx="6023">
                  <c:v>4004</c:v>
                </c:pt>
                <c:pt idx="6024">
                  <c:v>3870</c:v>
                </c:pt>
                <c:pt idx="6025">
                  <c:v>3657</c:v>
                </c:pt>
                <c:pt idx="6026">
                  <c:v>4760</c:v>
                </c:pt>
                <c:pt idx="6027">
                  <c:v>5670</c:v>
                </c:pt>
                <c:pt idx="6028">
                  <c:v>6762</c:v>
                </c:pt>
                <c:pt idx="6029">
                  <c:v>4620</c:v>
                </c:pt>
                <c:pt idx="6030">
                  <c:v>4116</c:v>
                </c:pt>
                <c:pt idx="6031">
                  <c:v>4611</c:v>
                </c:pt>
                <c:pt idx="6032">
                  <c:v>6105</c:v>
                </c:pt>
                <c:pt idx="6033">
                  <c:v>7964</c:v>
                </c:pt>
                <c:pt idx="6034">
                  <c:v>8575</c:v>
                </c:pt>
                <c:pt idx="6035">
                  <c:v>5289</c:v>
                </c:pt>
                <c:pt idx="6036">
                  <c:v>5060</c:v>
                </c:pt>
                <c:pt idx="6037">
                  <c:v>4576</c:v>
                </c:pt>
                <c:pt idx="6038">
                  <c:v>7830</c:v>
                </c:pt>
                <c:pt idx="6039">
                  <c:v>4389</c:v>
                </c:pt>
                <c:pt idx="6040">
                  <c:v>5796</c:v>
                </c:pt>
                <c:pt idx="6041">
                  <c:v>5796</c:v>
                </c:pt>
                <c:pt idx="6042">
                  <c:v>3655</c:v>
                </c:pt>
                <c:pt idx="6043">
                  <c:v>3600</c:v>
                </c:pt>
                <c:pt idx="6044">
                  <c:v>5376</c:v>
                </c:pt>
                <c:pt idx="6045">
                  <c:v>4851</c:v>
                </c:pt>
                <c:pt idx="6046">
                  <c:v>4664</c:v>
                </c:pt>
                <c:pt idx="6047">
                  <c:v>4551</c:v>
                </c:pt>
                <c:pt idx="6048">
                  <c:v>3182</c:v>
                </c:pt>
                <c:pt idx="6049">
                  <c:v>2430</c:v>
                </c:pt>
                <c:pt idx="6050">
                  <c:v>4264</c:v>
                </c:pt>
                <c:pt idx="6051">
                  <c:v>7260</c:v>
                </c:pt>
                <c:pt idx="6052">
                  <c:v>5712</c:v>
                </c:pt>
                <c:pt idx="6053">
                  <c:v>5824</c:v>
                </c:pt>
                <c:pt idx="6054">
                  <c:v>4150</c:v>
                </c:pt>
                <c:pt idx="6055">
                  <c:v>2915</c:v>
                </c:pt>
                <c:pt idx="6056">
                  <c:v>4900</c:v>
                </c:pt>
                <c:pt idx="6057">
                  <c:v>7854</c:v>
                </c:pt>
                <c:pt idx="6058">
                  <c:v>5782</c:v>
                </c:pt>
                <c:pt idx="6059">
                  <c:v>6380</c:v>
                </c:pt>
                <c:pt idx="6060">
                  <c:v>4698</c:v>
                </c:pt>
                <c:pt idx="6061">
                  <c:v>3248</c:v>
                </c:pt>
                <c:pt idx="6062">
                  <c:v>6969</c:v>
                </c:pt>
                <c:pt idx="6063">
                  <c:v>7650</c:v>
                </c:pt>
                <c:pt idx="6064">
                  <c:v>6438</c:v>
                </c:pt>
                <c:pt idx="6065">
                  <c:v>7056</c:v>
                </c:pt>
                <c:pt idx="6066">
                  <c:v>4641</c:v>
                </c:pt>
                <c:pt idx="6067">
                  <c:v>3640</c:v>
                </c:pt>
                <c:pt idx="6068">
                  <c:v>7935</c:v>
                </c:pt>
                <c:pt idx="6069">
                  <c:v>10556</c:v>
                </c:pt>
                <c:pt idx="6070">
                  <c:v>8316</c:v>
                </c:pt>
                <c:pt idx="6071">
                  <c:v>8046</c:v>
                </c:pt>
                <c:pt idx="6072">
                  <c:v>5724</c:v>
                </c:pt>
                <c:pt idx="6073">
                  <c:v>4872</c:v>
                </c:pt>
                <c:pt idx="6074">
                  <c:v>11988</c:v>
                </c:pt>
                <c:pt idx="6075">
                  <c:v>10962</c:v>
                </c:pt>
                <c:pt idx="6076">
                  <c:v>10080</c:v>
                </c:pt>
                <c:pt idx="6077">
                  <c:v>9280</c:v>
                </c:pt>
                <c:pt idx="6078">
                  <c:v>7290</c:v>
                </c:pt>
                <c:pt idx="6079">
                  <c:v>8265</c:v>
                </c:pt>
                <c:pt idx="6080">
                  <c:v>9660</c:v>
                </c:pt>
                <c:pt idx="6081">
                  <c:v>9800</c:v>
                </c:pt>
                <c:pt idx="6082">
                  <c:v>10560</c:v>
                </c:pt>
                <c:pt idx="6083">
                  <c:v>8236</c:v>
                </c:pt>
                <c:pt idx="6084">
                  <c:v>7865</c:v>
                </c:pt>
                <c:pt idx="6085">
                  <c:v>8308</c:v>
                </c:pt>
                <c:pt idx="6086">
                  <c:v>8820</c:v>
                </c:pt>
                <c:pt idx="6087">
                  <c:v>7987</c:v>
                </c:pt>
                <c:pt idx="6088">
                  <c:v>7956</c:v>
                </c:pt>
                <c:pt idx="6089">
                  <c:v>6578</c:v>
                </c:pt>
                <c:pt idx="6090">
                  <c:v>6027</c:v>
                </c:pt>
                <c:pt idx="6091">
                  <c:v>5994</c:v>
                </c:pt>
                <c:pt idx="6092">
                  <c:v>7847</c:v>
                </c:pt>
                <c:pt idx="6093">
                  <c:v>7920</c:v>
                </c:pt>
                <c:pt idx="6094">
                  <c:v>7450</c:v>
                </c:pt>
                <c:pt idx="6095">
                  <c:v>5040</c:v>
                </c:pt>
                <c:pt idx="6096">
                  <c:v>4370</c:v>
                </c:pt>
                <c:pt idx="6097">
                  <c:v>5096</c:v>
                </c:pt>
                <c:pt idx="6098">
                  <c:v>7140</c:v>
                </c:pt>
                <c:pt idx="6099">
                  <c:v>9280</c:v>
                </c:pt>
                <c:pt idx="6100">
                  <c:v>8850</c:v>
                </c:pt>
                <c:pt idx="6101">
                  <c:v>6318</c:v>
                </c:pt>
                <c:pt idx="6102">
                  <c:v>6325</c:v>
                </c:pt>
                <c:pt idx="6103">
                  <c:v>7345</c:v>
                </c:pt>
                <c:pt idx="6104">
                  <c:v>10080</c:v>
                </c:pt>
                <c:pt idx="6105">
                  <c:v>11550</c:v>
                </c:pt>
                <c:pt idx="6106">
                  <c:v>11102</c:v>
                </c:pt>
                <c:pt idx="6107">
                  <c:v>7670</c:v>
                </c:pt>
                <c:pt idx="6108">
                  <c:v>7975</c:v>
                </c:pt>
                <c:pt idx="6109">
                  <c:v>7616</c:v>
                </c:pt>
                <c:pt idx="6110">
                  <c:v>9432</c:v>
                </c:pt>
                <c:pt idx="6111">
                  <c:v>3799</c:v>
                </c:pt>
                <c:pt idx="6112">
                  <c:v>5265</c:v>
                </c:pt>
                <c:pt idx="6113">
                  <c:v>4788</c:v>
                </c:pt>
                <c:pt idx="6114">
                  <c:v>2925</c:v>
                </c:pt>
                <c:pt idx="6115">
                  <c:v>2583</c:v>
                </c:pt>
                <c:pt idx="6116">
                  <c:v>4212</c:v>
                </c:pt>
                <c:pt idx="6117">
                  <c:v>4205</c:v>
                </c:pt>
                <c:pt idx="6118">
                  <c:v>4144</c:v>
                </c:pt>
                <c:pt idx="6119">
                  <c:v>3848</c:v>
                </c:pt>
                <c:pt idx="6120">
                  <c:v>2268</c:v>
                </c:pt>
                <c:pt idx="6121">
                  <c:v>2091</c:v>
                </c:pt>
                <c:pt idx="6122">
                  <c:v>3626</c:v>
                </c:pt>
                <c:pt idx="6123">
                  <c:v>5069</c:v>
                </c:pt>
                <c:pt idx="6124">
                  <c:v>4646</c:v>
                </c:pt>
                <c:pt idx="6125">
                  <c:v>5537</c:v>
                </c:pt>
                <c:pt idx="6126">
                  <c:v>3431</c:v>
                </c:pt>
                <c:pt idx="6127">
                  <c:v>1989</c:v>
                </c:pt>
                <c:pt idx="6128">
                  <c:v>4560</c:v>
                </c:pt>
                <c:pt idx="6129">
                  <c:v>6390</c:v>
                </c:pt>
                <c:pt idx="6130">
                  <c:v>4488</c:v>
                </c:pt>
                <c:pt idx="6131">
                  <c:v>4700</c:v>
                </c:pt>
                <c:pt idx="6132">
                  <c:v>3312</c:v>
                </c:pt>
                <c:pt idx="6133">
                  <c:v>2756</c:v>
                </c:pt>
                <c:pt idx="6134">
                  <c:v>6615</c:v>
                </c:pt>
                <c:pt idx="6135">
                  <c:v>7520</c:v>
                </c:pt>
                <c:pt idx="6136">
                  <c:v>5616</c:v>
                </c:pt>
                <c:pt idx="6137">
                  <c:v>6396</c:v>
                </c:pt>
                <c:pt idx="6138">
                  <c:v>4277</c:v>
                </c:pt>
                <c:pt idx="6139">
                  <c:v>2800</c:v>
                </c:pt>
                <c:pt idx="6140">
                  <c:v>7680</c:v>
                </c:pt>
                <c:pt idx="6141">
                  <c:v>8096</c:v>
                </c:pt>
                <c:pt idx="6142">
                  <c:v>7938</c:v>
                </c:pt>
                <c:pt idx="6143">
                  <c:v>7384</c:v>
                </c:pt>
                <c:pt idx="6144">
                  <c:v>5880</c:v>
                </c:pt>
                <c:pt idx="6145">
                  <c:v>3672</c:v>
                </c:pt>
                <c:pt idx="6146">
                  <c:v>10050</c:v>
                </c:pt>
                <c:pt idx="6147">
                  <c:v>9212</c:v>
                </c:pt>
                <c:pt idx="6148">
                  <c:v>8823</c:v>
                </c:pt>
                <c:pt idx="6149">
                  <c:v>6850</c:v>
                </c:pt>
                <c:pt idx="6150">
                  <c:v>5888</c:v>
                </c:pt>
                <c:pt idx="6151">
                  <c:v>7452</c:v>
                </c:pt>
                <c:pt idx="6152">
                  <c:v>9581</c:v>
                </c:pt>
                <c:pt idx="6153">
                  <c:v>9646</c:v>
                </c:pt>
                <c:pt idx="6154">
                  <c:v>10150</c:v>
                </c:pt>
                <c:pt idx="6155">
                  <c:v>8100</c:v>
                </c:pt>
                <c:pt idx="6156">
                  <c:v>5989</c:v>
                </c:pt>
                <c:pt idx="6157">
                  <c:v>7560</c:v>
                </c:pt>
                <c:pt idx="6158">
                  <c:v>8092</c:v>
                </c:pt>
                <c:pt idx="6159">
                  <c:v>7740</c:v>
                </c:pt>
                <c:pt idx="6160">
                  <c:v>7332</c:v>
                </c:pt>
                <c:pt idx="6161">
                  <c:v>5670</c:v>
                </c:pt>
                <c:pt idx="6162">
                  <c:v>5160</c:v>
                </c:pt>
                <c:pt idx="6163">
                  <c:v>5400</c:v>
                </c:pt>
                <c:pt idx="6164">
                  <c:v>7729</c:v>
                </c:pt>
                <c:pt idx="6165">
                  <c:v>5502</c:v>
                </c:pt>
                <c:pt idx="6166">
                  <c:v>6674</c:v>
                </c:pt>
                <c:pt idx="6167">
                  <c:v>4410</c:v>
                </c:pt>
                <c:pt idx="6168">
                  <c:v>3872</c:v>
                </c:pt>
                <c:pt idx="6169">
                  <c:v>4500</c:v>
                </c:pt>
                <c:pt idx="6170">
                  <c:v>6528</c:v>
                </c:pt>
                <c:pt idx="6171">
                  <c:v>6987</c:v>
                </c:pt>
                <c:pt idx="6172">
                  <c:v>10034</c:v>
                </c:pt>
                <c:pt idx="6173">
                  <c:v>6210</c:v>
                </c:pt>
                <c:pt idx="6174">
                  <c:v>5916</c:v>
                </c:pt>
                <c:pt idx="6175">
                  <c:v>6120</c:v>
                </c:pt>
                <c:pt idx="6176">
                  <c:v>8060</c:v>
                </c:pt>
                <c:pt idx="6177">
                  <c:v>10150</c:v>
                </c:pt>
                <c:pt idx="6178">
                  <c:v>10962</c:v>
                </c:pt>
                <c:pt idx="6179">
                  <c:v>7314</c:v>
                </c:pt>
                <c:pt idx="6180">
                  <c:v>6528</c:v>
                </c:pt>
                <c:pt idx="6181">
                  <c:v>7424</c:v>
                </c:pt>
                <c:pt idx="6182">
                  <c:v>8640</c:v>
                </c:pt>
                <c:pt idx="6183">
                  <c:v>9984</c:v>
                </c:pt>
                <c:pt idx="6184">
                  <c:v>7622</c:v>
                </c:pt>
                <c:pt idx="6185">
                  <c:v>7192</c:v>
                </c:pt>
                <c:pt idx="6186">
                  <c:v>6902</c:v>
                </c:pt>
                <c:pt idx="6187">
                  <c:v>8883</c:v>
                </c:pt>
                <c:pt idx="6188">
                  <c:v>8843</c:v>
                </c:pt>
                <c:pt idx="6189">
                  <c:v>11856</c:v>
                </c:pt>
                <c:pt idx="6190">
                  <c:v>8502</c:v>
                </c:pt>
                <c:pt idx="6191">
                  <c:v>6293</c:v>
                </c:pt>
                <c:pt idx="6192">
                  <c:v>5577</c:v>
                </c:pt>
                <c:pt idx="6193">
                  <c:v>9261</c:v>
                </c:pt>
                <c:pt idx="6194">
                  <c:v>7344</c:v>
                </c:pt>
                <c:pt idx="6195">
                  <c:v>8745</c:v>
                </c:pt>
                <c:pt idx="6196">
                  <c:v>6720</c:v>
                </c:pt>
                <c:pt idx="6197">
                  <c:v>4344</c:v>
                </c:pt>
                <c:pt idx="6198">
                  <c:v>3888</c:v>
                </c:pt>
                <c:pt idx="6199">
                  <c:v>7421</c:v>
                </c:pt>
                <c:pt idx="6200">
                  <c:v>6048</c:v>
                </c:pt>
                <c:pt idx="6201">
                  <c:v>9339</c:v>
                </c:pt>
                <c:pt idx="6202">
                  <c:v>6188</c:v>
                </c:pt>
                <c:pt idx="6203">
                  <c:v>4368</c:v>
                </c:pt>
                <c:pt idx="6204">
                  <c:v>4860</c:v>
                </c:pt>
                <c:pt idx="6205">
                  <c:v>8836</c:v>
                </c:pt>
                <c:pt idx="6206">
                  <c:v>8151</c:v>
                </c:pt>
                <c:pt idx="6207">
                  <c:v>13536</c:v>
                </c:pt>
                <c:pt idx="6208">
                  <c:v>8460</c:v>
                </c:pt>
                <c:pt idx="6209">
                  <c:v>8610</c:v>
                </c:pt>
                <c:pt idx="6210">
                  <c:v>7826</c:v>
                </c:pt>
                <c:pt idx="6211">
                  <c:v>10388</c:v>
                </c:pt>
                <c:pt idx="6212">
                  <c:v>11800</c:v>
                </c:pt>
                <c:pt idx="6213">
                  <c:v>13923</c:v>
                </c:pt>
                <c:pt idx="6214">
                  <c:v>9800</c:v>
                </c:pt>
                <c:pt idx="6215">
                  <c:v>9823</c:v>
                </c:pt>
                <c:pt idx="6216">
                  <c:v>10246</c:v>
                </c:pt>
                <c:pt idx="6217">
                  <c:v>12090</c:v>
                </c:pt>
                <c:pt idx="6218">
                  <c:v>16250</c:v>
                </c:pt>
                <c:pt idx="6219">
                  <c:v>19593</c:v>
                </c:pt>
                <c:pt idx="6220">
                  <c:v>15660</c:v>
                </c:pt>
                <c:pt idx="6221">
                  <c:v>12648</c:v>
                </c:pt>
                <c:pt idx="6222">
                  <c:v>10504</c:v>
                </c:pt>
                <c:pt idx="6223">
                  <c:v>15360</c:v>
                </c:pt>
                <c:pt idx="6224">
                  <c:v>16104</c:v>
                </c:pt>
                <c:pt idx="6225">
                  <c:v>20212</c:v>
                </c:pt>
                <c:pt idx="6226">
                  <c:v>13122</c:v>
                </c:pt>
                <c:pt idx="6227">
                  <c:v>11550</c:v>
                </c:pt>
                <c:pt idx="6228">
                  <c:v>10252</c:v>
                </c:pt>
                <c:pt idx="6229">
                  <c:v>11475</c:v>
                </c:pt>
                <c:pt idx="6230">
                  <c:v>16124</c:v>
                </c:pt>
                <c:pt idx="6231">
                  <c:v>14637</c:v>
                </c:pt>
                <c:pt idx="6232">
                  <c:v>10704</c:v>
                </c:pt>
                <c:pt idx="6233">
                  <c:v>7448</c:v>
                </c:pt>
                <c:pt idx="6234">
                  <c:v>8190</c:v>
                </c:pt>
                <c:pt idx="6235">
                  <c:v>8400</c:v>
                </c:pt>
                <c:pt idx="6236">
                  <c:v>12064</c:v>
                </c:pt>
                <c:pt idx="6237">
                  <c:v>12200</c:v>
                </c:pt>
                <c:pt idx="6238">
                  <c:v>8736</c:v>
                </c:pt>
                <c:pt idx="6239">
                  <c:v>7216</c:v>
                </c:pt>
                <c:pt idx="6240">
                  <c:v>7216</c:v>
                </c:pt>
                <c:pt idx="6241">
                  <c:v>9828</c:v>
                </c:pt>
                <c:pt idx="6242">
                  <c:v>12600</c:v>
                </c:pt>
                <c:pt idx="6243">
                  <c:v>13900</c:v>
                </c:pt>
                <c:pt idx="6244">
                  <c:v>8272</c:v>
                </c:pt>
                <c:pt idx="6245">
                  <c:v>8686</c:v>
                </c:pt>
                <c:pt idx="6246">
                  <c:v>11925</c:v>
                </c:pt>
                <c:pt idx="6247">
                  <c:v>12936</c:v>
                </c:pt>
                <c:pt idx="6248">
                  <c:v>15244</c:v>
                </c:pt>
                <c:pt idx="6249">
                  <c:v>19430</c:v>
                </c:pt>
                <c:pt idx="6250">
                  <c:v>12702</c:v>
                </c:pt>
                <c:pt idx="6251">
                  <c:v>12040</c:v>
                </c:pt>
                <c:pt idx="6252">
                  <c:v>11446</c:v>
                </c:pt>
                <c:pt idx="6253">
                  <c:v>14850</c:v>
                </c:pt>
                <c:pt idx="6254">
                  <c:v>15504</c:v>
                </c:pt>
                <c:pt idx="6255">
                  <c:v>7623</c:v>
                </c:pt>
                <c:pt idx="6256">
                  <c:v>6154</c:v>
                </c:pt>
                <c:pt idx="6257">
                  <c:v>4536</c:v>
                </c:pt>
                <c:pt idx="6258">
                  <c:v>5017</c:v>
                </c:pt>
                <c:pt idx="6259">
                  <c:v>6552</c:v>
                </c:pt>
                <c:pt idx="6260">
                  <c:v>6664</c:v>
                </c:pt>
                <c:pt idx="6261">
                  <c:v>8942</c:v>
                </c:pt>
                <c:pt idx="6262">
                  <c:v>6392</c:v>
                </c:pt>
                <c:pt idx="6263">
                  <c:v>3887</c:v>
                </c:pt>
                <c:pt idx="6264">
                  <c:v>4118</c:v>
                </c:pt>
                <c:pt idx="6265">
                  <c:v>7920</c:v>
                </c:pt>
                <c:pt idx="6266">
                  <c:v>5887</c:v>
                </c:pt>
                <c:pt idx="6267">
                  <c:v>7728</c:v>
                </c:pt>
                <c:pt idx="6268">
                  <c:v>4350</c:v>
                </c:pt>
                <c:pt idx="6269">
                  <c:v>3439</c:v>
                </c:pt>
                <c:pt idx="6270">
                  <c:v>3100</c:v>
                </c:pt>
                <c:pt idx="6271">
                  <c:v>5846</c:v>
                </c:pt>
                <c:pt idx="6272">
                  <c:v>4563</c:v>
                </c:pt>
                <c:pt idx="6273">
                  <c:v>7101</c:v>
                </c:pt>
                <c:pt idx="6274">
                  <c:v>4340</c:v>
                </c:pt>
                <c:pt idx="6275">
                  <c:v>2880</c:v>
                </c:pt>
                <c:pt idx="6276">
                  <c:v>3360</c:v>
                </c:pt>
                <c:pt idx="6277">
                  <c:v>5502</c:v>
                </c:pt>
                <c:pt idx="6278">
                  <c:v>6048</c:v>
                </c:pt>
                <c:pt idx="6279">
                  <c:v>10086</c:v>
                </c:pt>
                <c:pt idx="6280">
                  <c:v>7644</c:v>
                </c:pt>
                <c:pt idx="6281">
                  <c:v>6253</c:v>
                </c:pt>
                <c:pt idx="6282">
                  <c:v>5700</c:v>
                </c:pt>
                <c:pt idx="6283">
                  <c:v>6900</c:v>
                </c:pt>
                <c:pt idx="6284">
                  <c:v>10353</c:v>
                </c:pt>
                <c:pt idx="6285">
                  <c:v>10948</c:v>
                </c:pt>
                <c:pt idx="6286">
                  <c:v>7644</c:v>
                </c:pt>
                <c:pt idx="6287">
                  <c:v>7943</c:v>
                </c:pt>
                <c:pt idx="6288">
                  <c:v>8281</c:v>
                </c:pt>
                <c:pt idx="6289">
                  <c:v>9943</c:v>
                </c:pt>
                <c:pt idx="6290">
                  <c:v>15477</c:v>
                </c:pt>
                <c:pt idx="6291">
                  <c:v>17640</c:v>
                </c:pt>
                <c:pt idx="6292">
                  <c:v>12992</c:v>
                </c:pt>
                <c:pt idx="6293">
                  <c:v>10388</c:v>
                </c:pt>
                <c:pt idx="6294">
                  <c:v>10556</c:v>
                </c:pt>
                <c:pt idx="6295">
                  <c:v>10738</c:v>
                </c:pt>
                <c:pt idx="6296">
                  <c:v>16832</c:v>
                </c:pt>
                <c:pt idx="6297">
                  <c:v>18788</c:v>
                </c:pt>
                <c:pt idx="6298">
                  <c:v>11600</c:v>
                </c:pt>
                <c:pt idx="6299">
                  <c:v>11340</c:v>
                </c:pt>
                <c:pt idx="6300">
                  <c:v>8008</c:v>
                </c:pt>
                <c:pt idx="6301">
                  <c:v>9328</c:v>
                </c:pt>
                <c:pt idx="6302">
                  <c:v>12474</c:v>
                </c:pt>
                <c:pt idx="6303">
                  <c:v>13250</c:v>
                </c:pt>
                <c:pt idx="6304">
                  <c:v>8869</c:v>
                </c:pt>
                <c:pt idx="6305">
                  <c:v>4900</c:v>
                </c:pt>
                <c:pt idx="6306">
                  <c:v>4200</c:v>
                </c:pt>
                <c:pt idx="6307">
                  <c:v>5928</c:v>
                </c:pt>
                <c:pt idx="6308">
                  <c:v>8323</c:v>
                </c:pt>
                <c:pt idx="6309">
                  <c:v>10290</c:v>
                </c:pt>
                <c:pt idx="6310">
                  <c:v>6468</c:v>
                </c:pt>
                <c:pt idx="6311">
                  <c:v>5100</c:v>
                </c:pt>
                <c:pt idx="6312">
                  <c:v>5440</c:v>
                </c:pt>
                <c:pt idx="6313">
                  <c:v>6258</c:v>
                </c:pt>
                <c:pt idx="6314">
                  <c:v>8448</c:v>
                </c:pt>
                <c:pt idx="6315">
                  <c:v>9460</c:v>
                </c:pt>
                <c:pt idx="6316">
                  <c:v>6240</c:v>
                </c:pt>
                <c:pt idx="6317">
                  <c:v>6346</c:v>
                </c:pt>
                <c:pt idx="6318">
                  <c:v>8965</c:v>
                </c:pt>
                <c:pt idx="6319">
                  <c:v>11736</c:v>
                </c:pt>
                <c:pt idx="6320">
                  <c:v>15120</c:v>
                </c:pt>
                <c:pt idx="6321">
                  <c:v>15616</c:v>
                </c:pt>
                <c:pt idx="6322">
                  <c:v>11110</c:v>
                </c:pt>
                <c:pt idx="6323">
                  <c:v>11990</c:v>
                </c:pt>
                <c:pt idx="6324">
                  <c:v>10780</c:v>
                </c:pt>
                <c:pt idx="6325">
                  <c:v>10985</c:v>
                </c:pt>
                <c:pt idx="6326">
                  <c:v>15525</c:v>
                </c:pt>
                <c:pt idx="6327">
                  <c:v>6208</c:v>
                </c:pt>
                <c:pt idx="6328">
                  <c:v>4950</c:v>
                </c:pt>
                <c:pt idx="6329">
                  <c:v>4008</c:v>
                </c:pt>
                <c:pt idx="6330">
                  <c:v>3567</c:v>
                </c:pt>
                <c:pt idx="6331">
                  <c:v>5632</c:v>
                </c:pt>
                <c:pt idx="6332">
                  <c:v>5536</c:v>
                </c:pt>
                <c:pt idx="6333">
                  <c:v>7392</c:v>
                </c:pt>
                <c:pt idx="6334">
                  <c:v>4719</c:v>
                </c:pt>
                <c:pt idx="6335">
                  <c:v>3634</c:v>
                </c:pt>
                <c:pt idx="6336">
                  <c:v>2929</c:v>
                </c:pt>
                <c:pt idx="6337">
                  <c:v>5002</c:v>
                </c:pt>
                <c:pt idx="6338">
                  <c:v>4147</c:v>
                </c:pt>
                <c:pt idx="6339">
                  <c:v>6237</c:v>
                </c:pt>
                <c:pt idx="6340">
                  <c:v>3402</c:v>
                </c:pt>
                <c:pt idx="6341">
                  <c:v>2480</c:v>
                </c:pt>
                <c:pt idx="6342">
                  <c:v>2352</c:v>
                </c:pt>
                <c:pt idx="6343">
                  <c:v>4181</c:v>
                </c:pt>
                <c:pt idx="6344">
                  <c:v>3584</c:v>
                </c:pt>
                <c:pt idx="6345">
                  <c:v>6104</c:v>
                </c:pt>
                <c:pt idx="6346">
                  <c:v>3108</c:v>
                </c:pt>
                <c:pt idx="6347">
                  <c:v>2014</c:v>
                </c:pt>
                <c:pt idx="6348">
                  <c:v>2448</c:v>
                </c:pt>
                <c:pt idx="6349">
                  <c:v>4242</c:v>
                </c:pt>
                <c:pt idx="6350">
                  <c:v>4658</c:v>
                </c:pt>
                <c:pt idx="6351">
                  <c:v>8694</c:v>
                </c:pt>
                <c:pt idx="6352">
                  <c:v>5940</c:v>
                </c:pt>
                <c:pt idx="6353">
                  <c:v>5577</c:v>
                </c:pt>
                <c:pt idx="6354">
                  <c:v>4674</c:v>
                </c:pt>
                <c:pt idx="6355">
                  <c:v>6174</c:v>
                </c:pt>
                <c:pt idx="6356">
                  <c:v>7579</c:v>
                </c:pt>
                <c:pt idx="6357">
                  <c:v>11368</c:v>
                </c:pt>
                <c:pt idx="6358">
                  <c:v>5658</c:v>
                </c:pt>
                <c:pt idx="6359">
                  <c:v>6958</c:v>
                </c:pt>
                <c:pt idx="6360">
                  <c:v>6860</c:v>
                </c:pt>
                <c:pt idx="6361">
                  <c:v>9300</c:v>
                </c:pt>
                <c:pt idx="6362">
                  <c:v>12544</c:v>
                </c:pt>
                <c:pt idx="6363">
                  <c:v>15876</c:v>
                </c:pt>
                <c:pt idx="6364">
                  <c:v>10920</c:v>
                </c:pt>
                <c:pt idx="6365">
                  <c:v>8823</c:v>
                </c:pt>
                <c:pt idx="6366">
                  <c:v>8056</c:v>
                </c:pt>
                <c:pt idx="6367">
                  <c:v>9086</c:v>
                </c:pt>
                <c:pt idx="6368">
                  <c:v>12489</c:v>
                </c:pt>
                <c:pt idx="6369">
                  <c:v>13908</c:v>
                </c:pt>
                <c:pt idx="6370">
                  <c:v>11310</c:v>
                </c:pt>
                <c:pt idx="6371">
                  <c:v>7950</c:v>
                </c:pt>
                <c:pt idx="6372">
                  <c:v>6478</c:v>
                </c:pt>
                <c:pt idx="6373">
                  <c:v>6750</c:v>
                </c:pt>
                <c:pt idx="6374">
                  <c:v>9126</c:v>
                </c:pt>
                <c:pt idx="6375">
                  <c:v>11250</c:v>
                </c:pt>
                <c:pt idx="6376">
                  <c:v>8131</c:v>
                </c:pt>
                <c:pt idx="6377">
                  <c:v>3174</c:v>
                </c:pt>
                <c:pt idx="6378">
                  <c:v>2712</c:v>
                </c:pt>
                <c:pt idx="6379">
                  <c:v>3904</c:v>
                </c:pt>
                <c:pt idx="6380">
                  <c:v>5106</c:v>
                </c:pt>
                <c:pt idx="6381">
                  <c:v>7560</c:v>
                </c:pt>
                <c:pt idx="6382">
                  <c:v>4002</c:v>
                </c:pt>
                <c:pt idx="6383">
                  <c:v>2862</c:v>
                </c:pt>
                <c:pt idx="6384">
                  <c:v>3248</c:v>
                </c:pt>
                <c:pt idx="6385">
                  <c:v>4292</c:v>
                </c:pt>
                <c:pt idx="6386">
                  <c:v>5586</c:v>
                </c:pt>
                <c:pt idx="6387">
                  <c:v>5746</c:v>
                </c:pt>
                <c:pt idx="6388">
                  <c:v>3360</c:v>
                </c:pt>
                <c:pt idx="6389">
                  <c:v>3712</c:v>
                </c:pt>
                <c:pt idx="6390">
                  <c:v>7965</c:v>
                </c:pt>
                <c:pt idx="6391">
                  <c:v>10488</c:v>
                </c:pt>
                <c:pt idx="6392">
                  <c:v>12358</c:v>
                </c:pt>
                <c:pt idx="6393">
                  <c:v>16170</c:v>
                </c:pt>
                <c:pt idx="6394">
                  <c:v>10860</c:v>
                </c:pt>
                <c:pt idx="6395">
                  <c:v>9499</c:v>
                </c:pt>
                <c:pt idx="6396">
                  <c:v>9261</c:v>
                </c:pt>
                <c:pt idx="6397">
                  <c:v>9656</c:v>
                </c:pt>
                <c:pt idx="6398">
                  <c:v>11544</c:v>
                </c:pt>
                <c:pt idx="6399">
                  <c:v>4995</c:v>
                </c:pt>
                <c:pt idx="6400">
                  <c:v>2964</c:v>
                </c:pt>
                <c:pt idx="6401">
                  <c:v>2100</c:v>
                </c:pt>
                <c:pt idx="6402">
                  <c:v>1428</c:v>
                </c:pt>
                <c:pt idx="6403">
                  <c:v>2392</c:v>
                </c:pt>
                <c:pt idx="6404">
                  <c:v>2997</c:v>
                </c:pt>
                <c:pt idx="6405">
                  <c:v>5244</c:v>
                </c:pt>
                <c:pt idx="6406">
                  <c:v>2204</c:v>
                </c:pt>
                <c:pt idx="6407">
                  <c:v>1827</c:v>
                </c:pt>
                <c:pt idx="6408">
                  <c:v>1156</c:v>
                </c:pt>
                <c:pt idx="6409">
                  <c:v>2592</c:v>
                </c:pt>
                <c:pt idx="6410">
                  <c:v>3042</c:v>
                </c:pt>
                <c:pt idx="6411">
                  <c:v>6396</c:v>
                </c:pt>
                <c:pt idx="6412">
                  <c:v>2419</c:v>
                </c:pt>
                <c:pt idx="6413">
                  <c:v>2482</c:v>
                </c:pt>
                <c:pt idx="6414">
                  <c:v>972</c:v>
                </c:pt>
                <c:pt idx="6415">
                  <c:v>2288</c:v>
                </c:pt>
                <c:pt idx="6416">
                  <c:v>2730</c:v>
                </c:pt>
                <c:pt idx="6417">
                  <c:v>4879</c:v>
                </c:pt>
                <c:pt idx="6418">
                  <c:v>2009</c:v>
                </c:pt>
                <c:pt idx="6419">
                  <c:v>1862</c:v>
                </c:pt>
                <c:pt idx="6420">
                  <c:v>1218</c:v>
                </c:pt>
                <c:pt idx="6421">
                  <c:v>1645</c:v>
                </c:pt>
                <c:pt idx="6422">
                  <c:v>2700</c:v>
                </c:pt>
                <c:pt idx="6423">
                  <c:v>7644</c:v>
                </c:pt>
                <c:pt idx="6424">
                  <c:v>2856</c:v>
                </c:pt>
                <c:pt idx="6425">
                  <c:v>2204</c:v>
                </c:pt>
                <c:pt idx="6426">
                  <c:v>1444</c:v>
                </c:pt>
                <c:pt idx="6427">
                  <c:v>1932</c:v>
                </c:pt>
                <c:pt idx="6428">
                  <c:v>4233</c:v>
                </c:pt>
                <c:pt idx="6429">
                  <c:v>5112</c:v>
                </c:pt>
                <c:pt idx="6430">
                  <c:v>2541</c:v>
                </c:pt>
                <c:pt idx="6431">
                  <c:v>1568</c:v>
                </c:pt>
                <c:pt idx="6432">
                  <c:v>1508</c:v>
                </c:pt>
                <c:pt idx="6433">
                  <c:v>2646</c:v>
                </c:pt>
                <c:pt idx="6434">
                  <c:v>5252</c:v>
                </c:pt>
                <c:pt idx="6435">
                  <c:v>7896</c:v>
                </c:pt>
                <c:pt idx="6436">
                  <c:v>4180</c:v>
                </c:pt>
                <c:pt idx="6437">
                  <c:v>2622</c:v>
                </c:pt>
                <c:pt idx="6438">
                  <c:v>2331</c:v>
                </c:pt>
                <c:pt idx="6439">
                  <c:v>3450</c:v>
                </c:pt>
                <c:pt idx="6440">
                  <c:v>5750</c:v>
                </c:pt>
                <c:pt idx="6441">
                  <c:v>7682</c:v>
                </c:pt>
                <c:pt idx="6442">
                  <c:v>3731</c:v>
                </c:pt>
                <c:pt idx="6443">
                  <c:v>2880</c:v>
                </c:pt>
                <c:pt idx="6444">
                  <c:v>2850</c:v>
                </c:pt>
                <c:pt idx="6445">
                  <c:v>3185</c:v>
                </c:pt>
                <c:pt idx="6446">
                  <c:v>6120</c:v>
                </c:pt>
                <c:pt idx="6447">
                  <c:v>6576</c:v>
                </c:pt>
                <c:pt idx="6448">
                  <c:v>4136</c:v>
                </c:pt>
                <c:pt idx="6449">
                  <c:v>2145</c:v>
                </c:pt>
                <c:pt idx="6450">
                  <c:v>1728</c:v>
                </c:pt>
                <c:pt idx="6451">
                  <c:v>2494</c:v>
                </c:pt>
                <c:pt idx="6452">
                  <c:v>3626</c:v>
                </c:pt>
                <c:pt idx="6453">
                  <c:v>6678</c:v>
                </c:pt>
                <c:pt idx="6454">
                  <c:v>3403</c:v>
                </c:pt>
                <c:pt idx="6455">
                  <c:v>2021</c:v>
                </c:pt>
                <c:pt idx="6456">
                  <c:v>1722</c:v>
                </c:pt>
                <c:pt idx="6457">
                  <c:v>2173</c:v>
                </c:pt>
                <c:pt idx="6458">
                  <c:v>4399</c:v>
                </c:pt>
                <c:pt idx="6459">
                  <c:v>5904</c:v>
                </c:pt>
                <c:pt idx="6460">
                  <c:v>2808</c:v>
                </c:pt>
                <c:pt idx="6461">
                  <c:v>2337</c:v>
                </c:pt>
                <c:pt idx="6462">
                  <c:v>2704</c:v>
                </c:pt>
                <c:pt idx="6463">
                  <c:v>3127</c:v>
                </c:pt>
                <c:pt idx="6464">
                  <c:v>5280</c:v>
                </c:pt>
                <c:pt idx="6465">
                  <c:v>9322</c:v>
                </c:pt>
                <c:pt idx="6466">
                  <c:v>5096</c:v>
                </c:pt>
                <c:pt idx="6467">
                  <c:v>3774</c:v>
                </c:pt>
                <c:pt idx="6468">
                  <c:v>3332</c:v>
                </c:pt>
                <c:pt idx="6469">
                  <c:v>3672</c:v>
                </c:pt>
                <c:pt idx="6470">
                  <c:v>6272</c:v>
                </c:pt>
                <c:pt idx="6471">
                  <c:v>5481</c:v>
                </c:pt>
                <c:pt idx="6472">
                  <c:v>4118</c:v>
                </c:pt>
                <c:pt idx="6473">
                  <c:v>2844</c:v>
                </c:pt>
                <c:pt idx="6474">
                  <c:v>2323</c:v>
                </c:pt>
                <c:pt idx="6475">
                  <c:v>4370</c:v>
                </c:pt>
                <c:pt idx="6476">
                  <c:v>4582</c:v>
                </c:pt>
                <c:pt idx="6477">
                  <c:v>6300</c:v>
                </c:pt>
                <c:pt idx="6478">
                  <c:v>2862</c:v>
                </c:pt>
                <c:pt idx="6479">
                  <c:v>2232</c:v>
                </c:pt>
                <c:pt idx="6480">
                  <c:v>2275</c:v>
                </c:pt>
                <c:pt idx="6481">
                  <c:v>4212</c:v>
                </c:pt>
                <c:pt idx="6482">
                  <c:v>3000</c:v>
                </c:pt>
                <c:pt idx="6483">
                  <c:v>4301</c:v>
                </c:pt>
                <c:pt idx="6484">
                  <c:v>2400</c:v>
                </c:pt>
                <c:pt idx="6485">
                  <c:v>1792</c:v>
                </c:pt>
                <c:pt idx="6486">
                  <c:v>1520</c:v>
                </c:pt>
                <c:pt idx="6487">
                  <c:v>2592</c:v>
                </c:pt>
                <c:pt idx="6488">
                  <c:v>2952</c:v>
                </c:pt>
                <c:pt idx="6489">
                  <c:v>3887</c:v>
                </c:pt>
                <c:pt idx="6490">
                  <c:v>2507</c:v>
                </c:pt>
                <c:pt idx="6491">
                  <c:v>1414</c:v>
                </c:pt>
                <c:pt idx="6492">
                  <c:v>1425</c:v>
                </c:pt>
                <c:pt idx="6493">
                  <c:v>3078</c:v>
                </c:pt>
                <c:pt idx="6494">
                  <c:v>3472</c:v>
                </c:pt>
                <c:pt idx="6495">
                  <c:v>7566</c:v>
                </c:pt>
                <c:pt idx="6496">
                  <c:v>4847</c:v>
                </c:pt>
                <c:pt idx="6497">
                  <c:v>3927</c:v>
                </c:pt>
                <c:pt idx="6498">
                  <c:v>3333</c:v>
                </c:pt>
                <c:pt idx="6499">
                  <c:v>4756</c:v>
                </c:pt>
                <c:pt idx="6500">
                  <c:v>6580</c:v>
                </c:pt>
                <c:pt idx="6501">
                  <c:v>9240</c:v>
                </c:pt>
                <c:pt idx="6502">
                  <c:v>4625</c:v>
                </c:pt>
                <c:pt idx="6503">
                  <c:v>5863</c:v>
                </c:pt>
                <c:pt idx="6504">
                  <c:v>5031</c:v>
                </c:pt>
                <c:pt idx="6505">
                  <c:v>7695</c:v>
                </c:pt>
                <c:pt idx="6506">
                  <c:v>11280</c:v>
                </c:pt>
                <c:pt idx="6507">
                  <c:v>12818</c:v>
                </c:pt>
                <c:pt idx="6508">
                  <c:v>8268</c:v>
                </c:pt>
                <c:pt idx="6509">
                  <c:v>6816</c:v>
                </c:pt>
                <c:pt idx="6510">
                  <c:v>5952</c:v>
                </c:pt>
                <c:pt idx="6511">
                  <c:v>8850</c:v>
                </c:pt>
                <c:pt idx="6512">
                  <c:v>10736</c:v>
                </c:pt>
                <c:pt idx="6513">
                  <c:v>12040</c:v>
                </c:pt>
                <c:pt idx="6514">
                  <c:v>8400</c:v>
                </c:pt>
                <c:pt idx="6515">
                  <c:v>7056</c:v>
                </c:pt>
                <c:pt idx="6516">
                  <c:v>4992</c:v>
                </c:pt>
                <c:pt idx="6517">
                  <c:v>5612</c:v>
                </c:pt>
                <c:pt idx="6518">
                  <c:v>8957</c:v>
                </c:pt>
                <c:pt idx="6519">
                  <c:v>9541</c:v>
                </c:pt>
                <c:pt idx="6520">
                  <c:v>6174</c:v>
                </c:pt>
                <c:pt idx="6521">
                  <c:v>2337</c:v>
                </c:pt>
                <c:pt idx="6522">
                  <c:v>1900</c:v>
                </c:pt>
                <c:pt idx="6523">
                  <c:v>3132</c:v>
                </c:pt>
                <c:pt idx="6524">
                  <c:v>4160</c:v>
                </c:pt>
                <c:pt idx="6525">
                  <c:v>5632</c:v>
                </c:pt>
                <c:pt idx="6526">
                  <c:v>3625</c:v>
                </c:pt>
                <c:pt idx="6527">
                  <c:v>2352</c:v>
                </c:pt>
                <c:pt idx="6528">
                  <c:v>2415</c:v>
                </c:pt>
                <c:pt idx="6529">
                  <c:v>3136</c:v>
                </c:pt>
                <c:pt idx="6530">
                  <c:v>4092</c:v>
                </c:pt>
                <c:pt idx="6531">
                  <c:v>4564</c:v>
                </c:pt>
                <c:pt idx="6532">
                  <c:v>2106</c:v>
                </c:pt>
                <c:pt idx="6533">
                  <c:v>3108</c:v>
                </c:pt>
                <c:pt idx="6534">
                  <c:v>6318</c:v>
                </c:pt>
                <c:pt idx="6535">
                  <c:v>8733</c:v>
                </c:pt>
                <c:pt idx="6536">
                  <c:v>10744</c:v>
                </c:pt>
                <c:pt idx="6537">
                  <c:v>13192</c:v>
                </c:pt>
                <c:pt idx="6538">
                  <c:v>8990</c:v>
                </c:pt>
                <c:pt idx="6539">
                  <c:v>8083</c:v>
                </c:pt>
                <c:pt idx="6540">
                  <c:v>7448</c:v>
                </c:pt>
                <c:pt idx="6541">
                  <c:v>8060</c:v>
                </c:pt>
                <c:pt idx="6542">
                  <c:v>10224</c:v>
                </c:pt>
                <c:pt idx="6543">
                  <c:v>4224</c:v>
                </c:pt>
                <c:pt idx="6544">
                  <c:v>3275</c:v>
                </c:pt>
                <c:pt idx="6545">
                  <c:v>1638</c:v>
                </c:pt>
                <c:pt idx="6546">
                  <c:v>1482</c:v>
                </c:pt>
                <c:pt idx="6547">
                  <c:v>3230</c:v>
                </c:pt>
                <c:pt idx="6548">
                  <c:v>2806</c:v>
                </c:pt>
                <c:pt idx="6549">
                  <c:v>4536</c:v>
                </c:pt>
                <c:pt idx="6550">
                  <c:v>2520</c:v>
                </c:pt>
                <c:pt idx="6551">
                  <c:v>1680</c:v>
                </c:pt>
                <c:pt idx="6552">
                  <c:v>1260</c:v>
                </c:pt>
                <c:pt idx="6553">
                  <c:v>3332</c:v>
                </c:pt>
                <c:pt idx="6554">
                  <c:v>2185</c:v>
                </c:pt>
                <c:pt idx="6555">
                  <c:v>3258</c:v>
                </c:pt>
                <c:pt idx="6556">
                  <c:v>1960</c:v>
                </c:pt>
                <c:pt idx="6557">
                  <c:v>880</c:v>
                </c:pt>
                <c:pt idx="6558">
                  <c:v>1140</c:v>
                </c:pt>
                <c:pt idx="6559">
                  <c:v>2080</c:v>
                </c:pt>
                <c:pt idx="6560">
                  <c:v>2448</c:v>
                </c:pt>
                <c:pt idx="6561">
                  <c:v>4002</c:v>
                </c:pt>
                <c:pt idx="6562">
                  <c:v>1944</c:v>
                </c:pt>
                <c:pt idx="6563">
                  <c:v>1050</c:v>
                </c:pt>
                <c:pt idx="6564">
                  <c:v>1260</c:v>
                </c:pt>
                <c:pt idx="6565">
                  <c:v>2701</c:v>
                </c:pt>
                <c:pt idx="6566">
                  <c:v>3248</c:v>
                </c:pt>
                <c:pt idx="6567">
                  <c:v>7059</c:v>
                </c:pt>
                <c:pt idx="6568">
                  <c:v>4294</c:v>
                </c:pt>
                <c:pt idx="6569">
                  <c:v>3094</c:v>
                </c:pt>
                <c:pt idx="6570">
                  <c:v>2652</c:v>
                </c:pt>
                <c:pt idx="6571">
                  <c:v>3570</c:v>
                </c:pt>
                <c:pt idx="6572">
                  <c:v>4884</c:v>
                </c:pt>
                <c:pt idx="6573">
                  <c:v>7308</c:v>
                </c:pt>
                <c:pt idx="6574">
                  <c:v>3392</c:v>
                </c:pt>
                <c:pt idx="6575">
                  <c:v>3952</c:v>
                </c:pt>
                <c:pt idx="6576">
                  <c:v>3626</c:v>
                </c:pt>
                <c:pt idx="6577">
                  <c:v>5292</c:v>
                </c:pt>
                <c:pt idx="6578">
                  <c:v>8640</c:v>
                </c:pt>
                <c:pt idx="6579">
                  <c:v>11650</c:v>
                </c:pt>
                <c:pt idx="6580">
                  <c:v>6909</c:v>
                </c:pt>
                <c:pt idx="6581">
                  <c:v>5418</c:v>
                </c:pt>
                <c:pt idx="6582">
                  <c:v>4756</c:v>
                </c:pt>
                <c:pt idx="6583">
                  <c:v>6545</c:v>
                </c:pt>
                <c:pt idx="6584">
                  <c:v>9450</c:v>
                </c:pt>
                <c:pt idx="6585">
                  <c:v>11550</c:v>
                </c:pt>
                <c:pt idx="6586">
                  <c:v>7600</c:v>
                </c:pt>
                <c:pt idx="6587">
                  <c:v>5922</c:v>
                </c:pt>
                <c:pt idx="6588">
                  <c:v>4056</c:v>
                </c:pt>
                <c:pt idx="6589">
                  <c:v>5424</c:v>
                </c:pt>
                <c:pt idx="6590">
                  <c:v>7150</c:v>
                </c:pt>
                <c:pt idx="6591">
                  <c:v>8736</c:v>
                </c:pt>
                <c:pt idx="6592">
                  <c:v>4914</c:v>
                </c:pt>
                <c:pt idx="6593">
                  <c:v>1232</c:v>
                </c:pt>
                <c:pt idx="6594">
                  <c:v>1232</c:v>
                </c:pt>
                <c:pt idx="6595">
                  <c:v>2162</c:v>
                </c:pt>
                <c:pt idx="6596">
                  <c:v>3451</c:v>
                </c:pt>
                <c:pt idx="6597">
                  <c:v>4050</c:v>
                </c:pt>
                <c:pt idx="6598">
                  <c:v>2014</c:v>
                </c:pt>
                <c:pt idx="6599">
                  <c:v>1482</c:v>
                </c:pt>
                <c:pt idx="6600">
                  <c:v>1368</c:v>
                </c:pt>
                <c:pt idx="6601">
                  <c:v>2241</c:v>
                </c:pt>
                <c:pt idx="6602">
                  <c:v>3016</c:v>
                </c:pt>
                <c:pt idx="6603">
                  <c:v>3432</c:v>
                </c:pt>
                <c:pt idx="6604">
                  <c:v>1316</c:v>
                </c:pt>
                <c:pt idx="6605">
                  <c:v>2070</c:v>
                </c:pt>
                <c:pt idx="6606">
                  <c:v>5559</c:v>
                </c:pt>
                <c:pt idx="6607">
                  <c:v>6279</c:v>
                </c:pt>
                <c:pt idx="6608">
                  <c:v>8541</c:v>
                </c:pt>
                <c:pt idx="6609">
                  <c:v>13601</c:v>
                </c:pt>
                <c:pt idx="6610">
                  <c:v>7560</c:v>
                </c:pt>
                <c:pt idx="6611">
                  <c:v>6930</c:v>
                </c:pt>
                <c:pt idx="6612">
                  <c:v>6840</c:v>
                </c:pt>
                <c:pt idx="6613">
                  <c:v>7168</c:v>
                </c:pt>
                <c:pt idx="6614">
                  <c:v>10500</c:v>
                </c:pt>
                <c:pt idx="6615">
                  <c:v>4008</c:v>
                </c:pt>
                <c:pt idx="6616">
                  <c:v>2725</c:v>
                </c:pt>
                <c:pt idx="6617">
                  <c:v>1470</c:v>
                </c:pt>
                <c:pt idx="6618">
                  <c:v>1170</c:v>
                </c:pt>
                <c:pt idx="6619">
                  <c:v>2640</c:v>
                </c:pt>
                <c:pt idx="6620">
                  <c:v>2323</c:v>
                </c:pt>
                <c:pt idx="6621">
                  <c:v>4056</c:v>
                </c:pt>
                <c:pt idx="6622">
                  <c:v>1840</c:v>
                </c:pt>
                <c:pt idx="6623">
                  <c:v>1365</c:v>
                </c:pt>
                <c:pt idx="6624">
                  <c:v>931</c:v>
                </c:pt>
                <c:pt idx="6625">
                  <c:v>2550</c:v>
                </c:pt>
                <c:pt idx="6626">
                  <c:v>1764</c:v>
                </c:pt>
                <c:pt idx="6627">
                  <c:v>2926</c:v>
                </c:pt>
                <c:pt idx="6628">
                  <c:v>1387</c:v>
                </c:pt>
                <c:pt idx="6629">
                  <c:v>720</c:v>
                </c:pt>
                <c:pt idx="6630">
                  <c:v>680</c:v>
                </c:pt>
                <c:pt idx="6631">
                  <c:v>1666</c:v>
                </c:pt>
                <c:pt idx="6632">
                  <c:v>1587</c:v>
                </c:pt>
                <c:pt idx="6633">
                  <c:v>3648</c:v>
                </c:pt>
                <c:pt idx="6634">
                  <c:v>1495</c:v>
                </c:pt>
                <c:pt idx="6635">
                  <c:v>952</c:v>
                </c:pt>
                <c:pt idx="6636">
                  <c:v>810</c:v>
                </c:pt>
                <c:pt idx="6637">
                  <c:v>2014</c:v>
                </c:pt>
                <c:pt idx="6638">
                  <c:v>2632</c:v>
                </c:pt>
                <c:pt idx="6639">
                  <c:v>6012</c:v>
                </c:pt>
                <c:pt idx="6640">
                  <c:v>3393</c:v>
                </c:pt>
                <c:pt idx="6641">
                  <c:v>2448</c:v>
                </c:pt>
                <c:pt idx="6642">
                  <c:v>2006</c:v>
                </c:pt>
                <c:pt idx="6643">
                  <c:v>3225</c:v>
                </c:pt>
                <c:pt idx="6644">
                  <c:v>4116</c:v>
                </c:pt>
                <c:pt idx="6645">
                  <c:v>5928</c:v>
                </c:pt>
                <c:pt idx="6646">
                  <c:v>2904</c:v>
                </c:pt>
                <c:pt idx="6647">
                  <c:v>3168</c:v>
                </c:pt>
                <c:pt idx="6648">
                  <c:v>3306</c:v>
                </c:pt>
                <c:pt idx="6649">
                  <c:v>4437</c:v>
                </c:pt>
                <c:pt idx="6650">
                  <c:v>6820</c:v>
                </c:pt>
                <c:pt idx="6651">
                  <c:v>9100</c:v>
                </c:pt>
                <c:pt idx="6652">
                  <c:v>5265</c:v>
                </c:pt>
                <c:pt idx="6653">
                  <c:v>4136</c:v>
                </c:pt>
                <c:pt idx="6654">
                  <c:v>3485</c:v>
                </c:pt>
                <c:pt idx="6655">
                  <c:v>5782</c:v>
                </c:pt>
                <c:pt idx="6656">
                  <c:v>8662</c:v>
                </c:pt>
                <c:pt idx="6657">
                  <c:v>10584</c:v>
                </c:pt>
                <c:pt idx="6658">
                  <c:v>5763</c:v>
                </c:pt>
                <c:pt idx="6659">
                  <c:v>5311</c:v>
                </c:pt>
                <c:pt idx="6660">
                  <c:v>3256</c:v>
                </c:pt>
                <c:pt idx="6661">
                  <c:v>3807</c:v>
                </c:pt>
                <c:pt idx="6662">
                  <c:v>6200</c:v>
                </c:pt>
                <c:pt idx="6663">
                  <c:v>7350</c:v>
                </c:pt>
                <c:pt idx="6664">
                  <c:v>3724</c:v>
                </c:pt>
                <c:pt idx="6665">
                  <c:v>966</c:v>
                </c:pt>
                <c:pt idx="6666">
                  <c:v>882</c:v>
                </c:pt>
                <c:pt idx="6667">
                  <c:v>1564</c:v>
                </c:pt>
                <c:pt idx="6668">
                  <c:v>2548</c:v>
                </c:pt>
                <c:pt idx="6669">
                  <c:v>3973</c:v>
                </c:pt>
                <c:pt idx="6670">
                  <c:v>1672</c:v>
                </c:pt>
                <c:pt idx="6671">
                  <c:v>1120</c:v>
                </c:pt>
                <c:pt idx="6672">
                  <c:v>936</c:v>
                </c:pt>
                <c:pt idx="6673">
                  <c:v>1450</c:v>
                </c:pt>
                <c:pt idx="6674">
                  <c:v>2639</c:v>
                </c:pt>
                <c:pt idx="6675">
                  <c:v>3059</c:v>
                </c:pt>
                <c:pt idx="6676">
                  <c:v>1092</c:v>
                </c:pt>
                <c:pt idx="6677">
                  <c:v>1702</c:v>
                </c:pt>
                <c:pt idx="6678">
                  <c:v>3900</c:v>
                </c:pt>
                <c:pt idx="6679">
                  <c:v>5467</c:v>
                </c:pt>
                <c:pt idx="6680">
                  <c:v>7560</c:v>
                </c:pt>
                <c:pt idx="6681">
                  <c:v>10816</c:v>
                </c:pt>
                <c:pt idx="6682">
                  <c:v>6902</c:v>
                </c:pt>
                <c:pt idx="6683">
                  <c:v>5555</c:v>
                </c:pt>
                <c:pt idx="6684">
                  <c:v>5076</c:v>
                </c:pt>
                <c:pt idx="6685">
                  <c:v>5589</c:v>
                </c:pt>
                <c:pt idx="6686">
                  <c:v>8364</c:v>
                </c:pt>
                <c:pt idx="6687">
                  <c:v>3427</c:v>
                </c:pt>
                <c:pt idx="6688">
                  <c:v>2093</c:v>
                </c:pt>
                <c:pt idx="6689">
                  <c:v>1232</c:v>
                </c:pt>
                <c:pt idx="6690">
                  <c:v>1064</c:v>
                </c:pt>
                <c:pt idx="6691">
                  <c:v>2145</c:v>
                </c:pt>
                <c:pt idx="6692">
                  <c:v>2346</c:v>
                </c:pt>
                <c:pt idx="6693">
                  <c:v>3726</c:v>
                </c:pt>
                <c:pt idx="6694">
                  <c:v>1495</c:v>
                </c:pt>
                <c:pt idx="6695">
                  <c:v>1050</c:v>
                </c:pt>
                <c:pt idx="6696">
                  <c:v>840</c:v>
                </c:pt>
                <c:pt idx="6697">
                  <c:v>2176</c:v>
                </c:pt>
                <c:pt idx="6698">
                  <c:v>1764</c:v>
                </c:pt>
                <c:pt idx="6699">
                  <c:v>3060</c:v>
                </c:pt>
                <c:pt idx="6700">
                  <c:v>1121</c:v>
                </c:pt>
                <c:pt idx="6701">
                  <c:v>675</c:v>
                </c:pt>
                <c:pt idx="6702">
                  <c:v>520</c:v>
                </c:pt>
                <c:pt idx="6703">
                  <c:v>1312</c:v>
                </c:pt>
                <c:pt idx="6704">
                  <c:v>1495</c:v>
                </c:pt>
                <c:pt idx="6705">
                  <c:v>3600</c:v>
                </c:pt>
                <c:pt idx="6706">
                  <c:v>1450</c:v>
                </c:pt>
                <c:pt idx="6707">
                  <c:v>840</c:v>
                </c:pt>
                <c:pt idx="6708">
                  <c:v>665</c:v>
                </c:pt>
                <c:pt idx="6709">
                  <c:v>1482</c:v>
                </c:pt>
                <c:pt idx="6710">
                  <c:v>2349</c:v>
                </c:pt>
                <c:pt idx="6711">
                  <c:v>5148</c:v>
                </c:pt>
                <c:pt idx="6712">
                  <c:v>3003</c:v>
                </c:pt>
                <c:pt idx="6713">
                  <c:v>2080</c:v>
                </c:pt>
                <c:pt idx="6714">
                  <c:v>1856</c:v>
                </c:pt>
                <c:pt idx="6715">
                  <c:v>2408</c:v>
                </c:pt>
                <c:pt idx="6716">
                  <c:v>3948</c:v>
                </c:pt>
                <c:pt idx="6717">
                  <c:v>5328</c:v>
                </c:pt>
                <c:pt idx="6718">
                  <c:v>3008</c:v>
                </c:pt>
                <c:pt idx="6719">
                  <c:v>2997</c:v>
                </c:pt>
                <c:pt idx="6720">
                  <c:v>3040</c:v>
                </c:pt>
                <c:pt idx="6721">
                  <c:v>4482</c:v>
                </c:pt>
                <c:pt idx="6722">
                  <c:v>6786</c:v>
                </c:pt>
                <c:pt idx="6723">
                  <c:v>9282</c:v>
                </c:pt>
                <c:pt idx="6724">
                  <c:v>5831</c:v>
                </c:pt>
                <c:pt idx="6725">
                  <c:v>4284</c:v>
                </c:pt>
                <c:pt idx="6726">
                  <c:v>3225</c:v>
                </c:pt>
                <c:pt idx="6727">
                  <c:v>5096</c:v>
                </c:pt>
                <c:pt idx="6728">
                  <c:v>8400</c:v>
                </c:pt>
                <c:pt idx="6729">
                  <c:v>10584</c:v>
                </c:pt>
                <c:pt idx="6730">
                  <c:v>5661</c:v>
                </c:pt>
                <c:pt idx="6731">
                  <c:v>4794</c:v>
                </c:pt>
                <c:pt idx="6732">
                  <c:v>3330</c:v>
                </c:pt>
                <c:pt idx="6733">
                  <c:v>3243</c:v>
                </c:pt>
                <c:pt idx="6734">
                  <c:v>5876</c:v>
                </c:pt>
                <c:pt idx="6735">
                  <c:v>7755</c:v>
                </c:pt>
                <c:pt idx="6736">
                  <c:v>3458</c:v>
                </c:pt>
                <c:pt idx="6737">
                  <c:v>1125</c:v>
                </c:pt>
                <c:pt idx="6738">
                  <c:v>910</c:v>
                </c:pt>
                <c:pt idx="6739">
                  <c:v>1464</c:v>
                </c:pt>
                <c:pt idx="6740">
                  <c:v>2726</c:v>
                </c:pt>
                <c:pt idx="6741">
                  <c:v>4205</c:v>
                </c:pt>
                <c:pt idx="6742">
                  <c:v>1615</c:v>
                </c:pt>
                <c:pt idx="6743">
                  <c:v>1140</c:v>
                </c:pt>
                <c:pt idx="6744">
                  <c:v>893</c:v>
                </c:pt>
                <c:pt idx="6745">
                  <c:v>1334</c:v>
                </c:pt>
                <c:pt idx="6746">
                  <c:v>2520</c:v>
                </c:pt>
                <c:pt idx="6747">
                  <c:v>2806</c:v>
                </c:pt>
                <c:pt idx="6748">
                  <c:v>1008</c:v>
                </c:pt>
                <c:pt idx="6749">
                  <c:v>1265</c:v>
                </c:pt>
                <c:pt idx="6750">
                  <c:v>4482</c:v>
                </c:pt>
                <c:pt idx="6751">
                  <c:v>4760</c:v>
                </c:pt>
                <c:pt idx="6752">
                  <c:v>6424</c:v>
                </c:pt>
                <c:pt idx="6753">
                  <c:v>9900</c:v>
                </c:pt>
                <c:pt idx="6754">
                  <c:v>7080</c:v>
                </c:pt>
                <c:pt idx="6755">
                  <c:v>5510</c:v>
                </c:pt>
                <c:pt idx="6756">
                  <c:v>5310</c:v>
                </c:pt>
                <c:pt idx="6757">
                  <c:v>5184</c:v>
                </c:pt>
                <c:pt idx="6758">
                  <c:v>7616</c:v>
                </c:pt>
                <c:pt idx="6759">
                  <c:v>5244</c:v>
                </c:pt>
                <c:pt idx="6760">
                  <c:v>2960</c:v>
                </c:pt>
                <c:pt idx="6761">
                  <c:v>2241</c:v>
                </c:pt>
                <c:pt idx="6762">
                  <c:v>1224</c:v>
                </c:pt>
                <c:pt idx="6763">
                  <c:v>2112</c:v>
                </c:pt>
                <c:pt idx="6764">
                  <c:v>2664</c:v>
                </c:pt>
                <c:pt idx="6765">
                  <c:v>5846</c:v>
                </c:pt>
                <c:pt idx="6766">
                  <c:v>1833</c:v>
                </c:pt>
                <c:pt idx="6767">
                  <c:v>1711</c:v>
                </c:pt>
                <c:pt idx="6768">
                  <c:v>825</c:v>
                </c:pt>
                <c:pt idx="6769">
                  <c:v>2208</c:v>
                </c:pt>
                <c:pt idx="6770">
                  <c:v>2560</c:v>
                </c:pt>
                <c:pt idx="6771">
                  <c:v>4836</c:v>
                </c:pt>
                <c:pt idx="6772">
                  <c:v>1850</c:v>
                </c:pt>
                <c:pt idx="6773">
                  <c:v>1593</c:v>
                </c:pt>
                <c:pt idx="6774">
                  <c:v>759</c:v>
                </c:pt>
                <c:pt idx="6775">
                  <c:v>1457</c:v>
                </c:pt>
                <c:pt idx="6776">
                  <c:v>2183</c:v>
                </c:pt>
                <c:pt idx="6777">
                  <c:v>4294</c:v>
                </c:pt>
                <c:pt idx="6778">
                  <c:v>1638</c:v>
                </c:pt>
                <c:pt idx="6779">
                  <c:v>1305</c:v>
                </c:pt>
                <c:pt idx="6780">
                  <c:v>680</c:v>
                </c:pt>
                <c:pt idx="6781">
                  <c:v>1624</c:v>
                </c:pt>
                <c:pt idx="6782">
                  <c:v>2928</c:v>
                </c:pt>
                <c:pt idx="6783">
                  <c:v>8062</c:v>
                </c:pt>
                <c:pt idx="6784">
                  <c:v>2700</c:v>
                </c:pt>
                <c:pt idx="6785">
                  <c:v>1978</c:v>
                </c:pt>
                <c:pt idx="6786">
                  <c:v>1118</c:v>
                </c:pt>
                <c:pt idx="6787">
                  <c:v>1938</c:v>
                </c:pt>
                <c:pt idx="6788">
                  <c:v>3944</c:v>
                </c:pt>
                <c:pt idx="6789">
                  <c:v>5535</c:v>
                </c:pt>
                <c:pt idx="6790">
                  <c:v>2730</c:v>
                </c:pt>
                <c:pt idx="6791">
                  <c:v>1728</c:v>
                </c:pt>
                <c:pt idx="6792">
                  <c:v>1568</c:v>
                </c:pt>
                <c:pt idx="6793">
                  <c:v>2091</c:v>
                </c:pt>
                <c:pt idx="6794">
                  <c:v>4700</c:v>
                </c:pt>
                <c:pt idx="6795">
                  <c:v>7238</c:v>
                </c:pt>
                <c:pt idx="6796">
                  <c:v>3564</c:v>
                </c:pt>
                <c:pt idx="6797">
                  <c:v>2257</c:v>
                </c:pt>
                <c:pt idx="6798">
                  <c:v>1672</c:v>
                </c:pt>
                <c:pt idx="6799">
                  <c:v>2548</c:v>
                </c:pt>
                <c:pt idx="6800">
                  <c:v>4982</c:v>
                </c:pt>
                <c:pt idx="6801">
                  <c:v>6419</c:v>
                </c:pt>
                <c:pt idx="6802">
                  <c:v>3276</c:v>
                </c:pt>
                <c:pt idx="6803">
                  <c:v>2340</c:v>
                </c:pt>
                <c:pt idx="6804">
                  <c:v>2204</c:v>
                </c:pt>
                <c:pt idx="6805">
                  <c:v>2162</c:v>
                </c:pt>
                <c:pt idx="6806">
                  <c:v>4664</c:v>
                </c:pt>
                <c:pt idx="6807">
                  <c:v>5796</c:v>
                </c:pt>
                <c:pt idx="6808">
                  <c:v>3120</c:v>
                </c:pt>
                <c:pt idx="6809">
                  <c:v>1696</c:v>
                </c:pt>
                <c:pt idx="6810">
                  <c:v>1326</c:v>
                </c:pt>
                <c:pt idx="6811">
                  <c:v>1722</c:v>
                </c:pt>
                <c:pt idx="6812">
                  <c:v>2990</c:v>
                </c:pt>
                <c:pt idx="6813">
                  <c:v>5616</c:v>
                </c:pt>
                <c:pt idx="6814">
                  <c:v>3075</c:v>
                </c:pt>
                <c:pt idx="6815">
                  <c:v>1806</c:v>
                </c:pt>
                <c:pt idx="6816">
                  <c:v>1548</c:v>
                </c:pt>
                <c:pt idx="6817">
                  <c:v>2052</c:v>
                </c:pt>
                <c:pt idx="6818">
                  <c:v>3850</c:v>
                </c:pt>
                <c:pt idx="6819">
                  <c:v>5512</c:v>
                </c:pt>
                <c:pt idx="6820">
                  <c:v>2583</c:v>
                </c:pt>
                <c:pt idx="6821">
                  <c:v>2451</c:v>
                </c:pt>
                <c:pt idx="6822">
                  <c:v>1892</c:v>
                </c:pt>
                <c:pt idx="6823">
                  <c:v>2655</c:v>
                </c:pt>
                <c:pt idx="6824">
                  <c:v>3965</c:v>
                </c:pt>
                <c:pt idx="6825">
                  <c:v>8120</c:v>
                </c:pt>
                <c:pt idx="6826">
                  <c:v>3375</c:v>
                </c:pt>
                <c:pt idx="6827">
                  <c:v>3285</c:v>
                </c:pt>
                <c:pt idx="6828">
                  <c:v>2250</c:v>
                </c:pt>
                <c:pt idx="6829">
                  <c:v>2800</c:v>
                </c:pt>
                <c:pt idx="6830">
                  <c:v>4800</c:v>
                </c:pt>
                <c:pt idx="6831">
                  <c:v>4224</c:v>
                </c:pt>
                <c:pt idx="6832">
                  <c:v>2368</c:v>
                </c:pt>
                <c:pt idx="6833">
                  <c:v>1850</c:v>
                </c:pt>
                <c:pt idx="6834">
                  <c:v>924</c:v>
                </c:pt>
                <c:pt idx="6835">
                  <c:v>2107</c:v>
                </c:pt>
                <c:pt idx="6836">
                  <c:v>2376</c:v>
                </c:pt>
                <c:pt idx="6837">
                  <c:v>5168</c:v>
                </c:pt>
                <c:pt idx="6838">
                  <c:v>1734</c:v>
                </c:pt>
                <c:pt idx="6839">
                  <c:v>1632</c:v>
                </c:pt>
                <c:pt idx="6840">
                  <c:v>870</c:v>
                </c:pt>
                <c:pt idx="6841">
                  <c:v>2142</c:v>
                </c:pt>
                <c:pt idx="6842">
                  <c:v>1587</c:v>
                </c:pt>
                <c:pt idx="6843">
                  <c:v>3886</c:v>
                </c:pt>
                <c:pt idx="6844">
                  <c:v>1566</c:v>
                </c:pt>
                <c:pt idx="6845">
                  <c:v>1064</c:v>
                </c:pt>
                <c:pt idx="6846">
                  <c:v>550</c:v>
                </c:pt>
                <c:pt idx="6847">
                  <c:v>1296</c:v>
                </c:pt>
                <c:pt idx="6848">
                  <c:v>1764</c:v>
                </c:pt>
                <c:pt idx="6849">
                  <c:v>3164</c:v>
                </c:pt>
                <c:pt idx="6850">
                  <c:v>1232</c:v>
                </c:pt>
                <c:pt idx="6851">
                  <c:v>779</c:v>
                </c:pt>
                <c:pt idx="6852">
                  <c:v>528</c:v>
                </c:pt>
                <c:pt idx="6853">
                  <c:v>1740</c:v>
                </c:pt>
                <c:pt idx="6854">
                  <c:v>3332</c:v>
                </c:pt>
                <c:pt idx="6855">
                  <c:v>7095</c:v>
                </c:pt>
                <c:pt idx="6856">
                  <c:v>2214</c:v>
                </c:pt>
                <c:pt idx="6857">
                  <c:v>1887</c:v>
                </c:pt>
                <c:pt idx="6858">
                  <c:v>936</c:v>
                </c:pt>
                <c:pt idx="6859">
                  <c:v>1426</c:v>
                </c:pt>
                <c:pt idx="6860">
                  <c:v>3900</c:v>
                </c:pt>
                <c:pt idx="6861">
                  <c:v>4500</c:v>
                </c:pt>
                <c:pt idx="6862">
                  <c:v>2080</c:v>
                </c:pt>
                <c:pt idx="6863">
                  <c:v>1620</c:v>
                </c:pt>
                <c:pt idx="6864">
                  <c:v>1479</c:v>
                </c:pt>
                <c:pt idx="6865">
                  <c:v>1786</c:v>
                </c:pt>
                <c:pt idx="6866">
                  <c:v>4641</c:v>
                </c:pt>
                <c:pt idx="6867">
                  <c:v>7680</c:v>
                </c:pt>
                <c:pt idx="6868">
                  <c:v>3696</c:v>
                </c:pt>
                <c:pt idx="6869">
                  <c:v>2183</c:v>
                </c:pt>
                <c:pt idx="6870">
                  <c:v>2014</c:v>
                </c:pt>
                <c:pt idx="6871">
                  <c:v>2940</c:v>
                </c:pt>
                <c:pt idx="6872">
                  <c:v>5292</c:v>
                </c:pt>
                <c:pt idx="6873">
                  <c:v>6762</c:v>
                </c:pt>
                <c:pt idx="6874">
                  <c:v>3780</c:v>
                </c:pt>
                <c:pt idx="6875">
                  <c:v>2331</c:v>
                </c:pt>
                <c:pt idx="6876">
                  <c:v>1976</c:v>
                </c:pt>
                <c:pt idx="6877">
                  <c:v>2024</c:v>
                </c:pt>
                <c:pt idx="6878">
                  <c:v>5130</c:v>
                </c:pt>
                <c:pt idx="6879">
                  <c:v>4788</c:v>
                </c:pt>
                <c:pt idx="6880">
                  <c:v>2448</c:v>
                </c:pt>
                <c:pt idx="6881">
                  <c:v>1377</c:v>
                </c:pt>
                <c:pt idx="6882">
                  <c:v>1232</c:v>
                </c:pt>
                <c:pt idx="6883">
                  <c:v>1512</c:v>
                </c:pt>
                <c:pt idx="6884">
                  <c:v>2772</c:v>
                </c:pt>
                <c:pt idx="6885">
                  <c:v>5684</c:v>
                </c:pt>
                <c:pt idx="6886">
                  <c:v>2628</c:v>
                </c:pt>
                <c:pt idx="6887">
                  <c:v>1521</c:v>
                </c:pt>
                <c:pt idx="6888">
                  <c:v>1254</c:v>
                </c:pt>
                <c:pt idx="6889">
                  <c:v>1530</c:v>
                </c:pt>
                <c:pt idx="6890">
                  <c:v>3869</c:v>
                </c:pt>
                <c:pt idx="6891">
                  <c:v>5880</c:v>
                </c:pt>
                <c:pt idx="6892">
                  <c:v>2628</c:v>
                </c:pt>
                <c:pt idx="6893">
                  <c:v>2067</c:v>
                </c:pt>
                <c:pt idx="6894">
                  <c:v>1833</c:v>
                </c:pt>
                <c:pt idx="6895">
                  <c:v>2420</c:v>
                </c:pt>
                <c:pt idx="6896">
                  <c:v>3900</c:v>
                </c:pt>
                <c:pt idx="6897">
                  <c:v>8250</c:v>
                </c:pt>
                <c:pt idx="6898">
                  <c:v>3450</c:v>
                </c:pt>
                <c:pt idx="6899">
                  <c:v>3504</c:v>
                </c:pt>
                <c:pt idx="6900">
                  <c:v>2538</c:v>
                </c:pt>
                <c:pt idx="6901">
                  <c:v>3132</c:v>
                </c:pt>
                <c:pt idx="6902">
                  <c:v>4914</c:v>
                </c:pt>
                <c:pt idx="6903">
                  <c:v>3051</c:v>
                </c:pt>
                <c:pt idx="6904">
                  <c:v>2030</c:v>
                </c:pt>
                <c:pt idx="6905">
                  <c:v>1292</c:v>
                </c:pt>
                <c:pt idx="6906">
                  <c:v>624</c:v>
                </c:pt>
                <c:pt idx="6907">
                  <c:v>1596</c:v>
                </c:pt>
                <c:pt idx="6908">
                  <c:v>2100</c:v>
                </c:pt>
                <c:pt idx="6909">
                  <c:v>4060</c:v>
                </c:pt>
                <c:pt idx="6910">
                  <c:v>1260</c:v>
                </c:pt>
                <c:pt idx="6911">
                  <c:v>1064</c:v>
                </c:pt>
                <c:pt idx="6912">
                  <c:v>575</c:v>
                </c:pt>
                <c:pt idx="6913">
                  <c:v>1444</c:v>
                </c:pt>
                <c:pt idx="6914">
                  <c:v>952</c:v>
                </c:pt>
                <c:pt idx="6915">
                  <c:v>2584</c:v>
                </c:pt>
                <c:pt idx="6916">
                  <c:v>893</c:v>
                </c:pt>
                <c:pt idx="6917">
                  <c:v>585</c:v>
                </c:pt>
                <c:pt idx="6918">
                  <c:v>392</c:v>
                </c:pt>
                <c:pt idx="6919">
                  <c:v>1092</c:v>
                </c:pt>
                <c:pt idx="6920">
                  <c:v>1360</c:v>
                </c:pt>
                <c:pt idx="6921">
                  <c:v>2480</c:v>
                </c:pt>
                <c:pt idx="6922">
                  <c:v>882</c:v>
                </c:pt>
                <c:pt idx="6923">
                  <c:v>530</c:v>
                </c:pt>
                <c:pt idx="6924">
                  <c:v>420</c:v>
                </c:pt>
                <c:pt idx="6925">
                  <c:v>1870</c:v>
                </c:pt>
                <c:pt idx="6926">
                  <c:v>2898</c:v>
                </c:pt>
                <c:pt idx="6927">
                  <c:v>8322</c:v>
                </c:pt>
                <c:pt idx="6928">
                  <c:v>2331</c:v>
                </c:pt>
                <c:pt idx="6929">
                  <c:v>1782</c:v>
                </c:pt>
                <c:pt idx="6930">
                  <c:v>1122</c:v>
                </c:pt>
                <c:pt idx="6931">
                  <c:v>1806</c:v>
                </c:pt>
                <c:pt idx="6932">
                  <c:v>3174</c:v>
                </c:pt>
                <c:pt idx="6933">
                  <c:v>4384</c:v>
                </c:pt>
                <c:pt idx="6934">
                  <c:v>2156</c:v>
                </c:pt>
                <c:pt idx="6935">
                  <c:v>1150</c:v>
                </c:pt>
                <c:pt idx="6936">
                  <c:v>1056</c:v>
                </c:pt>
                <c:pt idx="6937">
                  <c:v>1496</c:v>
                </c:pt>
                <c:pt idx="6938">
                  <c:v>4335</c:v>
                </c:pt>
                <c:pt idx="6939">
                  <c:v>6762</c:v>
                </c:pt>
                <c:pt idx="6940">
                  <c:v>3828</c:v>
                </c:pt>
                <c:pt idx="6941">
                  <c:v>2448</c:v>
                </c:pt>
                <c:pt idx="6942">
                  <c:v>1739</c:v>
                </c:pt>
                <c:pt idx="6943">
                  <c:v>2760</c:v>
                </c:pt>
                <c:pt idx="6944">
                  <c:v>4794</c:v>
                </c:pt>
                <c:pt idx="6945">
                  <c:v>6419</c:v>
                </c:pt>
                <c:pt idx="6946">
                  <c:v>3276</c:v>
                </c:pt>
                <c:pt idx="6947">
                  <c:v>2379</c:v>
                </c:pt>
                <c:pt idx="6948">
                  <c:v>1998</c:v>
                </c:pt>
                <c:pt idx="6949">
                  <c:v>2448</c:v>
                </c:pt>
                <c:pt idx="6950">
                  <c:v>5194</c:v>
                </c:pt>
                <c:pt idx="6951">
                  <c:v>4522</c:v>
                </c:pt>
                <c:pt idx="6952">
                  <c:v>2079</c:v>
                </c:pt>
                <c:pt idx="6953">
                  <c:v>1176</c:v>
                </c:pt>
                <c:pt idx="6954">
                  <c:v>874</c:v>
                </c:pt>
                <c:pt idx="6955">
                  <c:v>1530</c:v>
                </c:pt>
                <c:pt idx="6956">
                  <c:v>2196</c:v>
                </c:pt>
                <c:pt idx="6957">
                  <c:v>4816</c:v>
                </c:pt>
                <c:pt idx="6958">
                  <c:v>2400</c:v>
                </c:pt>
                <c:pt idx="6959">
                  <c:v>1326</c:v>
                </c:pt>
                <c:pt idx="6960">
                  <c:v>1054</c:v>
                </c:pt>
                <c:pt idx="6961">
                  <c:v>1596</c:v>
                </c:pt>
                <c:pt idx="6962">
                  <c:v>3577</c:v>
                </c:pt>
                <c:pt idx="6963">
                  <c:v>4592</c:v>
                </c:pt>
                <c:pt idx="6964">
                  <c:v>2304</c:v>
                </c:pt>
                <c:pt idx="6965">
                  <c:v>1824</c:v>
                </c:pt>
                <c:pt idx="6966">
                  <c:v>1768</c:v>
                </c:pt>
                <c:pt idx="6967">
                  <c:v>2695</c:v>
                </c:pt>
                <c:pt idx="6968">
                  <c:v>4248</c:v>
                </c:pt>
                <c:pt idx="6969">
                  <c:v>7938</c:v>
                </c:pt>
                <c:pt idx="6970">
                  <c:v>4277</c:v>
                </c:pt>
                <c:pt idx="6971">
                  <c:v>3901</c:v>
                </c:pt>
                <c:pt idx="6972">
                  <c:v>2989</c:v>
                </c:pt>
                <c:pt idx="6973">
                  <c:v>3481</c:v>
                </c:pt>
                <c:pt idx="6974">
                  <c:v>5192</c:v>
                </c:pt>
                <c:pt idx="6975">
                  <c:v>3528</c:v>
                </c:pt>
                <c:pt idx="6976">
                  <c:v>2030</c:v>
                </c:pt>
                <c:pt idx="6977">
                  <c:v>1170</c:v>
                </c:pt>
                <c:pt idx="6978">
                  <c:v>667</c:v>
                </c:pt>
                <c:pt idx="6979">
                  <c:v>1710</c:v>
                </c:pt>
                <c:pt idx="6980">
                  <c:v>2044</c:v>
                </c:pt>
                <c:pt idx="6981">
                  <c:v>4060</c:v>
                </c:pt>
                <c:pt idx="6982">
                  <c:v>1131</c:v>
                </c:pt>
                <c:pt idx="6983">
                  <c:v>1200</c:v>
                </c:pt>
                <c:pt idx="6984">
                  <c:v>460</c:v>
                </c:pt>
                <c:pt idx="6985">
                  <c:v>1444</c:v>
                </c:pt>
                <c:pt idx="6986">
                  <c:v>910</c:v>
                </c:pt>
                <c:pt idx="6987">
                  <c:v>2679</c:v>
                </c:pt>
                <c:pt idx="6988">
                  <c:v>836</c:v>
                </c:pt>
                <c:pt idx="6989">
                  <c:v>531</c:v>
                </c:pt>
                <c:pt idx="6990">
                  <c:v>280</c:v>
                </c:pt>
                <c:pt idx="6991">
                  <c:v>986</c:v>
                </c:pt>
                <c:pt idx="6992">
                  <c:v>1134</c:v>
                </c:pt>
                <c:pt idx="6993">
                  <c:v>2196</c:v>
                </c:pt>
                <c:pt idx="6994">
                  <c:v>780</c:v>
                </c:pt>
                <c:pt idx="6995">
                  <c:v>369</c:v>
                </c:pt>
                <c:pt idx="6996">
                  <c:v>330</c:v>
                </c:pt>
                <c:pt idx="6997">
                  <c:v>1430</c:v>
                </c:pt>
                <c:pt idx="6998">
                  <c:v>2989</c:v>
                </c:pt>
                <c:pt idx="6999">
                  <c:v>7772</c:v>
                </c:pt>
                <c:pt idx="7000">
                  <c:v>1950</c:v>
                </c:pt>
                <c:pt idx="7001">
                  <c:v>1617</c:v>
                </c:pt>
                <c:pt idx="7002">
                  <c:v>1216</c:v>
                </c:pt>
                <c:pt idx="7003">
                  <c:v>2332</c:v>
                </c:pt>
                <c:pt idx="7004">
                  <c:v>4230</c:v>
                </c:pt>
                <c:pt idx="7005">
                  <c:v>5120</c:v>
                </c:pt>
                <c:pt idx="7006">
                  <c:v>2430</c:v>
                </c:pt>
                <c:pt idx="7007">
                  <c:v>1248</c:v>
                </c:pt>
                <c:pt idx="7008">
                  <c:v>1128</c:v>
                </c:pt>
                <c:pt idx="7009">
                  <c:v>1564</c:v>
                </c:pt>
                <c:pt idx="7010">
                  <c:v>4998</c:v>
                </c:pt>
                <c:pt idx="7011">
                  <c:v>6705</c:v>
                </c:pt>
                <c:pt idx="7012">
                  <c:v>3654</c:v>
                </c:pt>
                <c:pt idx="7013">
                  <c:v>2318</c:v>
                </c:pt>
                <c:pt idx="7014">
                  <c:v>1938</c:v>
                </c:pt>
                <c:pt idx="7015">
                  <c:v>2400</c:v>
                </c:pt>
                <c:pt idx="7016">
                  <c:v>4888</c:v>
                </c:pt>
                <c:pt idx="7017">
                  <c:v>7268</c:v>
                </c:pt>
                <c:pt idx="7018">
                  <c:v>3612</c:v>
                </c:pt>
                <c:pt idx="7019">
                  <c:v>2184</c:v>
                </c:pt>
                <c:pt idx="7020">
                  <c:v>1950</c:v>
                </c:pt>
                <c:pt idx="7021">
                  <c:v>2208</c:v>
                </c:pt>
                <c:pt idx="7022">
                  <c:v>5304</c:v>
                </c:pt>
                <c:pt idx="7023">
                  <c:v>4719</c:v>
                </c:pt>
                <c:pt idx="7024">
                  <c:v>1885</c:v>
                </c:pt>
                <c:pt idx="7025">
                  <c:v>1056</c:v>
                </c:pt>
                <c:pt idx="7026">
                  <c:v>782</c:v>
                </c:pt>
                <c:pt idx="7027">
                  <c:v>1089</c:v>
                </c:pt>
                <c:pt idx="7028">
                  <c:v>1976</c:v>
                </c:pt>
                <c:pt idx="7029">
                  <c:v>4859</c:v>
                </c:pt>
                <c:pt idx="7030">
                  <c:v>2244</c:v>
                </c:pt>
                <c:pt idx="7031">
                  <c:v>1122</c:v>
                </c:pt>
                <c:pt idx="7032">
                  <c:v>1056</c:v>
                </c:pt>
                <c:pt idx="7033">
                  <c:v>1452</c:v>
                </c:pt>
                <c:pt idx="7034">
                  <c:v>2990</c:v>
                </c:pt>
                <c:pt idx="7035">
                  <c:v>4264</c:v>
                </c:pt>
                <c:pt idx="7036">
                  <c:v>2496</c:v>
                </c:pt>
                <c:pt idx="7037">
                  <c:v>2277</c:v>
                </c:pt>
                <c:pt idx="7038">
                  <c:v>2145</c:v>
                </c:pt>
                <c:pt idx="7039">
                  <c:v>3248</c:v>
                </c:pt>
                <c:pt idx="7040">
                  <c:v>4575</c:v>
                </c:pt>
                <c:pt idx="7041">
                  <c:v>8004</c:v>
                </c:pt>
                <c:pt idx="7042">
                  <c:v>4998</c:v>
                </c:pt>
                <c:pt idx="7043">
                  <c:v>3915</c:v>
                </c:pt>
                <c:pt idx="7044">
                  <c:v>3504</c:v>
                </c:pt>
                <c:pt idx="7045">
                  <c:v>4161</c:v>
                </c:pt>
                <c:pt idx="7046">
                  <c:v>5192</c:v>
                </c:pt>
                <c:pt idx="7047">
                  <c:v>4480</c:v>
                </c:pt>
                <c:pt idx="7048">
                  <c:v>2496</c:v>
                </c:pt>
                <c:pt idx="7049">
                  <c:v>2088</c:v>
                </c:pt>
                <c:pt idx="7050">
                  <c:v>1232</c:v>
                </c:pt>
                <c:pt idx="7051">
                  <c:v>2378</c:v>
                </c:pt>
                <c:pt idx="7052">
                  <c:v>2688</c:v>
                </c:pt>
                <c:pt idx="7053">
                  <c:v>5440</c:v>
                </c:pt>
                <c:pt idx="7054">
                  <c:v>1768</c:v>
                </c:pt>
                <c:pt idx="7055">
                  <c:v>1752</c:v>
                </c:pt>
                <c:pt idx="7056">
                  <c:v>1044</c:v>
                </c:pt>
                <c:pt idx="7057">
                  <c:v>2378</c:v>
                </c:pt>
                <c:pt idx="7058">
                  <c:v>1425</c:v>
                </c:pt>
                <c:pt idx="7059">
                  <c:v>3473</c:v>
                </c:pt>
                <c:pt idx="7060">
                  <c:v>1403</c:v>
                </c:pt>
                <c:pt idx="7061">
                  <c:v>1008</c:v>
                </c:pt>
                <c:pt idx="7062">
                  <c:v>589</c:v>
                </c:pt>
                <c:pt idx="7063">
                  <c:v>1408</c:v>
                </c:pt>
                <c:pt idx="7064">
                  <c:v>1776</c:v>
                </c:pt>
                <c:pt idx="7065">
                  <c:v>2875</c:v>
                </c:pt>
                <c:pt idx="7066">
                  <c:v>1242</c:v>
                </c:pt>
                <c:pt idx="7067">
                  <c:v>728</c:v>
                </c:pt>
                <c:pt idx="7068">
                  <c:v>684</c:v>
                </c:pt>
                <c:pt idx="7069">
                  <c:v>2745</c:v>
                </c:pt>
                <c:pt idx="7070">
                  <c:v>3384</c:v>
                </c:pt>
                <c:pt idx="7071">
                  <c:v>8856</c:v>
                </c:pt>
                <c:pt idx="7072">
                  <c:v>2701</c:v>
                </c:pt>
                <c:pt idx="7073">
                  <c:v>1904</c:v>
                </c:pt>
                <c:pt idx="7074">
                  <c:v>1666</c:v>
                </c:pt>
                <c:pt idx="7075">
                  <c:v>2552</c:v>
                </c:pt>
                <c:pt idx="7076">
                  <c:v>4823</c:v>
                </c:pt>
                <c:pt idx="7077">
                  <c:v>5580</c:v>
                </c:pt>
                <c:pt idx="7078">
                  <c:v>3008</c:v>
                </c:pt>
                <c:pt idx="7079">
                  <c:v>1350</c:v>
                </c:pt>
                <c:pt idx="7080">
                  <c:v>1334</c:v>
                </c:pt>
                <c:pt idx="7081">
                  <c:v>1908</c:v>
                </c:pt>
                <c:pt idx="7082">
                  <c:v>5096</c:v>
                </c:pt>
                <c:pt idx="7083">
                  <c:v>7599</c:v>
                </c:pt>
                <c:pt idx="7084">
                  <c:v>4116</c:v>
                </c:pt>
                <c:pt idx="7085">
                  <c:v>2856</c:v>
                </c:pt>
                <c:pt idx="7086">
                  <c:v>2058</c:v>
                </c:pt>
                <c:pt idx="7087">
                  <c:v>2550</c:v>
                </c:pt>
                <c:pt idx="7088">
                  <c:v>5454</c:v>
                </c:pt>
                <c:pt idx="7089">
                  <c:v>7144</c:v>
                </c:pt>
                <c:pt idx="7090">
                  <c:v>3567</c:v>
                </c:pt>
                <c:pt idx="7091">
                  <c:v>2072</c:v>
                </c:pt>
                <c:pt idx="7092">
                  <c:v>2280</c:v>
                </c:pt>
                <c:pt idx="7093">
                  <c:v>2491</c:v>
                </c:pt>
                <c:pt idx="7094">
                  <c:v>4914</c:v>
                </c:pt>
                <c:pt idx="7095">
                  <c:v>4389</c:v>
                </c:pt>
                <c:pt idx="7096">
                  <c:v>2146</c:v>
                </c:pt>
                <c:pt idx="7097">
                  <c:v>1127</c:v>
                </c:pt>
                <c:pt idx="7098">
                  <c:v>984</c:v>
                </c:pt>
                <c:pt idx="7099">
                  <c:v>1386</c:v>
                </c:pt>
                <c:pt idx="7100">
                  <c:v>2448</c:v>
                </c:pt>
                <c:pt idx="7101">
                  <c:v>4756</c:v>
                </c:pt>
                <c:pt idx="7102">
                  <c:v>2080</c:v>
                </c:pt>
                <c:pt idx="7103">
                  <c:v>1216</c:v>
                </c:pt>
                <c:pt idx="7104">
                  <c:v>1452</c:v>
                </c:pt>
                <c:pt idx="7105">
                  <c:v>1558</c:v>
                </c:pt>
                <c:pt idx="7106">
                  <c:v>3984</c:v>
                </c:pt>
                <c:pt idx="7107">
                  <c:v>5043</c:v>
                </c:pt>
                <c:pt idx="7108">
                  <c:v>3234</c:v>
                </c:pt>
                <c:pt idx="7109">
                  <c:v>2592</c:v>
                </c:pt>
                <c:pt idx="7110">
                  <c:v>2822</c:v>
                </c:pt>
                <c:pt idx="7111">
                  <c:v>4125</c:v>
                </c:pt>
                <c:pt idx="7112">
                  <c:v>5551</c:v>
                </c:pt>
                <c:pt idx="7113">
                  <c:v>8700</c:v>
                </c:pt>
                <c:pt idx="7114">
                  <c:v>5292</c:v>
                </c:pt>
                <c:pt idx="7115">
                  <c:v>5145</c:v>
                </c:pt>
                <c:pt idx="7116">
                  <c:v>3915</c:v>
                </c:pt>
                <c:pt idx="7117">
                  <c:v>4536</c:v>
                </c:pt>
                <c:pt idx="7118">
                  <c:v>7440</c:v>
                </c:pt>
                <c:pt idx="7119">
                  <c:v>4000</c:v>
                </c:pt>
                <c:pt idx="7120">
                  <c:v>2400</c:v>
                </c:pt>
                <c:pt idx="7121">
                  <c:v>2175</c:v>
                </c:pt>
                <c:pt idx="7122">
                  <c:v>1305</c:v>
                </c:pt>
                <c:pt idx="7123">
                  <c:v>2214</c:v>
                </c:pt>
                <c:pt idx="7124">
                  <c:v>2550</c:v>
                </c:pt>
                <c:pt idx="7125">
                  <c:v>4917</c:v>
                </c:pt>
                <c:pt idx="7126">
                  <c:v>1900</c:v>
                </c:pt>
                <c:pt idx="7127">
                  <c:v>2025</c:v>
                </c:pt>
                <c:pt idx="7128">
                  <c:v>1666</c:v>
                </c:pt>
                <c:pt idx="7129">
                  <c:v>3120</c:v>
                </c:pt>
                <c:pt idx="7130">
                  <c:v>2520</c:v>
                </c:pt>
                <c:pt idx="7131">
                  <c:v>4620</c:v>
                </c:pt>
                <c:pt idx="7132">
                  <c:v>1863</c:v>
                </c:pt>
                <c:pt idx="7133">
                  <c:v>1729</c:v>
                </c:pt>
                <c:pt idx="7134">
                  <c:v>1127</c:v>
                </c:pt>
                <c:pt idx="7135">
                  <c:v>2183</c:v>
                </c:pt>
                <c:pt idx="7136">
                  <c:v>2349</c:v>
                </c:pt>
                <c:pt idx="7137">
                  <c:v>3861</c:v>
                </c:pt>
                <c:pt idx="7138">
                  <c:v>2100</c:v>
                </c:pt>
                <c:pt idx="7139">
                  <c:v>1292</c:v>
                </c:pt>
                <c:pt idx="7140">
                  <c:v>1175</c:v>
                </c:pt>
                <c:pt idx="7141">
                  <c:v>3360</c:v>
                </c:pt>
                <c:pt idx="7142">
                  <c:v>4418</c:v>
                </c:pt>
                <c:pt idx="7143">
                  <c:v>10382</c:v>
                </c:pt>
                <c:pt idx="7144">
                  <c:v>3219</c:v>
                </c:pt>
                <c:pt idx="7145">
                  <c:v>2464</c:v>
                </c:pt>
                <c:pt idx="7146">
                  <c:v>1650</c:v>
                </c:pt>
                <c:pt idx="7147">
                  <c:v>2856</c:v>
                </c:pt>
                <c:pt idx="7148">
                  <c:v>4940</c:v>
                </c:pt>
                <c:pt idx="7149">
                  <c:v>6450</c:v>
                </c:pt>
                <c:pt idx="7150">
                  <c:v>4403</c:v>
                </c:pt>
                <c:pt idx="7151">
                  <c:v>2673</c:v>
                </c:pt>
                <c:pt idx="7152">
                  <c:v>2277</c:v>
                </c:pt>
                <c:pt idx="7153">
                  <c:v>3034</c:v>
                </c:pt>
                <c:pt idx="7154">
                  <c:v>6785</c:v>
                </c:pt>
                <c:pt idx="7155">
                  <c:v>10010</c:v>
                </c:pt>
                <c:pt idx="7156">
                  <c:v>5800</c:v>
                </c:pt>
                <c:pt idx="7157">
                  <c:v>4802</c:v>
                </c:pt>
                <c:pt idx="7158">
                  <c:v>3696</c:v>
                </c:pt>
                <c:pt idx="7159">
                  <c:v>4698</c:v>
                </c:pt>
                <c:pt idx="7160">
                  <c:v>8379</c:v>
                </c:pt>
                <c:pt idx="7161">
                  <c:v>6026</c:v>
                </c:pt>
                <c:pt idx="7162">
                  <c:v>3780</c:v>
                </c:pt>
                <c:pt idx="7163">
                  <c:v>3306</c:v>
                </c:pt>
                <c:pt idx="7164">
                  <c:v>2592</c:v>
                </c:pt>
                <c:pt idx="7165">
                  <c:v>3332</c:v>
                </c:pt>
                <c:pt idx="7166">
                  <c:v>6210</c:v>
                </c:pt>
                <c:pt idx="7167">
                  <c:v>5236</c:v>
                </c:pt>
                <c:pt idx="7168">
                  <c:v>2639</c:v>
                </c:pt>
                <c:pt idx="7169">
                  <c:v>1632</c:v>
                </c:pt>
                <c:pt idx="7170">
                  <c:v>1357</c:v>
                </c:pt>
                <c:pt idx="7171">
                  <c:v>1952</c:v>
                </c:pt>
                <c:pt idx="7172">
                  <c:v>2700</c:v>
                </c:pt>
                <c:pt idx="7173">
                  <c:v>4715</c:v>
                </c:pt>
                <c:pt idx="7174">
                  <c:v>2560</c:v>
                </c:pt>
                <c:pt idx="7175">
                  <c:v>1452</c:v>
                </c:pt>
                <c:pt idx="7176">
                  <c:v>1504</c:v>
                </c:pt>
                <c:pt idx="7177">
                  <c:v>2173</c:v>
                </c:pt>
                <c:pt idx="7178">
                  <c:v>3948</c:v>
                </c:pt>
                <c:pt idx="7179">
                  <c:v>5148</c:v>
                </c:pt>
                <c:pt idx="7180">
                  <c:v>3135</c:v>
                </c:pt>
                <c:pt idx="7181">
                  <c:v>2464</c:v>
                </c:pt>
                <c:pt idx="7182">
                  <c:v>3458</c:v>
                </c:pt>
                <c:pt idx="7183">
                  <c:v>4836</c:v>
                </c:pt>
                <c:pt idx="7184">
                  <c:v>6400</c:v>
                </c:pt>
                <c:pt idx="7185">
                  <c:v>10560</c:v>
                </c:pt>
                <c:pt idx="7186">
                  <c:v>7020</c:v>
                </c:pt>
                <c:pt idx="7187">
                  <c:v>5600</c:v>
                </c:pt>
                <c:pt idx="7188">
                  <c:v>5406</c:v>
                </c:pt>
                <c:pt idx="7189">
                  <c:v>5795</c:v>
                </c:pt>
                <c:pt idx="7190">
                  <c:v>8296</c:v>
                </c:pt>
                <c:pt idx="7191">
                  <c:v>3498</c:v>
                </c:pt>
                <c:pt idx="7192">
                  <c:v>2312</c:v>
                </c:pt>
                <c:pt idx="7193">
                  <c:v>1512</c:v>
                </c:pt>
                <c:pt idx="7194">
                  <c:v>560</c:v>
                </c:pt>
                <c:pt idx="7195">
                  <c:v>1386</c:v>
                </c:pt>
                <c:pt idx="7196">
                  <c:v>1947</c:v>
                </c:pt>
                <c:pt idx="7197">
                  <c:v>4416</c:v>
                </c:pt>
                <c:pt idx="7198">
                  <c:v>1292</c:v>
                </c:pt>
                <c:pt idx="7199">
                  <c:v>1104</c:v>
                </c:pt>
                <c:pt idx="7200">
                  <c:v>392</c:v>
                </c:pt>
                <c:pt idx="7201">
                  <c:v>1271</c:v>
                </c:pt>
                <c:pt idx="7202">
                  <c:v>2142</c:v>
                </c:pt>
                <c:pt idx="7203">
                  <c:v>4000</c:v>
                </c:pt>
                <c:pt idx="7204">
                  <c:v>1326</c:v>
                </c:pt>
                <c:pt idx="7205">
                  <c:v>1272</c:v>
                </c:pt>
                <c:pt idx="7206">
                  <c:v>203</c:v>
                </c:pt>
                <c:pt idx="7207">
                  <c:v>946</c:v>
                </c:pt>
                <c:pt idx="7208">
                  <c:v>1617</c:v>
                </c:pt>
                <c:pt idx="7209">
                  <c:v>4224</c:v>
                </c:pt>
                <c:pt idx="7210">
                  <c:v>992</c:v>
                </c:pt>
                <c:pt idx="7211">
                  <c:v>792</c:v>
                </c:pt>
                <c:pt idx="7212">
                  <c:v>351</c:v>
                </c:pt>
                <c:pt idx="7213">
                  <c:v>615</c:v>
                </c:pt>
                <c:pt idx="7214">
                  <c:v>1664</c:v>
                </c:pt>
                <c:pt idx="7215">
                  <c:v>5782</c:v>
                </c:pt>
                <c:pt idx="7216">
                  <c:v>1974</c:v>
                </c:pt>
                <c:pt idx="7217">
                  <c:v>1368</c:v>
                </c:pt>
                <c:pt idx="7218">
                  <c:v>1110</c:v>
                </c:pt>
                <c:pt idx="7219">
                  <c:v>1764</c:v>
                </c:pt>
                <c:pt idx="7220">
                  <c:v>3276</c:v>
                </c:pt>
                <c:pt idx="7221">
                  <c:v>5875</c:v>
                </c:pt>
                <c:pt idx="7222">
                  <c:v>3075</c:v>
                </c:pt>
                <c:pt idx="7223">
                  <c:v>1739</c:v>
                </c:pt>
                <c:pt idx="7224">
                  <c:v>1628</c:v>
                </c:pt>
                <c:pt idx="7225">
                  <c:v>2058</c:v>
                </c:pt>
                <c:pt idx="7226">
                  <c:v>4452</c:v>
                </c:pt>
                <c:pt idx="7227">
                  <c:v>6419</c:v>
                </c:pt>
                <c:pt idx="7228">
                  <c:v>3024</c:v>
                </c:pt>
                <c:pt idx="7229">
                  <c:v>2220</c:v>
                </c:pt>
                <c:pt idx="7230">
                  <c:v>1620</c:v>
                </c:pt>
                <c:pt idx="7231">
                  <c:v>2346</c:v>
                </c:pt>
                <c:pt idx="7232">
                  <c:v>5508</c:v>
                </c:pt>
                <c:pt idx="7233">
                  <c:v>6480</c:v>
                </c:pt>
                <c:pt idx="7234">
                  <c:v>3403</c:v>
                </c:pt>
                <c:pt idx="7235">
                  <c:v>2340</c:v>
                </c:pt>
                <c:pt idx="7236">
                  <c:v>1628</c:v>
                </c:pt>
                <c:pt idx="7237">
                  <c:v>1786</c:v>
                </c:pt>
                <c:pt idx="7238">
                  <c:v>4293</c:v>
                </c:pt>
                <c:pt idx="7239">
                  <c:v>6272</c:v>
                </c:pt>
                <c:pt idx="7240">
                  <c:v>2772</c:v>
                </c:pt>
                <c:pt idx="7241">
                  <c:v>1368</c:v>
                </c:pt>
                <c:pt idx="7242">
                  <c:v>900</c:v>
                </c:pt>
                <c:pt idx="7243">
                  <c:v>1440</c:v>
                </c:pt>
                <c:pt idx="7244">
                  <c:v>2700</c:v>
                </c:pt>
                <c:pt idx="7245">
                  <c:v>5876</c:v>
                </c:pt>
                <c:pt idx="7246">
                  <c:v>2784</c:v>
                </c:pt>
                <c:pt idx="7247">
                  <c:v>1225</c:v>
                </c:pt>
                <c:pt idx="7248">
                  <c:v>1029</c:v>
                </c:pt>
                <c:pt idx="7249">
                  <c:v>1120</c:v>
                </c:pt>
                <c:pt idx="7250">
                  <c:v>3120</c:v>
                </c:pt>
                <c:pt idx="7251">
                  <c:v>5104</c:v>
                </c:pt>
                <c:pt idx="7252">
                  <c:v>2295</c:v>
                </c:pt>
                <c:pt idx="7253">
                  <c:v>2352</c:v>
                </c:pt>
                <c:pt idx="7254">
                  <c:v>1968</c:v>
                </c:pt>
                <c:pt idx="7255">
                  <c:v>1736</c:v>
                </c:pt>
                <c:pt idx="7256">
                  <c:v>3906</c:v>
                </c:pt>
                <c:pt idx="7257">
                  <c:v>6954</c:v>
                </c:pt>
                <c:pt idx="7258">
                  <c:v>2990</c:v>
                </c:pt>
                <c:pt idx="7259">
                  <c:v>2925</c:v>
                </c:pt>
                <c:pt idx="7260">
                  <c:v>2156</c:v>
                </c:pt>
                <c:pt idx="7261">
                  <c:v>2754</c:v>
                </c:pt>
                <c:pt idx="7262">
                  <c:v>4392</c:v>
                </c:pt>
                <c:pt idx="7263">
                  <c:v>4932</c:v>
                </c:pt>
                <c:pt idx="7264">
                  <c:v>3078</c:v>
                </c:pt>
                <c:pt idx="7265">
                  <c:v>2639</c:v>
                </c:pt>
                <c:pt idx="7266">
                  <c:v>1504</c:v>
                </c:pt>
                <c:pt idx="7267">
                  <c:v>2891</c:v>
                </c:pt>
                <c:pt idx="7268">
                  <c:v>2916</c:v>
                </c:pt>
                <c:pt idx="7269">
                  <c:v>5616</c:v>
                </c:pt>
                <c:pt idx="7270">
                  <c:v>2257</c:v>
                </c:pt>
                <c:pt idx="7271">
                  <c:v>1863</c:v>
                </c:pt>
                <c:pt idx="7272">
                  <c:v>1485</c:v>
                </c:pt>
                <c:pt idx="7273">
                  <c:v>2925</c:v>
                </c:pt>
                <c:pt idx="7274">
                  <c:v>3822</c:v>
                </c:pt>
                <c:pt idx="7275">
                  <c:v>5688</c:v>
                </c:pt>
                <c:pt idx="7276">
                  <c:v>2652</c:v>
                </c:pt>
                <c:pt idx="7277">
                  <c:v>2001</c:v>
                </c:pt>
                <c:pt idx="7278">
                  <c:v>992</c:v>
                </c:pt>
                <c:pt idx="7279">
                  <c:v>2254</c:v>
                </c:pt>
                <c:pt idx="7280">
                  <c:v>2808</c:v>
                </c:pt>
                <c:pt idx="7281">
                  <c:v>4716</c:v>
                </c:pt>
                <c:pt idx="7282">
                  <c:v>2318</c:v>
                </c:pt>
                <c:pt idx="7283">
                  <c:v>1593</c:v>
                </c:pt>
                <c:pt idx="7284">
                  <c:v>1408</c:v>
                </c:pt>
                <c:pt idx="7285">
                  <c:v>2115</c:v>
                </c:pt>
                <c:pt idx="7286">
                  <c:v>2964</c:v>
                </c:pt>
                <c:pt idx="7287">
                  <c:v>8160</c:v>
                </c:pt>
                <c:pt idx="7288">
                  <c:v>3243</c:v>
                </c:pt>
                <c:pt idx="7289">
                  <c:v>3321</c:v>
                </c:pt>
                <c:pt idx="7290">
                  <c:v>2665</c:v>
                </c:pt>
                <c:pt idx="7291">
                  <c:v>3700</c:v>
                </c:pt>
                <c:pt idx="7292">
                  <c:v>5616</c:v>
                </c:pt>
                <c:pt idx="7293">
                  <c:v>9639</c:v>
                </c:pt>
                <c:pt idx="7294">
                  <c:v>5760</c:v>
                </c:pt>
                <c:pt idx="7295">
                  <c:v>3655</c:v>
                </c:pt>
                <c:pt idx="7296">
                  <c:v>3075</c:v>
                </c:pt>
                <c:pt idx="7297">
                  <c:v>3750</c:v>
                </c:pt>
                <c:pt idx="7298">
                  <c:v>7560</c:v>
                </c:pt>
                <c:pt idx="7299">
                  <c:v>9646</c:v>
                </c:pt>
                <c:pt idx="7300">
                  <c:v>5593</c:v>
                </c:pt>
                <c:pt idx="7301">
                  <c:v>4182</c:v>
                </c:pt>
                <c:pt idx="7302">
                  <c:v>3870</c:v>
                </c:pt>
                <c:pt idx="7303">
                  <c:v>4794</c:v>
                </c:pt>
                <c:pt idx="7304">
                  <c:v>7975</c:v>
                </c:pt>
                <c:pt idx="7305">
                  <c:v>8150</c:v>
                </c:pt>
                <c:pt idx="7306">
                  <c:v>6016</c:v>
                </c:pt>
                <c:pt idx="7307">
                  <c:v>4410</c:v>
                </c:pt>
                <c:pt idx="7308">
                  <c:v>2583</c:v>
                </c:pt>
                <c:pt idx="7309">
                  <c:v>3150</c:v>
                </c:pt>
                <c:pt idx="7310">
                  <c:v>7080</c:v>
                </c:pt>
                <c:pt idx="7311">
                  <c:v>7100</c:v>
                </c:pt>
                <c:pt idx="7312">
                  <c:v>3995</c:v>
                </c:pt>
                <c:pt idx="7313">
                  <c:v>2623</c:v>
                </c:pt>
                <c:pt idx="7314">
                  <c:v>2460</c:v>
                </c:pt>
                <c:pt idx="7315">
                  <c:v>3000</c:v>
                </c:pt>
                <c:pt idx="7316">
                  <c:v>4872</c:v>
                </c:pt>
                <c:pt idx="7317">
                  <c:v>7168</c:v>
                </c:pt>
                <c:pt idx="7318">
                  <c:v>4590</c:v>
                </c:pt>
                <c:pt idx="7319">
                  <c:v>2600</c:v>
                </c:pt>
                <c:pt idx="7320">
                  <c:v>2288</c:v>
                </c:pt>
                <c:pt idx="7321">
                  <c:v>3038</c:v>
                </c:pt>
                <c:pt idx="7322">
                  <c:v>4914</c:v>
                </c:pt>
                <c:pt idx="7323">
                  <c:v>8100</c:v>
                </c:pt>
                <c:pt idx="7324">
                  <c:v>4505</c:v>
                </c:pt>
                <c:pt idx="7325">
                  <c:v>4472</c:v>
                </c:pt>
                <c:pt idx="7326">
                  <c:v>4284</c:v>
                </c:pt>
                <c:pt idx="7327">
                  <c:v>4320</c:v>
                </c:pt>
                <c:pt idx="7328">
                  <c:v>6272</c:v>
                </c:pt>
                <c:pt idx="7329">
                  <c:v>10416</c:v>
                </c:pt>
                <c:pt idx="7330">
                  <c:v>5000</c:v>
                </c:pt>
                <c:pt idx="7331">
                  <c:v>5450</c:v>
                </c:pt>
                <c:pt idx="7332">
                  <c:v>5194</c:v>
                </c:pt>
                <c:pt idx="7333">
                  <c:v>5551</c:v>
                </c:pt>
                <c:pt idx="7334">
                  <c:v>7995</c:v>
                </c:pt>
                <c:pt idx="7335">
                  <c:v>4416</c:v>
                </c:pt>
                <c:pt idx="7336">
                  <c:v>2541</c:v>
                </c:pt>
                <c:pt idx="7337">
                  <c:v>1728</c:v>
                </c:pt>
                <c:pt idx="7338">
                  <c:v>1026</c:v>
                </c:pt>
                <c:pt idx="7339">
                  <c:v>1927</c:v>
                </c:pt>
                <c:pt idx="7340">
                  <c:v>2277</c:v>
                </c:pt>
                <c:pt idx="7341">
                  <c:v>4998</c:v>
                </c:pt>
                <c:pt idx="7342">
                  <c:v>1696</c:v>
                </c:pt>
                <c:pt idx="7343">
                  <c:v>1512</c:v>
                </c:pt>
                <c:pt idx="7344">
                  <c:v>870</c:v>
                </c:pt>
                <c:pt idx="7345">
                  <c:v>1927</c:v>
                </c:pt>
                <c:pt idx="7346">
                  <c:v>2368</c:v>
                </c:pt>
                <c:pt idx="7347">
                  <c:v>4608</c:v>
                </c:pt>
                <c:pt idx="7348">
                  <c:v>1856</c:v>
                </c:pt>
                <c:pt idx="7349">
                  <c:v>1416</c:v>
                </c:pt>
                <c:pt idx="7350">
                  <c:v>594</c:v>
                </c:pt>
                <c:pt idx="7351">
                  <c:v>1462</c:v>
                </c:pt>
                <c:pt idx="7352">
                  <c:v>1952</c:v>
                </c:pt>
                <c:pt idx="7353">
                  <c:v>4522</c:v>
                </c:pt>
                <c:pt idx="7354">
                  <c:v>1683</c:v>
                </c:pt>
                <c:pt idx="7355">
                  <c:v>1224</c:v>
                </c:pt>
                <c:pt idx="7356">
                  <c:v>729</c:v>
                </c:pt>
                <c:pt idx="7357">
                  <c:v>1188</c:v>
                </c:pt>
                <c:pt idx="7358">
                  <c:v>2244</c:v>
                </c:pt>
                <c:pt idx="7359">
                  <c:v>6240</c:v>
                </c:pt>
                <c:pt idx="7360">
                  <c:v>2788</c:v>
                </c:pt>
                <c:pt idx="7361">
                  <c:v>2850</c:v>
                </c:pt>
                <c:pt idx="7362">
                  <c:v>2128</c:v>
                </c:pt>
                <c:pt idx="7363">
                  <c:v>3196</c:v>
                </c:pt>
                <c:pt idx="7364">
                  <c:v>5202</c:v>
                </c:pt>
                <c:pt idx="7365">
                  <c:v>7020</c:v>
                </c:pt>
                <c:pt idx="7366">
                  <c:v>4620</c:v>
                </c:pt>
                <c:pt idx="7367">
                  <c:v>2622</c:v>
                </c:pt>
                <c:pt idx="7368">
                  <c:v>2535</c:v>
                </c:pt>
                <c:pt idx="7369">
                  <c:v>2990</c:v>
                </c:pt>
                <c:pt idx="7370">
                  <c:v>6000</c:v>
                </c:pt>
                <c:pt idx="7371">
                  <c:v>8836</c:v>
                </c:pt>
                <c:pt idx="7372">
                  <c:v>4116</c:v>
                </c:pt>
                <c:pt idx="7373">
                  <c:v>2997</c:v>
                </c:pt>
                <c:pt idx="7374">
                  <c:v>2268</c:v>
                </c:pt>
                <c:pt idx="7375">
                  <c:v>3552</c:v>
                </c:pt>
                <c:pt idx="7376">
                  <c:v>7074</c:v>
                </c:pt>
                <c:pt idx="7377">
                  <c:v>8460</c:v>
                </c:pt>
                <c:pt idx="7378">
                  <c:v>4242</c:v>
                </c:pt>
                <c:pt idx="7379">
                  <c:v>2775</c:v>
                </c:pt>
                <c:pt idx="7380">
                  <c:v>1872</c:v>
                </c:pt>
                <c:pt idx="7381">
                  <c:v>2116</c:v>
                </c:pt>
                <c:pt idx="7382">
                  <c:v>5460</c:v>
                </c:pt>
                <c:pt idx="7383">
                  <c:v>5704</c:v>
                </c:pt>
                <c:pt idx="7384">
                  <c:v>2952</c:v>
                </c:pt>
                <c:pt idx="7385">
                  <c:v>1989</c:v>
                </c:pt>
                <c:pt idx="7386">
                  <c:v>1406</c:v>
                </c:pt>
                <c:pt idx="7387">
                  <c:v>1927</c:v>
                </c:pt>
                <c:pt idx="7388">
                  <c:v>3650</c:v>
                </c:pt>
                <c:pt idx="7389">
                  <c:v>6307</c:v>
                </c:pt>
                <c:pt idx="7390">
                  <c:v>3024</c:v>
                </c:pt>
                <c:pt idx="7391">
                  <c:v>1932</c:v>
                </c:pt>
                <c:pt idx="7392">
                  <c:v>1488</c:v>
                </c:pt>
                <c:pt idx="7393">
                  <c:v>2204</c:v>
                </c:pt>
                <c:pt idx="7394">
                  <c:v>4216</c:v>
                </c:pt>
                <c:pt idx="7395">
                  <c:v>6372</c:v>
                </c:pt>
                <c:pt idx="7396">
                  <c:v>3680</c:v>
                </c:pt>
                <c:pt idx="7397">
                  <c:v>3264</c:v>
                </c:pt>
                <c:pt idx="7398">
                  <c:v>3185</c:v>
                </c:pt>
                <c:pt idx="7399">
                  <c:v>3245</c:v>
                </c:pt>
                <c:pt idx="7400">
                  <c:v>5369</c:v>
                </c:pt>
                <c:pt idx="7401">
                  <c:v>8195</c:v>
                </c:pt>
                <c:pt idx="7402">
                  <c:v>5145</c:v>
                </c:pt>
                <c:pt idx="7403">
                  <c:v>4459</c:v>
                </c:pt>
                <c:pt idx="7404">
                  <c:v>3901</c:v>
                </c:pt>
                <c:pt idx="7405">
                  <c:v>4565</c:v>
                </c:pt>
                <c:pt idx="7406">
                  <c:v>5959</c:v>
                </c:pt>
                <c:pt idx="7407">
                  <c:v>4750</c:v>
                </c:pt>
                <c:pt idx="7408">
                  <c:v>3219</c:v>
                </c:pt>
                <c:pt idx="7409">
                  <c:v>2520</c:v>
                </c:pt>
                <c:pt idx="7410">
                  <c:v>1386</c:v>
                </c:pt>
                <c:pt idx="7411">
                  <c:v>2940</c:v>
                </c:pt>
                <c:pt idx="7412">
                  <c:v>2997</c:v>
                </c:pt>
                <c:pt idx="7413">
                  <c:v>5811</c:v>
                </c:pt>
                <c:pt idx="7414">
                  <c:v>1998</c:v>
                </c:pt>
                <c:pt idx="7415">
                  <c:v>1885</c:v>
                </c:pt>
                <c:pt idx="7416">
                  <c:v>1088</c:v>
                </c:pt>
                <c:pt idx="7417">
                  <c:v>2940</c:v>
                </c:pt>
                <c:pt idx="7418">
                  <c:v>3276</c:v>
                </c:pt>
                <c:pt idx="7419">
                  <c:v>5070</c:v>
                </c:pt>
                <c:pt idx="7420">
                  <c:v>2128</c:v>
                </c:pt>
                <c:pt idx="7421">
                  <c:v>1972</c:v>
                </c:pt>
                <c:pt idx="7422">
                  <c:v>960</c:v>
                </c:pt>
                <c:pt idx="7423">
                  <c:v>1872</c:v>
                </c:pt>
                <c:pt idx="7424">
                  <c:v>2774</c:v>
                </c:pt>
                <c:pt idx="7425">
                  <c:v>5400</c:v>
                </c:pt>
                <c:pt idx="7426">
                  <c:v>2204</c:v>
                </c:pt>
                <c:pt idx="7427">
                  <c:v>1624</c:v>
                </c:pt>
                <c:pt idx="7428">
                  <c:v>1216</c:v>
                </c:pt>
                <c:pt idx="7429">
                  <c:v>1610</c:v>
                </c:pt>
                <c:pt idx="7430">
                  <c:v>2484</c:v>
                </c:pt>
                <c:pt idx="7431">
                  <c:v>7668</c:v>
                </c:pt>
                <c:pt idx="7432">
                  <c:v>3504</c:v>
                </c:pt>
                <c:pt idx="7433">
                  <c:v>3182</c:v>
                </c:pt>
                <c:pt idx="7434">
                  <c:v>2772</c:v>
                </c:pt>
                <c:pt idx="7435">
                  <c:v>3500</c:v>
                </c:pt>
                <c:pt idx="7436">
                  <c:v>6215</c:v>
                </c:pt>
                <c:pt idx="7437">
                  <c:v>8750</c:v>
                </c:pt>
                <c:pt idx="7438">
                  <c:v>4512</c:v>
                </c:pt>
                <c:pt idx="7439">
                  <c:v>3654</c:v>
                </c:pt>
                <c:pt idx="7440">
                  <c:v>3360</c:v>
                </c:pt>
                <c:pt idx="7441">
                  <c:v>3922</c:v>
                </c:pt>
                <c:pt idx="7442">
                  <c:v>6888</c:v>
                </c:pt>
                <c:pt idx="7443">
                  <c:v>10206</c:v>
                </c:pt>
                <c:pt idx="7444">
                  <c:v>5376</c:v>
                </c:pt>
                <c:pt idx="7445">
                  <c:v>3564</c:v>
                </c:pt>
                <c:pt idx="7446">
                  <c:v>3360</c:v>
                </c:pt>
                <c:pt idx="7447">
                  <c:v>4293</c:v>
                </c:pt>
                <c:pt idx="7448">
                  <c:v>8008</c:v>
                </c:pt>
                <c:pt idx="7449">
                  <c:v>8313</c:v>
                </c:pt>
                <c:pt idx="7450">
                  <c:v>5184</c:v>
                </c:pt>
                <c:pt idx="7451">
                  <c:v>3485</c:v>
                </c:pt>
                <c:pt idx="7452">
                  <c:v>2788</c:v>
                </c:pt>
                <c:pt idx="7453">
                  <c:v>2652</c:v>
                </c:pt>
                <c:pt idx="7454">
                  <c:v>5775</c:v>
                </c:pt>
                <c:pt idx="7455">
                  <c:v>6500</c:v>
                </c:pt>
                <c:pt idx="7456">
                  <c:v>3525</c:v>
                </c:pt>
                <c:pt idx="7457">
                  <c:v>2460</c:v>
                </c:pt>
                <c:pt idx="7458">
                  <c:v>1886</c:v>
                </c:pt>
                <c:pt idx="7459">
                  <c:v>2550</c:v>
                </c:pt>
                <c:pt idx="7460">
                  <c:v>4482</c:v>
                </c:pt>
                <c:pt idx="7461">
                  <c:v>6667</c:v>
                </c:pt>
                <c:pt idx="7462">
                  <c:v>3744</c:v>
                </c:pt>
                <c:pt idx="7463">
                  <c:v>2597</c:v>
                </c:pt>
                <c:pt idx="7464">
                  <c:v>1900</c:v>
                </c:pt>
                <c:pt idx="7465">
                  <c:v>2688</c:v>
                </c:pt>
                <c:pt idx="7466">
                  <c:v>4662</c:v>
                </c:pt>
                <c:pt idx="7467">
                  <c:v>6660</c:v>
                </c:pt>
                <c:pt idx="7468">
                  <c:v>4284</c:v>
                </c:pt>
                <c:pt idx="7469">
                  <c:v>4080</c:v>
                </c:pt>
                <c:pt idx="7470">
                  <c:v>4000</c:v>
                </c:pt>
                <c:pt idx="7471">
                  <c:v>4080</c:v>
                </c:pt>
                <c:pt idx="7472">
                  <c:v>6365</c:v>
                </c:pt>
                <c:pt idx="7473">
                  <c:v>8850</c:v>
                </c:pt>
                <c:pt idx="7474">
                  <c:v>5151</c:v>
                </c:pt>
                <c:pt idx="7475">
                  <c:v>4400</c:v>
                </c:pt>
                <c:pt idx="7476">
                  <c:v>4611</c:v>
                </c:pt>
                <c:pt idx="7477">
                  <c:v>4680</c:v>
                </c:pt>
                <c:pt idx="7478">
                  <c:v>7504</c:v>
                </c:pt>
                <c:pt idx="7479">
                  <c:v>3910</c:v>
                </c:pt>
                <c:pt idx="7480">
                  <c:v>2142</c:v>
                </c:pt>
                <c:pt idx="7481">
                  <c:v>1512</c:v>
                </c:pt>
                <c:pt idx="7482">
                  <c:v>580</c:v>
                </c:pt>
                <c:pt idx="7483">
                  <c:v>1452</c:v>
                </c:pt>
                <c:pt idx="7484">
                  <c:v>2079</c:v>
                </c:pt>
                <c:pt idx="7485">
                  <c:v>4046</c:v>
                </c:pt>
                <c:pt idx="7486">
                  <c:v>1224</c:v>
                </c:pt>
                <c:pt idx="7487">
                  <c:v>1176</c:v>
                </c:pt>
                <c:pt idx="7488">
                  <c:v>377</c:v>
                </c:pt>
                <c:pt idx="7489">
                  <c:v>1435</c:v>
                </c:pt>
                <c:pt idx="7490">
                  <c:v>2145</c:v>
                </c:pt>
                <c:pt idx="7491">
                  <c:v>3774</c:v>
                </c:pt>
                <c:pt idx="7492">
                  <c:v>1496</c:v>
                </c:pt>
                <c:pt idx="7493">
                  <c:v>1173</c:v>
                </c:pt>
                <c:pt idx="7494">
                  <c:v>232</c:v>
                </c:pt>
                <c:pt idx="7495">
                  <c:v>880</c:v>
                </c:pt>
                <c:pt idx="7496">
                  <c:v>1632</c:v>
                </c:pt>
                <c:pt idx="7497">
                  <c:v>3552</c:v>
                </c:pt>
                <c:pt idx="7498">
                  <c:v>1056</c:v>
                </c:pt>
                <c:pt idx="7499">
                  <c:v>864</c:v>
                </c:pt>
                <c:pt idx="7500">
                  <c:v>377</c:v>
                </c:pt>
                <c:pt idx="7501">
                  <c:v>660</c:v>
                </c:pt>
                <c:pt idx="7502">
                  <c:v>1650</c:v>
                </c:pt>
                <c:pt idx="7503">
                  <c:v>5978</c:v>
                </c:pt>
                <c:pt idx="7504">
                  <c:v>2107</c:v>
                </c:pt>
                <c:pt idx="7505">
                  <c:v>2340</c:v>
                </c:pt>
                <c:pt idx="7506">
                  <c:v>1716</c:v>
                </c:pt>
                <c:pt idx="7507">
                  <c:v>2254</c:v>
                </c:pt>
                <c:pt idx="7508">
                  <c:v>4212</c:v>
                </c:pt>
                <c:pt idx="7509">
                  <c:v>6486</c:v>
                </c:pt>
                <c:pt idx="7510">
                  <c:v>3690</c:v>
                </c:pt>
                <c:pt idx="7511">
                  <c:v>2535</c:v>
                </c:pt>
                <c:pt idx="7512">
                  <c:v>2340</c:v>
                </c:pt>
                <c:pt idx="7513">
                  <c:v>2784</c:v>
                </c:pt>
                <c:pt idx="7514">
                  <c:v>4488</c:v>
                </c:pt>
                <c:pt idx="7515">
                  <c:v>7682</c:v>
                </c:pt>
                <c:pt idx="7516">
                  <c:v>3321</c:v>
                </c:pt>
                <c:pt idx="7517">
                  <c:v>2405</c:v>
                </c:pt>
                <c:pt idx="7518">
                  <c:v>2146</c:v>
                </c:pt>
                <c:pt idx="7519">
                  <c:v>2961</c:v>
                </c:pt>
                <c:pt idx="7520">
                  <c:v>5800</c:v>
                </c:pt>
                <c:pt idx="7521">
                  <c:v>6578</c:v>
                </c:pt>
                <c:pt idx="7522">
                  <c:v>3822</c:v>
                </c:pt>
                <c:pt idx="7523">
                  <c:v>2850</c:v>
                </c:pt>
                <c:pt idx="7524">
                  <c:v>1443</c:v>
                </c:pt>
                <c:pt idx="7525">
                  <c:v>1395</c:v>
                </c:pt>
                <c:pt idx="7526">
                  <c:v>4524</c:v>
                </c:pt>
                <c:pt idx="7527">
                  <c:v>4995</c:v>
                </c:pt>
                <c:pt idx="7528">
                  <c:v>2408</c:v>
                </c:pt>
                <c:pt idx="7529">
                  <c:v>1368</c:v>
                </c:pt>
                <c:pt idx="7530">
                  <c:v>1053</c:v>
                </c:pt>
                <c:pt idx="7531">
                  <c:v>1269</c:v>
                </c:pt>
                <c:pt idx="7532">
                  <c:v>3016</c:v>
                </c:pt>
                <c:pt idx="7533">
                  <c:v>4982</c:v>
                </c:pt>
                <c:pt idx="7534">
                  <c:v>2576</c:v>
                </c:pt>
                <c:pt idx="7535">
                  <c:v>1305</c:v>
                </c:pt>
                <c:pt idx="7536">
                  <c:v>1081</c:v>
                </c:pt>
                <c:pt idx="7537">
                  <c:v>1045</c:v>
                </c:pt>
                <c:pt idx="7538">
                  <c:v>3712</c:v>
                </c:pt>
                <c:pt idx="7539">
                  <c:v>5225</c:v>
                </c:pt>
                <c:pt idx="7540">
                  <c:v>2898</c:v>
                </c:pt>
                <c:pt idx="7541">
                  <c:v>3072</c:v>
                </c:pt>
                <c:pt idx="7542">
                  <c:v>2784</c:v>
                </c:pt>
                <c:pt idx="7543">
                  <c:v>2552</c:v>
                </c:pt>
                <c:pt idx="7544">
                  <c:v>4620</c:v>
                </c:pt>
                <c:pt idx="7545">
                  <c:v>7290</c:v>
                </c:pt>
                <c:pt idx="7546">
                  <c:v>3510</c:v>
                </c:pt>
                <c:pt idx="7547">
                  <c:v>3478</c:v>
                </c:pt>
                <c:pt idx="7548">
                  <c:v>3120</c:v>
                </c:pt>
                <c:pt idx="7549">
                  <c:v>3808</c:v>
                </c:pt>
                <c:pt idx="7550">
                  <c:v>5100</c:v>
                </c:pt>
                <c:pt idx="7551">
                  <c:v>4788</c:v>
                </c:pt>
                <c:pt idx="7552">
                  <c:v>2584</c:v>
                </c:pt>
                <c:pt idx="7553">
                  <c:v>1971</c:v>
                </c:pt>
                <c:pt idx="7554">
                  <c:v>884</c:v>
                </c:pt>
                <c:pt idx="7555">
                  <c:v>1968</c:v>
                </c:pt>
                <c:pt idx="7556">
                  <c:v>2660</c:v>
                </c:pt>
                <c:pt idx="7557">
                  <c:v>5040</c:v>
                </c:pt>
                <c:pt idx="7558">
                  <c:v>1558</c:v>
                </c:pt>
                <c:pt idx="7559">
                  <c:v>1740</c:v>
                </c:pt>
                <c:pt idx="7560">
                  <c:v>2176</c:v>
                </c:pt>
                <c:pt idx="7561">
                  <c:v>1968</c:v>
                </c:pt>
                <c:pt idx="7562">
                  <c:v>2850</c:v>
                </c:pt>
                <c:pt idx="7563">
                  <c:v>4826</c:v>
                </c:pt>
                <c:pt idx="7564">
                  <c:v>1786</c:v>
                </c:pt>
                <c:pt idx="7565">
                  <c:v>1400</c:v>
                </c:pt>
                <c:pt idx="7566">
                  <c:v>2958</c:v>
                </c:pt>
                <c:pt idx="7567">
                  <c:v>1334</c:v>
                </c:pt>
                <c:pt idx="7568">
                  <c:v>2106</c:v>
                </c:pt>
                <c:pt idx="7569">
                  <c:v>4446</c:v>
                </c:pt>
                <c:pt idx="7570">
                  <c:v>1665</c:v>
                </c:pt>
                <c:pt idx="7571">
                  <c:v>1189</c:v>
                </c:pt>
                <c:pt idx="7572">
                  <c:v>1120</c:v>
                </c:pt>
                <c:pt idx="7573">
                  <c:v>1617</c:v>
                </c:pt>
                <c:pt idx="7574">
                  <c:v>3237</c:v>
                </c:pt>
                <c:pt idx="7575">
                  <c:v>6837</c:v>
                </c:pt>
                <c:pt idx="7576">
                  <c:v>2538</c:v>
                </c:pt>
                <c:pt idx="7577">
                  <c:v>2296</c:v>
                </c:pt>
                <c:pt idx="7578">
                  <c:v>2068</c:v>
                </c:pt>
                <c:pt idx="7579">
                  <c:v>2700</c:v>
                </c:pt>
                <c:pt idx="7580">
                  <c:v>4840</c:v>
                </c:pt>
                <c:pt idx="7581">
                  <c:v>7905</c:v>
                </c:pt>
                <c:pt idx="7582">
                  <c:v>4418</c:v>
                </c:pt>
                <c:pt idx="7583">
                  <c:v>2856</c:v>
                </c:pt>
                <c:pt idx="7584">
                  <c:v>2665</c:v>
                </c:pt>
                <c:pt idx="7585">
                  <c:v>3009</c:v>
                </c:pt>
                <c:pt idx="7586">
                  <c:v>5454</c:v>
                </c:pt>
                <c:pt idx="7587">
                  <c:v>7800</c:v>
                </c:pt>
                <c:pt idx="7588">
                  <c:v>5145</c:v>
                </c:pt>
                <c:pt idx="7589">
                  <c:v>3157</c:v>
                </c:pt>
                <c:pt idx="7590">
                  <c:v>2464</c:v>
                </c:pt>
                <c:pt idx="7591">
                  <c:v>3604</c:v>
                </c:pt>
                <c:pt idx="7592">
                  <c:v>7040</c:v>
                </c:pt>
                <c:pt idx="7593">
                  <c:v>8050</c:v>
                </c:pt>
                <c:pt idx="7594">
                  <c:v>4136</c:v>
                </c:pt>
                <c:pt idx="7595">
                  <c:v>2898</c:v>
                </c:pt>
                <c:pt idx="7596">
                  <c:v>2142</c:v>
                </c:pt>
                <c:pt idx="7597">
                  <c:v>2200</c:v>
                </c:pt>
                <c:pt idx="7598">
                  <c:v>5278</c:v>
                </c:pt>
                <c:pt idx="7599">
                  <c:v>7155</c:v>
                </c:pt>
                <c:pt idx="7600">
                  <c:v>3087</c:v>
                </c:pt>
                <c:pt idx="7601">
                  <c:v>1599</c:v>
                </c:pt>
                <c:pt idx="7602">
                  <c:v>1512</c:v>
                </c:pt>
                <c:pt idx="7603">
                  <c:v>1768</c:v>
                </c:pt>
                <c:pt idx="7604">
                  <c:v>3591</c:v>
                </c:pt>
                <c:pt idx="7605">
                  <c:v>6840</c:v>
                </c:pt>
                <c:pt idx="7606">
                  <c:v>2968</c:v>
                </c:pt>
                <c:pt idx="7607">
                  <c:v>1802</c:v>
                </c:pt>
                <c:pt idx="7608">
                  <c:v>1458</c:v>
                </c:pt>
                <c:pt idx="7609">
                  <c:v>1674</c:v>
                </c:pt>
                <c:pt idx="7610">
                  <c:v>4290</c:v>
                </c:pt>
                <c:pt idx="7611">
                  <c:v>7006</c:v>
                </c:pt>
                <c:pt idx="7612">
                  <c:v>4680</c:v>
                </c:pt>
                <c:pt idx="7613">
                  <c:v>4150</c:v>
                </c:pt>
                <c:pt idx="7614">
                  <c:v>4080</c:v>
                </c:pt>
                <c:pt idx="7615">
                  <c:v>4410</c:v>
                </c:pt>
                <c:pt idx="7616">
                  <c:v>6272</c:v>
                </c:pt>
                <c:pt idx="7617">
                  <c:v>9600</c:v>
                </c:pt>
                <c:pt idx="7618">
                  <c:v>5565</c:v>
                </c:pt>
                <c:pt idx="7619">
                  <c:v>4998</c:v>
                </c:pt>
                <c:pt idx="7620">
                  <c:v>3900</c:v>
                </c:pt>
                <c:pt idx="7621">
                  <c:v>5208</c:v>
                </c:pt>
                <c:pt idx="7622">
                  <c:v>7280</c:v>
                </c:pt>
                <c:pt idx="7623">
                  <c:v>6688</c:v>
                </c:pt>
                <c:pt idx="7624">
                  <c:v>3948</c:v>
                </c:pt>
                <c:pt idx="7625">
                  <c:v>2912</c:v>
                </c:pt>
                <c:pt idx="7626">
                  <c:v>1716</c:v>
                </c:pt>
                <c:pt idx="7627">
                  <c:v>3536</c:v>
                </c:pt>
                <c:pt idx="7628">
                  <c:v>4312</c:v>
                </c:pt>
                <c:pt idx="7629">
                  <c:v>6847</c:v>
                </c:pt>
                <c:pt idx="7630">
                  <c:v>2684</c:v>
                </c:pt>
                <c:pt idx="7631">
                  <c:v>2442</c:v>
                </c:pt>
                <c:pt idx="7632">
                  <c:v>1620</c:v>
                </c:pt>
                <c:pt idx="7633">
                  <c:v>3402</c:v>
                </c:pt>
                <c:pt idx="7634">
                  <c:v>3655</c:v>
                </c:pt>
                <c:pt idx="7635">
                  <c:v>6248</c:v>
                </c:pt>
                <c:pt idx="7636">
                  <c:v>2940</c:v>
                </c:pt>
                <c:pt idx="7637">
                  <c:v>2618</c:v>
                </c:pt>
                <c:pt idx="7638">
                  <c:v>1368</c:v>
                </c:pt>
                <c:pt idx="7639">
                  <c:v>2397</c:v>
                </c:pt>
                <c:pt idx="7640">
                  <c:v>3280</c:v>
                </c:pt>
                <c:pt idx="7641">
                  <c:v>5617</c:v>
                </c:pt>
                <c:pt idx="7642">
                  <c:v>2408</c:v>
                </c:pt>
                <c:pt idx="7643">
                  <c:v>2080</c:v>
                </c:pt>
                <c:pt idx="7644">
                  <c:v>1584</c:v>
                </c:pt>
                <c:pt idx="7645">
                  <c:v>1938</c:v>
                </c:pt>
                <c:pt idx="7646">
                  <c:v>3960</c:v>
                </c:pt>
                <c:pt idx="7647">
                  <c:v>8470</c:v>
                </c:pt>
                <c:pt idx="7648">
                  <c:v>4320</c:v>
                </c:pt>
                <c:pt idx="7649">
                  <c:v>3675</c:v>
                </c:pt>
                <c:pt idx="7650">
                  <c:v>2990</c:v>
                </c:pt>
                <c:pt idx="7651">
                  <c:v>3960</c:v>
                </c:pt>
                <c:pt idx="7652">
                  <c:v>7200</c:v>
                </c:pt>
                <c:pt idx="7653">
                  <c:v>9454</c:v>
                </c:pt>
                <c:pt idx="7654">
                  <c:v>6148</c:v>
                </c:pt>
                <c:pt idx="7655">
                  <c:v>3645</c:v>
                </c:pt>
                <c:pt idx="7656">
                  <c:v>4230</c:v>
                </c:pt>
                <c:pt idx="7657">
                  <c:v>4698</c:v>
                </c:pt>
                <c:pt idx="7658">
                  <c:v>7254</c:v>
                </c:pt>
                <c:pt idx="7659">
                  <c:v>9828</c:v>
                </c:pt>
                <c:pt idx="7660">
                  <c:v>5865</c:v>
                </c:pt>
                <c:pt idx="7661">
                  <c:v>4508</c:v>
                </c:pt>
                <c:pt idx="7662">
                  <c:v>4140</c:v>
                </c:pt>
                <c:pt idx="7663">
                  <c:v>5076</c:v>
                </c:pt>
                <c:pt idx="7664">
                  <c:v>7625</c:v>
                </c:pt>
                <c:pt idx="7665">
                  <c:v>10208</c:v>
                </c:pt>
                <c:pt idx="7666">
                  <c:v>5618</c:v>
                </c:pt>
                <c:pt idx="7667">
                  <c:v>5040</c:v>
                </c:pt>
                <c:pt idx="7668">
                  <c:v>3332</c:v>
                </c:pt>
                <c:pt idx="7669">
                  <c:v>3705</c:v>
                </c:pt>
                <c:pt idx="7670">
                  <c:v>6344</c:v>
                </c:pt>
                <c:pt idx="7671">
                  <c:v>7672</c:v>
                </c:pt>
                <c:pt idx="7672">
                  <c:v>4250</c:v>
                </c:pt>
                <c:pt idx="7673">
                  <c:v>2576</c:v>
                </c:pt>
                <c:pt idx="7674">
                  <c:v>2340</c:v>
                </c:pt>
                <c:pt idx="7675">
                  <c:v>2900</c:v>
                </c:pt>
                <c:pt idx="7676">
                  <c:v>4602</c:v>
                </c:pt>
                <c:pt idx="7677">
                  <c:v>8246</c:v>
                </c:pt>
                <c:pt idx="7678">
                  <c:v>4050</c:v>
                </c:pt>
                <c:pt idx="7679">
                  <c:v>3186</c:v>
                </c:pt>
                <c:pt idx="7680">
                  <c:v>2530</c:v>
                </c:pt>
                <c:pt idx="7681">
                  <c:v>3366</c:v>
                </c:pt>
                <c:pt idx="7682">
                  <c:v>5751</c:v>
                </c:pt>
                <c:pt idx="7683">
                  <c:v>8064</c:v>
                </c:pt>
                <c:pt idx="7684">
                  <c:v>4455</c:v>
                </c:pt>
                <c:pt idx="7685">
                  <c:v>5472</c:v>
                </c:pt>
                <c:pt idx="7686">
                  <c:v>4125</c:v>
                </c:pt>
                <c:pt idx="7687">
                  <c:v>5360</c:v>
                </c:pt>
                <c:pt idx="7688">
                  <c:v>6580</c:v>
                </c:pt>
                <c:pt idx="7689">
                  <c:v>10752</c:v>
                </c:pt>
                <c:pt idx="7690">
                  <c:v>5500</c:v>
                </c:pt>
                <c:pt idx="7691">
                  <c:v>6215</c:v>
                </c:pt>
                <c:pt idx="7692">
                  <c:v>4536</c:v>
                </c:pt>
                <c:pt idx="7693">
                  <c:v>5427</c:v>
                </c:pt>
                <c:pt idx="7694">
                  <c:v>7208</c:v>
                </c:pt>
                <c:pt idx="7695">
                  <c:v>6419</c:v>
                </c:pt>
                <c:pt idx="7696">
                  <c:v>4095</c:v>
                </c:pt>
                <c:pt idx="7697">
                  <c:v>3078</c:v>
                </c:pt>
                <c:pt idx="7698">
                  <c:v>1978</c:v>
                </c:pt>
                <c:pt idx="7699">
                  <c:v>3304</c:v>
                </c:pt>
                <c:pt idx="7700">
                  <c:v>4312</c:v>
                </c:pt>
                <c:pt idx="7701">
                  <c:v>8820</c:v>
                </c:pt>
                <c:pt idx="7702">
                  <c:v>3375</c:v>
                </c:pt>
                <c:pt idx="7703">
                  <c:v>3510</c:v>
                </c:pt>
                <c:pt idx="7704">
                  <c:v>2436</c:v>
                </c:pt>
                <c:pt idx="7705">
                  <c:v>4648</c:v>
                </c:pt>
                <c:pt idx="7706">
                  <c:v>4508</c:v>
                </c:pt>
                <c:pt idx="7707">
                  <c:v>8085</c:v>
                </c:pt>
                <c:pt idx="7708">
                  <c:v>3381</c:v>
                </c:pt>
                <c:pt idx="7709">
                  <c:v>2850</c:v>
                </c:pt>
                <c:pt idx="7710">
                  <c:v>1672</c:v>
                </c:pt>
                <c:pt idx="7711">
                  <c:v>3480</c:v>
                </c:pt>
                <c:pt idx="7712">
                  <c:v>3375</c:v>
                </c:pt>
                <c:pt idx="7713">
                  <c:v>7392</c:v>
                </c:pt>
                <c:pt idx="7714">
                  <c:v>3332</c:v>
                </c:pt>
                <c:pt idx="7715">
                  <c:v>2774</c:v>
                </c:pt>
                <c:pt idx="7716">
                  <c:v>2156</c:v>
                </c:pt>
                <c:pt idx="7717">
                  <c:v>3021</c:v>
                </c:pt>
                <c:pt idx="7718">
                  <c:v>4508</c:v>
                </c:pt>
                <c:pt idx="7719">
                  <c:v>11072</c:v>
                </c:pt>
                <c:pt idx="7720">
                  <c:v>4698</c:v>
                </c:pt>
                <c:pt idx="7721">
                  <c:v>4998</c:v>
                </c:pt>
                <c:pt idx="7722">
                  <c:v>4160</c:v>
                </c:pt>
                <c:pt idx="7723">
                  <c:v>4914</c:v>
                </c:pt>
                <c:pt idx="7724">
                  <c:v>7475</c:v>
                </c:pt>
                <c:pt idx="7725">
                  <c:v>9971</c:v>
                </c:pt>
                <c:pt idx="7726">
                  <c:v>6888</c:v>
                </c:pt>
                <c:pt idx="7727">
                  <c:v>4664</c:v>
                </c:pt>
                <c:pt idx="7728">
                  <c:v>4732</c:v>
                </c:pt>
                <c:pt idx="7729">
                  <c:v>5640</c:v>
                </c:pt>
                <c:pt idx="7730">
                  <c:v>9108</c:v>
                </c:pt>
                <c:pt idx="7731">
                  <c:v>12544</c:v>
                </c:pt>
                <c:pt idx="7732">
                  <c:v>7205</c:v>
                </c:pt>
                <c:pt idx="7733">
                  <c:v>5886</c:v>
                </c:pt>
                <c:pt idx="7734">
                  <c:v>4505</c:v>
                </c:pt>
                <c:pt idx="7735">
                  <c:v>6120</c:v>
                </c:pt>
                <c:pt idx="7736">
                  <c:v>8768</c:v>
                </c:pt>
                <c:pt idx="7737">
                  <c:v>11760</c:v>
                </c:pt>
                <c:pt idx="7738">
                  <c:v>7830</c:v>
                </c:pt>
                <c:pt idx="7739">
                  <c:v>5460</c:v>
                </c:pt>
                <c:pt idx="7740">
                  <c:v>3672</c:v>
                </c:pt>
                <c:pt idx="7741">
                  <c:v>4307</c:v>
                </c:pt>
                <c:pt idx="7742">
                  <c:v>6784</c:v>
                </c:pt>
                <c:pt idx="7743">
                  <c:v>9086</c:v>
                </c:pt>
                <c:pt idx="7744">
                  <c:v>5130</c:v>
                </c:pt>
                <c:pt idx="7745">
                  <c:v>3900</c:v>
                </c:pt>
                <c:pt idx="7746">
                  <c:v>2968</c:v>
                </c:pt>
                <c:pt idx="7747">
                  <c:v>4032</c:v>
                </c:pt>
                <c:pt idx="7748">
                  <c:v>6664</c:v>
                </c:pt>
                <c:pt idx="7749">
                  <c:v>7616</c:v>
                </c:pt>
                <c:pt idx="7750">
                  <c:v>5208</c:v>
                </c:pt>
                <c:pt idx="7751">
                  <c:v>3186</c:v>
                </c:pt>
                <c:pt idx="7752">
                  <c:v>2914</c:v>
                </c:pt>
                <c:pt idx="7753">
                  <c:v>3266</c:v>
                </c:pt>
                <c:pt idx="7754">
                  <c:v>5832</c:v>
                </c:pt>
                <c:pt idx="7755">
                  <c:v>7956</c:v>
                </c:pt>
                <c:pt idx="7756">
                  <c:v>6076</c:v>
                </c:pt>
                <c:pt idx="7757">
                  <c:v>6552</c:v>
                </c:pt>
                <c:pt idx="7758">
                  <c:v>5440</c:v>
                </c:pt>
                <c:pt idx="7759">
                  <c:v>5751</c:v>
                </c:pt>
                <c:pt idx="7760">
                  <c:v>9048</c:v>
                </c:pt>
                <c:pt idx="7761">
                  <c:v>11999</c:v>
                </c:pt>
                <c:pt idx="7762">
                  <c:v>6785</c:v>
                </c:pt>
                <c:pt idx="7763">
                  <c:v>6696</c:v>
                </c:pt>
                <c:pt idx="7764">
                  <c:v>5456</c:v>
                </c:pt>
                <c:pt idx="7765">
                  <c:v>7770</c:v>
                </c:pt>
                <c:pt idx="7766">
                  <c:v>8658</c:v>
                </c:pt>
                <c:pt idx="7767">
                  <c:v>7540</c:v>
                </c:pt>
                <c:pt idx="7768">
                  <c:v>4200</c:v>
                </c:pt>
                <c:pt idx="7769">
                  <c:v>3960</c:v>
                </c:pt>
                <c:pt idx="7770">
                  <c:v>1911</c:v>
                </c:pt>
                <c:pt idx="7771">
                  <c:v>3240</c:v>
                </c:pt>
                <c:pt idx="7772">
                  <c:v>4212</c:v>
                </c:pt>
                <c:pt idx="7773">
                  <c:v>8996</c:v>
                </c:pt>
                <c:pt idx="7774">
                  <c:v>3127</c:v>
                </c:pt>
                <c:pt idx="7775">
                  <c:v>3569</c:v>
                </c:pt>
                <c:pt idx="7776">
                  <c:v>13056</c:v>
                </c:pt>
                <c:pt idx="7777">
                  <c:v>11520</c:v>
                </c:pt>
                <c:pt idx="7778">
                  <c:v>11200</c:v>
                </c:pt>
                <c:pt idx="7779">
                  <c:v>10116</c:v>
                </c:pt>
                <c:pt idx="7780">
                  <c:v>13158</c:v>
                </c:pt>
                <c:pt idx="7781">
                  <c:v>12540</c:v>
                </c:pt>
                <c:pt idx="7782">
                  <c:v>12804</c:v>
                </c:pt>
                <c:pt idx="7783">
                  <c:v>12285</c:v>
                </c:pt>
                <c:pt idx="7784">
                  <c:v>10336</c:v>
                </c:pt>
                <c:pt idx="7785">
                  <c:v>7936</c:v>
                </c:pt>
                <c:pt idx="7786">
                  <c:v>13158</c:v>
                </c:pt>
                <c:pt idx="7787">
                  <c:v>12600</c:v>
                </c:pt>
                <c:pt idx="7788">
                  <c:v>15600</c:v>
                </c:pt>
                <c:pt idx="7789">
                  <c:v>11025</c:v>
                </c:pt>
                <c:pt idx="7790">
                  <c:v>8478</c:v>
                </c:pt>
                <c:pt idx="7791">
                  <c:v>7440</c:v>
                </c:pt>
                <c:pt idx="7792">
                  <c:v>12427</c:v>
                </c:pt>
                <c:pt idx="7793">
                  <c:v>11628</c:v>
                </c:pt>
                <c:pt idx="7794">
                  <c:v>12276</c:v>
                </c:pt>
                <c:pt idx="7795">
                  <c:v>11025</c:v>
                </c:pt>
                <c:pt idx="7796">
                  <c:v>8820</c:v>
                </c:pt>
                <c:pt idx="7797">
                  <c:v>8959</c:v>
                </c:pt>
                <c:pt idx="7798">
                  <c:v>12364</c:v>
                </c:pt>
                <c:pt idx="7799">
                  <c:v>12987</c:v>
                </c:pt>
                <c:pt idx="7800">
                  <c:v>16104</c:v>
                </c:pt>
                <c:pt idx="7801">
                  <c:v>10952</c:v>
                </c:pt>
                <c:pt idx="7802">
                  <c:v>10368</c:v>
                </c:pt>
                <c:pt idx="7803">
                  <c:v>9537</c:v>
                </c:pt>
                <c:pt idx="7804">
                  <c:v>13160</c:v>
                </c:pt>
                <c:pt idx="7805">
                  <c:v>14080</c:v>
                </c:pt>
                <c:pt idx="7806">
                  <c:v>18800</c:v>
                </c:pt>
                <c:pt idx="7807">
                  <c:v>13940</c:v>
                </c:pt>
                <c:pt idx="7808">
                  <c:v>10952</c:v>
                </c:pt>
                <c:pt idx="7809">
                  <c:v>11286</c:v>
                </c:pt>
                <c:pt idx="7810">
                  <c:v>12960</c:v>
                </c:pt>
                <c:pt idx="7811">
                  <c:v>15962</c:v>
                </c:pt>
                <c:pt idx="7812">
                  <c:v>19096</c:v>
                </c:pt>
                <c:pt idx="7813">
                  <c:v>13038</c:v>
                </c:pt>
                <c:pt idx="7814">
                  <c:v>10325</c:v>
                </c:pt>
                <c:pt idx="7815">
                  <c:v>9450</c:v>
                </c:pt>
                <c:pt idx="7816">
                  <c:v>12788</c:v>
                </c:pt>
                <c:pt idx="7817">
                  <c:v>16544</c:v>
                </c:pt>
                <c:pt idx="7818">
                  <c:v>15375</c:v>
                </c:pt>
                <c:pt idx="7819">
                  <c:v>13283</c:v>
                </c:pt>
                <c:pt idx="7820">
                  <c:v>11618</c:v>
                </c:pt>
                <c:pt idx="7821">
                  <c:v>12960</c:v>
                </c:pt>
                <c:pt idx="7822">
                  <c:v>11997</c:v>
                </c:pt>
                <c:pt idx="7823">
                  <c:v>17040</c:v>
                </c:pt>
                <c:pt idx="7824">
                  <c:v>15912</c:v>
                </c:pt>
                <c:pt idx="7825">
                  <c:v>15050</c:v>
                </c:pt>
                <c:pt idx="7826">
                  <c:v>11340</c:v>
                </c:pt>
                <c:pt idx="7827">
                  <c:v>10404</c:v>
                </c:pt>
                <c:pt idx="7828">
                  <c:v>13860</c:v>
                </c:pt>
                <c:pt idx="7829">
                  <c:v>15750</c:v>
                </c:pt>
                <c:pt idx="7830">
                  <c:v>14739</c:v>
                </c:pt>
                <c:pt idx="7831">
                  <c:v>16500</c:v>
                </c:pt>
                <c:pt idx="7832">
                  <c:v>18538</c:v>
                </c:pt>
                <c:pt idx="7833">
                  <c:v>12480</c:v>
                </c:pt>
                <c:pt idx="7834">
                  <c:v>12642</c:v>
                </c:pt>
                <c:pt idx="7835">
                  <c:v>11070</c:v>
                </c:pt>
                <c:pt idx="7836">
                  <c:v>13160</c:v>
                </c:pt>
                <c:pt idx="7837">
                  <c:v>17066</c:v>
                </c:pt>
                <c:pt idx="7838">
                  <c:v>20160</c:v>
                </c:pt>
                <c:pt idx="7839">
                  <c:v>13330</c:v>
                </c:pt>
                <c:pt idx="7840">
                  <c:v>13986</c:v>
                </c:pt>
                <c:pt idx="7841">
                  <c:v>12546</c:v>
                </c:pt>
                <c:pt idx="7842">
                  <c:v>13392</c:v>
                </c:pt>
                <c:pt idx="7843">
                  <c:v>16320</c:v>
                </c:pt>
                <c:pt idx="7844">
                  <c:v>5400</c:v>
                </c:pt>
                <c:pt idx="7845">
                  <c:v>7020</c:v>
                </c:pt>
                <c:pt idx="7846">
                  <c:v>6426</c:v>
                </c:pt>
                <c:pt idx="7847">
                  <c:v>5670</c:v>
                </c:pt>
                <c:pt idx="7848">
                  <c:v>4576</c:v>
                </c:pt>
                <c:pt idx="7849">
                  <c:v>5600</c:v>
                </c:pt>
                <c:pt idx="7850">
                  <c:v>5100</c:v>
                </c:pt>
                <c:pt idx="7851">
                  <c:v>6647</c:v>
                </c:pt>
                <c:pt idx="7852">
                  <c:v>6372</c:v>
                </c:pt>
                <c:pt idx="7853">
                  <c:v>5538</c:v>
                </c:pt>
                <c:pt idx="7854">
                  <c:v>4480</c:v>
                </c:pt>
                <c:pt idx="7855">
                  <c:v>6006</c:v>
                </c:pt>
                <c:pt idx="7856">
                  <c:v>6120</c:v>
                </c:pt>
                <c:pt idx="7857">
                  <c:v>7890</c:v>
                </c:pt>
                <c:pt idx="7858">
                  <c:v>5152</c:v>
                </c:pt>
                <c:pt idx="7859">
                  <c:v>6120</c:v>
                </c:pt>
                <c:pt idx="7860">
                  <c:v>5425</c:v>
                </c:pt>
                <c:pt idx="7861">
                  <c:v>6612</c:v>
                </c:pt>
                <c:pt idx="7862">
                  <c:v>7038</c:v>
                </c:pt>
                <c:pt idx="7863">
                  <c:v>8874</c:v>
                </c:pt>
                <c:pt idx="7864">
                  <c:v>5568</c:v>
                </c:pt>
                <c:pt idx="7865">
                  <c:v>5964</c:v>
                </c:pt>
                <c:pt idx="7866">
                  <c:v>6086</c:v>
                </c:pt>
                <c:pt idx="7867">
                  <c:v>7344</c:v>
                </c:pt>
                <c:pt idx="7868">
                  <c:v>7560</c:v>
                </c:pt>
                <c:pt idx="7869">
                  <c:v>8610</c:v>
                </c:pt>
                <c:pt idx="7870">
                  <c:v>5520</c:v>
                </c:pt>
                <c:pt idx="7871">
                  <c:v>7595</c:v>
                </c:pt>
                <c:pt idx="7872">
                  <c:v>6300</c:v>
                </c:pt>
                <c:pt idx="7873">
                  <c:v>9440</c:v>
                </c:pt>
                <c:pt idx="7874">
                  <c:v>8260</c:v>
                </c:pt>
                <c:pt idx="7875">
                  <c:v>10659</c:v>
                </c:pt>
                <c:pt idx="7876">
                  <c:v>7128</c:v>
                </c:pt>
                <c:pt idx="7877">
                  <c:v>6838</c:v>
                </c:pt>
                <c:pt idx="7878">
                  <c:v>6409</c:v>
                </c:pt>
                <c:pt idx="7879">
                  <c:v>13300</c:v>
                </c:pt>
                <c:pt idx="7880">
                  <c:v>8555</c:v>
                </c:pt>
                <c:pt idx="7881">
                  <c:v>9120</c:v>
                </c:pt>
                <c:pt idx="7882">
                  <c:v>10846</c:v>
                </c:pt>
                <c:pt idx="7883">
                  <c:v>6272</c:v>
                </c:pt>
                <c:pt idx="7884">
                  <c:v>7161</c:v>
                </c:pt>
                <c:pt idx="7885">
                  <c:v>10872</c:v>
                </c:pt>
                <c:pt idx="7886">
                  <c:v>8235</c:v>
                </c:pt>
                <c:pt idx="7887">
                  <c:v>10065</c:v>
                </c:pt>
                <c:pt idx="7888">
                  <c:v>10846</c:v>
                </c:pt>
                <c:pt idx="7889">
                  <c:v>6450</c:v>
                </c:pt>
                <c:pt idx="7890">
                  <c:v>7980</c:v>
                </c:pt>
                <c:pt idx="7891">
                  <c:v>10530</c:v>
                </c:pt>
                <c:pt idx="7892">
                  <c:v>8712</c:v>
                </c:pt>
                <c:pt idx="7893">
                  <c:v>8160</c:v>
                </c:pt>
                <c:pt idx="7894">
                  <c:v>11340</c:v>
                </c:pt>
                <c:pt idx="7895">
                  <c:v>7400</c:v>
                </c:pt>
                <c:pt idx="7896">
                  <c:v>7416</c:v>
                </c:pt>
                <c:pt idx="7897">
                  <c:v>12516</c:v>
                </c:pt>
                <c:pt idx="7898">
                  <c:v>8432</c:v>
                </c:pt>
                <c:pt idx="7899">
                  <c:v>7192</c:v>
                </c:pt>
                <c:pt idx="7900">
                  <c:v>9945</c:v>
                </c:pt>
                <c:pt idx="7901">
                  <c:v>7344</c:v>
                </c:pt>
                <c:pt idx="7902">
                  <c:v>6440</c:v>
                </c:pt>
                <c:pt idx="7903">
                  <c:v>10019</c:v>
                </c:pt>
                <c:pt idx="7904">
                  <c:v>9180</c:v>
                </c:pt>
                <c:pt idx="7905">
                  <c:v>9486</c:v>
                </c:pt>
                <c:pt idx="7906">
                  <c:v>9554</c:v>
                </c:pt>
                <c:pt idx="7907">
                  <c:v>8280</c:v>
                </c:pt>
                <c:pt idx="7908">
                  <c:v>5850</c:v>
                </c:pt>
                <c:pt idx="7909">
                  <c:v>12716</c:v>
                </c:pt>
                <c:pt idx="7910">
                  <c:v>10656</c:v>
                </c:pt>
                <c:pt idx="7911">
                  <c:v>11322</c:v>
                </c:pt>
                <c:pt idx="7912">
                  <c:v>11324</c:v>
                </c:pt>
                <c:pt idx="7913">
                  <c:v>7560</c:v>
                </c:pt>
                <c:pt idx="7914">
                  <c:v>6240</c:v>
                </c:pt>
                <c:pt idx="7915">
                  <c:v>12546</c:v>
                </c:pt>
                <c:pt idx="7916">
                  <c:v>7920</c:v>
                </c:pt>
                <c:pt idx="7917">
                  <c:v>8184</c:v>
                </c:pt>
                <c:pt idx="7918">
                  <c:v>8943</c:v>
                </c:pt>
                <c:pt idx="7919">
                  <c:v>7665</c:v>
                </c:pt>
                <c:pt idx="7920">
                  <c:v>6574</c:v>
                </c:pt>
                <c:pt idx="7921">
                  <c:v>8388</c:v>
                </c:pt>
                <c:pt idx="7922">
                  <c:v>8092</c:v>
                </c:pt>
                <c:pt idx="7923">
                  <c:v>8604</c:v>
                </c:pt>
                <c:pt idx="7924">
                  <c:v>9880</c:v>
                </c:pt>
                <c:pt idx="7925">
                  <c:v>7410</c:v>
                </c:pt>
                <c:pt idx="7926">
                  <c:v>6930</c:v>
                </c:pt>
                <c:pt idx="7927">
                  <c:v>6930</c:v>
                </c:pt>
                <c:pt idx="7928">
                  <c:v>9792</c:v>
                </c:pt>
                <c:pt idx="7929">
                  <c:v>9009</c:v>
                </c:pt>
                <c:pt idx="7930">
                  <c:v>9870</c:v>
                </c:pt>
                <c:pt idx="7931">
                  <c:v>9792</c:v>
                </c:pt>
                <c:pt idx="7932">
                  <c:v>8670</c:v>
                </c:pt>
                <c:pt idx="7933">
                  <c:v>10045</c:v>
                </c:pt>
                <c:pt idx="7934">
                  <c:v>10840</c:v>
                </c:pt>
                <c:pt idx="7935">
                  <c:v>11016</c:v>
                </c:pt>
                <c:pt idx="7936">
                  <c:v>11684</c:v>
                </c:pt>
                <c:pt idx="7937">
                  <c:v>9024</c:v>
                </c:pt>
                <c:pt idx="7938">
                  <c:v>7426</c:v>
                </c:pt>
                <c:pt idx="7939">
                  <c:v>15190</c:v>
                </c:pt>
                <c:pt idx="7940">
                  <c:v>11880</c:v>
                </c:pt>
                <c:pt idx="7941">
                  <c:v>11883</c:v>
                </c:pt>
                <c:pt idx="7942">
                  <c:v>10350</c:v>
                </c:pt>
                <c:pt idx="7943">
                  <c:v>9576</c:v>
                </c:pt>
                <c:pt idx="7944">
                  <c:v>8918</c:v>
                </c:pt>
                <c:pt idx="7945">
                  <c:v>13050</c:v>
                </c:pt>
                <c:pt idx="7946">
                  <c:v>13981</c:v>
                </c:pt>
                <c:pt idx="7947">
                  <c:v>12800</c:v>
                </c:pt>
                <c:pt idx="7948">
                  <c:v>11802</c:v>
                </c:pt>
                <c:pt idx="7949">
                  <c:v>9184</c:v>
                </c:pt>
                <c:pt idx="7950">
                  <c:v>8624</c:v>
                </c:pt>
                <c:pt idx="7951">
                  <c:v>18360</c:v>
                </c:pt>
                <c:pt idx="7952">
                  <c:v>13858</c:v>
                </c:pt>
                <c:pt idx="7953">
                  <c:v>12887</c:v>
                </c:pt>
                <c:pt idx="7954">
                  <c:v>12144</c:v>
                </c:pt>
                <c:pt idx="7955">
                  <c:v>11362</c:v>
                </c:pt>
                <c:pt idx="7956">
                  <c:v>10560</c:v>
                </c:pt>
                <c:pt idx="7957">
                  <c:v>14784</c:v>
                </c:pt>
                <c:pt idx="7958">
                  <c:v>13590</c:v>
                </c:pt>
                <c:pt idx="7959">
                  <c:v>13066</c:v>
                </c:pt>
                <c:pt idx="7960">
                  <c:v>12648</c:v>
                </c:pt>
                <c:pt idx="7961">
                  <c:v>13260</c:v>
                </c:pt>
                <c:pt idx="7962">
                  <c:v>15517</c:v>
                </c:pt>
                <c:pt idx="7963">
                  <c:v>15240</c:v>
                </c:pt>
                <c:pt idx="7964">
                  <c:v>11480</c:v>
                </c:pt>
                <c:pt idx="7965">
                  <c:v>12054</c:v>
                </c:pt>
                <c:pt idx="7966">
                  <c:v>9672</c:v>
                </c:pt>
                <c:pt idx="7967">
                  <c:v>9633</c:v>
                </c:pt>
                <c:pt idx="7968">
                  <c:v>9675</c:v>
                </c:pt>
                <c:pt idx="7969">
                  <c:v>13464</c:v>
                </c:pt>
                <c:pt idx="7970">
                  <c:v>10404</c:v>
                </c:pt>
                <c:pt idx="7971">
                  <c:v>10920</c:v>
                </c:pt>
                <c:pt idx="7972">
                  <c:v>8820</c:v>
                </c:pt>
                <c:pt idx="7973">
                  <c:v>9366</c:v>
                </c:pt>
                <c:pt idx="7974">
                  <c:v>11050</c:v>
                </c:pt>
                <c:pt idx="7975">
                  <c:v>10304</c:v>
                </c:pt>
                <c:pt idx="7976">
                  <c:v>10257</c:v>
                </c:pt>
                <c:pt idx="7977">
                  <c:v>14076</c:v>
                </c:pt>
                <c:pt idx="7978">
                  <c:v>9880</c:v>
                </c:pt>
                <c:pt idx="7979">
                  <c:v>7770</c:v>
                </c:pt>
                <c:pt idx="7980">
                  <c:v>11628</c:v>
                </c:pt>
                <c:pt idx="7981">
                  <c:v>14336</c:v>
                </c:pt>
                <c:pt idx="7982">
                  <c:v>12880</c:v>
                </c:pt>
                <c:pt idx="7983">
                  <c:v>15272</c:v>
                </c:pt>
                <c:pt idx="7984">
                  <c:v>11264</c:v>
                </c:pt>
                <c:pt idx="7985">
                  <c:v>10840</c:v>
                </c:pt>
                <c:pt idx="7986">
                  <c:v>10535</c:v>
                </c:pt>
                <c:pt idx="7987">
                  <c:v>12800</c:v>
                </c:pt>
                <c:pt idx="7988">
                  <c:v>5824</c:v>
                </c:pt>
                <c:pt idx="7989">
                  <c:v>7840</c:v>
                </c:pt>
                <c:pt idx="7990">
                  <c:v>7812</c:v>
                </c:pt>
                <c:pt idx="7991">
                  <c:v>6006</c:v>
                </c:pt>
                <c:pt idx="7992">
                  <c:v>5580</c:v>
                </c:pt>
                <c:pt idx="7993">
                  <c:v>6090</c:v>
                </c:pt>
                <c:pt idx="7994">
                  <c:v>6720</c:v>
                </c:pt>
                <c:pt idx="7995">
                  <c:v>6450</c:v>
                </c:pt>
                <c:pt idx="7996">
                  <c:v>7359</c:v>
                </c:pt>
                <c:pt idx="7997">
                  <c:v>6086</c:v>
                </c:pt>
                <c:pt idx="7998">
                  <c:v>5600</c:v>
                </c:pt>
                <c:pt idx="7999">
                  <c:v>6656</c:v>
                </c:pt>
                <c:pt idx="8000">
                  <c:v>6336</c:v>
                </c:pt>
                <c:pt idx="8001">
                  <c:v>8208</c:v>
                </c:pt>
                <c:pt idx="8002">
                  <c:v>7293</c:v>
                </c:pt>
                <c:pt idx="8003">
                  <c:v>6336</c:v>
                </c:pt>
                <c:pt idx="8004">
                  <c:v>4608</c:v>
                </c:pt>
                <c:pt idx="8005">
                  <c:v>6402</c:v>
                </c:pt>
                <c:pt idx="8006">
                  <c:v>7688</c:v>
                </c:pt>
                <c:pt idx="8007">
                  <c:v>7140</c:v>
                </c:pt>
                <c:pt idx="8008">
                  <c:v>7828</c:v>
                </c:pt>
                <c:pt idx="8009">
                  <c:v>5363</c:v>
                </c:pt>
                <c:pt idx="8010">
                  <c:v>5662</c:v>
                </c:pt>
                <c:pt idx="8011">
                  <c:v>9702</c:v>
                </c:pt>
                <c:pt idx="8012">
                  <c:v>7680</c:v>
                </c:pt>
                <c:pt idx="8013">
                  <c:v>7514</c:v>
                </c:pt>
                <c:pt idx="8014">
                  <c:v>7740</c:v>
                </c:pt>
                <c:pt idx="8015">
                  <c:v>6369</c:v>
                </c:pt>
                <c:pt idx="8016">
                  <c:v>5320</c:v>
                </c:pt>
                <c:pt idx="8017">
                  <c:v>8858</c:v>
                </c:pt>
                <c:pt idx="8018">
                  <c:v>10692</c:v>
                </c:pt>
                <c:pt idx="8019">
                  <c:v>7875</c:v>
                </c:pt>
                <c:pt idx="8020">
                  <c:v>8155</c:v>
                </c:pt>
                <c:pt idx="8021">
                  <c:v>6208</c:v>
                </c:pt>
                <c:pt idx="8022">
                  <c:v>6435</c:v>
                </c:pt>
                <c:pt idx="8023">
                  <c:v>12672</c:v>
                </c:pt>
                <c:pt idx="8024">
                  <c:v>8550</c:v>
                </c:pt>
                <c:pt idx="8025">
                  <c:v>10064</c:v>
                </c:pt>
                <c:pt idx="8026">
                  <c:v>7920</c:v>
                </c:pt>
                <c:pt idx="8027">
                  <c:v>6612</c:v>
                </c:pt>
                <c:pt idx="8028">
                  <c:v>8512</c:v>
                </c:pt>
                <c:pt idx="8029">
                  <c:v>11424</c:v>
                </c:pt>
                <c:pt idx="8030">
                  <c:v>11016</c:v>
                </c:pt>
                <c:pt idx="8031">
                  <c:v>10824</c:v>
                </c:pt>
                <c:pt idx="8032">
                  <c:v>7888</c:v>
                </c:pt>
                <c:pt idx="8033">
                  <c:v>8028</c:v>
                </c:pt>
                <c:pt idx="8034">
                  <c:v>9890</c:v>
                </c:pt>
                <c:pt idx="8035">
                  <c:v>9568</c:v>
                </c:pt>
                <c:pt idx="8036">
                  <c:v>10982</c:v>
                </c:pt>
                <c:pt idx="8037">
                  <c:v>10296</c:v>
                </c:pt>
                <c:pt idx="8038">
                  <c:v>7980</c:v>
                </c:pt>
                <c:pt idx="8039">
                  <c:v>7605</c:v>
                </c:pt>
                <c:pt idx="8040">
                  <c:v>8580</c:v>
                </c:pt>
                <c:pt idx="8041">
                  <c:v>10290</c:v>
                </c:pt>
                <c:pt idx="8042">
                  <c:v>9216</c:v>
                </c:pt>
                <c:pt idx="8043">
                  <c:v>11352</c:v>
                </c:pt>
                <c:pt idx="8044">
                  <c:v>6864</c:v>
                </c:pt>
                <c:pt idx="8045">
                  <c:v>7029</c:v>
                </c:pt>
                <c:pt idx="8046">
                  <c:v>9660</c:v>
                </c:pt>
                <c:pt idx="8047">
                  <c:v>9568</c:v>
                </c:pt>
                <c:pt idx="8048">
                  <c:v>10880</c:v>
                </c:pt>
                <c:pt idx="8049">
                  <c:v>11088</c:v>
                </c:pt>
                <c:pt idx="8050">
                  <c:v>7805</c:v>
                </c:pt>
                <c:pt idx="8051">
                  <c:v>7293</c:v>
                </c:pt>
                <c:pt idx="8052">
                  <c:v>9384</c:v>
                </c:pt>
                <c:pt idx="8053">
                  <c:v>11662</c:v>
                </c:pt>
                <c:pt idx="8054">
                  <c:v>12285</c:v>
                </c:pt>
                <c:pt idx="8055">
                  <c:v>12096</c:v>
                </c:pt>
                <c:pt idx="8056">
                  <c:v>9009</c:v>
                </c:pt>
                <c:pt idx="8057">
                  <c:v>7840</c:v>
                </c:pt>
                <c:pt idx="8058">
                  <c:v>9417</c:v>
                </c:pt>
                <c:pt idx="8059">
                  <c:v>10208</c:v>
                </c:pt>
                <c:pt idx="8060">
                  <c:v>5292</c:v>
                </c:pt>
                <c:pt idx="8061">
                  <c:v>2821</c:v>
                </c:pt>
                <c:pt idx="8062">
                  <c:v>2256</c:v>
                </c:pt>
                <c:pt idx="8063">
                  <c:v>1107</c:v>
                </c:pt>
                <c:pt idx="8064">
                  <c:v>2938</c:v>
                </c:pt>
                <c:pt idx="8065">
                  <c:v>3912</c:v>
                </c:pt>
                <c:pt idx="8066">
                  <c:v>4370</c:v>
                </c:pt>
                <c:pt idx="8067">
                  <c:v>4945</c:v>
                </c:pt>
                <c:pt idx="8068">
                  <c:v>3861</c:v>
                </c:pt>
                <c:pt idx="8069">
                  <c:v>3808</c:v>
                </c:pt>
                <c:pt idx="8070">
                  <c:v>2418</c:v>
                </c:pt>
                <c:pt idx="8071">
                  <c:v>4030</c:v>
                </c:pt>
                <c:pt idx="8072">
                  <c:v>4263</c:v>
                </c:pt>
                <c:pt idx="8073">
                  <c:v>7316</c:v>
                </c:pt>
                <c:pt idx="8074">
                  <c:v>3100</c:v>
                </c:pt>
                <c:pt idx="8075">
                  <c:v>3640</c:v>
                </c:pt>
                <c:pt idx="8076">
                  <c:v>2784</c:v>
                </c:pt>
                <c:pt idx="8077">
                  <c:v>4131</c:v>
                </c:pt>
                <c:pt idx="8078">
                  <c:v>3003</c:v>
                </c:pt>
                <c:pt idx="8079">
                  <c:v>4410</c:v>
                </c:pt>
                <c:pt idx="8080">
                  <c:v>3580</c:v>
                </c:pt>
                <c:pt idx="8081">
                  <c:v>2980</c:v>
                </c:pt>
                <c:pt idx="8082">
                  <c:v>2782</c:v>
                </c:pt>
                <c:pt idx="8083">
                  <c:v>4620</c:v>
                </c:pt>
                <c:pt idx="8084">
                  <c:v>3029</c:v>
                </c:pt>
                <c:pt idx="8085">
                  <c:v>5456</c:v>
                </c:pt>
                <c:pt idx="8086">
                  <c:v>3800</c:v>
                </c:pt>
                <c:pt idx="8087">
                  <c:v>4914</c:v>
                </c:pt>
                <c:pt idx="8088">
                  <c:v>5814</c:v>
                </c:pt>
                <c:pt idx="8089">
                  <c:v>8976</c:v>
                </c:pt>
                <c:pt idx="8090">
                  <c:v>7680</c:v>
                </c:pt>
                <c:pt idx="8091">
                  <c:v>11200</c:v>
                </c:pt>
                <c:pt idx="8092">
                  <c:v>6450</c:v>
                </c:pt>
                <c:pt idx="8093">
                  <c:v>5568</c:v>
                </c:pt>
                <c:pt idx="8094">
                  <c:v>6000</c:v>
                </c:pt>
                <c:pt idx="8095">
                  <c:v>11760</c:v>
                </c:pt>
                <c:pt idx="8096">
                  <c:v>8704</c:v>
                </c:pt>
                <c:pt idx="8097">
                  <c:v>8976</c:v>
                </c:pt>
                <c:pt idx="8098">
                  <c:v>10626</c:v>
                </c:pt>
                <c:pt idx="8099">
                  <c:v>6432</c:v>
                </c:pt>
                <c:pt idx="8100">
                  <c:v>7176</c:v>
                </c:pt>
                <c:pt idx="8101">
                  <c:v>12784</c:v>
                </c:pt>
                <c:pt idx="8102">
                  <c:v>8432</c:v>
                </c:pt>
                <c:pt idx="8103">
                  <c:v>11008</c:v>
                </c:pt>
                <c:pt idx="8104">
                  <c:v>11620</c:v>
                </c:pt>
                <c:pt idx="8105">
                  <c:v>6004</c:v>
                </c:pt>
                <c:pt idx="8106">
                  <c:v>6794</c:v>
                </c:pt>
                <c:pt idx="8107">
                  <c:v>10320</c:v>
                </c:pt>
                <c:pt idx="8108">
                  <c:v>8816</c:v>
                </c:pt>
                <c:pt idx="8109">
                  <c:v>7714</c:v>
                </c:pt>
                <c:pt idx="8110">
                  <c:v>11938</c:v>
                </c:pt>
                <c:pt idx="8111">
                  <c:v>5535</c:v>
                </c:pt>
                <c:pt idx="8112">
                  <c:v>5513</c:v>
                </c:pt>
                <c:pt idx="8113">
                  <c:v>7788</c:v>
                </c:pt>
                <c:pt idx="8114">
                  <c:v>6390</c:v>
                </c:pt>
                <c:pt idx="8115">
                  <c:v>6351</c:v>
                </c:pt>
                <c:pt idx="8116">
                  <c:v>6080</c:v>
                </c:pt>
                <c:pt idx="8117">
                  <c:v>4350</c:v>
                </c:pt>
                <c:pt idx="8118">
                  <c:v>3840</c:v>
                </c:pt>
                <c:pt idx="8119">
                  <c:v>7410</c:v>
                </c:pt>
                <c:pt idx="8120">
                  <c:v>6975</c:v>
                </c:pt>
                <c:pt idx="8121">
                  <c:v>5886</c:v>
                </c:pt>
                <c:pt idx="8122">
                  <c:v>11628</c:v>
                </c:pt>
                <c:pt idx="8123">
                  <c:v>8000</c:v>
                </c:pt>
                <c:pt idx="8124">
                  <c:v>7452</c:v>
                </c:pt>
                <c:pt idx="8125">
                  <c:v>12036</c:v>
                </c:pt>
                <c:pt idx="8126">
                  <c:v>12926</c:v>
                </c:pt>
                <c:pt idx="8127">
                  <c:v>9672</c:v>
                </c:pt>
                <c:pt idx="8128">
                  <c:v>10994</c:v>
                </c:pt>
                <c:pt idx="8129">
                  <c:v>8360</c:v>
                </c:pt>
                <c:pt idx="8130">
                  <c:v>7896</c:v>
                </c:pt>
                <c:pt idx="8131">
                  <c:v>13824</c:v>
                </c:pt>
                <c:pt idx="8132">
                  <c:v>4352</c:v>
                </c:pt>
                <c:pt idx="8133">
                  <c:v>2312</c:v>
                </c:pt>
                <c:pt idx="8134">
                  <c:v>2016</c:v>
                </c:pt>
                <c:pt idx="8135">
                  <c:v>644</c:v>
                </c:pt>
                <c:pt idx="8136">
                  <c:v>1722</c:v>
                </c:pt>
                <c:pt idx="8137">
                  <c:v>2240</c:v>
                </c:pt>
                <c:pt idx="8138">
                  <c:v>5312</c:v>
                </c:pt>
                <c:pt idx="8139">
                  <c:v>1408</c:v>
                </c:pt>
                <c:pt idx="8140">
                  <c:v>1350</c:v>
                </c:pt>
                <c:pt idx="8141">
                  <c:v>476</c:v>
                </c:pt>
                <c:pt idx="8142">
                  <c:v>1560</c:v>
                </c:pt>
                <c:pt idx="8143">
                  <c:v>2220</c:v>
                </c:pt>
                <c:pt idx="8144">
                  <c:v>6084</c:v>
                </c:pt>
                <c:pt idx="8145">
                  <c:v>1749</c:v>
                </c:pt>
                <c:pt idx="8146">
                  <c:v>1682</c:v>
                </c:pt>
                <c:pt idx="8147">
                  <c:v>256</c:v>
                </c:pt>
                <c:pt idx="8148">
                  <c:v>984</c:v>
                </c:pt>
                <c:pt idx="8149">
                  <c:v>2318</c:v>
                </c:pt>
                <c:pt idx="8150">
                  <c:v>4900</c:v>
                </c:pt>
                <c:pt idx="8151">
                  <c:v>1887</c:v>
                </c:pt>
                <c:pt idx="8152">
                  <c:v>1377</c:v>
                </c:pt>
                <c:pt idx="8153">
                  <c:v>864</c:v>
                </c:pt>
                <c:pt idx="8154">
                  <c:v>1170</c:v>
                </c:pt>
                <c:pt idx="8155">
                  <c:v>2496</c:v>
                </c:pt>
                <c:pt idx="8156">
                  <c:v>6600</c:v>
                </c:pt>
                <c:pt idx="8157">
                  <c:v>2160</c:v>
                </c:pt>
                <c:pt idx="8158">
                  <c:v>2014</c:v>
                </c:pt>
                <c:pt idx="8159">
                  <c:v>1428</c:v>
                </c:pt>
                <c:pt idx="8160">
                  <c:v>1989</c:v>
                </c:pt>
                <c:pt idx="8161">
                  <c:v>3978</c:v>
                </c:pt>
                <c:pt idx="8162">
                  <c:v>8330</c:v>
                </c:pt>
                <c:pt idx="8163">
                  <c:v>3485</c:v>
                </c:pt>
                <c:pt idx="8164">
                  <c:v>2268</c:v>
                </c:pt>
                <c:pt idx="8165">
                  <c:v>2279</c:v>
                </c:pt>
                <c:pt idx="8166">
                  <c:v>2064</c:v>
                </c:pt>
                <c:pt idx="8167">
                  <c:v>5460</c:v>
                </c:pt>
                <c:pt idx="8168">
                  <c:v>8575</c:v>
                </c:pt>
                <c:pt idx="8169">
                  <c:v>4455</c:v>
                </c:pt>
                <c:pt idx="8170">
                  <c:v>3096</c:v>
                </c:pt>
                <c:pt idx="8171">
                  <c:v>2184</c:v>
                </c:pt>
                <c:pt idx="8172">
                  <c:v>3200</c:v>
                </c:pt>
                <c:pt idx="8173">
                  <c:v>5800</c:v>
                </c:pt>
                <c:pt idx="8174">
                  <c:v>9129</c:v>
                </c:pt>
                <c:pt idx="8175">
                  <c:v>4488</c:v>
                </c:pt>
                <c:pt idx="8176">
                  <c:v>3002</c:v>
                </c:pt>
                <c:pt idx="8177">
                  <c:v>2666</c:v>
                </c:pt>
                <c:pt idx="8178">
                  <c:v>2484</c:v>
                </c:pt>
                <c:pt idx="8179">
                  <c:v>6027</c:v>
                </c:pt>
                <c:pt idx="8180">
                  <c:v>7452</c:v>
                </c:pt>
                <c:pt idx="8181">
                  <c:v>3640</c:v>
                </c:pt>
                <c:pt idx="8182">
                  <c:v>1920</c:v>
                </c:pt>
                <c:pt idx="8183">
                  <c:v>1696</c:v>
                </c:pt>
                <c:pt idx="8184">
                  <c:v>1476</c:v>
                </c:pt>
                <c:pt idx="8185">
                  <c:v>3792</c:v>
                </c:pt>
                <c:pt idx="8186">
                  <c:v>5828</c:v>
                </c:pt>
                <c:pt idx="8187">
                  <c:v>2380</c:v>
                </c:pt>
                <c:pt idx="8188">
                  <c:v>1444</c:v>
                </c:pt>
                <c:pt idx="8189">
                  <c:v>1360</c:v>
                </c:pt>
                <c:pt idx="8190">
                  <c:v>1290</c:v>
                </c:pt>
                <c:pt idx="8191">
                  <c:v>3108</c:v>
                </c:pt>
                <c:pt idx="8192">
                  <c:v>5952</c:v>
                </c:pt>
                <c:pt idx="8193">
                  <c:v>2924</c:v>
                </c:pt>
                <c:pt idx="8194">
                  <c:v>3102</c:v>
                </c:pt>
                <c:pt idx="8195">
                  <c:v>2580</c:v>
                </c:pt>
                <c:pt idx="8196">
                  <c:v>2448</c:v>
                </c:pt>
                <c:pt idx="8197">
                  <c:v>3975</c:v>
                </c:pt>
                <c:pt idx="8198">
                  <c:v>7579</c:v>
                </c:pt>
                <c:pt idx="8199">
                  <c:v>3995</c:v>
                </c:pt>
                <c:pt idx="8200">
                  <c:v>3476</c:v>
                </c:pt>
                <c:pt idx="8201">
                  <c:v>2120</c:v>
                </c:pt>
                <c:pt idx="8202">
                  <c:v>2576</c:v>
                </c:pt>
                <c:pt idx="8203">
                  <c:v>4399</c:v>
                </c:pt>
                <c:pt idx="8204">
                  <c:v>4266</c:v>
                </c:pt>
                <c:pt idx="8205">
                  <c:v>4725</c:v>
                </c:pt>
                <c:pt idx="8206">
                  <c:v>5040</c:v>
                </c:pt>
                <c:pt idx="8207">
                  <c:v>3060</c:v>
                </c:pt>
                <c:pt idx="8208">
                  <c:v>2960</c:v>
                </c:pt>
                <c:pt idx="8209">
                  <c:v>5976</c:v>
                </c:pt>
                <c:pt idx="8210">
                  <c:v>4671</c:v>
                </c:pt>
                <c:pt idx="8211">
                  <c:v>5075</c:v>
                </c:pt>
                <c:pt idx="8212">
                  <c:v>4340</c:v>
                </c:pt>
                <c:pt idx="8213">
                  <c:v>2550</c:v>
                </c:pt>
                <c:pt idx="8214">
                  <c:v>2590</c:v>
                </c:pt>
                <c:pt idx="8215">
                  <c:v>4340</c:v>
                </c:pt>
                <c:pt idx="8216">
                  <c:v>5642</c:v>
                </c:pt>
                <c:pt idx="8217">
                  <c:v>5208</c:v>
                </c:pt>
                <c:pt idx="8218">
                  <c:v>5504</c:v>
                </c:pt>
                <c:pt idx="8219">
                  <c:v>3813</c:v>
                </c:pt>
                <c:pt idx="8220">
                  <c:v>2640</c:v>
                </c:pt>
                <c:pt idx="8221">
                  <c:v>4836</c:v>
                </c:pt>
                <c:pt idx="8222">
                  <c:v>7011</c:v>
                </c:pt>
                <c:pt idx="8223">
                  <c:v>5336</c:v>
                </c:pt>
                <c:pt idx="8224">
                  <c:v>5640</c:v>
                </c:pt>
                <c:pt idx="8225">
                  <c:v>3600</c:v>
                </c:pt>
                <c:pt idx="8226">
                  <c:v>2914</c:v>
                </c:pt>
                <c:pt idx="8227">
                  <c:v>6642</c:v>
                </c:pt>
                <c:pt idx="8228">
                  <c:v>7353</c:v>
                </c:pt>
                <c:pt idx="8229">
                  <c:v>5160</c:v>
                </c:pt>
                <c:pt idx="8230">
                  <c:v>6468</c:v>
                </c:pt>
                <c:pt idx="8231">
                  <c:v>4935</c:v>
                </c:pt>
                <c:pt idx="8232">
                  <c:v>2838</c:v>
                </c:pt>
                <c:pt idx="8233">
                  <c:v>7560</c:v>
                </c:pt>
                <c:pt idx="8234">
                  <c:v>11515</c:v>
                </c:pt>
                <c:pt idx="8235">
                  <c:v>9282</c:v>
                </c:pt>
                <c:pt idx="8236">
                  <c:v>8096</c:v>
                </c:pt>
                <c:pt idx="8237">
                  <c:v>6815</c:v>
                </c:pt>
                <c:pt idx="8238">
                  <c:v>4935</c:v>
                </c:pt>
                <c:pt idx="8239">
                  <c:v>10944</c:v>
                </c:pt>
                <c:pt idx="8240">
                  <c:v>11184</c:v>
                </c:pt>
                <c:pt idx="8241">
                  <c:v>9384</c:v>
                </c:pt>
                <c:pt idx="8242">
                  <c:v>8037</c:v>
                </c:pt>
                <c:pt idx="8243">
                  <c:v>6440</c:v>
                </c:pt>
                <c:pt idx="8244">
                  <c:v>7050</c:v>
                </c:pt>
                <c:pt idx="8245">
                  <c:v>10370</c:v>
                </c:pt>
                <c:pt idx="8246">
                  <c:v>10472</c:v>
                </c:pt>
                <c:pt idx="8247">
                  <c:v>11648</c:v>
                </c:pt>
                <c:pt idx="8248">
                  <c:v>7876</c:v>
                </c:pt>
                <c:pt idx="8249">
                  <c:v>6384</c:v>
                </c:pt>
                <c:pt idx="8250">
                  <c:v>7600</c:v>
                </c:pt>
                <c:pt idx="8251">
                  <c:v>7040</c:v>
                </c:pt>
                <c:pt idx="8252">
                  <c:v>7626</c:v>
                </c:pt>
                <c:pt idx="8253">
                  <c:v>9180</c:v>
                </c:pt>
                <c:pt idx="8254">
                  <c:v>6624</c:v>
                </c:pt>
                <c:pt idx="8255">
                  <c:v>5332</c:v>
                </c:pt>
                <c:pt idx="8256">
                  <c:v>6784</c:v>
                </c:pt>
                <c:pt idx="8257">
                  <c:v>7560</c:v>
                </c:pt>
                <c:pt idx="8258">
                  <c:v>8037</c:v>
                </c:pt>
                <c:pt idx="8259">
                  <c:v>9650</c:v>
                </c:pt>
                <c:pt idx="8260">
                  <c:v>5311</c:v>
                </c:pt>
                <c:pt idx="8261">
                  <c:v>5117</c:v>
                </c:pt>
                <c:pt idx="8262">
                  <c:v>5136</c:v>
                </c:pt>
                <c:pt idx="8263">
                  <c:v>6360</c:v>
                </c:pt>
                <c:pt idx="8264">
                  <c:v>9212</c:v>
                </c:pt>
                <c:pt idx="8265">
                  <c:v>10452</c:v>
                </c:pt>
                <c:pt idx="8266">
                  <c:v>6160</c:v>
                </c:pt>
                <c:pt idx="8267">
                  <c:v>5676</c:v>
                </c:pt>
                <c:pt idx="8268">
                  <c:v>5474</c:v>
                </c:pt>
                <c:pt idx="8269">
                  <c:v>8262</c:v>
                </c:pt>
                <c:pt idx="8270">
                  <c:v>10152</c:v>
                </c:pt>
                <c:pt idx="8271">
                  <c:v>10450</c:v>
                </c:pt>
                <c:pt idx="8272">
                  <c:v>7802</c:v>
                </c:pt>
                <c:pt idx="8273">
                  <c:v>6640</c:v>
                </c:pt>
                <c:pt idx="8274">
                  <c:v>6664</c:v>
                </c:pt>
                <c:pt idx="8275">
                  <c:v>9520</c:v>
                </c:pt>
                <c:pt idx="8276">
                  <c:v>2980</c:v>
                </c:pt>
                <c:pt idx="8277">
                  <c:v>4495</c:v>
                </c:pt>
                <c:pt idx="8278">
                  <c:v>3328</c:v>
                </c:pt>
                <c:pt idx="8279">
                  <c:v>2496</c:v>
                </c:pt>
                <c:pt idx="8280">
                  <c:v>3690</c:v>
                </c:pt>
                <c:pt idx="8281">
                  <c:v>4080</c:v>
                </c:pt>
                <c:pt idx="8282">
                  <c:v>3636</c:v>
                </c:pt>
                <c:pt idx="8283">
                  <c:v>5037</c:v>
                </c:pt>
                <c:pt idx="8284">
                  <c:v>3220</c:v>
                </c:pt>
                <c:pt idx="8285">
                  <c:v>3584</c:v>
                </c:pt>
                <c:pt idx="8286">
                  <c:v>2726</c:v>
                </c:pt>
                <c:pt idx="8287">
                  <c:v>4004</c:v>
                </c:pt>
                <c:pt idx="8288">
                  <c:v>4420</c:v>
                </c:pt>
                <c:pt idx="8289">
                  <c:v>6045</c:v>
                </c:pt>
                <c:pt idx="8290">
                  <c:v>3652</c:v>
                </c:pt>
                <c:pt idx="8291">
                  <c:v>3100</c:v>
                </c:pt>
                <c:pt idx="8292">
                  <c:v>2376</c:v>
                </c:pt>
                <c:pt idx="8293">
                  <c:v>3625</c:v>
                </c:pt>
                <c:pt idx="8294">
                  <c:v>2639</c:v>
                </c:pt>
                <c:pt idx="8295">
                  <c:v>3451</c:v>
                </c:pt>
                <c:pt idx="8296">
                  <c:v>2550</c:v>
                </c:pt>
                <c:pt idx="8297">
                  <c:v>2560</c:v>
                </c:pt>
                <c:pt idx="8298">
                  <c:v>2100</c:v>
                </c:pt>
                <c:pt idx="8299">
                  <c:v>3528</c:v>
                </c:pt>
                <c:pt idx="8300">
                  <c:v>2964</c:v>
                </c:pt>
                <c:pt idx="8301">
                  <c:v>4800</c:v>
                </c:pt>
                <c:pt idx="8302">
                  <c:v>2856</c:v>
                </c:pt>
                <c:pt idx="8303">
                  <c:v>3580</c:v>
                </c:pt>
                <c:pt idx="8304">
                  <c:v>4356</c:v>
                </c:pt>
                <c:pt idx="8305">
                  <c:v>8401</c:v>
                </c:pt>
                <c:pt idx="8306">
                  <c:v>7168</c:v>
                </c:pt>
                <c:pt idx="8307">
                  <c:v>7680</c:v>
                </c:pt>
                <c:pt idx="8308">
                  <c:v>5252</c:v>
                </c:pt>
                <c:pt idx="8309">
                  <c:v>5742</c:v>
                </c:pt>
                <c:pt idx="8310">
                  <c:v>4500</c:v>
                </c:pt>
                <c:pt idx="8311">
                  <c:v>11322</c:v>
                </c:pt>
                <c:pt idx="8312">
                  <c:v>7888</c:v>
                </c:pt>
                <c:pt idx="8313">
                  <c:v>7920</c:v>
                </c:pt>
                <c:pt idx="8314">
                  <c:v>9660</c:v>
                </c:pt>
                <c:pt idx="8315">
                  <c:v>6272</c:v>
                </c:pt>
                <c:pt idx="8316">
                  <c:v>6006</c:v>
                </c:pt>
                <c:pt idx="8317">
                  <c:v>10336</c:v>
                </c:pt>
                <c:pt idx="8318">
                  <c:v>6757</c:v>
                </c:pt>
                <c:pt idx="8319">
                  <c:v>11924</c:v>
                </c:pt>
                <c:pt idx="8320">
                  <c:v>12246</c:v>
                </c:pt>
                <c:pt idx="8321">
                  <c:v>5184</c:v>
                </c:pt>
                <c:pt idx="8322">
                  <c:v>5005</c:v>
                </c:pt>
                <c:pt idx="8323">
                  <c:v>9280</c:v>
                </c:pt>
                <c:pt idx="8324">
                  <c:v>8360</c:v>
                </c:pt>
                <c:pt idx="8325">
                  <c:v>7029</c:v>
                </c:pt>
                <c:pt idx="8326">
                  <c:v>8120</c:v>
                </c:pt>
                <c:pt idx="8327">
                  <c:v>5440</c:v>
                </c:pt>
                <c:pt idx="8328">
                  <c:v>4680</c:v>
                </c:pt>
                <c:pt idx="8329">
                  <c:v>6570</c:v>
                </c:pt>
                <c:pt idx="8330">
                  <c:v>5628</c:v>
                </c:pt>
                <c:pt idx="8331">
                  <c:v>4450</c:v>
                </c:pt>
                <c:pt idx="8332">
                  <c:v>4401</c:v>
                </c:pt>
                <c:pt idx="8333">
                  <c:v>3930</c:v>
                </c:pt>
                <c:pt idx="8334">
                  <c:v>3052</c:v>
                </c:pt>
                <c:pt idx="8335">
                  <c:v>5191</c:v>
                </c:pt>
                <c:pt idx="8336">
                  <c:v>4872</c:v>
                </c:pt>
                <c:pt idx="8337">
                  <c:v>4683</c:v>
                </c:pt>
                <c:pt idx="8338">
                  <c:v>7548</c:v>
                </c:pt>
                <c:pt idx="8339">
                  <c:v>5966</c:v>
                </c:pt>
                <c:pt idx="8340">
                  <c:v>6020</c:v>
                </c:pt>
                <c:pt idx="8341">
                  <c:v>8686</c:v>
                </c:pt>
                <c:pt idx="8342">
                  <c:v>9672</c:v>
                </c:pt>
                <c:pt idx="8343">
                  <c:v>9768</c:v>
                </c:pt>
                <c:pt idx="8344">
                  <c:v>9240</c:v>
                </c:pt>
                <c:pt idx="8345">
                  <c:v>7744</c:v>
                </c:pt>
                <c:pt idx="8346">
                  <c:v>6080</c:v>
                </c:pt>
                <c:pt idx="8347">
                  <c:v>11025</c:v>
                </c:pt>
                <c:pt idx="8348">
                  <c:v>3780</c:v>
                </c:pt>
                <c:pt idx="8349">
                  <c:v>1610</c:v>
                </c:pt>
                <c:pt idx="8350">
                  <c:v>1406</c:v>
                </c:pt>
                <c:pt idx="8351">
                  <c:v>506</c:v>
                </c:pt>
                <c:pt idx="8352">
                  <c:v>3534</c:v>
                </c:pt>
                <c:pt idx="8353">
                  <c:v>3648</c:v>
                </c:pt>
                <c:pt idx="8354">
                  <c:v>3296</c:v>
                </c:pt>
                <c:pt idx="8355">
                  <c:v>4992</c:v>
                </c:pt>
                <c:pt idx="8356">
                  <c:v>3536</c:v>
                </c:pt>
                <c:pt idx="8357">
                  <c:v>2712</c:v>
                </c:pt>
                <c:pt idx="8358">
                  <c:v>2465</c:v>
                </c:pt>
                <c:pt idx="8359">
                  <c:v>3888</c:v>
                </c:pt>
                <c:pt idx="8360">
                  <c:v>4462</c:v>
                </c:pt>
                <c:pt idx="8361">
                  <c:v>6208</c:v>
                </c:pt>
                <c:pt idx="8362">
                  <c:v>2880</c:v>
                </c:pt>
                <c:pt idx="8363">
                  <c:v>2668</c:v>
                </c:pt>
                <c:pt idx="8364">
                  <c:v>2464</c:v>
                </c:pt>
                <c:pt idx="8365">
                  <c:v>3120</c:v>
                </c:pt>
                <c:pt idx="8366">
                  <c:v>3225</c:v>
                </c:pt>
                <c:pt idx="8367">
                  <c:v>3232</c:v>
                </c:pt>
                <c:pt idx="8368">
                  <c:v>1672</c:v>
                </c:pt>
                <c:pt idx="8369">
                  <c:v>1740</c:v>
                </c:pt>
                <c:pt idx="8370">
                  <c:v>1672</c:v>
                </c:pt>
                <c:pt idx="8371">
                  <c:v>2310</c:v>
                </c:pt>
                <c:pt idx="8372">
                  <c:v>1568</c:v>
                </c:pt>
                <c:pt idx="8373">
                  <c:v>3488</c:v>
                </c:pt>
                <c:pt idx="8374">
                  <c:v>2090</c:v>
                </c:pt>
                <c:pt idx="8375">
                  <c:v>4290</c:v>
                </c:pt>
                <c:pt idx="8376">
                  <c:v>5148</c:v>
                </c:pt>
                <c:pt idx="8377">
                  <c:v>9468</c:v>
                </c:pt>
                <c:pt idx="8378">
                  <c:v>6750</c:v>
                </c:pt>
                <c:pt idx="8379">
                  <c:v>8155</c:v>
                </c:pt>
                <c:pt idx="8380">
                  <c:v>7980</c:v>
                </c:pt>
                <c:pt idx="8381">
                  <c:v>6510</c:v>
                </c:pt>
                <c:pt idx="8382">
                  <c:v>6270</c:v>
                </c:pt>
                <c:pt idx="8383">
                  <c:v>10080</c:v>
                </c:pt>
                <c:pt idx="8384">
                  <c:v>7936</c:v>
                </c:pt>
                <c:pt idx="8385">
                  <c:v>9768</c:v>
                </c:pt>
                <c:pt idx="8386">
                  <c:v>9982</c:v>
                </c:pt>
                <c:pt idx="8387">
                  <c:v>7056</c:v>
                </c:pt>
                <c:pt idx="8388">
                  <c:v>6265</c:v>
                </c:pt>
                <c:pt idx="8389">
                  <c:v>13160</c:v>
                </c:pt>
                <c:pt idx="8390">
                  <c:v>6291</c:v>
                </c:pt>
                <c:pt idx="8391">
                  <c:v>9087</c:v>
                </c:pt>
                <c:pt idx="8392">
                  <c:v>10008</c:v>
                </c:pt>
                <c:pt idx="8393">
                  <c:v>5180</c:v>
                </c:pt>
                <c:pt idx="8394">
                  <c:v>5880</c:v>
                </c:pt>
                <c:pt idx="8395">
                  <c:v>7917</c:v>
                </c:pt>
                <c:pt idx="8396">
                  <c:v>7828</c:v>
                </c:pt>
                <c:pt idx="8397">
                  <c:v>6228</c:v>
                </c:pt>
                <c:pt idx="8398">
                  <c:v>10011</c:v>
                </c:pt>
                <c:pt idx="8399">
                  <c:v>4620</c:v>
                </c:pt>
                <c:pt idx="8400">
                  <c:v>4060</c:v>
                </c:pt>
                <c:pt idx="8401">
                  <c:v>4940</c:v>
                </c:pt>
                <c:pt idx="8402">
                  <c:v>3680</c:v>
                </c:pt>
                <c:pt idx="8403">
                  <c:v>3979</c:v>
                </c:pt>
                <c:pt idx="8404">
                  <c:v>3984</c:v>
                </c:pt>
                <c:pt idx="8405">
                  <c:v>2548</c:v>
                </c:pt>
                <c:pt idx="8406">
                  <c:v>2310</c:v>
                </c:pt>
                <c:pt idx="8407">
                  <c:v>3822</c:v>
                </c:pt>
                <c:pt idx="8408">
                  <c:v>2632</c:v>
                </c:pt>
                <c:pt idx="8409">
                  <c:v>2800</c:v>
                </c:pt>
                <c:pt idx="8410">
                  <c:v>6468</c:v>
                </c:pt>
                <c:pt idx="8411">
                  <c:v>4860</c:v>
                </c:pt>
                <c:pt idx="8412">
                  <c:v>5513</c:v>
                </c:pt>
                <c:pt idx="8413">
                  <c:v>8460</c:v>
                </c:pt>
                <c:pt idx="8414">
                  <c:v>11040</c:v>
                </c:pt>
                <c:pt idx="8415">
                  <c:v>9920</c:v>
                </c:pt>
                <c:pt idx="8416">
                  <c:v>10199</c:v>
                </c:pt>
                <c:pt idx="8417">
                  <c:v>10036</c:v>
                </c:pt>
                <c:pt idx="8418">
                  <c:v>6200</c:v>
                </c:pt>
                <c:pt idx="8419">
                  <c:v>12600</c:v>
                </c:pt>
                <c:pt idx="8420">
                  <c:v>3780</c:v>
                </c:pt>
                <c:pt idx="8421">
                  <c:v>2640</c:v>
                </c:pt>
                <c:pt idx="8422">
                  <c:v>1909</c:v>
                </c:pt>
                <c:pt idx="8423">
                  <c:v>750</c:v>
                </c:pt>
                <c:pt idx="8424">
                  <c:v>3384</c:v>
                </c:pt>
                <c:pt idx="8425">
                  <c:v>2728</c:v>
                </c:pt>
                <c:pt idx="8426">
                  <c:v>4092</c:v>
                </c:pt>
                <c:pt idx="8427">
                  <c:v>5985</c:v>
                </c:pt>
                <c:pt idx="8428">
                  <c:v>5456</c:v>
                </c:pt>
                <c:pt idx="8429">
                  <c:v>7003</c:v>
                </c:pt>
                <c:pt idx="8430">
                  <c:v>4788</c:v>
                </c:pt>
                <c:pt idx="8431">
                  <c:v>2640</c:v>
                </c:pt>
                <c:pt idx="8432">
                  <c:v>6288</c:v>
                </c:pt>
                <c:pt idx="8433">
                  <c:v>8037</c:v>
                </c:pt>
                <c:pt idx="8434">
                  <c:v>5355</c:v>
                </c:pt>
                <c:pt idx="8435">
                  <c:v>6468</c:v>
                </c:pt>
                <c:pt idx="8436">
                  <c:v>3690</c:v>
                </c:pt>
                <c:pt idx="8437">
                  <c:v>2820</c:v>
                </c:pt>
                <c:pt idx="8438">
                  <c:v>6441</c:v>
                </c:pt>
                <c:pt idx="8439">
                  <c:v>8844</c:v>
                </c:pt>
                <c:pt idx="8440">
                  <c:v>6072</c:v>
                </c:pt>
                <c:pt idx="8441">
                  <c:v>6072</c:v>
                </c:pt>
                <c:pt idx="8442">
                  <c:v>4173</c:v>
                </c:pt>
                <c:pt idx="8443">
                  <c:v>2856</c:v>
                </c:pt>
                <c:pt idx="8444">
                  <c:v>8304</c:v>
                </c:pt>
                <c:pt idx="8445">
                  <c:v>13600</c:v>
                </c:pt>
                <c:pt idx="8446">
                  <c:v>11872</c:v>
                </c:pt>
                <c:pt idx="8447">
                  <c:v>14280</c:v>
                </c:pt>
                <c:pt idx="8448">
                  <c:v>12936</c:v>
                </c:pt>
                <c:pt idx="8449">
                  <c:v>10863</c:v>
                </c:pt>
                <c:pt idx="8450">
                  <c:v>18352</c:v>
                </c:pt>
                <c:pt idx="8451">
                  <c:v>20196</c:v>
                </c:pt>
                <c:pt idx="8452">
                  <c:v>19462</c:v>
                </c:pt>
                <c:pt idx="8453">
                  <c:v>17136</c:v>
                </c:pt>
                <c:pt idx="8454">
                  <c:v>10974</c:v>
                </c:pt>
                <c:pt idx="8455">
                  <c:v>14144</c:v>
                </c:pt>
                <c:pt idx="8456">
                  <c:v>14625</c:v>
                </c:pt>
                <c:pt idx="8457">
                  <c:v>17340</c:v>
                </c:pt>
                <c:pt idx="8458">
                  <c:v>16320</c:v>
                </c:pt>
                <c:pt idx="8459">
                  <c:v>14322</c:v>
                </c:pt>
                <c:pt idx="8460">
                  <c:v>9408</c:v>
                </c:pt>
                <c:pt idx="8461">
                  <c:v>10458</c:v>
                </c:pt>
                <c:pt idx="8462">
                  <c:v>5760</c:v>
                </c:pt>
                <c:pt idx="8463">
                  <c:v>6820</c:v>
                </c:pt>
                <c:pt idx="8464">
                  <c:v>6750</c:v>
                </c:pt>
                <c:pt idx="8465">
                  <c:v>3744</c:v>
                </c:pt>
                <c:pt idx="8466">
                  <c:v>3432</c:v>
                </c:pt>
                <c:pt idx="8467">
                  <c:v>5076</c:v>
                </c:pt>
                <c:pt idx="8468">
                  <c:v>4158</c:v>
                </c:pt>
                <c:pt idx="8469">
                  <c:v>5460</c:v>
                </c:pt>
                <c:pt idx="8470">
                  <c:v>8170</c:v>
                </c:pt>
                <c:pt idx="8471">
                  <c:v>5504</c:v>
                </c:pt>
                <c:pt idx="8472">
                  <c:v>4800</c:v>
                </c:pt>
                <c:pt idx="8473">
                  <c:v>5452</c:v>
                </c:pt>
                <c:pt idx="8474">
                  <c:v>7420</c:v>
                </c:pt>
                <c:pt idx="8475">
                  <c:v>7708</c:v>
                </c:pt>
                <c:pt idx="8476">
                  <c:v>10626</c:v>
                </c:pt>
                <c:pt idx="8477">
                  <c:v>7612</c:v>
                </c:pt>
                <c:pt idx="8478">
                  <c:v>7990</c:v>
                </c:pt>
                <c:pt idx="8479">
                  <c:v>8526</c:v>
                </c:pt>
                <c:pt idx="8480">
                  <c:v>13068</c:v>
                </c:pt>
                <c:pt idx="8481">
                  <c:v>16240</c:v>
                </c:pt>
                <c:pt idx="8482">
                  <c:v>14080</c:v>
                </c:pt>
                <c:pt idx="8483">
                  <c:v>13056</c:v>
                </c:pt>
                <c:pt idx="8484">
                  <c:v>11832</c:v>
                </c:pt>
                <c:pt idx="8485">
                  <c:v>11456</c:v>
                </c:pt>
                <c:pt idx="8486">
                  <c:v>12800</c:v>
                </c:pt>
                <c:pt idx="8487">
                  <c:v>8160</c:v>
                </c:pt>
                <c:pt idx="8488">
                  <c:v>7956</c:v>
                </c:pt>
                <c:pt idx="8489">
                  <c:v>5252</c:v>
                </c:pt>
                <c:pt idx="8490">
                  <c:v>5100</c:v>
                </c:pt>
                <c:pt idx="8491">
                  <c:v>6948</c:v>
                </c:pt>
                <c:pt idx="8492">
                  <c:v>7735</c:v>
                </c:pt>
                <c:pt idx="8493">
                  <c:v>10368</c:v>
                </c:pt>
                <c:pt idx="8494">
                  <c:v>5115</c:v>
                </c:pt>
                <c:pt idx="8495">
                  <c:v>4692</c:v>
                </c:pt>
                <c:pt idx="8496">
                  <c:v>1792</c:v>
                </c:pt>
                <c:pt idx="8497">
                  <c:v>1131</c:v>
                </c:pt>
                <c:pt idx="8498">
                  <c:v>3210</c:v>
                </c:pt>
                <c:pt idx="8499">
                  <c:v>4860</c:v>
                </c:pt>
                <c:pt idx="8500">
                  <c:v>3430</c:v>
                </c:pt>
                <c:pt idx="8501">
                  <c:v>4816</c:v>
                </c:pt>
                <c:pt idx="8502">
                  <c:v>2964</c:v>
                </c:pt>
                <c:pt idx="8503">
                  <c:v>1419</c:v>
                </c:pt>
                <c:pt idx="8504">
                  <c:v>3570</c:v>
                </c:pt>
                <c:pt idx="8505">
                  <c:v>5586</c:v>
                </c:pt>
                <c:pt idx="8506">
                  <c:v>3740</c:v>
                </c:pt>
                <c:pt idx="8507">
                  <c:v>4674</c:v>
                </c:pt>
                <c:pt idx="8508">
                  <c:v>2176</c:v>
                </c:pt>
                <c:pt idx="8509">
                  <c:v>1600</c:v>
                </c:pt>
                <c:pt idx="8510">
                  <c:v>4230</c:v>
                </c:pt>
                <c:pt idx="8511">
                  <c:v>6825</c:v>
                </c:pt>
                <c:pt idx="8512">
                  <c:v>4200</c:v>
                </c:pt>
                <c:pt idx="8513">
                  <c:v>4033</c:v>
                </c:pt>
                <c:pt idx="8514">
                  <c:v>2805</c:v>
                </c:pt>
                <c:pt idx="8515">
                  <c:v>1836</c:v>
                </c:pt>
                <c:pt idx="8516">
                  <c:v>7392</c:v>
                </c:pt>
                <c:pt idx="8517">
                  <c:v>8621</c:v>
                </c:pt>
                <c:pt idx="8518">
                  <c:v>9945</c:v>
                </c:pt>
                <c:pt idx="8519">
                  <c:v>12064</c:v>
                </c:pt>
                <c:pt idx="8520">
                  <c:v>11224</c:v>
                </c:pt>
                <c:pt idx="8521">
                  <c:v>8704</c:v>
                </c:pt>
                <c:pt idx="8522">
                  <c:v>18942</c:v>
                </c:pt>
                <c:pt idx="8523">
                  <c:v>16320</c:v>
                </c:pt>
                <c:pt idx="8524">
                  <c:v>13440</c:v>
                </c:pt>
                <c:pt idx="8525">
                  <c:v>12896</c:v>
                </c:pt>
                <c:pt idx="8526">
                  <c:v>12155</c:v>
                </c:pt>
                <c:pt idx="8527">
                  <c:v>15120</c:v>
                </c:pt>
                <c:pt idx="8528">
                  <c:v>15252</c:v>
                </c:pt>
                <c:pt idx="8529">
                  <c:v>18224</c:v>
                </c:pt>
                <c:pt idx="8530">
                  <c:v>12720</c:v>
                </c:pt>
                <c:pt idx="8531">
                  <c:v>11395</c:v>
                </c:pt>
                <c:pt idx="8532">
                  <c:v>7072</c:v>
                </c:pt>
                <c:pt idx="8533">
                  <c:v>6732</c:v>
                </c:pt>
                <c:pt idx="8534">
                  <c:v>4400</c:v>
                </c:pt>
                <c:pt idx="8535">
                  <c:v>5215</c:v>
                </c:pt>
                <c:pt idx="8536">
                  <c:v>6579</c:v>
                </c:pt>
                <c:pt idx="8537">
                  <c:v>2652</c:v>
                </c:pt>
                <c:pt idx="8538">
                  <c:v>2590</c:v>
                </c:pt>
                <c:pt idx="8539">
                  <c:v>2886</c:v>
                </c:pt>
                <c:pt idx="8540">
                  <c:v>2739</c:v>
                </c:pt>
                <c:pt idx="8541">
                  <c:v>3332</c:v>
                </c:pt>
                <c:pt idx="8542">
                  <c:v>6747</c:v>
                </c:pt>
                <c:pt idx="8543">
                  <c:v>4641</c:v>
                </c:pt>
                <c:pt idx="8544">
                  <c:v>3131</c:v>
                </c:pt>
                <c:pt idx="8545">
                  <c:v>4410</c:v>
                </c:pt>
                <c:pt idx="8546">
                  <c:v>4360</c:v>
                </c:pt>
                <c:pt idx="8547">
                  <c:v>5882</c:v>
                </c:pt>
                <c:pt idx="8548">
                  <c:v>7514</c:v>
                </c:pt>
                <c:pt idx="8549">
                  <c:v>4719</c:v>
                </c:pt>
                <c:pt idx="8550">
                  <c:v>5184</c:v>
                </c:pt>
                <c:pt idx="8551">
                  <c:v>7616</c:v>
                </c:pt>
                <c:pt idx="8552">
                  <c:v>10560</c:v>
                </c:pt>
                <c:pt idx="8553">
                  <c:v>12152</c:v>
                </c:pt>
                <c:pt idx="8554">
                  <c:v>12150</c:v>
                </c:pt>
                <c:pt idx="8555">
                  <c:v>8745</c:v>
                </c:pt>
                <c:pt idx="8556">
                  <c:v>8976</c:v>
                </c:pt>
                <c:pt idx="8557">
                  <c:v>9263</c:v>
                </c:pt>
                <c:pt idx="8558">
                  <c:v>12350</c:v>
                </c:pt>
                <c:pt idx="8559">
                  <c:v>5359</c:v>
                </c:pt>
                <c:pt idx="8560">
                  <c:v>5236</c:v>
                </c:pt>
                <c:pt idx="8561">
                  <c:v>3168</c:v>
                </c:pt>
                <c:pt idx="8562">
                  <c:v>2856</c:v>
                </c:pt>
                <c:pt idx="8563">
                  <c:v>4200</c:v>
                </c:pt>
                <c:pt idx="8564">
                  <c:v>4825</c:v>
                </c:pt>
                <c:pt idx="8565">
                  <c:v>6656</c:v>
                </c:pt>
                <c:pt idx="8566">
                  <c:v>4131</c:v>
                </c:pt>
                <c:pt idx="8567">
                  <c:v>2890</c:v>
                </c:pt>
                <c:pt idx="8568">
                  <c:v>1488</c:v>
                </c:pt>
                <c:pt idx="8569">
                  <c:v>3360</c:v>
                </c:pt>
                <c:pt idx="8570">
                  <c:v>2682</c:v>
                </c:pt>
                <c:pt idx="8571">
                  <c:v>4560</c:v>
                </c:pt>
                <c:pt idx="8572">
                  <c:v>2310</c:v>
                </c:pt>
                <c:pt idx="8573">
                  <c:v>2240</c:v>
                </c:pt>
                <c:pt idx="8574">
                  <c:v>1500</c:v>
                </c:pt>
                <c:pt idx="8575">
                  <c:v>2520</c:v>
                </c:pt>
                <c:pt idx="8576">
                  <c:v>2940</c:v>
                </c:pt>
                <c:pt idx="8577">
                  <c:v>3880</c:v>
                </c:pt>
                <c:pt idx="8578">
                  <c:v>2220</c:v>
                </c:pt>
                <c:pt idx="8579">
                  <c:v>1070</c:v>
                </c:pt>
                <c:pt idx="8580">
                  <c:v>1050</c:v>
                </c:pt>
                <c:pt idx="8581">
                  <c:v>2112</c:v>
                </c:pt>
                <c:pt idx="8582">
                  <c:v>2720</c:v>
                </c:pt>
                <c:pt idx="8583">
                  <c:v>6156</c:v>
                </c:pt>
                <c:pt idx="8584">
                  <c:v>2816</c:v>
                </c:pt>
                <c:pt idx="8585">
                  <c:v>2071</c:v>
                </c:pt>
                <c:pt idx="8586">
                  <c:v>1786</c:v>
                </c:pt>
                <c:pt idx="8587">
                  <c:v>2610</c:v>
                </c:pt>
                <c:pt idx="8588">
                  <c:v>4096</c:v>
                </c:pt>
                <c:pt idx="8589">
                  <c:v>4368</c:v>
                </c:pt>
                <c:pt idx="8590">
                  <c:v>2376</c:v>
                </c:pt>
                <c:pt idx="8591">
                  <c:v>1664</c:v>
                </c:pt>
                <c:pt idx="8592">
                  <c:v>1716</c:v>
                </c:pt>
                <c:pt idx="8593">
                  <c:v>3168</c:v>
                </c:pt>
                <c:pt idx="8594">
                  <c:v>6080</c:v>
                </c:pt>
                <c:pt idx="8595">
                  <c:v>6944</c:v>
                </c:pt>
                <c:pt idx="8596">
                  <c:v>3640</c:v>
                </c:pt>
                <c:pt idx="8597">
                  <c:v>2983</c:v>
                </c:pt>
                <c:pt idx="8598">
                  <c:v>2048</c:v>
                </c:pt>
                <c:pt idx="8599">
                  <c:v>3920</c:v>
                </c:pt>
                <c:pt idx="8600">
                  <c:v>6528</c:v>
                </c:pt>
                <c:pt idx="8601">
                  <c:v>6696</c:v>
                </c:pt>
                <c:pt idx="8602">
                  <c:v>5012</c:v>
                </c:pt>
                <c:pt idx="8603">
                  <c:v>3634</c:v>
                </c:pt>
                <c:pt idx="8604">
                  <c:v>1736</c:v>
                </c:pt>
                <c:pt idx="8605">
                  <c:v>2507</c:v>
                </c:pt>
                <c:pt idx="8606">
                  <c:v>4968</c:v>
                </c:pt>
                <c:pt idx="8607">
                  <c:v>5244</c:v>
                </c:pt>
                <c:pt idx="8608">
                  <c:v>3002</c:v>
                </c:pt>
                <c:pt idx="8609">
                  <c:v>735</c:v>
                </c:pt>
                <c:pt idx="8610">
                  <c:v>777</c:v>
                </c:pt>
                <c:pt idx="8611">
                  <c:v>1824</c:v>
                </c:pt>
                <c:pt idx="8612">
                  <c:v>2376</c:v>
                </c:pt>
                <c:pt idx="8613">
                  <c:v>4824</c:v>
                </c:pt>
                <c:pt idx="8614">
                  <c:v>1848</c:v>
                </c:pt>
                <c:pt idx="8615">
                  <c:v>1170</c:v>
                </c:pt>
                <c:pt idx="8616">
                  <c:v>1222</c:v>
                </c:pt>
                <c:pt idx="8617">
                  <c:v>1700</c:v>
                </c:pt>
                <c:pt idx="8618">
                  <c:v>3500</c:v>
                </c:pt>
                <c:pt idx="8619">
                  <c:v>3630</c:v>
                </c:pt>
                <c:pt idx="8620">
                  <c:v>1904</c:v>
                </c:pt>
                <c:pt idx="8621">
                  <c:v>1498</c:v>
                </c:pt>
                <c:pt idx="8622">
                  <c:v>1860</c:v>
                </c:pt>
                <c:pt idx="8623">
                  <c:v>3444</c:v>
                </c:pt>
                <c:pt idx="8624">
                  <c:v>5530</c:v>
                </c:pt>
                <c:pt idx="8625">
                  <c:v>6699</c:v>
                </c:pt>
                <c:pt idx="8626">
                  <c:v>3740</c:v>
                </c:pt>
                <c:pt idx="8627">
                  <c:v>3060</c:v>
                </c:pt>
                <c:pt idx="8628">
                  <c:v>2992</c:v>
                </c:pt>
                <c:pt idx="8629">
                  <c:v>3348</c:v>
                </c:pt>
                <c:pt idx="8630">
                  <c:v>4930</c:v>
                </c:pt>
                <c:pt idx="8631">
                  <c:v>2616</c:v>
                </c:pt>
                <c:pt idx="8632">
                  <c:v>3567</c:v>
                </c:pt>
                <c:pt idx="8633">
                  <c:v>3255</c:v>
                </c:pt>
                <c:pt idx="8634">
                  <c:v>2040</c:v>
                </c:pt>
                <c:pt idx="8635">
                  <c:v>1855</c:v>
                </c:pt>
                <c:pt idx="8636">
                  <c:v>3696</c:v>
                </c:pt>
                <c:pt idx="8637">
                  <c:v>3366</c:v>
                </c:pt>
                <c:pt idx="8638">
                  <c:v>3567</c:v>
                </c:pt>
                <c:pt idx="8639">
                  <c:v>3444</c:v>
                </c:pt>
                <c:pt idx="8640">
                  <c:v>1856</c:v>
                </c:pt>
                <c:pt idx="8641">
                  <c:v>1376</c:v>
                </c:pt>
                <c:pt idx="8642">
                  <c:v>2744</c:v>
                </c:pt>
                <c:pt idx="8643">
                  <c:v>4004</c:v>
                </c:pt>
                <c:pt idx="8644">
                  <c:v>3920</c:v>
                </c:pt>
                <c:pt idx="8645">
                  <c:v>4592</c:v>
                </c:pt>
                <c:pt idx="8646">
                  <c:v>2925</c:v>
                </c:pt>
                <c:pt idx="8647">
                  <c:v>1290</c:v>
                </c:pt>
                <c:pt idx="8648">
                  <c:v>3600</c:v>
                </c:pt>
                <c:pt idx="8649">
                  <c:v>7304</c:v>
                </c:pt>
                <c:pt idx="8650">
                  <c:v>3432</c:v>
                </c:pt>
                <c:pt idx="8651">
                  <c:v>5358</c:v>
                </c:pt>
                <c:pt idx="8652">
                  <c:v>2380</c:v>
                </c:pt>
                <c:pt idx="8653">
                  <c:v>1404</c:v>
                </c:pt>
                <c:pt idx="8654">
                  <c:v>4410</c:v>
                </c:pt>
                <c:pt idx="8655">
                  <c:v>6045</c:v>
                </c:pt>
                <c:pt idx="8656">
                  <c:v>3924</c:v>
                </c:pt>
                <c:pt idx="8657">
                  <c:v>4641</c:v>
                </c:pt>
                <c:pt idx="8658">
                  <c:v>3102</c:v>
                </c:pt>
                <c:pt idx="8659">
                  <c:v>1914</c:v>
                </c:pt>
                <c:pt idx="8660">
                  <c:v>7958</c:v>
                </c:pt>
                <c:pt idx="8661">
                  <c:v>10320</c:v>
                </c:pt>
                <c:pt idx="8662">
                  <c:v>9494</c:v>
                </c:pt>
                <c:pt idx="8663">
                  <c:v>11024</c:v>
                </c:pt>
                <c:pt idx="8664">
                  <c:v>11098</c:v>
                </c:pt>
                <c:pt idx="8665">
                  <c:v>9380</c:v>
                </c:pt>
                <c:pt idx="8666">
                  <c:v>17094</c:v>
                </c:pt>
                <c:pt idx="8667">
                  <c:v>17880</c:v>
                </c:pt>
                <c:pt idx="8668">
                  <c:v>14322</c:v>
                </c:pt>
                <c:pt idx="8669">
                  <c:v>14586</c:v>
                </c:pt>
                <c:pt idx="8670">
                  <c:v>10431</c:v>
                </c:pt>
                <c:pt idx="8671">
                  <c:v>13464</c:v>
                </c:pt>
                <c:pt idx="8672">
                  <c:v>15912</c:v>
                </c:pt>
                <c:pt idx="8673">
                  <c:v>17664</c:v>
                </c:pt>
                <c:pt idx="8674">
                  <c:v>15872</c:v>
                </c:pt>
                <c:pt idx="8675">
                  <c:v>10750</c:v>
                </c:pt>
                <c:pt idx="8676">
                  <c:v>6400</c:v>
                </c:pt>
                <c:pt idx="8677">
                  <c:v>7208</c:v>
                </c:pt>
                <c:pt idx="8678">
                  <c:v>4664</c:v>
                </c:pt>
                <c:pt idx="8679">
                  <c:v>5066</c:v>
                </c:pt>
                <c:pt idx="8680">
                  <c:v>6794</c:v>
                </c:pt>
                <c:pt idx="8681">
                  <c:v>3237</c:v>
                </c:pt>
                <c:pt idx="8682">
                  <c:v>2356</c:v>
                </c:pt>
                <c:pt idx="8683">
                  <c:v>3696</c:v>
                </c:pt>
                <c:pt idx="8684">
                  <c:v>3060</c:v>
                </c:pt>
                <c:pt idx="8685">
                  <c:v>3451</c:v>
                </c:pt>
                <c:pt idx="8686">
                  <c:v>6623</c:v>
                </c:pt>
                <c:pt idx="8687">
                  <c:v>4033</c:v>
                </c:pt>
                <c:pt idx="8688">
                  <c:v>3876</c:v>
                </c:pt>
                <c:pt idx="8689">
                  <c:v>3720</c:v>
                </c:pt>
                <c:pt idx="8690">
                  <c:v>5043</c:v>
                </c:pt>
                <c:pt idx="8691">
                  <c:v>6460</c:v>
                </c:pt>
                <c:pt idx="8692">
                  <c:v>7474</c:v>
                </c:pt>
                <c:pt idx="8693">
                  <c:v>4864</c:v>
                </c:pt>
                <c:pt idx="8694">
                  <c:v>5811</c:v>
                </c:pt>
                <c:pt idx="8695">
                  <c:v>7250</c:v>
                </c:pt>
                <c:pt idx="8696">
                  <c:v>8745</c:v>
                </c:pt>
                <c:pt idx="8697">
                  <c:v>11475</c:v>
                </c:pt>
                <c:pt idx="8698">
                  <c:v>13048</c:v>
                </c:pt>
                <c:pt idx="8699">
                  <c:v>9264</c:v>
                </c:pt>
                <c:pt idx="8700">
                  <c:v>8745</c:v>
                </c:pt>
                <c:pt idx="8701">
                  <c:v>8478</c:v>
                </c:pt>
                <c:pt idx="8702">
                  <c:v>11055</c:v>
                </c:pt>
                <c:pt idx="8703">
                  <c:v>3360</c:v>
                </c:pt>
                <c:pt idx="8704">
                  <c:v>3844</c:v>
                </c:pt>
                <c:pt idx="8705">
                  <c:v>4224</c:v>
                </c:pt>
                <c:pt idx="8706">
                  <c:v>2652</c:v>
                </c:pt>
                <c:pt idx="8707">
                  <c:v>2244</c:v>
                </c:pt>
                <c:pt idx="8708">
                  <c:v>4760</c:v>
                </c:pt>
                <c:pt idx="8709">
                  <c:v>4200</c:v>
                </c:pt>
                <c:pt idx="8710">
                  <c:v>3844</c:v>
                </c:pt>
                <c:pt idx="8711">
                  <c:v>4488</c:v>
                </c:pt>
                <c:pt idx="8712">
                  <c:v>2475</c:v>
                </c:pt>
                <c:pt idx="8713">
                  <c:v>1749</c:v>
                </c:pt>
                <c:pt idx="8714">
                  <c:v>4192</c:v>
                </c:pt>
                <c:pt idx="8715">
                  <c:v>5191</c:v>
                </c:pt>
                <c:pt idx="8716">
                  <c:v>4560</c:v>
                </c:pt>
                <c:pt idx="8717">
                  <c:v>4680</c:v>
                </c:pt>
                <c:pt idx="8718">
                  <c:v>4128</c:v>
                </c:pt>
                <c:pt idx="8719">
                  <c:v>2000</c:v>
                </c:pt>
                <c:pt idx="8720">
                  <c:v>3161</c:v>
                </c:pt>
                <c:pt idx="8721">
                  <c:v>6384</c:v>
                </c:pt>
                <c:pt idx="8722">
                  <c:v>3852</c:v>
                </c:pt>
                <c:pt idx="8723">
                  <c:v>4800</c:v>
                </c:pt>
                <c:pt idx="8724">
                  <c:v>2457</c:v>
                </c:pt>
                <c:pt idx="8725">
                  <c:v>1904</c:v>
                </c:pt>
                <c:pt idx="8726">
                  <c:v>4797</c:v>
                </c:pt>
                <c:pt idx="8727">
                  <c:v>5632</c:v>
                </c:pt>
                <c:pt idx="8728">
                  <c:v>5120</c:v>
                </c:pt>
                <c:pt idx="8729">
                  <c:v>5032</c:v>
                </c:pt>
                <c:pt idx="8730">
                  <c:v>3333</c:v>
                </c:pt>
                <c:pt idx="8731">
                  <c:v>2464</c:v>
                </c:pt>
                <c:pt idx="8732">
                  <c:v>8188</c:v>
                </c:pt>
                <c:pt idx="8733">
                  <c:v>12032</c:v>
                </c:pt>
                <c:pt idx="8734">
                  <c:v>12320</c:v>
                </c:pt>
                <c:pt idx="8735">
                  <c:v>11550</c:v>
                </c:pt>
                <c:pt idx="8736">
                  <c:v>10856</c:v>
                </c:pt>
                <c:pt idx="8737">
                  <c:v>10710</c:v>
                </c:pt>
                <c:pt idx="8738">
                  <c:v>19840</c:v>
                </c:pt>
                <c:pt idx="8739">
                  <c:v>18972</c:v>
                </c:pt>
                <c:pt idx="8740">
                  <c:v>16616</c:v>
                </c:pt>
                <c:pt idx="8741">
                  <c:v>14490</c:v>
                </c:pt>
                <c:pt idx="8742">
                  <c:v>12276</c:v>
                </c:pt>
                <c:pt idx="8743">
                  <c:v>16133</c:v>
                </c:pt>
                <c:pt idx="8744">
                  <c:v>16848</c:v>
                </c:pt>
                <c:pt idx="8745">
                  <c:v>18615</c:v>
                </c:pt>
                <c:pt idx="8746">
                  <c:v>14592</c:v>
                </c:pt>
                <c:pt idx="8747">
                  <c:v>10850</c:v>
                </c:pt>
                <c:pt idx="8748">
                  <c:v>7865</c:v>
                </c:pt>
                <c:pt idx="8749">
                  <c:v>7144</c:v>
                </c:pt>
                <c:pt idx="8750">
                  <c:v>4692</c:v>
                </c:pt>
                <c:pt idx="8751">
                  <c:v>5775</c:v>
                </c:pt>
                <c:pt idx="8752">
                  <c:v>7000</c:v>
                </c:pt>
                <c:pt idx="8753">
                  <c:v>2880</c:v>
                </c:pt>
                <c:pt idx="8754">
                  <c:v>2720</c:v>
                </c:pt>
                <c:pt idx="8755">
                  <c:v>3403</c:v>
                </c:pt>
                <c:pt idx="8756">
                  <c:v>2700</c:v>
                </c:pt>
                <c:pt idx="8757">
                  <c:v>3100</c:v>
                </c:pt>
                <c:pt idx="8758">
                  <c:v>6256</c:v>
                </c:pt>
                <c:pt idx="8759">
                  <c:v>4224</c:v>
                </c:pt>
                <c:pt idx="8760">
                  <c:v>3720</c:v>
                </c:pt>
                <c:pt idx="8761">
                  <c:v>4368</c:v>
                </c:pt>
                <c:pt idx="8762">
                  <c:v>6160</c:v>
                </c:pt>
                <c:pt idx="8763">
                  <c:v>6132</c:v>
                </c:pt>
                <c:pt idx="8764">
                  <c:v>7840</c:v>
                </c:pt>
                <c:pt idx="8765">
                  <c:v>4740</c:v>
                </c:pt>
                <c:pt idx="8766">
                  <c:v>6200</c:v>
                </c:pt>
                <c:pt idx="8767">
                  <c:v>7791</c:v>
                </c:pt>
                <c:pt idx="8768">
                  <c:v>11520</c:v>
                </c:pt>
                <c:pt idx="8769">
                  <c:v>12512</c:v>
                </c:pt>
                <c:pt idx="8770">
                  <c:v>12896</c:v>
                </c:pt>
                <c:pt idx="8771">
                  <c:v>10176</c:v>
                </c:pt>
                <c:pt idx="8772">
                  <c:v>10176</c:v>
                </c:pt>
                <c:pt idx="8773">
                  <c:v>9240</c:v>
                </c:pt>
                <c:pt idx="8774">
                  <c:v>11446</c:v>
                </c:pt>
                <c:pt idx="8775">
                  <c:v>3122</c:v>
                </c:pt>
                <c:pt idx="8776">
                  <c:v>4180</c:v>
                </c:pt>
                <c:pt idx="8777">
                  <c:v>3402</c:v>
                </c:pt>
                <c:pt idx="8778">
                  <c:v>4316</c:v>
                </c:pt>
                <c:pt idx="8779">
                  <c:v>3108</c:v>
                </c:pt>
                <c:pt idx="8780">
                  <c:v>3381</c:v>
                </c:pt>
                <c:pt idx="8781">
                  <c:v>3600</c:v>
                </c:pt>
                <c:pt idx="8782">
                  <c:v>5040</c:v>
                </c:pt>
                <c:pt idx="8783">
                  <c:v>3584</c:v>
                </c:pt>
                <c:pt idx="8784">
                  <c:v>3132</c:v>
                </c:pt>
                <c:pt idx="8785">
                  <c:v>2728</c:v>
                </c:pt>
                <c:pt idx="8786">
                  <c:v>3510</c:v>
                </c:pt>
                <c:pt idx="8787">
                  <c:v>4200</c:v>
                </c:pt>
                <c:pt idx="8788">
                  <c:v>5076</c:v>
                </c:pt>
                <c:pt idx="8789">
                  <c:v>2700</c:v>
                </c:pt>
                <c:pt idx="8790">
                  <c:v>2912</c:v>
                </c:pt>
                <c:pt idx="8791">
                  <c:v>2816</c:v>
                </c:pt>
                <c:pt idx="8792">
                  <c:v>3100</c:v>
                </c:pt>
                <c:pt idx="8793">
                  <c:v>3225</c:v>
                </c:pt>
                <c:pt idx="8794">
                  <c:v>4515</c:v>
                </c:pt>
                <c:pt idx="8795">
                  <c:v>3078</c:v>
                </c:pt>
                <c:pt idx="8796">
                  <c:v>2320</c:v>
                </c:pt>
                <c:pt idx="8797">
                  <c:v>2457</c:v>
                </c:pt>
                <c:pt idx="8798">
                  <c:v>4048</c:v>
                </c:pt>
                <c:pt idx="8799">
                  <c:v>2940</c:v>
                </c:pt>
                <c:pt idx="8800">
                  <c:v>5434</c:v>
                </c:pt>
                <c:pt idx="8801">
                  <c:v>3312</c:v>
                </c:pt>
                <c:pt idx="8802">
                  <c:v>3720</c:v>
                </c:pt>
                <c:pt idx="8803">
                  <c:v>4080</c:v>
                </c:pt>
                <c:pt idx="8804">
                  <c:v>7920</c:v>
                </c:pt>
                <c:pt idx="8805">
                  <c:v>7223</c:v>
                </c:pt>
                <c:pt idx="8806">
                  <c:v>9205</c:v>
                </c:pt>
                <c:pt idx="8807">
                  <c:v>6324</c:v>
                </c:pt>
                <c:pt idx="8808">
                  <c:v>6171</c:v>
                </c:pt>
                <c:pt idx="8809">
                  <c:v>6794</c:v>
                </c:pt>
                <c:pt idx="8810">
                  <c:v>9672</c:v>
                </c:pt>
                <c:pt idx="8811">
                  <c:v>9240</c:v>
                </c:pt>
                <c:pt idx="8812">
                  <c:v>10840</c:v>
                </c:pt>
                <c:pt idx="8813">
                  <c:v>9452</c:v>
                </c:pt>
                <c:pt idx="8814">
                  <c:v>6004</c:v>
                </c:pt>
                <c:pt idx="8815">
                  <c:v>7439</c:v>
                </c:pt>
                <c:pt idx="8816">
                  <c:v>13464</c:v>
                </c:pt>
                <c:pt idx="8817">
                  <c:v>8854</c:v>
                </c:pt>
                <c:pt idx="8818">
                  <c:v>9435</c:v>
                </c:pt>
                <c:pt idx="8819">
                  <c:v>11895</c:v>
                </c:pt>
                <c:pt idx="8820">
                  <c:v>5346</c:v>
                </c:pt>
                <c:pt idx="8821">
                  <c:v>6474</c:v>
                </c:pt>
                <c:pt idx="8822">
                  <c:v>10516</c:v>
                </c:pt>
                <c:pt idx="8823">
                  <c:v>9430</c:v>
                </c:pt>
                <c:pt idx="8824">
                  <c:v>8322</c:v>
                </c:pt>
                <c:pt idx="8825">
                  <c:v>8729</c:v>
                </c:pt>
                <c:pt idx="8826">
                  <c:v>5440</c:v>
                </c:pt>
                <c:pt idx="8827">
                  <c:v>5880</c:v>
                </c:pt>
                <c:pt idx="8828">
                  <c:v>7200</c:v>
                </c:pt>
                <c:pt idx="8829">
                  <c:v>6030</c:v>
                </c:pt>
                <c:pt idx="8830">
                  <c:v>5130</c:v>
                </c:pt>
                <c:pt idx="8831">
                  <c:v>5549</c:v>
                </c:pt>
                <c:pt idx="8832">
                  <c:v>4060</c:v>
                </c:pt>
                <c:pt idx="8833">
                  <c:v>3075</c:v>
                </c:pt>
                <c:pt idx="8834">
                  <c:v>6086</c:v>
                </c:pt>
                <c:pt idx="8835">
                  <c:v>5481</c:v>
                </c:pt>
                <c:pt idx="8836">
                  <c:v>6244</c:v>
                </c:pt>
                <c:pt idx="8837">
                  <c:v>8820</c:v>
                </c:pt>
                <c:pt idx="8838">
                  <c:v>6794</c:v>
                </c:pt>
                <c:pt idx="8839">
                  <c:v>6109</c:v>
                </c:pt>
                <c:pt idx="8840">
                  <c:v>9894</c:v>
                </c:pt>
                <c:pt idx="8841">
                  <c:v>9600</c:v>
                </c:pt>
                <c:pt idx="8842">
                  <c:v>9840</c:v>
                </c:pt>
                <c:pt idx="8843">
                  <c:v>10481</c:v>
                </c:pt>
                <c:pt idx="8844">
                  <c:v>8096</c:v>
                </c:pt>
                <c:pt idx="8845">
                  <c:v>6321</c:v>
                </c:pt>
                <c:pt idx="8846">
                  <c:v>10904</c:v>
                </c:pt>
                <c:pt idx="8847">
                  <c:v>3128</c:v>
                </c:pt>
                <c:pt idx="8848">
                  <c:v>4200</c:v>
                </c:pt>
                <c:pt idx="8849">
                  <c:v>4495</c:v>
                </c:pt>
                <c:pt idx="8850">
                  <c:v>2640</c:v>
                </c:pt>
                <c:pt idx="8851">
                  <c:v>2380</c:v>
                </c:pt>
                <c:pt idx="8852">
                  <c:v>3780</c:v>
                </c:pt>
                <c:pt idx="8853">
                  <c:v>3402</c:v>
                </c:pt>
                <c:pt idx="8854">
                  <c:v>3584</c:v>
                </c:pt>
                <c:pt idx="8855">
                  <c:v>3472</c:v>
                </c:pt>
                <c:pt idx="8856">
                  <c:v>1768</c:v>
                </c:pt>
                <c:pt idx="8857">
                  <c:v>1836</c:v>
                </c:pt>
                <c:pt idx="8858">
                  <c:v>3596</c:v>
                </c:pt>
                <c:pt idx="8859">
                  <c:v>4640</c:v>
                </c:pt>
                <c:pt idx="8860">
                  <c:v>4408</c:v>
                </c:pt>
                <c:pt idx="8861">
                  <c:v>4403</c:v>
                </c:pt>
                <c:pt idx="8862">
                  <c:v>2584</c:v>
                </c:pt>
                <c:pt idx="8863">
                  <c:v>1599</c:v>
                </c:pt>
                <c:pt idx="8864">
                  <c:v>3959</c:v>
                </c:pt>
                <c:pt idx="8865">
                  <c:v>7000</c:v>
                </c:pt>
                <c:pt idx="8866">
                  <c:v>3330</c:v>
                </c:pt>
                <c:pt idx="8867">
                  <c:v>5166</c:v>
                </c:pt>
                <c:pt idx="8868">
                  <c:v>3120</c:v>
                </c:pt>
                <c:pt idx="8869">
                  <c:v>2021</c:v>
                </c:pt>
                <c:pt idx="8870">
                  <c:v>5439</c:v>
                </c:pt>
                <c:pt idx="8871">
                  <c:v>6992</c:v>
                </c:pt>
                <c:pt idx="8872">
                  <c:v>4176</c:v>
                </c:pt>
                <c:pt idx="8873">
                  <c:v>5412</c:v>
                </c:pt>
                <c:pt idx="8874">
                  <c:v>3627</c:v>
                </c:pt>
                <c:pt idx="8875">
                  <c:v>2418</c:v>
                </c:pt>
                <c:pt idx="8876">
                  <c:v>6572</c:v>
                </c:pt>
                <c:pt idx="8877">
                  <c:v>7178</c:v>
                </c:pt>
                <c:pt idx="8878">
                  <c:v>5148</c:v>
                </c:pt>
                <c:pt idx="8879">
                  <c:v>6027</c:v>
                </c:pt>
                <c:pt idx="8880">
                  <c:v>3990</c:v>
                </c:pt>
                <c:pt idx="8881">
                  <c:v>3096</c:v>
                </c:pt>
                <c:pt idx="8882">
                  <c:v>7268</c:v>
                </c:pt>
                <c:pt idx="8883">
                  <c:v>8640</c:v>
                </c:pt>
                <c:pt idx="8884">
                  <c:v>6520</c:v>
                </c:pt>
                <c:pt idx="8885">
                  <c:v>6123</c:v>
                </c:pt>
                <c:pt idx="8886">
                  <c:v>4068</c:v>
                </c:pt>
                <c:pt idx="8887">
                  <c:v>5800</c:v>
                </c:pt>
                <c:pt idx="8888">
                  <c:v>6670</c:v>
                </c:pt>
                <c:pt idx="8889">
                  <c:v>7954</c:v>
                </c:pt>
                <c:pt idx="8890">
                  <c:v>8740</c:v>
                </c:pt>
                <c:pt idx="8891">
                  <c:v>5661</c:v>
                </c:pt>
                <c:pt idx="8892">
                  <c:v>5160</c:v>
                </c:pt>
                <c:pt idx="8893">
                  <c:v>6120</c:v>
                </c:pt>
                <c:pt idx="8894">
                  <c:v>6288</c:v>
                </c:pt>
                <c:pt idx="8895">
                  <c:v>6440</c:v>
                </c:pt>
                <c:pt idx="8896">
                  <c:v>6834</c:v>
                </c:pt>
                <c:pt idx="8897">
                  <c:v>4930</c:v>
                </c:pt>
                <c:pt idx="8898">
                  <c:v>4092</c:v>
                </c:pt>
                <c:pt idx="8899">
                  <c:v>5248</c:v>
                </c:pt>
                <c:pt idx="8900">
                  <c:v>5676</c:v>
                </c:pt>
                <c:pt idx="8901">
                  <c:v>6120</c:v>
                </c:pt>
                <c:pt idx="8902">
                  <c:v>5775</c:v>
                </c:pt>
                <c:pt idx="8903">
                  <c:v>3441</c:v>
                </c:pt>
                <c:pt idx="8904">
                  <c:v>3264</c:v>
                </c:pt>
                <c:pt idx="8905">
                  <c:v>3872</c:v>
                </c:pt>
                <c:pt idx="8906">
                  <c:v>5029</c:v>
                </c:pt>
                <c:pt idx="8907">
                  <c:v>4650</c:v>
                </c:pt>
                <c:pt idx="8908">
                  <c:v>6194</c:v>
                </c:pt>
                <c:pt idx="8909">
                  <c:v>4092</c:v>
                </c:pt>
                <c:pt idx="8910">
                  <c:v>3828</c:v>
                </c:pt>
                <c:pt idx="8911">
                  <c:v>4356</c:v>
                </c:pt>
                <c:pt idx="8912">
                  <c:v>5460</c:v>
                </c:pt>
                <c:pt idx="8913">
                  <c:v>6790</c:v>
                </c:pt>
                <c:pt idx="8914">
                  <c:v>7029</c:v>
                </c:pt>
                <c:pt idx="8915">
                  <c:v>4760</c:v>
                </c:pt>
                <c:pt idx="8916">
                  <c:v>4096</c:v>
                </c:pt>
                <c:pt idx="8917">
                  <c:v>4578</c:v>
                </c:pt>
                <c:pt idx="8918">
                  <c:v>5805</c:v>
                </c:pt>
                <c:pt idx="8919">
                  <c:v>4104</c:v>
                </c:pt>
                <c:pt idx="8920">
                  <c:v>4410</c:v>
                </c:pt>
                <c:pt idx="8921">
                  <c:v>5024</c:v>
                </c:pt>
                <c:pt idx="8922">
                  <c:v>3030</c:v>
                </c:pt>
                <c:pt idx="8923">
                  <c:v>3102</c:v>
                </c:pt>
                <c:pt idx="8924">
                  <c:v>5976</c:v>
                </c:pt>
                <c:pt idx="8925">
                  <c:v>4671</c:v>
                </c:pt>
                <c:pt idx="8926">
                  <c:v>4896</c:v>
                </c:pt>
                <c:pt idx="8927">
                  <c:v>4620</c:v>
                </c:pt>
                <c:pt idx="8928">
                  <c:v>2639</c:v>
                </c:pt>
                <c:pt idx="8929">
                  <c:v>2108</c:v>
                </c:pt>
                <c:pt idx="8930">
                  <c:v>4900</c:v>
                </c:pt>
                <c:pt idx="8931">
                  <c:v>5610</c:v>
                </c:pt>
                <c:pt idx="8932">
                  <c:v>4896</c:v>
                </c:pt>
                <c:pt idx="8933">
                  <c:v>5456</c:v>
                </c:pt>
                <c:pt idx="8934">
                  <c:v>3256</c:v>
                </c:pt>
                <c:pt idx="8935">
                  <c:v>2173</c:v>
                </c:pt>
                <c:pt idx="8936">
                  <c:v>5764</c:v>
                </c:pt>
                <c:pt idx="8937">
                  <c:v>6765</c:v>
                </c:pt>
                <c:pt idx="8938">
                  <c:v>4687</c:v>
                </c:pt>
                <c:pt idx="8939">
                  <c:v>6160</c:v>
                </c:pt>
                <c:pt idx="8940">
                  <c:v>3552</c:v>
                </c:pt>
                <c:pt idx="8941">
                  <c:v>2760</c:v>
                </c:pt>
                <c:pt idx="8942">
                  <c:v>6496</c:v>
                </c:pt>
                <c:pt idx="8943">
                  <c:v>7912</c:v>
                </c:pt>
                <c:pt idx="8944">
                  <c:v>6256</c:v>
                </c:pt>
                <c:pt idx="8945">
                  <c:v>6210</c:v>
                </c:pt>
                <c:pt idx="8946">
                  <c:v>4687</c:v>
                </c:pt>
                <c:pt idx="8947">
                  <c:v>3510</c:v>
                </c:pt>
                <c:pt idx="8948">
                  <c:v>7392</c:v>
                </c:pt>
                <c:pt idx="8949">
                  <c:v>8288</c:v>
                </c:pt>
                <c:pt idx="8950">
                  <c:v>8789</c:v>
                </c:pt>
                <c:pt idx="8951">
                  <c:v>7913</c:v>
                </c:pt>
                <c:pt idx="8952">
                  <c:v>4736</c:v>
                </c:pt>
                <c:pt idx="8953">
                  <c:v>4092</c:v>
                </c:pt>
                <c:pt idx="8954">
                  <c:v>9600</c:v>
                </c:pt>
                <c:pt idx="8955">
                  <c:v>10168</c:v>
                </c:pt>
                <c:pt idx="8956">
                  <c:v>9450</c:v>
                </c:pt>
                <c:pt idx="8957">
                  <c:v>6669</c:v>
                </c:pt>
                <c:pt idx="8958">
                  <c:v>5811</c:v>
                </c:pt>
                <c:pt idx="8959">
                  <c:v>6400</c:v>
                </c:pt>
                <c:pt idx="8960">
                  <c:v>7840</c:v>
                </c:pt>
                <c:pt idx="8961">
                  <c:v>8960</c:v>
                </c:pt>
                <c:pt idx="8962">
                  <c:v>9152</c:v>
                </c:pt>
                <c:pt idx="8963">
                  <c:v>7498</c:v>
                </c:pt>
                <c:pt idx="8964">
                  <c:v>6992</c:v>
                </c:pt>
                <c:pt idx="8965">
                  <c:v>7776</c:v>
                </c:pt>
                <c:pt idx="8966">
                  <c:v>7650</c:v>
                </c:pt>
                <c:pt idx="8967">
                  <c:v>7622</c:v>
                </c:pt>
                <c:pt idx="8968">
                  <c:v>7332</c:v>
                </c:pt>
                <c:pt idx="8969">
                  <c:v>5733</c:v>
                </c:pt>
                <c:pt idx="8970">
                  <c:v>5365</c:v>
                </c:pt>
                <c:pt idx="8971">
                  <c:v>5800</c:v>
                </c:pt>
                <c:pt idx="8972">
                  <c:v>7536</c:v>
                </c:pt>
                <c:pt idx="8973">
                  <c:v>5985</c:v>
                </c:pt>
                <c:pt idx="8974">
                  <c:v>6916</c:v>
                </c:pt>
                <c:pt idx="8975">
                  <c:v>4080</c:v>
                </c:pt>
                <c:pt idx="8976">
                  <c:v>3920</c:v>
                </c:pt>
                <c:pt idx="8977">
                  <c:v>4674</c:v>
                </c:pt>
                <c:pt idx="8978">
                  <c:v>7467</c:v>
                </c:pt>
                <c:pt idx="8979">
                  <c:v>8272</c:v>
                </c:pt>
                <c:pt idx="8980">
                  <c:v>7920</c:v>
                </c:pt>
                <c:pt idx="8981">
                  <c:v>6854</c:v>
                </c:pt>
                <c:pt idx="8982">
                  <c:v>5440</c:v>
                </c:pt>
                <c:pt idx="8983">
                  <c:v>7074</c:v>
                </c:pt>
                <c:pt idx="8984">
                  <c:v>9520</c:v>
                </c:pt>
                <c:pt idx="8985">
                  <c:v>10472</c:v>
                </c:pt>
                <c:pt idx="8986">
                  <c:v>10199</c:v>
                </c:pt>
                <c:pt idx="8987">
                  <c:v>6600</c:v>
                </c:pt>
                <c:pt idx="8988">
                  <c:v>7200</c:v>
                </c:pt>
                <c:pt idx="8989">
                  <c:v>7040</c:v>
                </c:pt>
                <c:pt idx="8990">
                  <c:v>9688</c:v>
                </c:pt>
                <c:pt idx="8991">
                  <c:v>3576</c:v>
                </c:pt>
                <c:pt idx="8992">
                  <c:v>3780</c:v>
                </c:pt>
                <c:pt idx="8993">
                  <c:v>4480</c:v>
                </c:pt>
                <c:pt idx="8994">
                  <c:v>2772</c:v>
                </c:pt>
                <c:pt idx="8995">
                  <c:v>2625</c:v>
                </c:pt>
                <c:pt idx="8996">
                  <c:v>3920</c:v>
                </c:pt>
                <c:pt idx="8997">
                  <c:v>3450</c:v>
                </c:pt>
                <c:pt idx="8998">
                  <c:v>3348</c:v>
                </c:pt>
                <c:pt idx="8999">
                  <c:v>3360</c:v>
                </c:pt>
                <c:pt idx="9000">
                  <c:v>2400</c:v>
                </c:pt>
                <c:pt idx="9001">
                  <c:v>2040</c:v>
                </c:pt>
                <c:pt idx="9002">
                  <c:v>3668</c:v>
                </c:pt>
                <c:pt idx="9003">
                  <c:v>4890</c:v>
                </c:pt>
                <c:pt idx="9004">
                  <c:v>4181</c:v>
                </c:pt>
                <c:pt idx="9005">
                  <c:v>4836</c:v>
                </c:pt>
                <c:pt idx="9006">
                  <c:v>2964</c:v>
                </c:pt>
                <c:pt idx="9007">
                  <c:v>1845</c:v>
                </c:pt>
                <c:pt idx="9008">
                  <c:v>4480</c:v>
                </c:pt>
                <c:pt idx="9009">
                  <c:v>6623</c:v>
                </c:pt>
                <c:pt idx="9010">
                  <c:v>4440</c:v>
                </c:pt>
                <c:pt idx="9011">
                  <c:v>4068</c:v>
                </c:pt>
                <c:pt idx="9012">
                  <c:v>3840</c:v>
                </c:pt>
                <c:pt idx="9013">
                  <c:v>2128</c:v>
                </c:pt>
                <c:pt idx="9014">
                  <c:v>6272</c:v>
                </c:pt>
                <c:pt idx="9015">
                  <c:v>6919</c:v>
                </c:pt>
                <c:pt idx="9016">
                  <c:v>4896</c:v>
                </c:pt>
                <c:pt idx="9017">
                  <c:v>5800</c:v>
                </c:pt>
                <c:pt idx="9018">
                  <c:v>3876</c:v>
                </c:pt>
                <c:pt idx="9019">
                  <c:v>2886</c:v>
                </c:pt>
                <c:pt idx="9020">
                  <c:v>6572</c:v>
                </c:pt>
                <c:pt idx="9021">
                  <c:v>7105</c:v>
                </c:pt>
                <c:pt idx="9022">
                  <c:v>6683</c:v>
                </c:pt>
                <c:pt idx="9023">
                  <c:v>6162</c:v>
                </c:pt>
                <c:pt idx="9024">
                  <c:v>4356</c:v>
                </c:pt>
                <c:pt idx="9025">
                  <c:v>3948</c:v>
                </c:pt>
                <c:pt idx="9026">
                  <c:v>10070</c:v>
                </c:pt>
                <c:pt idx="9027">
                  <c:v>8066</c:v>
                </c:pt>
                <c:pt idx="9028">
                  <c:v>6401</c:v>
                </c:pt>
                <c:pt idx="9029">
                  <c:v>7544</c:v>
                </c:pt>
                <c:pt idx="9030">
                  <c:v>4992</c:v>
                </c:pt>
                <c:pt idx="9031">
                  <c:v>6318</c:v>
                </c:pt>
                <c:pt idx="9032">
                  <c:v>8007</c:v>
                </c:pt>
                <c:pt idx="9033">
                  <c:v>8151</c:v>
                </c:pt>
                <c:pt idx="9034">
                  <c:v>8800</c:v>
                </c:pt>
                <c:pt idx="9035">
                  <c:v>6300</c:v>
                </c:pt>
                <c:pt idx="9036">
                  <c:v>6258</c:v>
                </c:pt>
                <c:pt idx="9037">
                  <c:v>7140</c:v>
                </c:pt>
                <c:pt idx="9038">
                  <c:v>6400</c:v>
                </c:pt>
                <c:pt idx="9039">
                  <c:v>6324</c:v>
                </c:pt>
                <c:pt idx="9040">
                  <c:v>7524</c:v>
                </c:pt>
                <c:pt idx="9041">
                  <c:v>4320</c:v>
                </c:pt>
                <c:pt idx="9042">
                  <c:v>4200</c:v>
                </c:pt>
                <c:pt idx="9043">
                  <c:v>4752</c:v>
                </c:pt>
                <c:pt idx="9044">
                  <c:v>6210</c:v>
                </c:pt>
                <c:pt idx="9045">
                  <c:v>5882</c:v>
                </c:pt>
                <c:pt idx="9046">
                  <c:v>5882</c:v>
                </c:pt>
                <c:pt idx="9047">
                  <c:v>3936</c:v>
                </c:pt>
                <c:pt idx="9048">
                  <c:v>3648</c:v>
                </c:pt>
                <c:pt idx="9049">
                  <c:v>4182</c:v>
                </c:pt>
                <c:pt idx="9050">
                  <c:v>5014</c:v>
                </c:pt>
                <c:pt idx="9051">
                  <c:v>6228</c:v>
                </c:pt>
                <c:pt idx="9052">
                  <c:v>7360</c:v>
                </c:pt>
                <c:pt idx="9053">
                  <c:v>5655</c:v>
                </c:pt>
                <c:pt idx="9054">
                  <c:v>5180</c:v>
                </c:pt>
                <c:pt idx="9055">
                  <c:v>5593</c:v>
                </c:pt>
                <c:pt idx="9056">
                  <c:v>7222</c:v>
                </c:pt>
                <c:pt idx="9057">
                  <c:v>8778</c:v>
                </c:pt>
                <c:pt idx="9058">
                  <c:v>8697</c:v>
                </c:pt>
                <c:pt idx="9059">
                  <c:v>5292</c:v>
                </c:pt>
                <c:pt idx="9060">
                  <c:v>5720</c:v>
                </c:pt>
                <c:pt idx="9061">
                  <c:v>5280</c:v>
                </c:pt>
                <c:pt idx="9062">
                  <c:v>7520</c:v>
                </c:pt>
                <c:pt idx="9063">
                  <c:v>9074</c:v>
                </c:pt>
                <c:pt idx="9064">
                  <c:v>7680</c:v>
                </c:pt>
                <c:pt idx="9065">
                  <c:v>6336</c:v>
                </c:pt>
                <c:pt idx="9066">
                  <c:v>5225</c:v>
                </c:pt>
                <c:pt idx="9067">
                  <c:v>8645</c:v>
                </c:pt>
                <c:pt idx="9068">
                  <c:v>8430</c:v>
                </c:pt>
                <c:pt idx="9069">
                  <c:v>11656</c:v>
                </c:pt>
                <c:pt idx="9070">
                  <c:v>6669</c:v>
                </c:pt>
                <c:pt idx="9071">
                  <c:v>5208</c:v>
                </c:pt>
                <c:pt idx="9072">
                  <c:v>1862</c:v>
                </c:pt>
                <c:pt idx="9073">
                  <c:v>3536</c:v>
                </c:pt>
                <c:pt idx="9074">
                  <c:v>3200</c:v>
                </c:pt>
                <c:pt idx="9075">
                  <c:v>4460</c:v>
                </c:pt>
                <c:pt idx="9076">
                  <c:v>2560</c:v>
                </c:pt>
                <c:pt idx="9077">
                  <c:v>1496</c:v>
                </c:pt>
                <c:pt idx="9078">
                  <c:v>1275</c:v>
                </c:pt>
                <c:pt idx="9079">
                  <c:v>2600</c:v>
                </c:pt>
                <c:pt idx="9080">
                  <c:v>2312</c:v>
                </c:pt>
                <c:pt idx="9081">
                  <c:v>4237</c:v>
                </c:pt>
                <c:pt idx="9082">
                  <c:v>2320</c:v>
                </c:pt>
                <c:pt idx="9083">
                  <c:v>1364</c:v>
                </c:pt>
                <c:pt idx="9084">
                  <c:v>1536</c:v>
                </c:pt>
                <c:pt idx="9085">
                  <c:v>2940</c:v>
                </c:pt>
                <c:pt idx="9086">
                  <c:v>3234</c:v>
                </c:pt>
                <c:pt idx="9087">
                  <c:v>6426</c:v>
                </c:pt>
                <c:pt idx="9088">
                  <c:v>3920</c:v>
                </c:pt>
                <c:pt idx="9089">
                  <c:v>3536</c:v>
                </c:pt>
                <c:pt idx="9090">
                  <c:v>2784</c:v>
                </c:pt>
                <c:pt idx="9091">
                  <c:v>4488</c:v>
                </c:pt>
                <c:pt idx="9092">
                  <c:v>5250</c:v>
                </c:pt>
                <c:pt idx="9093">
                  <c:v>8153</c:v>
                </c:pt>
                <c:pt idx="9094">
                  <c:v>4350</c:v>
                </c:pt>
                <c:pt idx="9095">
                  <c:v>5181</c:v>
                </c:pt>
                <c:pt idx="9096">
                  <c:v>5066</c:v>
                </c:pt>
                <c:pt idx="9097">
                  <c:v>6345</c:v>
                </c:pt>
                <c:pt idx="9098">
                  <c:v>11169</c:v>
                </c:pt>
                <c:pt idx="9099">
                  <c:v>13583</c:v>
                </c:pt>
                <c:pt idx="9100">
                  <c:v>8064</c:v>
                </c:pt>
                <c:pt idx="9101">
                  <c:v>6216</c:v>
                </c:pt>
                <c:pt idx="9102">
                  <c:v>4719</c:v>
                </c:pt>
                <c:pt idx="9103">
                  <c:v>6900</c:v>
                </c:pt>
                <c:pt idx="9104">
                  <c:v>10241</c:v>
                </c:pt>
                <c:pt idx="9105">
                  <c:v>10496</c:v>
                </c:pt>
                <c:pt idx="9106">
                  <c:v>8712</c:v>
                </c:pt>
                <c:pt idx="9107">
                  <c:v>6623</c:v>
                </c:pt>
                <c:pt idx="9108">
                  <c:v>4704</c:v>
                </c:pt>
                <c:pt idx="9109">
                  <c:v>5530</c:v>
                </c:pt>
                <c:pt idx="9110">
                  <c:v>8652</c:v>
                </c:pt>
                <c:pt idx="9111">
                  <c:v>9280</c:v>
                </c:pt>
                <c:pt idx="9112">
                  <c:v>5214</c:v>
                </c:pt>
                <c:pt idx="9113">
                  <c:v>2175</c:v>
                </c:pt>
                <c:pt idx="9114">
                  <c:v>1920</c:v>
                </c:pt>
                <c:pt idx="9115">
                  <c:v>2904</c:v>
                </c:pt>
                <c:pt idx="9116">
                  <c:v>4160</c:v>
                </c:pt>
                <c:pt idx="9117">
                  <c:v>5184</c:v>
                </c:pt>
                <c:pt idx="9118">
                  <c:v>2805</c:v>
                </c:pt>
                <c:pt idx="9119">
                  <c:v>2280</c:v>
                </c:pt>
                <c:pt idx="9120">
                  <c:v>2180</c:v>
                </c:pt>
                <c:pt idx="9121">
                  <c:v>2625</c:v>
                </c:pt>
                <c:pt idx="9122">
                  <c:v>4374</c:v>
                </c:pt>
                <c:pt idx="9123">
                  <c:v>4532</c:v>
                </c:pt>
                <c:pt idx="9124">
                  <c:v>2295</c:v>
                </c:pt>
                <c:pt idx="9125">
                  <c:v>2618</c:v>
                </c:pt>
                <c:pt idx="9126">
                  <c:v>6579</c:v>
                </c:pt>
                <c:pt idx="9127">
                  <c:v>7788</c:v>
                </c:pt>
                <c:pt idx="9128">
                  <c:v>8568</c:v>
                </c:pt>
                <c:pt idx="9129">
                  <c:v>12288</c:v>
                </c:pt>
                <c:pt idx="9130">
                  <c:v>8844</c:v>
                </c:pt>
                <c:pt idx="9131">
                  <c:v>6794</c:v>
                </c:pt>
                <c:pt idx="9132">
                  <c:v>5863</c:v>
                </c:pt>
                <c:pt idx="9133">
                  <c:v>8478</c:v>
                </c:pt>
                <c:pt idx="9134">
                  <c:v>9434</c:v>
                </c:pt>
                <c:pt idx="9135">
                  <c:v>3655</c:v>
                </c:pt>
                <c:pt idx="9136">
                  <c:v>2430</c:v>
                </c:pt>
                <c:pt idx="9137">
                  <c:v>1540</c:v>
                </c:pt>
                <c:pt idx="9138">
                  <c:v>1326</c:v>
                </c:pt>
                <c:pt idx="9139">
                  <c:v>3198</c:v>
                </c:pt>
                <c:pt idx="9140">
                  <c:v>2844</c:v>
                </c:pt>
                <c:pt idx="9141">
                  <c:v>3570</c:v>
                </c:pt>
                <c:pt idx="9142">
                  <c:v>1904</c:v>
                </c:pt>
                <c:pt idx="9143">
                  <c:v>1496</c:v>
                </c:pt>
                <c:pt idx="9144">
                  <c:v>1170</c:v>
                </c:pt>
                <c:pt idx="9145">
                  <c:v>2553</c:v>
                </c:pt>
                <c:pt idx="9146">
                  <c:v>2320</c:v>
                </c:pt>
                <c:pt idx="9147">
                  <c:v>3090</c:v>
                </c:pt>
                <c:pt idx="9148">
                  <c:v>1498</c:v>
                </c:pt>
                <c:pt idx="9149">
                  <c:v>896</c:v>
                </c:pt>
                <c:pt idx="9150">
                  <c:v>1050</c:v>
                </c:pt>
                <c:pt idx="9151">
                  <c:v>2112</c:v>
                </c:pt>
                <c:pt idx="9152">
                  <c:v>2240</c:v>
                </c:pt>
                <c:pt idx="9153">
                  <c:v>3876</c:v>
                </c:pt>
                <c:pt idx="9154">
                  <c:v>2040</c:v>
                </c:pt>
                <c:pt idx="9155">
                  <c:v>1056</c:v>
                </c:pt>
                <c:pt idx="9156">
                  <c:v>1001</c:v>
                </c:pt>
                <c:pt idx="9157">
                  <c:v>2325</c:v>
                </c:pt>
                <c:pt idx="9158">
                  <c:v>2880</c:v>
                </c:pt>
                <c:pt idx="9159">
                  <c:v>5928</c:v>
                </c:pt>
                <c:pt idx="9160">
                  <c:v>3248</c:v>
                </c:pt>
                <c:pt idx="9161">
                  <c:v>3213</c:v>
                </c:pt>
                <c:pt idx="9162">
                  <c:v>2160</c:v>
                </c:pt>
                <c:pt idx="9163">
                  <c:v>3552</c:v>
                </c:pt>
                <c:pt idx="9164">
                  <c:v>4785</c:v>
                </c:pt>
                <c:pt idx="9165">
                  <c:v>6608</c:v>
                </c:pt>
                <c:pt idx="9166">
                  <c:v>3725</c:v>
                </c:pt>
                <c:pt idx="9167">
                  <c:v>3472</c:v>
                </c:pt>
                <c:pt idx="9168">
                  <c:v>3596</c:v>
                </c:pt>
                <c:pt idx="9169">
                  <c:v>4292</c:v>
                </c:pt>
                <c:pt idx="9170">
                  <c:v>7920</c:v>
                </c:pt>
                <c:pt idx="9171">
                  <c:v>10569</c:v>
                </c:pt>
                <c:pt idx="9172">
                  <c:v>5868</c:v>
                </c:pt>
                <c:pt idx="9173">
                  <c:v>4480</c:v>
                </c:pt>
                <c:pt idx="9174">
                  <c:v>4200</c:v>
                </c:pt>
                <c:pt idx="9175">
                  <c:v>5960</c:v>
                </c:pt>
                <c:pt idx="9176">
                  <c:v>9900</c:v>
                </c:pt>
                <c:pt idx="9177">
                  <c:v>10019</c:v>
                </c:pt>
                <c:pt idx="9178">
                  <c:v>6846</c:v>
                </c:pt>
                <c:pt idx="9179">
                  <c:v>5400</c:v>
                </c:pt>
                <c:pt idx="9180">
                  <c:v>3828</c:v>
                </c:pt>
                <c:pt idx="9181">
                  <c:v>4520</c:v>
                </c:pt>
                <c:pt idx="9182">
                  <c:v>7720</c:v>
                </c:pt>
                <c:pt idx="9183">
                  <c:v>7735</c:v>
                </c:pt>
                <c:pt idx="9184">
                  <c:v>3510</c:v>
                </c:pt>
                <c:pt idx="9185">
                  <c:v>1353</c:v>
                </c:pt>
                <c:pt idx="9186">
                  <c:v>1248</c:v>
                </c:pt>
                <c:pt idx="9187">
                  <c:v>1998</c:v>
                </c:pt>
                <c:pt idx="9188">
                  <c:v>3080</c:v>
                </c:pt>
                <c:pt idx="9189">
                  <c:v>3780</c:v>
                </c:pt>
                <c:pt idx="9190">
                  <c:v>1848</c:v>
                </c:pt>
                <c:pt idx="9191">
                  <c:v>1584</c:v>
                </c:pt>
                <c:pt idx="9192">
                  <c:v>1410</c:v>
                </c:pt>
                <c:pt idx="9193">
                  <c:v>1911</c:v>
                </c:pt>
                <c:pt idx="9194">
                  <c:v>2640</c:v>
                </c:pt>
                <c:pt idx="9195">
                  <c:v>3168</c:v>
                </c:pt>
                <c:pt idx="9196">
                  <c:v>1276</c:v>
                </c:pt>
                <c:pt idx="9197">
                  <c:v>1938</c:v>
                </c:pt>
                <c:pt idx="9198">
                  <c:v>5248</c:v>
                </c:pt>
                <c:pt idx="9199">
                  <c:v>5880</c:v>
                </c:pt>
                <c:pt idx="9200">
                  <c:v>7155</c:v>
                </c:pt>
                <c:pt idx="9201">
                  <c:v>13090</c:v>
                </c:pt>
                <c:pt idx="9202">
                  <c:v>7130</c:v>
                </c:pt>
                <c:pt idx="9203">
                  <c:v>6407</c:v>
                </c:pt>
                <c:pt idx="9204">
                  <c:v>4960</c:v>
                </c:pt>
                <c:pt idx="9205">
                  <c:v>6600</c:v>
                </c:pt>
                <c:pt idx="9206">
                  <c:v>9350</c:v>
                </c:pt>
                <c:pt idx="9207">
                  <c:v>3026</c:v>
                </c:pt>
                <c:pt idx="9208">
                  <c:v>2232</c:v>
                </c:pt>
                <c:pt idx="9209">
                  <c:v>1310</c:v>
                </c:pt>
                <c:pt idx="9210">
                  <c:v>962</c:v>
                </c:pt>
                <c:pt idx="9211">
                  <c:v>2093</c:v>
                </c:pt>
                <c:pt idx="9212">
                  <c:v>2232</c:v>
                </c:pt>
                <c:pt idx="9213">
                  <c:v>3708</c:v>
                </c:pt>
                <c:pt idx="9214">
                  <c:v>1411</c:v>
                </c:pt>
                <c:pt idx="9215">
                  <c:v>1176</c:v>
                </c:pt>
                <c:pt idx="9216">
                  <c:v>870</c:v>
                </c:pt>
                <c:pt idx="9217">
                  <c:v>2040</c:v>
                </c:pt>
                <c:pt idx="9218">
                  <c:v>1568</c:v>
                </c:pt>
                <c:pt idx="9219">
                  <c:v>2548</c:v>
                </c:pt>
                <c:pt idx="9220">
                  <c:v>1170</c:v>
                </c:pt>
                <c:pt idx="9221">
                  <c:v>581</c:v>
                </c:pt>
                <c:pt idx="9222">
                  <c:v>624</c:v>
                </c:pt>
                <c:pt idx="9223">
                  <c:v>1586</c:v>
                </c:pt>
                <c:pt idx="9224">
                  <c:v>1584</c:v>
                </c:pt>
                <c:pt idx="9225">
                  <c:v>3680</c:v>
                </c:pt>
                <c:pt idx="9226">
                  <c:v>1422</c:v>
                </c:pt>
                <c:pt idx="9227">
                  <c:v>700</c:v>
                </c:pt>
                <c:pt idx="9228">
                  <c:v>705</c:v>
                </c:pt>
                <c:pt idx="9229">
                  <c:v>1458</c:v>
                </c:pt>
                <c:pt idx="9230">
                  <c:v>2442</c:v>
                </c:pt>
                <c:pt idx="9231">
                  <c:v>5012</c:v>
                </c:pt>
                <c:pt idx="9232">
                  <c:v>2697</c:v>
                </c:pt>
                <c:pt idx="9233">
                  <c:v>2376</c:v>
                </c:pt>
                <c:pt idx="9234">
                  <c:v>1924</c:v>
                </c:pt>
                <c:pt idx="9235">
                  <c:v>2640</c:v>
                </c:pt>
                <c:pt idx="9236">
                  <c:v>3828</c:v>
                </c:pt>
                <c:pt idx="9237">
                  <c:v>6144</c:v>
                </c:pt>
                <c:pt idx="9238">
                  <c:v>3075</c:v>
                </c:pt>
                <c:pt idx="9239">
                  <c:v>2889</c:v>
                </c:pt>
                <c:pt idx="9240">
                  <c:v>2958</c:v>
                </c:pt>
                <c:pt idx="9241">
                  <c:v>4305</c:v>
                </c:pt>
                <c:pt idx="9242">
                  <c:v>5720</c:v>
                </c:pt>
                <c:pt idx="9243">
                  <c:v>10234</c:v>
                </c:pt>
                <c:pt idx="9244">
                  <c:v>4725</c:v>
                </c:pt>
                <c:pt idx="9245">
                  <c:v>4323</c:v>
                </c:pt>
                <c:pt idx="9246">
                  <c:v>3852</c:v>
                </c:pt>
                <c:pt idx="9247">
                  <c:v>4988</c:v>
                </c:pt>
                <c:pt idx="9248">
                  <c:v>7335</c:v>
                </c:pt>
                <c:pt idx="9249">
                  <c:v>9430</c:v>
                </c:pt>
                <c:pt idx="9250">
                  <c:v>5180</c:v>
                </c:pt>
                <c:pt idx="9251">
                  <c:v>4294</c:v>
                </c:pt>
                <c:pt idx="9252">
                  <c:v>3552</c:v>
                </c:pt>
                <c:pt idx="9253">
                  <c:v>4200</c:v>
                </c:pt>
                <c:pt idx="9254">
                  <c:v>6640</c:v>
                </c:pt>
                <c:pt idx="9255">
                  <c:v>6860</c:v>
                </c:pt>
                <c:pt idx="9256">
                  <c:v>3584</c:v>
                </c:pt>
                <c:pt idx="9257">
                  <c:v>1092</c:v>
                </c:pt>
                <c:pt idx="9258">
                  <c:v>996</c:v>
                </c:pt>
                <c:pt idx="9259">
                  <c:v>1560</c:v>
                </c:pt>
                <c:pt idx="9260">
                  <c:v>2737</c:v>
                </c:pt>
                <c:pt idx="9261">
                  <c:v>3460</c:v>
                </c:pt>
                <c:pt idx="9262">
                  <c:v>1568</c:v>
                </c:pt>
                <c:pt idx="9263">
                  <c:v>1036</c:v>
                </c:pt>
                <c:pt idx="9264">
                  <c:v>930</c:v>
                </c:pt>
                <c:pt idx="9265">
                  <c:v>1496</c:v>
                </c:pt>
                <c:pt idx="9266">
                  <c:v>2222</c:v>
                </c:pt>
                <c:pt idx="9267">
                  <c:v>2656</c:v>
                </c:pt>
                <c:pt idx="9268">
                  <c:v>1056</c:v>
                </c:pt>
                <c:pt idx="9269">
                  <c:v>1539</c:v>
                </c:pt>
                <c:pt idx="9270">
                  <c:v>3330</c:v>
                </c:pt>
                <c:pt idx="9271">
                  <c:v>5100</c:v>
                </c:pt>
                <c:pt idx="9272">
                  <c:v>7680</c:v>
                </c:pt>
                <c:pt idx="9273">
                  <c:v>11000</c:v>
                </c:pt>
                <c:pt idx="9274">
                  <c:v>7003</c:v>
                </c:pt>
                <c:pt idx="9275">
                  <c:v>5764</c:v>
                </c:pt>
                <c:pt idx="9276">
                  <c:v>5130</c:v>
                </c:pt>
                <c:pt idx="9277">
                  <c:v>5390</c:v>
                </c:pt>
                <c:pt idx="9278">
                  <c:v>6528</c:v>
                </c:pt>
                <c:pt idx="9279">
                  <c:v>2992</c:v>
                </c:pt>
                <c:pt idx="9280">
                  <c:v>1680</c:v>
                </c:pt>
                <c:pt idx="9281">
                  <c:v>1392</c:v>
                </c:pt>
                <c:pt idx="9282">
                  <c:v>1120</c:v>
                </c:pt>
                <c:pt idx="9283">
                  <c:v>2464</c:v>
                </c:pt>
                <c:pt idx="9284">
                  <c:v>2023</c:v>
                </c:pt>
                <c:pt idx="9285">
                  <c:v>3672</c:v>
                </c:pt>
                <c:pt idx="9286">
                  <c:v>1275</c:v>
                </c:pt>
                <c:pt idx="9287">
                  <c:v>990</c:v>
                </c:pt>
                <c:pt idx="9288">
                  <c:v>936</c:v>
                </c:pt>
                <c:pt idx="9289">
                  <c:v>2574</c:v>
                </c:pt>
                <c:pt idx="9290">
                  <c:v>3072</c:v>
                </c:pt>
                <c:pt idx="9291">
                  <c:v>4732</c:v>
                </c:pt>
                <c:pt idx="9292">
                  <c:v>2176</c:v>
                </c:pt>
                <c:pt idx="9293">
                  <c:v>1725</c:v>
                </c:pt>
                <c:pt idx="9294">
                  <c:v>918</c:v>
                </c:pt>
                <c:pt idx="9295">
                  <c:v>2067</c:v>
                </c:pt>
                <c:pt idx="9296">
                  <c:v>2465</c:v>
                </c:pt>
                <c:pt idx="9297">
                  <c:v>4340</c:v>
                </c:pt>
                <c:pt idx="9298">
                  <c:v>1920</c:v>
                </c:pt>
                <c:pt idx="9299">
                  <c:v>1280</c:v>
                </c:pt>
                <c:pt idx="9300">
                  <c:v>1066</c:v>
                </c:pt>
                <c:pt idx="9301">
                  <c:v>1480</c:v>
                </c:pt>
                <c:pt idx="9302">
                  <c:v>2444</c:v>
                </c:pt>
                <c:pt idx="9303">
                  <c:v>7640</c:v>
                </c:pt>
                <c:pt idx="9304">
                  <c:v>2905</c:v>
                </c:pt>
                <c:pt idx="9305">
                  <c:v>2656</c:v>
                </c:pt>
                <c:pt idx="9306">
                  <c:v>2368</c:v>
                </c:pt>
                <c:pt idx="9307">
                  <c:v>3071</c:v>
                </c:pt>
                <c:pt idx="9308">
                  <c:v>5248</c:v>
                </c:pt>
                <c:pt idx="9309">
                  <c:v>8240</c:v>
                </c:pt>
                <c:pt idx="9310">
                  <c:v>4712</c:v>
                </c:pt>
                <c:pt idx="9311">
                  <c:v>3360</c:v>
                </c:pt>
                <c:pt idx="9312">
                  <c:v>2975</c:v>
                </c:pt>
                <c:pt idx="9313">
                  <c:v>3276</c:v>
                </c:pt>
                <c:pt idx="9314">
                  <c:v>4992</c:v>
                </c:pt>
                <c:pt idx="9315">
                  <c:v>8190</c:v>
                </c:pt>
                <c:pt idx="9316">
                  <c:v>4560</c:v>
                </c:pt>
                <c:pt idx="9317">
                  <c:v>3219</c:v>
                </c:pt>
                <c:pt idx="9318">
                  <c:v>3196</c:v>
                </c:pt>
                <c:pt idx="9319">
                  <c:v>3999</c:v>
                </c:pt>
                <c:pt idx="9320">
                  <c:v>6080</c:v>
                </c:pt>
                <c:pt idx="9321">
                  <c:v>7760</c:v>
                </c:pt>
                <c:pt idx="9322">
                  <c:v>4352</c:v>
                </c:pt>
                <c:pt idx="9323">
                  <c:v>3852</c:v>
                </c:pt>
                <c:pt idx="9324">
                  <c:v>2304</c:v>
                </c:pt>
                <c:pt idx="9325">
                  <c:v>2666</c:v>
                </c:pt>
                <c:pt idx="9326">
                  <c:v>5456</c:v>
                </c:pt>
                <c:pt idx="9327">
                  <c:v>7310</c:v>
                </c:pt>
                <c:pt idx="9328">
                  <c:v>3720</c:v>
                </c:pt>
                <c:pt idx="9329">
                  <c:v>2112</c:v>
                </c:pt>
                <c:pt idx="9330">
                  <c:v>1740</c:v>
                </c:pt>
                <c:pt idx="9331">
                  <c:v>2378</c:v>
                </c:pt>
                <c:pt idx="9332">
                  <c:v>3735</c:v>
                </c:pt>
                <c:pt idx="9333">
                  <c:v>7038</c:v>
                </c:pt>
                <c:pt idx="9334">
                  <c:v>3666</c:v>
                </c:pt>
                <c:pt idx="9335">
                  <c:v>2196</c:v>
                </c:pt>
                <c:pt idx="9336">
                  <c:v>1935</c:v>
                </c:pt>
                <c:pt idx="9337">
                  <c:v>2250</c:v>
                </c:pt>
                <c:pt idx="9338">
                  <c:v>4324</c:v>
                </c:pt>
                <c:pt idx="9339">
                  <c:v>7599</c:v>
                </c:pt>
                <c:pt idx="9340">
                  <c:v>3885</c:v>
                </c:pt>
                <c:pt idx="9341">
                  <c:v>3708</c:v>
                </c:pt>
                <c:pt idx="9342">
                  <c:v>3237</c:v>
                </c:pt>
                <c:pt idx="9343">
                  <c:v>3872</c:v>
                </c:pt>
                <c:pt idx="9344">
                  <c:v>6032</c:v>
                </c:pt>
                <c:pt idx="9345">
                  <c:v>7785</c:v>
                </c:pt>
                <c:pt idx="9346">
                  <c:v>4847</c:v>
                </c:pt>
                <c:pt idx="9347">
                  <c:v>4988</c:v>
                </c:pt>
                <c:pt idx="9348">
                  <c:v>3648</c:v>
                </c:pt>
                <c:pt idx="9349">
                  <c:v>4158</c:v>
                </c:pt>
                <c:pt idx="9350">
                  <c:v>6240</c:v>
                </c:pt>
                <c:pt idx="9351">
                  <c:v>3427</c:v>
                </c:pt>
                <c:pt idx="9352">
                  <c:v>2212</c:v>
                </c:pt>
                <c:pt idx="9353">
                  <c:v>1368</c:v>
                </c:pt>
                <c:pt idx="9354">
                  <c:v>576</c:v>
                </c:pt>
                <c:pt idx="9355">
                  <c:v>1496</c:v>
                </c:pt>
                <c:pt idx="9356">
                  <c:v>1872</c:v>
                </c:pt>
                <c:pt idx="9357">
                  <c:v>3888</c:v>
                </c:pt>
                <c:pt idx="9358">
                  <c:v>984</c:v>
                </c:pt>
                <c:pt idx="9359">
                  <c:v>954</c:v>
                </c:pt>
                <c:pt idx="9360">
                  <c:v>320</c:v>
                </c:pt>
                <c:pt idx="9361">
                  <c:v>1360</c:v>
                </c:pt>
                <c:pt idx="9362">
                  <c:v>2079</c:v>
                </c:pt>
                <c:pt idx="9363">
                  <c:v>4056</c:v>
                </c:pt>
                <c:pt idx="9364">
                  <c:v>1215</c:v>
                </c:pt>
                <c:pt idx="9365">
                  <c:v>952</c:v>
                </c:pt>
                <c:pt idx="9366">
                  <c:v>160</c:v>
                </c:pt>
                <c:pt idx="9367">
                  <c:v>825</c:v>
                </c:pt>
                <c:pt idx="9368">
                  <c:v>1450</c:v>
                </c:pt>
                <c:pt idx="9369">
                  <c:v>3696</c:v>
                </c:pt>
                <c:pt idx="9370">
                  <c:v>920</c:v>
                </c:pt>
                <c:pt idx="9371">
                  <c:v>704</c:v>
                </c:pt>
                <c:pt idx="9372">
                  <c:v>357</c:v>
                </c:pt>
                <c:pt idx="9373">
                  <c:v>495</c:v>
                </c:pt>
                <c:pt idx="9374">
                  <c:v>1560</c:v>
                </c:pt>
                <c:pt idx="9375">
                  <c:v>5850</c:v>
                </c:pt>
                <c:pt idx="9376">
                  <c:v>1856</c:v>
                </c:pt>
                <c:pt idx="9377">
                  <c:v>1920</c:v>
                </c:pt>
                <c:pt idx="9378">
                  <c:v>1377</c:v>
                </c:pt>
                <c:pt idx="9379">
                  <c:v>2160</c:v>
                </c:pt>
                <c:pt idx="9380">
                  <c:v>3348</c:v>
                </c:pt>
                <c:pt idx="9381">
                  <c:v>6336</c:v>
                </c:pt>
                <c:pt idx="9382">
                  <c:v>3675</c:v>
                </c:pt>
                <c:pt idx="9383">
                  <c:v>2368</c:v>
                </c:pt>
                <c:pt idx="9384">
                  <c:v>1820</c:v>
                </c:pt>
                <c:pt idx="9385">
                  <c:v>2574</c:v>
                </c:pt>
                <c:pt idx="9386">
                  <c:v>5117</c:v>
                </c:pt>
                <c:pt idx="9387">
                  <c:v>6574</c:v>
                </c:pt>
                <c:pt idx="9388">
                  <c:v>3648</c:v>
                </c:pt>
                <c:pt idx="9389">
                  <c:v>2106</c:v>
                </c:pt>
                <c:pt idx="9390">
                  <c:v>1860</c:v>
                </c:pt>
                <c:pt idx="9391">
                  <c:v>2244</c:v>
                </c:pt>
                <c:pt idx="9392">
                  <c:v>5168</c:v>
                </c:pt>
                <c:pt idx="9393">
                  <c:v>6916</c:v>
                </c:pt>
                <c:pt idx="9394">
                  <c:v>3441</c:v>
                </c:pt>
                <c:pt idx="9395">
                  <c:v>2550</c:v>
                </c:pt>
                <c:pt idx="9396">
                  <c:v>1363</c:v>
                </c:pt>
                <c:pt idx="9397">
                  <c:v>1480</c:v>
                </c:pt>
                <c:pt idx="9398">
                  <c:v>3648</c:v>
                </c:pt>
                <c:pt idx="9399">
                  <c:v>4992</c:v>
                </c:pt>
                <c:pt idx="9400">
                  <c:v>2370</c:v>
                </c:pt>
                <c:pt idx="9401">
                  <c:v>1131</c:v>
                </c:pt>
                <c:pt idx="9402">
                  <c:v>960</c:v>
                </c:pt>
                <c:pt idx="9403">
                  <c:v>1122</c:v>
                </c:pt>
                <c:pt idx="9404">
                  <c:v>2624</c:v>
                </c:pt>
                <c:pt idx="9405">
                  <c:v>4181</c:v>
                </c:pt>
                <c:pt idx="9406">
                  <c:v>2584</c:v>
                </c:pt>
                <c:pt idx="9407">
                  <c:v>1200</c:v>
                </c:pt>
                <c:pt idx="9408">
                  <c:v>897</c:v>
                </c:pt>
                <c:pt idx="9409">
                  <c:v>920</c:v>
                </c:pt>
                <c:pt idx="9410">
                  <c:v>3102</c:v>
                </c:pt>
                <c:pt idx="9411">
                  <c:v>4200</c:v>
                </c:pt>
                <c:pt idx="9412">
                  <c:v>2960</c:v>
                </c:pt>
                <c:pt idx="9413">
                  <c:v>2516</c:v>
                </c:pt>
                <c:pt idx="9414">
                  <c:v>2448</c:v>
                </c:pt>
                <c:pt idx="9415">
                  <c:v>2623</c:v>
                </c:pt>
                <c:pt idx="9416">
                  <c:v>3818</c:v>
                </c:pt>
                <c:pt idx="9417">
                  <c:v>7680</c:v>
                </c:pt>
                <c:pt idx="9418">
                  <c:v>3774</c:v>
                </c:pt>
                <c:pt idx="9419">
                  <c:v>3520</c:v>
                </c:pt>
                <c:pt idx="9420">
                  <c:v>2618</c:v>
                </c:pt>
                <c:pt idx="9421">
                  <c:v>3034</c:v>
                </c:pt>
                <c:pt idx="9422">
                  <c:v>5661</c:v>
                </c:pt>
                <c:pt idx="9423">
                  <c:v>3920</c:v>
                </c:pt>
                <c:pt idx="9424">
                  <c:v>2464</c:v>
                </c:pt>
                <c:pt idx="9425">
                  <c:v>1650</c:v>
                </c:pt>
                <c:pt idx="9426">
                  <c:v>825</c:v>
                </c:pt>
                <c:pt idx="9427">
                  <c:v>1833</c:v>
                </c:pt>
                <c:pt idx="9428">
                  <c:v>2158</c:v>
                </c:pt>
                <c:pt idx="9429">
                  <c:v>4030</c:v>
                </c:pt>
                <c:pt idx="9430">
                  <c:v>1643</c:v>
                </c:pt>
                <c:pt idx="9431">
                  <c:v>1680</c:v>
                </c:pt>
                <c:pt idx="9432">
                  <c:v>2025</c:v>
                </c:pt>
                <c:pt idx="9433">
                  <c:v>1908</c:v>
                </c:pt>
                <c:pt idx="9434">
                  <c:v>2400</c:v>
                </c:pt>
                <c:pt idx="9435">
                  <c:v>4340</c:v>
                </c:pt>
                <c:pt idx="9436">
                  <c:v>1891</c:v>
                </c:pt>
                <c:pt idx="9437">
                  <c:v>1380</c:v>
                </c:pt>
                <c:pt idx="9438">
                  <c:v>2325</c:v>
                </c:pt>
                <c:pt idx="9439">
                  <c:v>1116</c:v>
                </c:pt>
                <c:pt idx="9440">
                  <c:v>2108</c:v>
                </c:pt>
                <c:pt idx="9441">
                  <c:v>4172</c:v>
                </c:pt>
                <c:pt idx="9442">
                  <c:v>1428</c:v>
                </c:pt>
                <c:pt idx="9443">
                  <c:v>1122</c:v>
                </c:pt>
                <c:pt idx="9444">
                  <c:v>897</c:v>
                </c:pt>
                <c:pt idx="9445">
                  <c:v>1452</c:v>
                </c:pt>
                <c:pt idx="9446">
                  <c:v>2820</c:v>
                </c:pt>
                <c:pt idx="9447">
                  <c:v>7093</c:v>
                </c:pt>
                <c:pt idx="9448">
                  <c:v>2312</c:v>
                </c:pt>
                <c:pt idx="9449">
                  <c:v>2040</c:v>
                </c:pt>
                <c:pt idx="9450">
                  <c:v>1728</c:v>
                </c:pt>
                <c:pt idx="9451">
                  <c:v>2340</c:v>
                </c:pt>
                <c:pt idx="9452">
                  <c:v>4472</c:v>
                </c:pt>
                <c:pt idx="9453">
                  <c:v>7644</c:v>
                </c:pt>
                <c:pt idx="9454">
                  <c:v>4104</c:v>
                </c:pt>
                <c:pt idx="9455">
                  <c:v>2700</c:v>
                </c:pt>
                <c:pt idx="9456">
                  <c:v>2448</c:v>
                </c:pt>
                <c:pt idx="9457">
                  <c:v>2886</c:v>
                </c:pt>
                <c:pt idx="9458">
                  <c:v>5640</c:v>
                </c:pt>
                <c:pt idx="9459">
                  <c:v>6660</c:v>
                </c:pt>
                <c:pt idx="9460">
                  <c:v>3780</c:v>
                </c:pt>
                <c:pt idx="9461">
                  <c:v>2816</c:v>
                </c:pt>
                <c:pt idx="9462">
                  <c:v>2618</c:v>
                </c:pt>
                <c:pt idx="9463">
                  <c:v>3280</c:v>
                </c:pt>
                <c:pt idx="9464">
                  <c:v>5412</c:v>
                </c:pt>
                <c:pt idx="9465">
                  <c:v>7840</c:v>
                </c:pt>
                <c:pt idx="9466">
                  <c:v>3696</c:v>
                </c:pt>
                <c:pt idx="9467">
                  <c:v>2465</c:v>
                </c:pt>
                <c:pt idx="9468">
                  <c:v>1798</c:v>
                </c:pt>
                <c:pt idx="9469">
                  <c:v>2040</c:v>
                </c:pt>
                <c:pt idx="9470">
                  <c:v>4508</c:v>
                </c:pt>
                <c:pt idx="9471">
                  <c:v>5508</c:v>
                </c:pt>
                <c:pt idx="9472">
                  <c:v>3080</c:v>
                </c:pt>
                <c:pt idx="9473">
                  <c:v>1410</c:v>
                </c:pt>
                <c:pt idx="9474">
                  <c:v>1326</c:v>
                </c:pt>
                <c:pt idx="9475">
                  <c:v>1599</c:v>
                </c:pt>
                <c:pt idx="9476">
                  <c:v>3157</c:v>
                </c:pt>
                <c:pt idx="9477">
                  <c:v>5280</c:v>
                </c:pt>
                <c:pt idx="9478">
                  <c:v>2516</c:v>
                </c:pt>
                <c:pt idx="9479">
                  <c:v>1558</c:v>
                </c:pt>
                <c:pt idx="9480">
                  <c:v>1216</c:v>
                </c:pt>
                <c:pt idx="9481">
                  <c:v>1734</c:v>
                </c:pt>
                <c:pt idx="9482">
                  <c:v>3468</c:v>
                </c:pt>
                <c:pt idx="9483">
                  <c:v>5880</c:v>
                </c:pt>
                <c:pt idx="9484">
                  <c:v>4080</c:v>
                </c:pt>
                <c:pt idx="9485">
                  <c:v>4004</c:v>
                </c:pt>
                <c:pt idx="9486">
                  <c:v>3486</c:v>
                </c:pt>
                <c:pt idx="9487">
                  <c:v>3900</c:v>
                </c:pt>
                <c:pt idx="9488">
                  <c:v>5904</c:v>
                </c:pt>
                <c:pt idx="9489">
                  <c:v>9078</c:v>
                </c:pt>
                <c:pt idx="9490">
                  <c:v>4181</c:v>
                </c:pt>
                <c:pt idx="9491">
                  <c:v>4032</c:v>
                </c:pt>
                <c:pt idx="9492">
                  <c:v>4515</c:v>
                </c:pt>
                <c:pt idx="9493">
                  <c:v>4680</c:v>
                </c:pt>
                <c:pt idx="9494">
                  <c:v>6528</c:v>
                </c:pt>
                <c:pt idx="9495">
                  <c:v>6265</c:v>
                </c:pt>
                <c:pt idx="9496">
                  <c:v>3852</c:v>
                </c:pt>
                <c:pt idx="9497">
                  <c:v>2727</c:v>
                </c:pt>
                <c:pt idx="9498">
                  <c:v>1537</c:v>
                </c:pt>
                <c:pt idx="9499">
                  <c:v>2590</c:v>
                </c:pt>
                <c:pt idx="9500">
                  <c:v>3536</c:v>
                </c:pt>
                <c:pt idx="9501">
                  <c:v>6072</c:v>
                </c:pt>
                <c:pt idx="9502">
                  <c:v>2376</c:v>
                </c:pt>
                <c:pt idx="9503">
                  <c:v>2125</c:v>
                </c:pt>
                <c:pt idx="9504">
                  <c:v>1440</c:v>
                </c:pt>
                <c:pt idx="9505">
                  <c:v>2448</c:v>
                </c:pt>
                <c:pt idx="9506">
                  <c:v>3745</c:v>
                </c:pt>
                <c:pt idx="9507">
                  <c:v>6475</c:v>
                </c:pt>
                <c:pt idx="9508">
                  <c:v>2880</c:v>
                </c:pt>
                <c:pt idx="9509">
                  <c:v>1955</c:v>
                </c:pt>
                <c:pt idx="9510">
                  <c:v>1170</c:v>
                </c:pt>
                <c:pt idx="9511">
                  <c:v>2016</c:v>
                </c:pt>
                <c:pt idx="9512">
                  <c:v>2784</c:v>
                </c:pt>
                <c:pt idx="9513">
                  <c:v>5040</c:v>
                </c:pt>
                <c:pt idx="9514">
                  <c:v>2380</c:v>
                </c:pt>
                <c:pt idx="9515">
                  <c:v>1850</c:v>
                </c:pt>
                <c:pt idx="9516">
                  <c:v>1500</c:v>
                </c:pt>
                <c:pt idx="9517">
                  <c:v>2173</c:v>
                </c:pt>
                <c:pt idx="9518">
                  <c:v>3240</c:v>
                </c:pt>
                <c:pt idx="9519">
                  <c:v>8496</c:v>
                </c:pt>
                <c:pt idx="9520">
                  <c:v>3854</c:v>
                </c:pt>
                <c:pt idx="9521">
                  <c:v>3552</c:v>
                </c:pt>
                <c:pt idx="9522">
                  <c:v>3320</c:v>
                </c:pt>
                <c:pt idx="9523">
                  <c:v>4186</c:v>
                </c:pt>
                <c:pt idx="9524">
                  <c:v>5640</c:v>
                </c:pt>
                <c:pt idx="9525">
                  <c:v>9165</c:v>
                </c:pt>
                <c:pt idx="9526">
                  <c:v>5280</c:v>
                </c:pt>
                <c:pt idx="9527">
                  <c:v>3640</c:v>
                </c:pt>
                <c:pt idx="9528">
                  <c:v>3876</c:v>
                </c:pt>
                <c:pt idx="9529">
                  <c:v>4620</c:v>
                </c:pt>
                <c:pt idx="9530">
                  <c:v>7742</c:v>
                </c:pt>
                <c:pt idx="9531">
                  <c:v>9405</c:v>
                </c:pt>
                <c:pt idx="9532">
                  <c:v>6090</c:v>
                </c:pt>
                <c:pt idx="9533">
                  <c:v>3597</c:v>
                </c:pt>
                <c:pt idx="9534">
                  <c:v>3456</c:v>
                </c:pt>
                <c:pt idx="9535">
                  <c:v>4446</c:v>
                </c:pt>
                <c:pt idx="9536">
                  <c:v>8575</c:v>
                </c:pt>
                <c:pt idx="9537">
                  <c:v>9030</c:v>
                </c:pt>
                <c:pt idx="9538">
                  <c:v>6407</c:v>
                </c:pt>
                <c:pt idx="9539">
                  <c:v>3944</c:v>
                </c:pt>
                <c:pt idx="9540">
                  <c:v>3400</c:v>
                </c:pt>
                <c:pt idx="9541">
                  <c:v>3096</c:v>
                </c:pt>
                <c:pt idx="9542">
                  <c:v>5984</c:v>
                </c:pt>
                <c:pt idx="9543">
                  <c:v>7876</c:v>
                </c:pt>
                <c:pt idx="9544">
                  <c:v>4662</c:v>
                </c:pt>
                <c:pt idx="9545">
                  <c:v>2880</c:v>
                </c:pt>
                <c:pt idx="9546">
                  <c:v>2310</c:v>
                </c:pt>
                <c:pt idx="9547">
                  <c:v>3264</c:v>
                </c:pt>
                <c:pt idx="9548">
                  <c:v>4185</c:v>
                </c:pt>
                <c:pt idx="9549">
                  <c:v>6908</c:v>
                </c:pt>
                <c:pt idx="9550">
                  <c:v>4356</c:v>
                </c:pt>
                <c:pt idx="9551">
                  <c:v>2640</c:v>
                </c:pt>
                <c:pt idx="9552">
                  <c:v>2806</c:v>
                </c:pt>
                <c:pt idx="9553">
                  <c:v>3190</c:v>
                </c:pt>
                <c:pt idx="9554">
                  <c:v>4860</c:v>
                </c:pt>
                <c:pt idx="9555">
                  <c:v>7560</c:v>
                </c:pt>
                <c:pt idx="9556">
                  <c:v>4606</c:v>
                </c:pt>
                <c:pt idx="9557">
                  <c:v>4692</c:v>
                </c:pt>
                <c:pt idx="9558">
                  <c:v>4032</c:v>
                </c:pt>
                <c:pt idx="9559">
                  <c:v>4550</c:v>
                </c:pt>
                <c:pt idx="9560">
                  <c:v>7296</c:v>
                </c:pt>
                <c:pt idx="9561">
                  <c:v>8928</c:v>
                </c:pt>
                <c:pt idx="9562">
                  <c:v>5412</c:v>
                </c:pt>
                <c:pt idx="9563">
                  <c:v>5764</c:v>
                </c:pt>
                <c:pt idx="9564">
                  <c:v>4444</c:v>
                </c:pt>
                <c:pt idx="9565">
                  <c:v>4992</c:v>
                </c:pt>
                <c:pt idx="9566">
                  <c:v>8700</c:v>
                </c:pt>
                <c:pt idx="9567">
                  <c:v>5882</c:v>
                </c:pt>
                <c:pt idx="9568">
                  <c:v>4329</c:v>
                </c:pt>
                <c:pt idx="9569">
                  <c:v>2828</c:v>
                </c:pt>
                <c:pt idx="9570">
                  <c:v>2160</c:v>
                </c:pt>
                <c:pt idx="9571">
                  <c:v>3182</c:v>
                </c:pt>
                <c:pt idx="9572">
                  <c:v>3535</c:v>
                </c:pt>
                <c:pt idx="9573">
                  <c:v>6324</c:v>
                </c:pt>
                <c:pt idx="9574">
                  <c:v>3145</c:v>
                </c:pt>
                <c:pt idx="9575">
                  <c:v>2976</c:v>
                </c:pt>
                <c:pt idx="9576">
                  <c:v>2108</c:v>
                </c:pt>
                <c:pt idx="9577">
                  <c:v>3936</c:v>
                </c:pt>
                <c:pt idx="9578">
                  <c:v>4464</c:v>
                </c:pt>
                <c:pt idx="9579">
                  <c:v>7332</c:v>
                </c:pt>
                <c:pt idx="9580">
                  <c:v>3168</c:v>
                </c:pt>
                <c:pt idx="9581">
                  <c:v>3360</c:v>
                </c:pt>
                <c:pt idx="9582">
                  <c:v>1485</c:v>
                </c:pt>
                <c:pt idx="9583">
                  <c:v>2820</c:v>
                </c:pt>
                <c:pt idx="9584">
                  <c:v>3564</c:v>
                </c:pt>
                <c:pt idx="9585">
                  <c:v>6171</c:v>
                </c:pt>
                <c:pt idx="9586">
                  <c:v>3230</c:v>
                </c:pt>
                <c:pt idx="9587">
                  <c:v>2080</c:v>
                </c:pt>
                <c:pt idx="9588">
                  <c:v>1855</c:v>
                </c:pt>
                <c:pt idx="9589">
                  <c:v>2440</c:v>
                </c:pt>
                <c:pt idx="9590">
                  <c:v>3333</c:v>
                </c:pt>
                <c:pt idx="9591">
                  <c:v>9212</c:v>
                </c:pt>
                <c:pt idx="9592">
                  <c:v>3720</c:v>
                </c:pt>
                <c:pt idx="9593">
                  <c:v>4242</c:v>
                </c:pt>
                <c:pt idx="9594">
                  <c:v>3731</c:v>
                </c:pt>
                <c:pt idx="9595">
                  <c:v>4680</c:v>
                </c:pt>
                <c:pt idx="9596">
                  <c:v>6440</c:v>
                </c:pt>
                <c:pt idx="9597">
                  <c:v>9504</c:v>
                </c:pt>
                <c:pt idx="9598">
                  <c:v>5600</c:v>
                </c:pt>
                <c:pt idx="9599">
                  <c:v>4687</c:v>
                </c:pt>
                <c:pt idx="9600">
                  <c:v>3848</c:v>
                </c:pt>
                <c:pt idx="9601">
                  <c:v>5358</c:v>
                </c:pt>
                <c:pt idx="9602">
                  <c:v>8100</c:v>
                </c:pt>
                <c:pt idx="9603">
                  <c:v>10976</c:v>
                </c:pt>
                <c:pt idx="9604">
                  <c:v>7003</c:v>
                </c:pt>
                <c:pt idx="9605">
                  <c:v>4736</c:v>
                </c:pt>
                <c:pt idx="9606">
                  <c:v>4173</c:v>
                </c:pt>
                <c:pt idx="9607">
                  <c:v>5593</c:v>
                </c:pt>
                <c:pt idx="9608">
                  <c:v>7661</c:v>
                </c:pt>
                <c:pt idx="9609">
                  <c:v>9744</c:v>
                </c:pt>
                <c:pt idx="9610">
                  <c:v>5265</c:v>
                </c:pt>
                <c:pt idx="9611">
                  <c:v>4407</c:v>
                </c:pt>
                <c:pt idx="9612">
                  <c:v>3696</c:v>
                </c:pt>
                <c:pt idx="9613">
                  <c:v>3600</c:v>
                </c:pt>
                <c:pt idx="9614">
                  <c:v>6670</c:v>
                </c:pt>
                <c:pt idx="9615">
                  <c:v>9843</c:v>
                </c:pt>
                <c:pt idx="9616">
                  <c:v>4988</c:v>
                </c:pt>
                <c:pt idx="9617">
                  <c:v>3354</c:v>
                </c:pt>
                <c:pt idx="9618">
                  <c:v>3034</c:v>
                </c:pt>
                <c:pt idx="9619">
                  <c:v>3360</c:v>
                </c:pt>
                <c:pt idx="9620">
                  <c:v>5512</c:v>
                </c:pt>
                <c:pt idx="9621">
                  <c:v>8424</c:v>
                </c:pt>
                <c:pt idx="9622">
                  <c:v>4356</c:v>
                </c:pt>
                <c:pt idx="9623">
                  <c:v>3120</c:v>
                </c:pt>
                <c:pt idx="9624">
                  <c:v>2684</c:v>
                </c:pt>
                <c:pt idx="9625">
                  <c:v>2900</c:v>
                </c:pt>
                <c:pt idx="9626">
                  <c:v>5760</c:v>
                </c:pt>
                <c:pt idx="9627">
                  <c:v>8791</c:v>
                </c:pt>
                <c:pt idx="9628">
                  <c:v>4788</c:v>
                </c:pt>
                <c:pt idx="9629">
                  <c:v>5814</c:v>
                </c:pt>
                <c:pt idx="9630">
                  <c:v>4902</c:v>
                </c:pt>
                <c:pt idx="9631">
                  <c:v>5664</c:v>
                </c:pt>
                <c:pt idx="9632">
                  <c:v>7320</c:v>
                </c:pt>
                <c:pt idx="9633">
                  <c:v>9800</c:v>
                </c:pt>
                <c:pt idx="9634">
                  <c:v>6272</c:v>
                </c:pt>
                <c:pt idx="9635">
                  <c:v>6016</c:v>
                </c:pt>
                <c:pt idx="9636">
                  <c:v>5684</c:v>
                </c:pt>
                <c:pt idx="9637">
                  <c:v>6150</c:v>
                </c:pt>
                <c:pt idx="9638">
                  <c:v>8784</c:v>
                </c:pt>
                <c:pt idx="9639">
                  <c:v>5940</c:v>
                </c:pt>
                <c:pt idx="9640">
                  <c:v>3348</c:v>
                </c:pt>
                <c:pt idx="9641">
                  <c:v>3465</c:v>
                </c:pt>
                <c:pt idx="9642">
                  <c:v>1683</c:v>
                </c:pt>
                <c:pt idx="9643">
                  <c:v>3200</c:v>
                </c:pt>
                <c:pt idx="9644">
                  <c:v>4305</c:v>
                </c:pt>
                <c:pt idx="9645">
                  <c:v>7544</c:v>
                </c:pt>
                <c:pt idx="9646">
                  <c:v>2940</c:v>
                </c:pt>
                <c:pt idx="9647">
                  <c:v>2407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A-4D1A-B562-4F621906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082751"/>
        <c:axId val="668557167"/>
      </c:scatterChart>
      <c:valAx>
        <c:axId val="118408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57167"/>
        <c:crosses val="autoZero"/>
        <c:crossBetween val="midCat"/>
      </c:valAx>
      <c:valAx>
        <c:axId val="6685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8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404040"/>
              </a:solidFill>
            </a:defRPr>
          </a:pPr>
          <a:r>
            <a:rPr lang="en-US" sz="1800" b="1" i="0" u="none" strike="noStrike" baseline="0">
              <a:solidFill>
                <a:srgbClr val="404040"/>
              </a:solidFill>
              <a:latin typeface="Calibri" panose="020F0502020204030204"/>
            </a:rPr>
            <a:t>Total Sales</a:t>
          </a:r>
        </a:p>
      </cx:txPr>
    </cx:title>
    <cx:plotArea>
      <cx:plotAreaRegion>
        <cx:series layoutId="clusteredColumn" uniqueId="{3F08BA91-3C28-4D3D-B6DB-0E3771D1D26F}">
          <cx:tx>
            <cx:txData>
              <cx:f>_xlchart.v1.0</cx:f>
              <cx:v>Total 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Unit Sold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Unit Sold</a:t>
          </a:r>
        </a:p>
      </cx:txPr>
    </cx:title>
    <cx:plotArea>
      <cx:plotAreaRegion>
        <cx:series layoutId="boxWhisker" uniqueId="{5460477F-9499-4800-89DD-6A7983E78E0A}">
          <cx:tx>
            <cx:txData>
              <cx:f>_xlchart.v1.2</cx:f>
              <cx:v>Units Sold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Profit</a:t>
          </a:r>
        </a:p>
      </cx:txPr>
    </cx:title>
    <cx:plotArea>
      <cx:plotAreaRegion>
        <cx:series layoutId="boxWhisker" uniqueId="{BF0BD3D9-7D05-4D53-8764-3F7B38D82CAE}">
          <cx:tx>
            <cx:txData>
              <cx:f>_xlchart.v1.4</cx:f>
              <cx:v>Operating Profit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3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190500</xdr:colOff>
      <xdr:row>11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3F49D33-311C-4EE9-A719-D9A0CEC86B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848100" cy="213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</xdr:row>
      <xdr:rowOff>0</xdr:rowOff>
    </xdr:from>
    <xdr:to>
      <xdr:col>6</xdr:col>
      <xdr:colOff>192024</xdr:colOff>
      <xdr:row>24</xdr:row>
      <xdr:rowOff>114046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95187B4-62E2-4CDB-90F3-28003C97BA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93950"/>
              <a:ext cx="3849624" cy="21396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552450</xdr:colOff>
      <xdr:row>0</xdr:row>
      <xdr:rowOff>0</xdr:rowOff>
    </xdr:from>
    <xdr:to>
      <xdr:col>13</xdr:col>
      <xdr:colOff>134874</xdr:colOff>
      <xdr:row>11</xdr:row>
      <xdr:rowOff>114046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E3B1B0-CA65-40C1-B6BE-DE00B20D1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192024</xdr:colOff>
      <xdr:row>24</xdr:row>
      <xdr:rowOff>114046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247DD0-779F-44B3-9295-2A253BB80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0</xdr:row>
      <xdr:rowOff>0</xdr:rowOff>
    </xdr:from>
    <xdr:to>
      <xdr:col>24</xdr:col>
      <xdr:colOff>304800</xdr:colOff>
      <xdr:row>14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36A6E4-A410-4D6D-ACBD-5061F7B93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192024</xdr:colOff>
      <xdr:row>37</xdr:row>
      <xdr:rowOff>114046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C5EF4C8-4D7C-4F0F-873A-9032088E0B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87900"/>
              <a:ext cx="3849624" cy="21396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596900</xdr:colOff>
      <xdr:row>26</xdr:row>
      <xdr:rowOff>19050</xdr:rowOff>
    </xdr:from>
    <xdr:to>
      <xdr:col>13</xdr:col>
      <xdr:colOff>165100</xdr:colOff>
      <xdr:row>42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7802AC-4C12-301C-CCA2-2E750DF1A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2</xdr:row>
      <xdr:rowOff>133350</xdr:rowOff>
    </xdr:from>
    <xdr:to>
      <xdr:col>32</xdr:col>
      <xdr:colOff>50800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AAC96-BCB8-50DB-1E35-C275A6A1D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0</xdr:row>
      <xdr:rowOff>0</xdr:rowOff>
    </xdr:from>
    <xdr:to>
      <xdr:col>10</xdr:col>
      <xdr:colOff>31750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D20EB-CD22-634B-BAA6-DB99EBE19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0</xdr:row>
      <xdr:rowOff>0</xdr:rowOff>
    </xdr:from>
    <xdr:to>
      <xdr:col>10</xdr:col>
      <xdr:colOff>177800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2C73C-B6F9-006A-15EE-EF29C0782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31750</xdr:rowOff>
    </xdr:from>
    <xdr:to>
      <xdr:col>10</xdr:col>
      <xdr:colOff>95250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F4643-267F-439D-20EC-C6097898F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412750</xdr:colOff>
      <xdr:row>0</xdr:row>
      <xdr:rowOff>6350</xdr:rowOff>
    </xdr:from>
    <xdr:to>
      <xdr:col>16</xdr:col>
      <xdr:colOff>88900</xdr:colOff>
      <xdr:row>7</xdr:row>
      <xdr:rowOff>88900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Invoice Date">
              <a:extLst>
                <a:ext uri="{FF2B5EF4-FFF2-40B4-BE49-F238E27FC236}">
                  <a16:creationId xmlns:a16="http://schemas.microsoft.com/office/drawing/2014/main" id="{499F7B48-9EA0-2F4E-D18C-666E448F71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Invoice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6500" y="63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AF90E-8F05-45FF-8F5E-485C4D0D4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803.974846064812" createdVersion="8" refreshedVersion="8" minRefreshableVersion="3" recordCount="9648" xr:uid="{527DA102-058F-4817-BCDB-769159EF8AF6}">
  <cacheSource type="worksheet">
    <worksheetSource name="Table1"/>
  </cacheSource>
  <cacheFields count="15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4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  <fieldGroup base="8">
        <rangePr startNum="0" endNum="1275" groupInterval="100"/>
        <groupItems count="15">
          <s v="&lt;0"/>
          <s v="0-99"/>
          <s v="100-199"/>
          <s v="200-299"/>
          <s v="300-399"/>
          <s v="400-499"/>
          <s v="500-599"/>
          <s v="600-699"/>
          <s v="700-799"/>
          <s v="800-899"/>
          <s v="900-999"/>
          <s v="1000-1099"/>
          <s v="1100-1199"/>
          <s v="1200-1299"/>
          <s v="&gt;1300"/>
        </groupItems>
      </fieldGroup>
    </cacheField>
    <cacheField name="Total Sales" numFmtId="6">
      <sharedItems containsSemiMixedTypes="0" containsString="0" containsNumber="1" minValue="0" maxValue="825000.00000000012"/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1/1/2020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 pivotCacheId="1837901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s v="New York"/>
    <s v="New York"/>
    <x v="0"/>
    <n v="50"/>
    <x v="0"/>
    <n v="600000"/>
    <n v="300000"/>
    <n v="0.5"/>
    <x v="0"/>
  </r>
  <r>
    <x v="0"/>
    <n v="1185732"/>
    <x v="1"/>
    <x v="0"/>
    <s v="New York"/>
    <s v="New York"/>
    <x v="1"/>
    <n v="50"/>
    <x v="1"/>
    <n v="500000"/>
    <n v="150000"/>
    <n v="0.3"/>
    <x v="0"/>
  </r>
  <r>
    <x v="0"/>
    <n v="1185732"/>
    <x v="2"/>
    <x v="0"/>
    <s v="New York"/>
    <s v="New York"/>
    <x v="2"/>
    <n v="40"/>
    <x v="1"/>
    <n v="400000"/>
    <n v="140000"/>
    <n v="0.35"/>
    <x v="0"/>
  </r>
  <r>
    <x v="0"/>
    <n v="1185732"/>
    <x v="3"/>
    <x v="0"/>
    <s v="New York"/>
    <s v="New York"/>
    <x v="3"/>
    <n v="45"/>
    <x v="2"/>
    <n v="382500"/>
    <n v="133875"/>
    <n v="0.35"/>
    <x v="0"/>
  </r>
  <r>
    <x v="0"/>
    <n v="1185732"/>
    <x v="4"/>
    <x v="0"/>
    <s v="New York"/>
    <s v="New York"/>
    <x v="4"/>
    <n v="60"/>
    <x v="3"/>
    <n v="540000"/>
    <n v="162000"/>
    <n v="0.3"/>
    <x v="0"/>
  </r>
  <r>
    <x v="0"/>
    <n v="1185732"/>
    <x v="5"/>
    <x v="0"/>
    <s v="New York"/>
    <s v="New York"/>
    <x v="5"/>
    <n v="50"/>
    <x v="1"/>
    <n v="500000"/>
    <n v="125000"/>
    <n v="0.25"/>
    <x v="0"/>
  </r>
  <r>
    <x v="0"/>
    <n v="1185732"/>
    <x v="6"/>
    <x v="0"/>
    <s v="New York"/>
    <s v="New York"/>
    <x v="0"/>
    <n v="50"/>
    <x v="4"/>
    <n v="625000"/>
    <n v="312500"/>
    <n v="0.5"/>
    <x v="0"/>
  </r>
  <r>
    <x v="0"/>
    <n v="1185732"/>
    <x v="7"/>
    <x v="0"/>
    <s v="New York"/>
    <s v="New York"/>
    <x v="1"/>
    <n v="50"/>
    <x v="3"/>
    <n v="450000"/>
    <n v="135000"/>
    <n v="0.3"/>
    <x v="1"/>
  </r>
  <r>
    <x v="0"/>
    <n v="1185732"/>
    <x v="8"/>
    <x v="0"/>
    <s v="New York"/>
    <s v="New York"/>
    <x v="2"/>
    <n v="40"/>
    <x v="5"/>
    <n v="380000"/>
    <n v="133000"/>
    <n v="0.35"/>
    <x v="1"/>
  </r>
  <r>
    <x v="0"/>
    <n v="1185732"/>
    <x v="9"/>
    <x v="0"/>
    <s v="New York"/>
    <s v="New York"/>
    <x v="3"/>
    <n v="45"/>
    <x v="6"/>
    <n v="371250"/>
    <n v="129937.49999999999"/>
    <n v="0.35"/>
    <x v="1"/>
  </r>
  <r>
    <x v="0"/>
    <n v="1185732"/>
    <x v="10"/>
    <x v="0"/>
    <s v="New York"/>
    <s v="New York"/>
    <x v="4"/>
    <n v="60"/>
    <x v="3"/>
    <n v="540000"/>
    <n v="162000"/>
    <n v="0.3"/>
    <x v="1"/>
  </r>
  <r>
    <x v="0"/>
    <n v="1185732"/>
    <x v="11"/>
    <x v="0"/>
    <s v="New York"/>
    <s v="New York"/>
    <x v="5"/>
    <n v="50"/>
    <x v="1"/>
    <n v="500000"/>
    <n v="125000"/>
    <n v="0.25"/>
    <x v="1"/>
  </r>
  <r>
    <x v="0"/>
    <n v="1185732"/>
    <x v="12"/>
    <x v="0"/>
    <s v="New York"/>
    <s v="New York"/>
    <x v="0"/>
    <n v="50"/>
    <x v="7"/>
    <n v="610000"/>
    <n v="305000"/>
    <n v="0.5"/>
    <x v="1"/>
  </r>
  <r>
    <x v="0"/>
    <n v="1185732"/>
    <x v="13"/>
    <x v="0"/>
    <s v="New York"/>
    <s v="New York"/>
    <x v="1"/>
    <n v="50"/>
    <x v="8"/>
    <n v="462500"/>
    <n v="138750"/>
    <n v="0.3"/>
    <x v="1"/>
  </r>
  <r>
    <x v="0"/>
    <n v="1185732"/>
    <x v="14"/>
    <x v="0"/>
    <s v="New York"/>
    <s v="New York"/>
    <x v="2"/>
    <n v="40"/>
    <x v="5"/>
    <n v="380000"/>
    <n v="133000"/>
    <n v="0.35"/>
    <x v="1"/>
  </r>
  <r>
    <x v="0"/>
    <n v="1185732"/>
    <x v="15"/>
    <x v="0"/>
    <s v="New York"/>
    <s v="New York"/>
    <x v="3"/>
    <n v="45"/>
    <x v="9"/>
    <n v="360000"/>
    <n v="125999.99999999999"/>
    <n v="0.35"/>
    <x v="1"/>
  </r>
  <r>
    <x v="0"/>
    <n v="1185732"/>
    <x v="16"/>
    <x v="0"/>
    <s v="New York"/>
    <s v="New York"/>
    <x v="4"/>
    <n v="60"/>
    <x v="2"/>
    <n v="510000"/>
    <n v="153000"/>
    <n v="0.3"/>
    <x v="1"/>
  </r>
  <r>
    <x v="0"/>
    <n v="1185732"/>
    <x v="17"/>
    <x v="0"/>
    <s v="New York"/>
    <s v="New York"/>
    <x v="5"/>
    <n v="50"/>
    <x v="5"/>
    <n v="475000"/>
    <n v="118750"/>
    <n v="0.25"/>
    <x v="1"/>
  </r>
  <r>
    <x v="0"/>
    <n v="1185732"/>
    <x v="18"/>
    <x v="0"/>
    <s v="New York"/>
    <s v="New York"/>
    <x v="0"/>
    <n v="50"/>
    <x v="0"/>
    <n v="600000"/>
    <n v="300000"/>
    <n v="0.5"/>
    <x v="1"/>
  </r>
  <r>
    <x v="0"/>
    <n v="1185732"/>
    <x v="19"/>
    <x v="0"/>
    <s v="New York"/>
    <s v="New York"/>
    <x v="1"/>
    <n v="50"/>
    <x v="3"/>
    <n v="450000"/>
    <n v="135000"/>
    <n v="0.3"/>
    <x v="1"/>
  </r>
  <r>
    <x v="0"/>
    <n v="1185732"/>
    <x v="20"/>
    <x v="0"/>
    <s v="New York"/>
    <s v="New York"/>
    <x v="2"/>
    <n v="40"/>
    <x v="3"/>
    <n v="360000"/>
    <n v="125999.99999999999"/>
    <n v="0.35"/>
    <x v="1"/>
  </r>
  <r>
    <x v="0"/>
    <n v="1185732"/>
    <x v="21"/>
    <x v="0"/>
    <s v="New York"/>
    <s v="New York"/>
    <x v="3"/>
    <n v="45"/>
    <x v="6"/>
    <n v="371250"/>
    <n v="129937.49999999999"/>
    <n v="0.35"/>
    <x v="1"/>
  </r>
  <r>
    <x v="0"/>
    <n v="1185732"/>
    <x v="22"/>
    <x v="0"/>
    <s v="New York"/>
    <s v="New York"/>
    <x v="4"/>
    <n v="60"/>
    <x v="6"/>
    <n v="495000"/>
    <n v="148500"/>
    <n v="0.3"/>
    <x v="1"/>
  </r>
  <r>
    <x v="0"/>
    <n v="1185732"/>
    <x v="23"/>
    <x v="0"/>
    <s v="New York"/>
    <s v="New York"/>
    <x v="5"/>
    <n v="50"/>
    <x v="5"/>
    <n v="475000"/>
    <n v="118750"/>
    <n v="0.25"/>
    <x v="1"/>
  </r>
  <r>
    <x v="0"/>
    <n v="1185732"/>
    <x v="24"/>
    <x v="0"/>
    <s v="New York"/>
    <s v="New York"/>
    <x v="0"/>
    <n v="60"/>
    <x v="7"/>
    <n v="732000"/>
    <n v="366000"/>
    <n v="0.5"/>
    <x v="1"/>
  </r>
  <r>
    <x v="0"/>
    <n v="1185732"/>
    <x v="25"/>
    <x v="0"/>
    <s v="New York"/>
    <s v="New York"/>
    <x v="1"/>
    <n v="55.000000000000007"/>
    <x v="8"/>
    <n v="508750.00000000006"/>
    <n v="152625"/>
    <n v="0.3"/>
    <x v="1"/>
  </r>
  <r>
    <x v="0"/>
    <n v="1185732"/>
    <x v="26"/>
    <x v="0"/>
    <s v="New York"/>
    <s v="New York"/>
    <x v="2"/>
    <n v="50"/>
    <x v="3"/>
    <n v="450000"/>
    <n v="157500"/>
    <n v="0.35"/>
    <x v="1"/>
  </r>
  <r>
    <x v="0"/>
    <n v="1185732"/>
    <x v="27"/>
    <x v="0"/>
    <s v="New York"/>
    <s v="New York"/>
    <x v="3"/>
    <n v="50"/>
    <x v="2"/>
    <n v="425000"/>
    <n v="148750"/>
    <n v="0.35"/>
    <x v="1"/>
  </r>
  <r>
    <x v="0"/>
    <n v="1185732"/>
    <x v="28"/>
    <x v="0"/>
    <s v="New York"/>
    <s v="New York"/>
    <x v="4"/>
    <n v="60"/>
    <x v="10"/>
    <n v="525000"/>
    <n v="157500"/>
    <n v="0.3"/>
    <x v="1"/>
  </r>
  <r>
    <x v="0"/>
    <n v="1185732"/>
    <x v="29"/>
    <x v="0"/>
    <s v="New York"/>
    <s v="New York"/>
    <x v="5"/>
    <n v="65"/>
    <x v="1"/>
    <n v="650000"/>
    <n v="162500"/>
    <n v="0.25"/>
    <x v="1"/>
  </r>
  <r>
    <x v="0"/>
    <n v="1185732"/>
    <x v="30"/>
    <x v="0"/>
    <s v="New York"/>
    <s v="New York"/>
    <x v="0"/>
    <n v="60"/>
    <x v="4"/>
    <n v="750000"/>
    <n v="375000"/>
    <n v="0.5"/>
    <x v="1"/>
  </r>
  <r>
    <x v="0"/>
    <n v="1185732"/>
    <x v="31"/>
    <x v="0"/>
    <s v="New York"/>
    <s v="New York"/>
    <x v="1"/>
    <n v="55.000000000000007"/>
    <x v="1"/>
    <n v="550000.00000000012"/>
    <n v="165000.00000000003"/>
    <n v="0.3"/>
    <x v="1"/>
  </r>
  <r>
    <x v="0"/>
    <n v="1185732"/>
    <x v="32"/>
    <x v="0"/>
    <s v="New York"/>
    <s v="New York"/>
    <x v="2"/>
    <n v="50"/>
    <x v="8"/>
    <n v="462500"/>
    <n v="161875"/>
    <n v="0.35"/>
    <x v="1"/>
  </r>
  <r>
    <x v="0"/>
    <n v="1185732"/>
    <x v="33"/>
    <x v="0"/>
    <s v="New York"/>
    <s v="New York"/>
    <x v="3"/>
    <n v="50"/>
    <x v="3"/>
    <n v="450000"/>
    <n v="157500"/>
    <n v="0.35"/>
    <x v="1"/>
  </r>
  <r>
    <x v="0"/>
    <n v="1185732"/>
    <x v="34"/>
    <x v="0"/>
    <s v="New York"/>
    <s v="New York"/>
    <x v="4"/>
    <n v="60"/>
    <x v="3"/>
    <n v="540000"/>
    <n v="162000"/>
    <n v="0.3"/>
    <x v="1"/>
  </r>
  <r>
    <x v="0"/>
    <n v="1185732"/>
    <x v="35"/>
    <x v="0"/>
    <s v="New York"/>
    <s v="New York"/>
    <x v="5"/>
    <n v="65"/>
    <x v="11"/>
    <n v="682500"/>
    <n v="170625"/>
    <n v="0.25"/>
    <x v="1"/>
  </r>
  <r>
    <x v="0"/>
    <n v="1185732"/>
    <x v="36"/>
    <x v="0"/>
    <s v="New York"/>
    <s v="New York"/>
    <x v="0"/>
    <n v="60"/>
    <x v="12"/>
    <n v="765000"/>
    <n v="382500"/>
    <n v="0.5"/>
    <x v="1"/>
  </r>
  <r>
    <x v="0"/>
    <n v="1185732"/>
    <x v="37"/>
    <x v="0"/>
    <s v="New York"/>
    <s v="New York"/>
    <x v="1"/>
    <n v="55.000000000000007"/>
    <x v="13"/>
    <n v="563750.00000000012"/>
    <n v="169125.00000000003"/>
    <n v="0.3"/>
    <x v="1"/>
  </r>
  <r>
    <x v="0"/>
    <n v="1185732"/>
    <x v="38"/>
    <x v="0"/>
    <s v="New York"/>
    <s v="New York"/>
    <x v="2"/>
    <n v="50"/>
    <x v="5"/>
    <n v="475000"/>
    <n v="166250"/>
    <n v="0.35"/>
    <x v="1"/>
  </r>
  <r>
    <x v="0"/>
    <n v="1185732"/>
    <x v="39"/>
    <x v="0"/>
    <s v="New York"/>
    <s v="New York"/>
    <x v="3"/>
    <n v="50"/>
    <x v="3"/>
    <n v="450000"/>
    <n v="157500"/>
    <n v="0.35"/>
    <x v="1"/>
  </r>
  <r>
    <x v="0"/>
    <n v="1185732"/>
    <x v="40"/>
    <x v="0"/>
    <s v="New York"/>
    <s v="New York"/>
    <x v="4"/>
    <n v="60"/>
    <x v="8"/>
    <n v="555000"/>
    <n v="166500"/>
    <n v="0.3"/>
    <x v="1"/>
  </r>
  <r>
    <x v="0"/>
    <n v="1185732"/>
    <x v="41"/>
    <x v="0"/>
    <s v="New York"/>
    <s v="New York"/>
    <x v="5"/>
    <n v="65"/>
    <x v="14"/>
    <n v="715000"/>
    <n v="178750"/>
    <n v="0.25"/>
    <x v="1"/>
  </r>
  <r>
    <x v="0"/>
    <n v="1185732"/>
    <x v="42"/>
    <x v="0"/>
    <s v="New York"/>
    <s v="New York"/>
    <x v="0"/>
    <n v="60"/>
    <x v="4"/>
    <n v="750000"/>
    <n v="375000"/>
    <n v="0.5"/>
    <x v="1"/>
  </r>
  <r>
    <x v="0"/>
    <n v="1185732"/>
    <x v="43"/>
    <x v="0"/>
    <s v="New York"/>
    <s v="New York"/>
    <x v="1"/>
    <n v="55.000000000000007"/>
    <x v="13"/>
    <n v="563750.00000000012"/>
    <n v="169125.00000000003"/>
    <n v="0.3"/>
    <x v="1"/>
  </r>
  <r>
    <x v="0"/>
    <n v="1185732"/>
    <x v="44"/>
    <x v="0"/>
    <s v="New York"/>
    <s v="New York"/>
    <x v="2"/>
    <n v="50"/>
    <x v="5"/>
    <n v="475000"/>
    <n v="166250"/>
    <n v="0.35"/>
    <x v="1"/>
  </r>
  <r>
    <x v="0"/>
    <n v="1185732"/>
    <x v="45"/>
    <x v="0"/>
    <s v="New York"/>
    <s v="New York"/>
    <x v="3"/>
    <n v="50"/>
    <x v="8"/>
    <n v="462500"/>
    <n v="161875"/>
    <n v="0.35"/>
    <x v="1"/>
  </r>
  <r>
    <x v="1"/>
    <n v="1185732"/>
    <x v="46"/>
    <x v="0"/>
    <s v="New York"/>
    <s v="New York"/>
    <x v="4"/>
    <n v="60"/>
    <x v="3"/>
    <n v="540000"/>
    <n v="162000"/>
    <n v="0.3"/>
    <x v="1"/>
  </r>
  <r>
    <x v="1"/>
    <n v="1185732"/>
    <x v="47"/>
    <x v="0"/>
    <s v="New York"/>
    <s v="New York"/>
    <x v="5"/>
    <n v="65"/>
    <x v="15"/>
    <n v="698750"/>
    <n v="174687.5"/>
    <n v="0.25"/>
    <x v="1"/>
  </r>
  <r>
    <x v="1"/>
    <n v="1185732"/>
    <x v="48"/>
    <x v="0"/>
    <s v="New York"/>
    <s v="New York"/>
    <x v="0"/>
    <n v="60"/>
    <x v="0"/>
    <n v="720000"/>
    <n v="360000"/>
    <n v="0.5"/>
    <x v="1"/>
  </r>
  <r>
    <x v="1"/>
    <n v="1185732"/>
    <x v="49"/>
    <x v="0"/>
    <s v="New York"/>
    <s v="New York"/>
    <x v="1"/>
    <n v="55.000000000000007"/>
    <x v="1"/>
    <n v="550000.00000000012"/>
    <n v="165000.00000000003"/>
    <n v="0.3"/>
    <x v="1"/>
  </r>
  <r>
    <x v="1"/>
    <n v="1185732"/>
    <x v="50"/>
    <x v="0"/>
    <s v="New York"/>
    <s v="New York"/>
    <x v="2"/>
    <n v="50"/>
    <x v="8"/>
    <n v="462500"/>
    <n v="161875"/>
    <n v="0.35"/>
    <x v="1"/>
  </r>
  <r>
    <x v="1"/>
    <n v="1185732"/>
    <x v="51"/>
    <x v="0"/>
    <s v="New York"/>
    <s v="New York"/>
    <x v="3"/>
    <n v="50"/>
    <x v="3"/>
    <n v="450000"/>
    <n v="157500"/>
    <n v="0.35"/>
    <x v="1"/>
  </r>
  <r>
    <x v="1"/>
    <n v="1185732"/>
    <x v="52"/>
    <x v="0"/>
    <s v="New York"/>
    <s v="New York"/>
    <x v="4"/>
    <n v="60"/>
    <x v="3"/>
    <n v="540000"/>
    <n v="162000"/>
    <n v="0.3"/>
    <x v="1"/>
  </r>
  <r>
    <x v="1"/>
    <n v="1185732"/>
    <x v="53"/>
    <x v="0"/>
    <s v="New York"/>
    <s v="New York"/>
    <x v="5"/>
    <n v="65"/>
    <x v="1"/>
    <n v="650000"/>
    <n v="162500"/>
    <n v="0.25"/>
    <x v="1"/>
  </r>
  <r>
    <x v="1"/>
    <n v="1185732"/>
    <x v="54"/>
    <x v="0"/>
    <s v="New York"/>
    <s v="New York"/>
    <x v="4"/>
    <n v="65"/>
    <x v="10"/>
    <n v="568750"/>
    <n v="170625"/>
    <n v="0.3"/>
    <x v="1"/>
  </r>
  <r>
    <x v="1"/>
    <n v="1185732"/>
    <x v="55"/>
    <x v="0"/>
    <s v="New York"/>
    <s v="New York"/>
    <x v="5"/>
    <n v="70"/>
    <x v="1"/>
    <n v="700000"/>
    <n v="175000"/>
    <n v="0.25"/>
    <x v="1"/>
  </r>
  <r>
    <x v="1"/>
    <n v="1185732"/>
    <x v="56"/>
    <x v="0"/>
    <s v="New York"/>
    <s v="New York"/>
    <x v="0"/>
    <n v="65"/>
    <x v="16"/>
    <n v="747500"/>
    <n v="373750"/>
    <n v="0.5"/>
    <x v="1"/>
  </r>
  <r>
    <x v="1"/>
    <n v="1185732"/>
    <x v="57"/>
    <x v="0"/>
    <s v="New York"/>
    <s v="New York"/>
    <x v="1"/>
    <n v="55.000000000000007"/>
    <x v="17"/>
    <n v="536250.00000000012"/>
    <n v="160875.00000000003"/>
    <n v="0.3"/>
    <x v="1"/>
  </r>
  <r>
    <x v="1"/>
    <n v="1185732"/>
    <x v="58"/>
    <x v="0"/>
    <s v="New York"/>
    <s v="New York"/>
    <x v="2"/>
    <n v="55.000000000000007"/>
    <x v="18"/>
    <n v="506000.00000000006"/>
    <n v="177100"/>
    <n v="0.35"/>
    <x v="1"/>
  </r>
  <r>
    <x v="1"/>
    <n v="1185732"/>
    <x v="59"/>
    <x v="0"/>
    <s v="New York"/>
    <s v="New York"/>
    <x v="3"/>
    <n v="55.000000000000007"/>
    <x v="3"/>
    <n v="495000.00000000006"/>
    <n v="173250"/>
    <n v="0.35"/>
    <x v="1"/>
  </r>
  <r>
    <x v="1"/>
    <n v="1185732"/>
    <x v="60"/>
    <x v="0"/>
    <s v="New York"/>
    <s v="New York"/>
    <x v="4"/>
    <n v="65"/>
    <x v="10"/>
    <n v="568750"/>
    <n v="170625"/>
    <n v="0.3"/>
    <x v="1"/>
  </r>
  <r>
    <x v="1"/>
    <n v="1185732"/>
    <x v="61"/>
    <x v="0"/>
    <s v="New York"/>
    <s v="New York"/>
    <x v="5"/>
    <n v="70"/>
    <x v="17"/>
    <n v="682500"/>
    <n v="170625"/>
    <n v="0.25"/>
    <x v="1"/>
  </r>
  <r>
    <x v="1"/>
    <n v="1185732"/>
    <x v="62"/>
    <x v="0"/>
    <s v="New York"/>
    <s v="New York"/>
    <x v="0"/>
    <n v="65"/>
    <x v="0"/>
    <n v="780000"/>
    <n v="390000"/>
    <n v="0.5"/>
    <x v="1"/>
  </r>
  <r>
    <x v="1"/>
    <n v="1185732"/>
    <x v="63"/>
    <x v="0"/>
    <s v="New York"/>
    <s v="New York"/>
    <x v="1"/>
    <n v="55.000000000000007"/>
    <x v="1"/>
    <n v="550000.00000000012"/>
    <n v="165000.00000000003"/>
    <n v="0.3"/>
    <x v="1"/>
  </r>
  <r>
    <x v="1"/>
    <n v="1185732"/>
    <x v="64"/>
    <x v="0"/>
    <s v="New York"/>
    <s v="New York"/>
    <x v="2"/>
    <n v="55.000000000000007"/>
    <x v="5"/>
    <n v="522500.00000000006"/>
    <n v="182875"/>
    <n v="0.35"/>
    <x v="1"/>
  </r>
  <r>
    <x v="1"/>
    <n v="1185732"/>
    <x v="65"/>
    <x v="0"/>
    <s v="New York"/>
    <s v="New York"/>
    <x v="3"/>
    <n v="55.000000000000007"/>
    <x v="3"/>
    <n v="495000.00000000006"/>
    <n v="173250"/>
    <n v="0.35"/>
    <x v="1"/>
  </r>
  <r>
    <x v="1"/>
    <n v="1185732"/>
    <x v="66"/>
    <x v="0"/>
    <s v="New York"/>
    <s v="New York"/>
    <x v="4"/>
    <n v="65"/>
    <x v="3"/>
    <n v="585000"/>
    <n v="175500"/>
    <n v="0.3"/>
    <x v="1"/>
  </r>
  <r>
    <x v="1"/>
    <n v="1185732"/>
    <x v="67"/>
    <x v="0"/>
    <s v="New York"/>
    <s v="New York"/>
    <x v="5"/>
    <n v="70"/>
    <x v="1"/>
    <n v="700000"/>
    <n v="175000"/>
    <n v="0.25"/>
    <x v="1"/>
  </r>
  <r>
    <x v="2"/>
    <n v="1197831"/>
    <x v="68"/>
    <x v="0"/>
    <s v="New York"/>
    <s v="New York"/>
    <x v="0"/>
    <n v="25"/>
    <x v="3"/>
    <n v="225000"/>
    <n v="78750"/>
    <n v="0.35"/>
    <x v="1"/>
  </r>
  <r>
    <x v="2"/>
    <n v="1197831"/>
    <x v="69"/>
    <x v="0"/>
    <s v="New York"/>
    <s v="New York"/>
    <x v="1"/>
    <n v="35"/>
    <x v="3"/>
    <n v="315000"/>
    <n v="110250"/>
    <n v="0.35"/>
    <x v="1"/>
  </r>
  <r>
    <x v="2"/>
    <n v="1197831"/>
    <x v="70"/>
    <x v="0"/>
    <s v="New York"/>
    <s v="New York"/>
    <x v="2"/>
    <n v="35"/>
    <x v="19"/>
    <n v="245000"/>
    <n v="85750"/>
    <n v="0.35"/>
    <x v="1"/>
  </r>
  <r>
    <x v="2"/>
    <n v="1197831"/>
    <x v="71"/>
    <x v="0"/>
    <s v="New York"/>
    <s v="New York"/>
    <x v="3"/>
    <n v="35"/>
    <x v="19"/>
    <n v="245000"/>
    <n v="110250"/>
    <n v="0.45"/>
    <x v="1"/>
  </r>
  <r>
    <x v="2"/>
    <n v="1197831"/>
    <x v="72"/>
    <x v="1"/>
    <s v="Texas"/>
    <s v="Houston"/>
    <x v="4"/>
    <n v="40"/>
    <x v="20"/>
    <n v="220000"/>
    <n v="66000"/>
    <n v="0.3"/>
    <x v="1"/>
  </r>
  <r>
    <x v="2"/>
    <n v="1197831"/>
    <x v="73"/>
    <x v="1"/>
    <s v="Texas"/>
    <s v="Houston"/>
    <x v="5"/>
    <n v="35"/>
    <x v="19"/>
    <n v="245000"/>
    <n v="122500"/>
    <n v="0.5"/>
    <x v="1"/>
  </r>
  <r>
    <x v="2"/>
    <n v="1197831"/>
    <x v="74"/>
    <x v="1"/>
    <s v="Texas"/>
    <s v="Houston"/>
    <x v="0"/>
    <n v="25"/>
    <x v="2"/>
    <n v="212500"/>
    <n v="74375"/>
    <n v="0.35"/>
    <x v="1"/>
  </r>
  <r>
    <x v="2"/>
    <n v="1197831"/>
    <x v="75"/>
    <x v="1"/>
    <s v="Texas"/>
    <s v="Houston"/>
    <x v="1"/>
    <n v="35"/>
    <x v="2"/>
    <n v="297500"/>
    <n v="104125"/>
    <n v="0.35"/>
    <x v="1"/>
  </r>
  <r>
    <x v="2"/>
    <n v="1197831"/>
    <x v="76"/>
    <x v="1"/>
    <s v="Texas"/>
    <s v="Houston"/>
    <x v="2"/>
    <n v="35"/>
    <x v="21"/>
    <n v="236250"/>
    <n v="82687.5"/>
    <n v="0.35"/>
    <x v="1"/>
  </r>
  <r>
    <x v="2"/>
    <n v="1197831"/>
    <x v="77"/>
    <x v="1"/>
    <s v="Texas"/>
    <s v="Houston"/>
    <x v="3"/>
    <n v="35"/>
    <x v="22"/>
    <n v="218750"/>
    <n v="98437.5"/>
    <n v="0.45"/>
    <x v="1"/>
  </r>
  <r>
    <x v="2"/>
    <n v="1197831"/>
    <x v="78"/>
    <x v="1"/>
    <s v="Texas"/>
    <s v="Houston"/>
    <x v="4"/>
    <n v="40"/>
    <x v="23"/>
    <n v="200000"/>
    <n v="60000"/>
    <n v="0.3"/>
    <x v="1"/>
  </r>
  <r>
    <x v="2"/>
    <n v="1197831"/>
    <x v="79"/>
    <x v="1"/>
    <s v="Texas"/>
    <s v="Houston"/>
    <x v="5"/>
    <n v="35"/>
    <x v="19"/>
    <n v="245000"/>
    <n v="122500"/>
    <n v="0.5"/>
    <x v="1"/>
  </r>
  <r>
    <x v="2"/>
    <n v="1197831"/>
    <x v="80"/>
    <x v="1"/>
    <s v="Texas"/>
    <s v="Houston"/>
    <x v="0"/>
    <n v="30"/>
    <x v="10"/>
    <n v="262500"/>
    <n v="91875"/>
    <n v="0.35"/>
    <x v="1"/>
  </r>
  <r>
    <x v="2"/>
    <n v="1197831"/>
    <x v="81"/>
    <x v="1"/>
    <s v="Texas"/>
    <s v="Houston"/>
    <x v="1"/>
    <n v="40"/>
    <x v="10"/>
    <n v="350000"/>
    <n v="122499.99999999999"/>
    <n v="0.35"/>
    <x v="1"/>
  </r>
  <r>
    <x v="2"/>
    <n v="1197831"/>
    <x v="82"/>
    <x v="1"/>
    <s v="Texas"/>
    <s v="Houston"/>
    <x v="2"/>
    <n v="35"/>
    <x v="19"/>
    <n v="245000"/>
    <n v="85750"/>
    <n v="0.35"/>
    <x v="1"/>
  </r>
  <r>
    <x v="2"/>
    <n v="1197831"/>
    <x v="83"/>
    <x v="1"/>
    <s v="Texas"/>
    <s v="Houston"/>
    <x v="3"/>
    <n v="40"/>
    <x v="24"/>
    <n v="240000"/>
    <n v="108000"/>
    <n v="0.45"/>
    <x v="1"/>
  </r>
  <r>
    <x v="2"/>
    <n v="1197831"/>
    <x v="84"/>
    <x v="1"/>
    <s v="Texas"/>
    <s v="Houston"/>
    <x v="4"/>
    <n v="45"/>
    <x v="23"/>
    <n v="225000"/>
    <n v="67500"/>
    <n v="0.3"/>
    <x v="1"/>
  </r>
  <r>
    <x v="2"/>
    <n v="1197831"/>
    <x v="85"/>
    <x v="1"/>
    <s v="Texas"/>
    <s v="Houston"/>
    <x v="5"/>
    <n v="40"/>
    <x v="25"/>
    <n v="260000"/>
    <n v="130000"/>
    <n v="0.5"/>
    <x v="1"/>
  </r>
  <r>
    <x v="2"/>
    <n v="1197831"/>
    <x v="86"/>
    <x v="1"/>
    <s v="Texas"/>
    <s v="Houston"/>
    <x v="0"/>
    <n v="30"/>
    <x v="3"/>
    <n v="270000"/>
    <n v="94500"/>
    <n v="0.35"/>
    <x v="1"/>
  </r>
  <r>
    <x v="2"/>
    <n v="1197831"/>
    <x v="87"/>
    <x v="1"/>
    <s v="Texas"/>
    <s v="Houston"/>
    <x v="1"/>
    <n v="40"/>
    <x v="3"/>
    <n v="360000"/>
    <n v="125999.99999999999"/>
    <n v="0.35"/>
    <x v="1"/>
  </r>
  <r>
    <x v="2"/>
    <n v="1197831"/>
    <x v="88"/>
    <x v="1"/>
    <s v="Texas"/>
    <s v="Houston"/>
    <x v="2"/>
    <n v="35"/>
    <x v="26"/>
    <n v="253750"/>
    <n v="88812.5"/>
    <n v="0.35"/>
    <x v="1"/>
  </r>
  <r>
    <x v="2"/>
    <n v="1197831"/>
    <x v="89"/>
    <x v="1"/>
    <s v="Texas"/>
    <s v="Houston"/>
    <x v="3"/>
    <n v="40"/>
    <x v="22"/>
    <n v="250000"/>
    <n v="112500"/>
    <n v="0.45"/>
    <x v="1"/>
  </r>
  <r>
    <x v="1"/>
    <n v="1197831"/>
    <x v="90"/>
    <x v="1"/>
    <s v="Texas"/>
    <s v="Houston"/>
    <x v="4"/>
    <n v="45"/>
    <x v="27"/>
    <n v="236250"/>
    <n v="70875"/>
    <n v="0.3"/>
    <x v="1"/>
  </r>
  <r>
    <x v="1"/>
    <n v="1197831"/>
    <x v="91"/>
    <x v="1"/>
    <s v="Texas"/>
    <s v="Houston"/>
    <x v="5"/>
    <n v="40"/>
    <x v="9"/>
    <n v="320000"/>
    <n v="160000"/>
    <n v="0.5"/>
    <x v="1"/>
  </r>
  <r>
    <x v="1"/>
    <n v="1197831"/>
    <x v="92"/>
    <x v="1"/>
    <s v="Texas"/>
    <s v="Houston"/>
    <x v="0"/>
    <n v="30"/>
    <x v="8"/>
    <n v="277500"/>
    <n v="97125"/>
    <n v="0.35"/>
    <x v="1"/>
  </r>
  <r>
    <x v="1"/>
    <n v="1197831"/>
    <x v="93"/>
    <x v="1"/>
    <s v="Texas"/>
    <s v="Houston"/>
    <x v="1"/>
    <n v="40"/>
    <x v="8"/>
    <n v="370000"/>
    <n v="129499.99999999999"/>
    <n v="0.35"/>
    <x v="1"/>
  </r>
  <r>
    <x v="1"/>
    <n v="1197831"/>
    <x v="94"/>
    <x v="1"/>
    <s v="Texas"/>
    <s v="Houston"/>
    <x v="2"/>
    <n v="35"/>
    <x v="28"/>
    <n v="271250"/>
    <n v="94937.5"/>
    <n v="0.35"/>
    <x v="1"/>
  </r>
  <r>
    <x v="1"/>
    <n v="1197831"/>
    <x v="95"/>
    <x v="1"/>
    <s v="Texas"/>
    <s v="Houston"/>
    <x v="3"/>
    <n v="40"/>
    <x v="19"/>
    <n v="280000"/>
    <n v="126000"/>
    <n v="0.45"/>
    <x v="1"/>
  </r>
  <r>
    <x v="1"/>
    <n v="1197831"/>
    <x v="96"/>
    <x v="1"/>
    <s v="Texas"/>
    <s v="Houston"/>
    <x v="4"/>
    <n v="45"/>
    <x v="24"/>
    <n v="270000"/>
    <n v="81000"/>
    <n v="0.3"/>
    <x v="1"/>
  </r>
  <r>
    <x v="1"/>
    <n v="1197831"/>
    <x v="97"/>
    <x v="1"/>
    <s v="Texas"/>
    <s v="Houston"/>
    <x v="5"/>
    <n v="40"/>
    <x v="5"/>
    <n v="380000"/>
    <n v="190000"/>
    <n v="0.5"/>
    <x v="1"/>
  </r>
  <r>
    <x v="1"/>
    <n v="1197831"/>
    <x v="98"/>
    <x v="1"/>
    <s v="Texas"/>
    <s v="Houston"/>
    <x v="0"/>
    <n v="40"/>
    <x v="5"/>
    <n v="380000"/>
    <n v="133000"/>
    <n v="0.35"/>
    <x v="1"/>
  </r>
  <r>
    <x v="1"/>
    <n v="1197831"/>
    <x v="99"/>
    <x v="1"/>
    <s v="Texas"/>
    <s v="Houston"/>
    <x v="1"/>
    <n v="45"/>
    <x v="5"/>
    <n v="427500"/>
    <n v="149625"/>
    <n v="0.35"/>
    <x v="1"/>
  </r>
  <r>
    <x v="1"/>
    <n v="1197831"/>
    <x v="100"/>
    <x v="1"/>
    <s v="Texas"/>
    <s v="Houston"/>
    <x v="2"/>
    <n v="40"/>
    <x v="9"/>
    <n v="320000"/>
    <n v="112000"/>
    <n v="0.35"/>
    <x v="1"/>
  </r>
  <r>
    <x v="1"/>
    <n v="1197831"/>
    <x v="101"/>
    <x v="1"/>
    <s v="Texas"/>
    <s v="Houston"/>
    <x v="3"/>
    <n v="40"/>
    <x v="29"/>
    <n v="300000"/>
    <n v="135000"/>
    <n v="0.45"/>
    <x v="1"/>
  </r>
  <r>
    <x v="1"/>
    <n v="1197831"/>
    <x v="102"/>
    <x v="1"/>
    <s v="Texas"/>
    <s v="Houston"/>
    <x v="4"/>
    <n v="45"/>
    <x v="25"/>
    <n v="292500"/>
    <n v="87750"/>
    <n v="0.3"/>
    <x v="1"/>
  </r>
  <r>
    <x v="1"/>
    <n v="1197831"/>
    <x v="103"/>
    <x v="1"/>
    <s v="Texas"/>
    <s v="Houston"/>
    <x v="5"/>
    <n v="50"/>
    <x v="1"/>
    <n v="500000"/>
    <n v="250000"/>
    <n v="0.5"/>
    <x v="1"/>
  </r>
  <r>
    <x v="1"/>
    <n v="1197831"/>
    <x v="104"/>
    <x v="1"/>
    <s v="Texas"/>
    <s v="Houston"/>
    <x v="0"/>
    <n v="40"/>
    <x v="5"/>
    <n v="380000"/>
    <n v="133000"/>
    <n v="0.35"/>
    <x v="1"/>
  </r>
  <r>
    <x v="1"/>
    <n v="1197831"/>
    <x v="105"/>
    <x v="1"/>
    <s v="Texas"/>
    <s v="Houston"/>
    <x v="1"/>
    <n v="45"/>
    <x v="5"/>
    <n v="427500"/>
    <n v="149625"/>
    <n v="0.35"/>
    <x v="1"/>
  </r>
  <r>
    <x v="1"/>
    <n v="1197831"/>
    <x v="106"/>
    <x v="1"/>
    <s v="Texas"/>
    <s v="Houston"/>
    <x v="2"/>
    <n v="40"/>
    <x v="14"/>
    <n v="440000"/>
    <n v="154000"/>
    <n v="0.35"/>
    <x v="1"/>
  </r>
  <r>
    <x v="1"/>
    <n v="1197831"/>
    <x v="107"/>
    <x v="1"/>
    <s v="Texas"/>
    <s v="Houston"/>
    <x v="3"/>
    <n v="40"/>
    <x v="19"/>
    <n v="280000"/>
    <n v="126000"/>
    <n v="0.45"/>
    <x v="1"/>
  </r>
  <r>
    <x v="1"/>
    <n v="1197831"/>
    <x v="108"/>
    <x v="1"/>
    <s v="Texas"/>
    <s v="Houston"/>
    <x v="4"/>
    <n v="45"/>
    <x v="19"/>
    <n v="315000"/>
    <n v="94500"/>
    <n v="0.3"/>
    <x v="1"/>
  </r>
  <r>
    <x v="1"/>
    <n v="1197831"/>
    <x v="109"/>
    <x v="1"/>
    <s v="Texas"/>
    <s v="Houston"/>
    <x v="5"/>
    <n v="50"/>
    <x v="17"/>
    <n v="487500"/>
    <n v="243750"/>
    <n v="0.5"/>
    <x v="1"/>
  </r>
  <r>
    <x v="1"/>
    <n v="1197831"/>
    <x v="110"/>
    <x v="1"/>
    <s v="Texas"/>
    <s v="Houston"/>
    <x v="0"/>
    <n v="40"/>
    <x v="8"/>
    <n v="370000"/>
    <n v="129499.99999999999"/>
    <n v="0.35"/>
    <x v="1"/>
  </r>
  <r>
    <x v="1"/>
    <n v="1197831"/>
    <x v="111"/>
    <x v="1"/>
    <s v="Texas"/>
    <s v="Houston"/>
    <x v="1"/>
    <n v="45"/>
    <x v="8"/>
    <n v="416250"/>
    <n v="145687.5"/>
    <n v="0.35"/>
    <x v="1"/>
  </r>
  <r>
    <x v="1"/>
    <n v="1197831"/>
    <x v="112"/>
    <x v="1"/>
    <s v="Texas"/>
    <s v="Houston"/>
    <x v="2"/>
    <n v="40"/>
    <x v="14"/>
    <n v="440000"/>
    <n v="154000"/>
    <n v="0.35"/>
    <x v="1"/>
  </r>
  <r>
    <x v="1"/>
    <n v="1197831"/>
    <x v="113"/>
    <x v="1"/>
    <s v="Texas"/>
    <s v="Houston"/>
    <x v="3"/>
    <n v="40"/>
    <x v="25"/>
    <n v="260000"/>
    <n v="117000"/>
    <n v="0.45"/>
    <x v="1"/>
  </r>
  <r>
    <x v="1"/>
    <n v="1197831"/>
    <x v="114"/>
    <x v="1"/>
    <s v="Texas"/>
    <s v="Houston"/>
    <x v="4"/>
    <n v="45"/>
    <x v="25"/>
    <n v="292500"/>
    <n v="87750"/>
    <n v="0.3"/>
    <x v="1"/>
  </r>
  <r>
    <x v="1"/>
    <n v="1197831"/>
    <x v="115"/>
    <x v="1"/>
    <s v="Texas"/>
    <s v="Houston"/>
    <x v="5"/>
    <n v="50"/>
    <x v="3"/>
    <n v="450000"/>
    <n v="225000"/>
    <n v="0.5"/>
    <x v="1"/>
  </r>
  <r>
    <x v="1"/>
    <n v="1197831"/>
    <x v="116"/>
    <x v="1"/>
    <s v="Texas"/>
    <s v="Houston"/>
    <x v="0"/>
    <n v="45"/>
    <x v="2"/>
    <n v="382500"/>
    <n v="133875"/>
    <n v="0.35"/>
    <x v="1"/>
  </r>
  <r>
    <x v="1"/>
    <n v="1197831"/>
    <x v="117"/>
    <x v="1"/>
    <s v="Texas"/>
    <s v="Houston"/>
    <x v="1"/>
    <n v="45"/>
    <x v="2"/>
    <n v="382500"/>
    <n v="133875"/>
    <n v="0.35"/>
    <x v="1"/>
  </r>
  <r>
    <x v="1"/>
    <n v="1197831"/>
    <x v="118"/>
    <x v="1"/>
    <s v="Texas"/>
    <s v="Houston"/>
    <x v="2"/>
    <n v="50"/>
    <x v="3"/>
    <n v="450000"/>
    <n v="157500"/>
    <n v="0.35"/>
    <x v="1"/>
  </r>
  <r>
    <x v="1"/>
    <n v="1197831"/>
    <x v="119"/>
    <x v="1"/>
    <s v="Texas"/>
    <s v="Houston"/>
    <x v="3"/>
    <n v="50"/>
    <x v="22"/>
    <n v="312500"/>
    <n v="140625"/>
    <n v="0.45"/>
    <x v="1"/>
  </r>
  <r>
    <x v="1"/>
    <n v="1197831"/>
    <x v="120"/>
    <x v="1"/>
    <s v="Texas"/>
    <s v="Houston"/>
    <x v="4"/>
    <n v="45"/>
    <x v="22"/>
    <n v="281250"/>
    <n v="84375"/>
    <n v="0.3"/>
    <x v="1"/>
  </r>
  <r>
    <x v="1"/>
    <n v="1197831"/>
    <x v="121"/>
    <x v="1"/>
    <s v="Texas"/>
    <s v="Houston"/>
    <x v="5"/>
    <n v="55.000000000000007"/>
    <x v="2"/>
    <n v="467500.00000000006"/>
    <n v="233750.00000000003"/>
    <n v="0.5"/>
    <x v="1"/>
  </r>
  <r>
    <x v="1"/>
    <n v="1197831"/>
    <x v="122"/>
    <x v="1"/>
    <s v="Texas"/>
    <s v="Houston"/>
    <x v="0"/>
    <n v="45"/>
    <x v="9"/>
    <n v="360000"/>
    <n v="125999.99999999999"/>
    <n v="0.35"/>
    <x v="1"/>
  </r>
  <r>
    <x v="1"/>
    <n v="1197831"/>
    <x v="123"/>
    <x v="1"/>
    <s v="Texas"/>
    <s v="Houston"/>
    <x v="1"/>
    <n v="45"/>
    <x v="9"/>
    <n v="360000"/>
    <n v="125999.99999999999"/>
    <n v="0.35"/>
    <x v="1"/>
  </r>
  <r>
    <x v="1"/>
    <n v="1197831"/>
    <x v="124"/>
    <x v="1"/>
    <s v="Texas"/>
    <s v="Houston"/>
    <x v="2"/>
    <n v="50"/>
    <x v="29"/>
    <n v="375000"/>
    <n v="131250"/>
    <n v="0.35"/>
    <x v="1"/>
  </r>
  <r>
    <x v="1"/>
    <n v="1197831"/>
    <x v="125"/>
    <x v="1"/>
    <s v="Texas"/>
    <s v="Houston"/>
    <x v="3"/>
    <n v="50"/>
    <x v="24"/>
    <n v="300000"/>
    <n v="135000"/>
    <n v="0.45"/>
    <x v="1"/>
  </r>
  <r>
    <x v="1"/>
    <n v="1197831"/>
    <x v="126"/>
    <x v="1"/>
    <s v="Texas"/>
    <s v="Houston"/>
    <x v="4"/>
    <n v="45"/>
    <x v="30"/>
    <n v="258750"/>
    <n v="77625"/>
    <n v="0.3"/>
    <x v="1"/>
  </r>
  <r>
    <x v="1"/>
    <n v="1197831"/>
    <x v="127"/>
    <x v="1"/>
    <s v="Texas"/>
    <s v="Houston"/>
    <x v="5"/>
    <n v="55.000000000000007"/>
    <x v="29"/>
    <n v="412500.00000000006"/>
    <n v="206250.00000000003"/>
    <n v="0.5"/>
    <x v="1"/>
  </r>
  <r>
    <x v="1"/>
    <n v="1197831"/>
    <x v="128"/>
    <x v="1"/>
    <s v="Texas"/>
    <s v="Houston"/>
    <x v="0"/>
    <n v="45"/>
    <x v="3"/>
    <n v="405000"/>
    <n v="141750"/>
    <n v="0.35"/>
    <x v="1"/>
  </r>
  <r>
    <x v="1"/>
    <n v="1197831"/>
    <x v="129"/>
    <x v="1"/>
    <s v="Texas"/>
    <s v="Houston"/>
    <x v="1"/>
    <n v="45"/>
    <x v="3"/>
    <n v="405000"/>
    <n v="141750"/>
    <n v="0.35"/>
    <x v="1"/>
  </r>
  <r>
    <x v="1"/>
    <n v="1197831"/>
    <x v="130"/>
    <x v="1"/>
    <s v="Texas"/>
    <s v="Houston"/>
    <x v="2"/>
    <n v="50"/>
    <x v="6"/>
    <n v="412500"/>
    <n v="144375"/>
    <n v="0.35"/>
    <x v="1"/>
  </r>
  <r>
    <x v="1"/>
    <n v="1197831"/>
    <x v="131"/>
    <x v="1"/>
    <s v="Texas"/>
    <s v="Houston"/>
    <x v="3"/>
    <n v="50"/>
    <x v="21"/>
    <n v="337500"/>
    <n v="151875"/>
    <n v="0.45"/>
    <x v="1"/>
  </r>
  <r>
    <x v="1"/>
    <n v="1197831"/>
    <x v="132"/>
    <x v="1"/>
    <s v="Texas"/>
    <s v="Houston"/>
    <x v="4"/>
    <n v="45"/>
    <x v="25"/>
    <n v="292500"/>
    <n v="87750"/>
    <n v="0.3"/>
    <x v="1"/>
  </r>
  <r>
    <x v="1"/>
    <n v="1197831"/>
    <x v="133"/>
    <x v="1"/>
    <s v="Texas"/>
    <s v="Houston"/>
    <x v="5"/>
    <n v="55.000000000000007"/>
    <x v="2"/>
    <n v="467500.00000000006"/>
    <n v="233750.00000000003"/>
    <n v="0.5"/>
    <x v="1"/>
  </r>
  <r>
    <x v="1"/>
    <n v="1197831"/>
    <x v="134"/>
    <x v="1"/>
    <s v="Texas"/>
    <s v="Houston"/>
    <x v="0"/>
    <n v="45"/>
    <x v="5"/>
    <n v="427500"/>
    <n v="149625"/>
    <n v="0.35"/>
    <x v="1"/>
  </r>
  <r>
    <x v="1"/>
    <n v="1197831"/>
    <x v="135"/>
    <x v="1"/>
    <s v="Texas"/>
    <s v="Houston"/>
    <x v="1"/>
    <n v="45"/>
    <x v="5"/>
    <n v="427500"/>
    <n v="149625"/>
    <n v="0.35"/>
    <x v="1"/>
  </r>
  <r>
    <x v="1"/>
    <n v="1197831"/>
    <x v="136"/>
    <x v="1"/>
    <s v="Texas"/>
    <s v="Houston"/>
    <x v="2"/>
    <n v="50"/>
    <x v="2"/>
    <n v="425000"/>
    <n v="148750"/>
    <n v="0.35"/>
    <x v="1"/>
  </r>
  <r>
    <x v="1"/>
    <n v="1197831"/>
    <x v="137"/>
    <x v="1"/>
    <s v="Texas"/>
    <s v="Houston"/>
    <x v="3"/>
    <n v="50"/>
    <x v="19"/>
    <n v="350000"/>
    <n v="157500"/>
    <n v="0.45"/>
    <x v="1"/>
  </r>
  <r>
    <x v="1"/>
    <n v="1197831"/>
    <x v="138"/>
    <x v="1"/>
    <s v="Texas"/>
    <s v="Houston"/>
    <x v="4"/>
    <n v="45"/>
    <x v="25"/>
    <n v="292500"/>
    <n v="87750"/>
    <n v="0.3"/>
    <x v="1"/>
  </r>
  <r>
    <x v="1"/>
    <n v="1197831"/>
    <x v="139"/>
    <x v="1"/>
    <s v="Texas"/>
    <s v="Houston"/>
    <x v="5"/>
    <n v="55.000000000000007"/>
    <x v="3"/>
    <n v="495000.00000000006"/>
    <n v="247500.00000000003"/>
    <n v="0.5"/>
    <x v="1"/>
  </r>
  <r>
    <x v="3"/>
    <n v="1128299"/>
    <x v="140"/>
    <x v="1"/>
    <s v="Texas"/>
    <s v="Houston"/>
    <x v="0"/>
    <n v="40"/>
    <x v="28"/>
    <n v="310000"/>
    <n v="108500.00000000001"/>
    <n v="0.35000000000000003"/>
    <x v="1"/>
  </r>
  <r>
    <x v="3"/>
    <n v="1128299"/>
    <x v="141"/>
    <x v="1"/>
    <s v="Texas"/>
    <s v="Houston"/>
    <x v="1"/>
    <n v="50"/>
    <x v="28"/>
    <n v="387500"/>
    <n v="77500"/>
    <n v="0.2"/>
    <x v="1"/>
  </r>
  <r>
    <x v="3"/>
    <n v="1128299"/>
    <x v="142"/>
    <x v="1"/>
    <s v="Texas"/>
    <s v="Houston"/>
    <x v="2"/>
    <n v="50"/>
    <x v="28"/>
    <n v="387500"/>
    <n v="135625"/>
    <n v="0.35000000000000003"/>
    <x v="1"/>
  </r>
  <r>
    <x v="3"/>
    <n v="1128299"/>
    <x v="143"/>
    <x v="1"/>
    <s v="Texas"/>
    <s v="Houston"/>
    <x v="3"/>
    <n v="50"/>
    <x v="22"/>
    <n v="312500"/>
    <n v="93750"/>
    <n v="0.3"/>
    <x v="1"/>
  </r>
  <r>
    <x v="3"/>
    <n v="1128299"/>
    <x v="144"/>
    <x v="2"/>
    <s v="California"/>
    <s v="San Francisco"/>
    <x v="4"/>
    <n v="55.000000000000007"/>
    <x v="30"/>
    <n v="316250.00000000006"/>
    <n v="158125.00000000003"/>
    <n v="0.5"/>
    <x v="1"/>
  </r>
  <r>
    <x v="3"/>
    <n v="1128299"/>
    <x v="145"/>
    <x v="2"/>
    <s v="California"/>
    <s v="San Francisco"/>
    <x v="5"/>
    <n v="50"/>
    <x v="28"/>
    <n v="387500"/>
    <n v="58125.000000000007"/>
    <n v="0.15000000000000002"/>
    <x v="1"/>
  </r>
  <r>
    <x v="3"/>
    <n v="1128299"/>
    <x v="146"/>
    <x v="2"/>
    <s v="California"/>
    <s v="San Francisco"/>
    <x v="0"/>
    <n v="40"/>
    <x v="6"/>
    <n v="330000"/>
    <n v="115500.00000000001"/>
    <n v="0.35000000000000003"/>
    <x v="1"/>
  </r>
  <r>
    <x v="3"/>
    <n v="1128299"/>
    <x v="147"/>
    <x v="2"/>
    <s v="California"/>
    <s v="San Francisco"/>
    <x v="1"/>
    <n v="50"/>
    <x v="26"/>
    <n v="362500"/>
    <n v="72500"/>
    <n v="0.2"/>
    <x v="1"/>
  </r>
  <r>
    <x v="3"/>
    <n v="1128299"/>
    <x v="148"/>
    <x v="2"/>
    <s v="California"/>
    <s v="San Francisco"/>
    <x v="2"/>
    <n v="50"/>
    <x v="26"/>
    <n v="362500"/>
    <n v="126875.00000000001"/>
    <n v="0.35000000000000003"/>
    <x v="1"/>
  </r>
  <r>
    <x v="3"/>
    <n v="1128299"/>
    <x v="149"/>
    <x v="2"/>
    <s v="California"/>
    <s v="San Francisco"/>
    <x v="3"/>
    <n v="50"/>
    <x v="30"/>
    <n v="287500"/>
    <n v="86250"/>
    <n v="0.3"/>
    <x v="1"/>
  </r>
  <r>
    <x v="3"/>
    <n v="1128299"/>
    <x v="150"/>
    <x v="2"/>
    <s v="California"/>
    <s v="San Francisco"/>
    <x v="4"/>
    <n v="55.000000000000007"/>
    <x v="23"/>
    <n v="275000.00000000006"/>
    <n v="137500.00000000003"/>
    <n v="0.5"/>
    <x v="1"/>
  </r>
  <r>
    <x v="3"/>
    <n v="1128299"/>
    <x v="151"/>
    <x v="2"/>
    <s v="California"/>
    <s v="San Francisco"/>
    <x v="5"/>
    <n v="50"/>
    <x v="19"/>
    <n v="350000"/>
    <n v="52500.000000000007"/>
    <n v="0.15000000000000002"/>
    <x v="1"/>
  </r>
  <r>
    <x v="3"/>
    <n v="1128299"/>
    <x v="152"/>
    <x v="2"/>
    <s v="California"/>
    <s v="San Francisco"/>
    <x v="0"/>
    <n v="50"/>
    <x v="2"/>
    <n v="425000"/>
    <n v="148750"/>
    <n v="0.35000000000000003"/>
    <x v="1"/>
  </r>
  <r>
    <x v="3"/>
    <n v="1128299"/>
    <x v="153"/>
    <x v="2"/>
    <s v="California"/>
    <s v="San Francisco"/>
    <x v="1"/>
    <n v="60"/>
    <x v="19"/>
    <n v="420000"/>
    <n v="84000"/>
    <n v="0.2"/>
    <x v="1"/>
  </r>
  <r>
    <x v="3"/>
    <n v="1128299"/>
    <x v="154"/>
    <x v="2"/>
    <s v="California"/>
    <s v="San Francisco"/>
    <x v="2"/>
    <n v="60"/>
    <x v="19"/>
    <n v="420000"/>
    <n v="147000"/>
    <n v="0.35000000000000003"/>
    <x v="1"/>
  </r>
  <r>
    <x v="3"/>
    <n v="1128299"/>
    <x v="155"/>
    <x v="2"/>
    <s v="California"/>
    <s v="San Francisco"/>
    <x v="3"/>
    <n v="60"/>
    <x v="24"/>
    <n v="360000"/>
    <n v="108000"/>
    <n v="0.3"/>
    <x v="1"/>
  </r>
  <r>
    <x v="3"/>
    <n v="1128299"/>
    <x v="156"/>
    <x v="2"/>
    <s v="California"/>
    <s v="San Francisco"/>
    <x v="4"/>
    <n v="65"/>
    <x v="23"/>
    <n v="325000"/>
    <n v="162500"/>
    <n v="0.5"/>
    <x v="1"/>
  </r>
  <r>
    <x v="3"/>
    <n v="1128299"/>
    <x v="157"/>
    <x v="2"/>
    <s v="California"/>
    <s v="San Francisco"/>
    <x v="5"/>
    <n v="60"/>
    <x v="19"/>
    <n v="420000"/>
    <n v="63000.000000000007"/>
    <n v="0.15000000000000002"/>
    <x v="1"/>
  </r>
  <r>
    <x v="3"/>
    <n v="1128299"/>
    <x v="158"/>
    <x v="2"/>
    <s v="California"/>
    <s v="San Francisco"/>
    <x v="0"/>
    <n v="60"/>
    <x v="10"/>
    <n v="525000"/>
    <n v="183750.00000000003"/>
    <n v="0.35000000000000003"/>
    <x v="1"/>
  </r>
  <r>
    <x v="3"/>
    <n v="1128299"/>
    <x v="159"/>
    <x v="2"/>
    <s v="California"/>
    <s v="San Francisco"/>
    <x v="1"/>
    <n v="65"/>
    <x v="21"/>
    <n v="438750"/>
    <n v="87750"/>
    <n v="0.2"/>
    <x v="1"/>
  </r>
  <r>
    <x v="3"/>
    <n v="1128299"/>
    <x v="160"/>
    <x v="2"/>
    <s v="California"/>
    <s v="San Francisco"/>
    <x v="2"/>
    <n v="65"/>
    <x v="26"/>
    <n v="471250"/>
    <n v="164937.50000000003"/>
    <n v="0.35000000000000003"/>
    <x v="1"/>
  </r>
  <r>
    <x v="3"/>
    <n v="1128299"/>
    <x v="161"/>
    <x v="2"/>
    <s v="California"/>
    <s v="San Francisco"/>
    <x v="3"/>
    <n v="60"/>
    <x v="22"/>
    <n v="375000"/>
    <n v="112500"/>
    <n v="0.3"/>
    <x v="1"/>
  </r>
  <r>
    <x v="3"/>
    <n v="1128299"/>
    <x v="162"/>
    <x v="2"/>
    <s v="California"/>
    <s v="San Francisco"/>
    <x v="4"/>
    <n v="65"/>
    <x v="27"/>
    <n v="341250"/>
    <n v="170625"/>
    <n v="0.5"/>
    <x v="1"/>
  </r>
  <r>
    <x v="3"/>
    <n v="1128299"/>
    <x v="163"/>
    <x v="2"/>
    <s v="California"/>
    <s v="San Francisco"/>
    <x v="5"/>
    <n v="80"/>
    <x v="19"/>
    <n v="560000"/>
    <n v="84000.000000000015"/>
    <n v="0.15000000000000002"/>
    <x v="1"/>
  </r>
  <r>
    <x v="3"/>
    <n v="1128299"/>
    <x v="164"/>
    <x v="2"/>
    <s v="California"/>
    <s v="San Francisco"/>
    <x v="0"/>
    <n v="60"/>
    <x v="3"/>
    <n v="540000"/>
    <n v="216000"/>
    <n v="0.4"/>
    <x v="1"/>
  </r>
  <r>
    <x v="3"/>
    <n v="1128299"/>
    <x v="165"/>
    <x v="2"/>
    <s v="California"/>
    <s v="San Francisco"/>
    <x v="1"/>
    <n v="65"/>
    <x v="29"/>
    <n v="487500"/>
    <n v="121875"/>
    <n v="0.25"/>
    <x v="1"/>
  </r>
  <r>
    <x v="3"/>
    <n v="1128299"/>
    <x v="166"/>
    <x v="2"/>
    <s v="California"/>
    <s v="San Francisco"/>
    <x v="2"/>
    <n v="65"/>
    <x v="29"/>
    <n v="487500"/>
    <n v="195000"/>
    <n v="0.4"/>
    <x v="1"/>
  </r>
  <r>
    <x v="3"/>
    <n v="1128299"/>
    <x v="167"/>
    <x v="2"/>
    <s v="California"/>
    <s v="San Francisco"/>
    <x v="3"/>
    <n v="60"/>
    <x v="25"/>
    <n v="390000"/>
    <n v="136500"/>
    <n v="0.35"/>
    <x v="1"/>
  </r>
  <r>
    <x v="3"/>
    <n v="1128299"/>
    <x v="168"/>
    <x v="2"/>
    <s v="California"/>
    <s v="San Francisco"/>
    <x v="4"/>
    <n v="65"/>
    <x v="20"/>
    <n v="357500"/>
    <n v="196625.00000000003"/>
    <n v="0.55000000000000004"/>
    <x v="1"/>
  </r>
  <r>
    <x v="3"/>
    <n v="1128299"/>
    <x v="169"/>
    <x v="2"/>
    <s v="California"/>
    <s v="San Francisco"/>
    <x v="5"/>
    <n v="80"/>
    <x v="26"/>
    <n v="580000"/>
    <n v="116000"/>
    <n v="0.2"/>
    <x v="1"/>
  </r>
  <r>
    <x v="3"/>
    <n v="1128299"/>
    <x v="170"/>
    <x v="2"/>
    <s v="California"/>
    <s v="San Francisco"/>
    <x v="0"/>
    <n v="60"/>
    <x v="17"/>
    <n v="585000"/>
    <n v="234000"/>
    <n v="0.4"/>
    <x v="1"/>
  </r>
  <r>
    <x v="3"/>
    <n v="1128299"/>
    <x v="171"/>
    <x v="2"/>
    <s v="California"/>
    <s v="San Francisco"/>
    <x v="1"/>
    <n v="65"/>
    <x v="6"/>
    <n v="536250"/>
    <n v="134062.5"/>
    <n v="0.25"/>
    <x v="1"/>
  </r>
  <r>
    <x v="3"/>
    <n v="1128299"/>
    <x v="172"/>
    <x v="2"/>
    <s v="California"/>
    <s v="San Francisco"/>
    <x v="2"/>
    <n v="65"/>
    <x v="6"/>
    <n v="536250"/>
    <n v="214500"/>
    <n v="0.4"/>
    <x v="1"/>
  </r>
  <r>
    <x v="3"/>
    <n v="1128299"/>
    <x v="173"/>
    <x v="2"/>
    <s v="California"/>
    <s v="San Francisco"/>
    <x v="3"/>
    <n v="60"/>
    <x v="19"/>
    <n v="420000"/>
    <n v="147000"/>
    <n v="0.35"/>
    <x v="1"/>
  </r>
  <r>
    <x v="3"/>
    <n v="1128299"/>
    <x v="174"/>
    <x v="2"/>
    <s v="California"/>
    <s v="San Francisco"/>
    <x v="4"/>
    <n v="65"/>
    <x v="30"/>
    <n v="373750"/>
    <n v="205562.50000000003"/>
    <n v="0.55000000000000004"/>
    <x v="1"/>
  </r>
  <r>
    <x v="3"/>
    <n v="1128299"/>
    <x v="175"/>
    <x v="2"/>
    <s v="California"/>
    <s v="San Francisco"/>
    <x v="5"/>
    <n v="80"/>
    <x v="10"/>
    <n v="700000"/>
    <n v="140000"/>
    <n v="0.2"/>
    <x v="1"/>
  </r>
  <r>
    <x v="3"/>
    <n v="1128299"/>
    <x v="176"/>
    <x v="2"/>
    <s v="California"/>
    <s v="San Francisco"/>
    <x v="0"/>
    <n v="60"/>
    <x v="13"/>
    <n v="615000"/>
    <n v="215250.00000000003"/>
    <n v="0.35000000000000003"/>
    <x v="1"/>
  </r>
  <r>
    <x v="3"/>
    <n v="1128299"/>
    <x v="177"/>
    <x v="2"/>
    <s v="California"/>
    <s v="San Francisco"/>
    <x v="1"/>
    <n v="65"/>
    <x v="10"/>
    <n v="568750"/>
    <n v="113750"/>
    <n v="0.2"/>
    <x v="1"/>
  </r>
  <r>
    <x v="3"/>
    <n v="1128299"/>
    <x v="178"/>
    <x v="2"/>
    <s v="California"/>
    <s v="San Francisco"/>
    <x v="2"/>
    <n v="65"/>
    <x v="6"/>
    <n v="536250"/>
    <n v="187687.50000000003"/>
    <n v="0.35000000000000003"/>
    <x v="1"/>
  </r>
  <r>
    <x v="3"/>
    <n v="1128299"/>
    <x v="179"/>
    <x v="2"/>
    <s v="California"/>
    <s v="San Francisco"/>
    <x v="3"/>
    <n v="60"/>
    <x v="26"/>
    <n v="435000"/>
    <n v="130500"/>
    <n v="0.3"/>
    <x v="1"/>
  </r>
  <r>
    <x v="3"/>
    <n v="1128299"/>
    <x v="180"/>
    <x v="2"/>
    <s v="California"/>
    <s v="San Francisco"/>
    <x v="4"/>
    <n v="65"/>
    <x v="28"/>
    <n v="503750"/>
    <n v="251875"/>
    <n v="0.5"/>
    <x v="1"/>
  </r>
  <r>
    <x v="3"/>
    <n v="1128299"/>
    <x v="181"/>
    <x v="2"/>
    <s v="California"/>
    <s v="San Francisco"/>
    <x v="5"/>
    <n v="80"/>
    <x v="28"/>
    <n v="620000"/>
    <n v="93000.000000000015"/>
    <n v="0.15000000000000002"/>
    <x v="1"/>
  </r>
  <r>
    <x v="3"/>
    <n v="1128299"/>
    <x v="182"/>
    <x v="2"/>
    <s v="California"/>
    <s v="San Francisco"/>
    <x v="0"/>
    <n v="65"/>
    <x v="17"/>
    <n v="633750"/>
    <n v="221812.50000000003"/>
    <n v="0.35000000000000003"/>
    <x v="1"/>
  </r>
  <r>
    <x v="3"/>
    <n v="1128299"/>
    <x v="183"/>
    <x v="2"/>
    <s v="California"/>
    <s v="San Francisco"/>
    <x v="1"/>
    <n v="70"/>
    <x v="8"/>
    <n v="647500"/>
    <n v="129500"/>
    <n v="0.2"/>
    <x v="1"/>
  </r>
  <r>
    <x v="3"/>
    <n v="1128299"/>
    <x v="184"/>
    <x v="2"/>
    <s v="California"/>
    <s v="San Francisco"/>
    <x v="2"/>
    <n v="65"/>
    <x v="9"/>
    <n v="520000"/>
    <n v="182000.00000000003"/>
    <n v="0.35000000000000003"/>
    <x v="1"/>
  </r>
  <r>
    <x v="3"/>
    <n v="1128299"/>
    <x v="185"/>
    <x v="2"/>
    <s v="California"/>
    <s v="San Francisco"/>
    <x v="3"/>
    <n v="65"/>
    <x v="29"/>
    <n v="487500"/>
    <n v="146250"/>
    <n v="0.3"/>
    <x v="1"/>
  </r>
  <r>
    <x v="3"/>
    <n v="1128299"/>
    <x v="186"/>
    <x v="2"/>
    <s v="California"/>
    <s v="San Francisco"/>
    <x v="4"/>
    <n v="75"/>
    <x v="29"/>
    <n v="562500"/>
    <n v="281250"/>
    <n v="0.5"/>
    <x v="1"/>
  </r>
  <r>
    <x v="3"/>
    <n v="1128299"/>
    <x v="187"/>
    <x v="2"/>
    <s v="California"/>
    <s v="San Francisco"/>
    <x v="5"/>
    <n v="80"/>
    <x v="26"/>
    <n v="580000"/>
    <n v="87000.000000000015"/>
    <n v="0.15000000000000002"/>
    <x v="1"/>
  </r>
  <r>
    <x v="3"/>
    <n v="1128299"/>
    <x v="188"/>
    <x v="2"/>
    <s v="California"/>
    <s v="San Francisco"/>
    <x v="0"/>
    <n v="55.000000000000007"/>
    <x v="8"/>
    <n v="508750.00000000006"/>
    <n v="152625.00000000003"/>
    <n v="0.30000000000000004"/>
    <x v="1"/>
  </r>
  <r>
    <x v="3"/>
    <n v="1128299"/>
    <x v="189"/>
    <x v="2"/>
    <s v="California"/>
    <s v="San Francisco"/>
    <x v="1"/>
    <n v="60.000000000000007"/>
    <x v="8"/>
    <n v="555000.00000000012"/>
    <n v="83250.000000000015"/>
    <n v="0.15"/>
    <x v="1"/>
  </r>
  <r>
    <x v="3"/>
    <n v="1128299"/>
    <x v="190"/>
    <x v="2"/>
    <s v="California"/>
    <s v="San Francisco"/>
    <x v="2"/>
    <n v="55.000000000000007"/>
    <x v="28"/>
    <n v="426250.00000000006"/>
    <n v="127875.00000000004"/>
    <n v="0.30000000000000004"/>
    <x v="1"/>
  </r>
  <r>
    <x v="3"/>
    <n v="1128299"/>
    <x v="191"/>
    <x v="2"/>
    <s v="California"/>
    <s v="San Francisco"/>
    <x v="3"/>
    <n v="55.000000000000007"/>
    <x v="26"/>
    <n v="398750.00000000006"/>
    <n v="99687.5"/>
    <n v="0.24999999999999997"/>
    <x v="1"/>
  </r>
  <r>
    <x v="3"/>
    <n v="1128299"/>
    <x v="192"/>
    <x v="2"/>
    <s v="California"/>
    <s v="San Francisco"/>
    <x v="4"/>
    <n v="65"/>
    <x v="26"/>
    <n v="471250"/>
    <n v="212062.50000000003"/>
    <n v="0.45000000000000007"/>
    <x v="1"/>
  </r>
  <r>
    <x v="3"/>
    <n v="1128299"/>
    <x v="193"/>
    <x v="2"/>
    <s v="California"/>
    <s v="San Francisco"/>
    <x v="5"/>
    <n v="70"/>
    <x v="28"/>
    <n v="542500"/>
    <n v="54250"/>
    <n v="0.1"/>
    <x v="1"/>
  </r>
  <r>
    <x v="3"/>
    <n v="1128299"/>
    <x v="194"/>
    <x v="2"/>
    <s v="California"/>
    <s v="San Francisco"/>
    <x v="0"/>
    <n v="55.000000000000007"/>
    <x v="10"/>
    <n v="481250.00000000006"/>
    <n v="144375.00000000003"/>
    <n v="0.30000000000000004"/>
    <x v="1"/>
  </r>
  <r>
    <x v="3"/>
    <n v="1128299"/>
    <x v="195"/>
    <x v="2"/>
    <s v="California"/>
    <s v="San Francisco"/>
    <x v="1"/>
    <n v="60.000000000000007"/>
    <x v="10"/>
    <n v="525000.00000000012"/>
    <n v="78750.000000000015"/>
    <n v="0.15"/>
    <x v="1"/>
  </r>
  <r>
    <x v="3"/>
    <n v="1128299"/>
    <x v="196"/>
    <x v="2"/>
    <s v="California"/>
    <s v="San Francisco"/>
    <x v="2"/>
    <n v="55.000000000000007"/>
    <x v="19"/>
    <n v="385000.00000000006"/>
    <n v="115500.00000000003"/>
    <n v="0.30000000000000004"/>
    <x v="1"/>
  </r>
  <r>
    <x v="3"/>
    <n v="1128299"/>
    <x v="197"/>
    <x v="2"/>
    <s v="California"/>
    <s v="San Francisco"/>
    <x v="3"/>
    <n v="55.000000000000007"/>
    <x v="21"/>
    <n v="371250.00000000006"/>
    <n v="92812.5"/>
    <n v="0.24999999999999997"/>
    <x v="1"/>
  </r>
  <r>
    <x v="3"/>
    <n v="1128299"/>
    <x v="198"/>
    <x v="2"/>
    <s v="California"/>
    <s v="San Francisco"/>
    <x v="4"/>
    <n v="65"/>
    <x v="25"/>
    <n v="422500"/>
    <n v="190125.00000000003"/>
    <n v="0.45000000000000007"/>
    <x v="1"/>
  </r>
  <r>
    <x v="3"/>
    <n v="1128299"/>
    <x v="199"/>
    <x v="2"/>
    <s v="California"/>
    <s v="San Francisco"/>
    <x v="5"/>
    <n v="70"/>
    <x v="19"/>
    <n v="490000"/>
    <n v="49000"/>
    <n v="0.1"/>
    <x v="1"/>
  </r>
  <r>
    <x v="3"/>
    <n v="1128299"/>
    <x v="200"/>
    <x v="2"/>
    <s v="California"/>
    <s v="San Francisco"/>
    <x v="0"/>
    <n v="55.000000000000007"/>
    <x v="10"/>
    <n v="481250.00000000006"/>
    <n v="144375.00000000003"/>
    <n v="0.30000000000000004"/>
    <x v="1"/>
  </r>
  <r>
    <x v="3"/>
    <n v="1128299"/>
    <x v="201"/>
    <x v="2"/>
    <s v="California"/>
    <s v="San Francisco"/>
    <x v="1"/>
    <n v="60.000000000000007"/>
    <x v="10"/>
    <n v="525000.00000000012"/>
    <n v="78750.000000000015"/>
    <n v="0.15"/>
    <x v="1"/>
  </r>
  <r>
    <x v="3"/>
    <n v="1128299"/>
    <x v="202"/>
    <x v="2"/>
    <s v="California"/>
    <s v="San Francisco"/>
    <x v="2"/>
    <n v="55.000000000000007"/>
    <x v="26"/>
    <n v="398750.00000000006"/>
    <n v="119625.00000000003"/>
    <n v="0.30000000000000004"/>
    <x v="1"/>
  </r>
  <r>
    <x v="3"/>
    <n v="1128299"/>
    <x v="203"/>
    <x v="2"/>
    <s v="California"/>
    <s v="San Francisco"/>
    <x v="3"/>
    <n v="55.000000000000007"/>
    <x v="19"/>
    <n v="385000.00000000006"/>
    <n v="96250"/>
    <n v="0.24999999999999997"/>
    <x v="1"/>
  </r>
  <r>
    <x v="3"/>
    <n v="1128299"/>
    <x v="204"/>
    <x v="2"/>
    <s v="California"/>
    <s v="San Francisco"/>
    <x v="4"/>
    <n v="65"/>
    <x v="25"/>
    <n v="422500"/>
    <n v="190125.00000000003"/>
    <n v="0.45000000000000007"/>
    <x v="1"/>
  </r>
  <r>
    <x v="3"/>
    <n v="1128299"/>
    <x v="205"/>
    <x v="2"/>
    <s v="California"/>
    <s v="San Francisco"/>
    <x v="5"/>
    <n v="70"/>
    <x v="28"/>
    <n v="542500"/>
    <n v="54250"/>
    <n v="0.1"/>
    <x v="1"/>
  </r>
  <r>
    <x v="3"/>
    <n v="1128299"/>
    <x v="206"/>
    <x v="2"/>
    <s v="California"/>
    <s v="San Francisco"/>
    <x v="0"/>
    <n v="55.000000000000007"/>
    <x v="17"/>
    <n v="536250.00000000012"/>
    <n v="160875.00000000006"/>
    <n v="0.30000000000000004"/>
    <x v="1"/>
  </r>
  <r>
    <x v="3"/>
    <n v="1128299"/>
    <x v="207"/>
    <x v="2"/>
    <s v="California"/>
    <s v="San Francisco"/>
    <x v="1"/>
    <n v="60.000000000000007"/>
    <x v="17"/>
    <n v="585000.00000000012"/>
    <n v="87750.000000000015"/>
    <n v="0.15"/>
    <x v="1"/>
  </r>
  <r>
    <x v="3"/>
    <n v="1128299"/>
    <x v="208"/>
    <x v="2"/>
    <s v="California"/>
    <s v="San Francisco"/>
    <x v="2"/>
    <n v="55.000000000000007"/>
    <x v="28"/>
    <n v="426250.00000000006"/>
    <n v="127875.00000000004"/>
    <n v="0.30000000000000004"/>
    <x v="1"/>
  </r>
  <r>
    <x v="3"/>
    <n v="1128299"/>
    <x v="209"/>
    <x v="2"/>
    <s v="California"/>
    <s v="San Francisco"/>
    <x v="3"/>
    <n v="55.000000000000007"/>
    <x v="28"/>
    <n v="426250.00000000006"/>
    <n v="106562.5"/>
    <n v="0.24999999999999997"/>
    <x v="1"/>
  </r>
  <r>
    <x v="3"/>
    <n v="1128299"/>
    <x v="210"/>
    <x v="2"/>
    <s v="California"/>
    <s v="San Francisco"/>
    <x v="4"/>
    <n v="65"/>
    <x v="19"/>
    <n v="455000"/>
    <n v="204750.00000000003"/>
    <n v="0.45000000000000007"/>
    <x v="1"/>
  </r>
  <r>
    <x v="3"/>
    <n v="1128299"/>
    <x v="211"/>
    <x v="2"/>
    <s v="California"/>
    <s v="San Francisco"/>
    <x v="5"/>
    <n v="70"/>
    <x v="9"/>
    <n v="560000"/>
    <n v="56000"/>
    <n v="0.1"/>
    <x v="1"/>
  </r>
  <r>
    <x v="4"/>
    <n v="1189833"/>
    <x v="212"/>
    <x v="2"/>
    <s v="California"/>
    <s v="San Francisco"/>
    <x v="0"/>
    <n v="35"/>
    <x v="19"/>
    <n v="245000"/>
    <n v="98000"/>
    <n v="0.4"/>
    <x v="1"/>
  </r>
  <r>
    <x v="4"/>
    <n v="1189833"/>
    <x v="213"/>
    <x v="2"/>
    <s v="California"/>
    <s v="San Francisco"/>
    <x v="1"/>
    <n v="45"/>
    <x v="19"/>
    <n v="315000"/>
    <n v="78750"/>
    <n v="0.25"/>
    <x v="1"/>
  </r>
  <r>
    <x v="4"/>
    <n v="1189833"/>
    <x v="214"/>
    <x v="2"/>
    <s v="California"/>
    <s v="San Francisco"/>
    <x v="2"/>
    <n v="45"/>
    <x v="19"/>
    <n v="315000"/>
    <n v="126000"/>
    <n v="0.4"/>
    <x v="1"/>
  </r>
  <r>
    <x v="4"/>
    <n v="1189833"/>
    <x v="215"/>
    <x v="2"/>
    <s v="California"/>
    <s v="San Francisco"/>
    <x v="3"/>
    <n v="45"/>
    <x v="20"/>
    <n v="247500"/>
    <n v="86625"/>
    <n v="0.35"/>
    <x v="1"/>
  </r>
  <r>
    <x v="4"/>
    <n v="1189833"/>
    <x v="216"/>
    <x v="2"/>
    <s v="California"/>
    <s v="Los Angeles"/>
    <x v="4"/>
    <n v="50"/>
    <x v="23"/>
    <n v="250000"/>
    <n v="137500"/>
    <n v="0.55000000000000004"/>
    <x v="1"/>
  </r>
  <r>
    <x v="4"/>
    <n v="1189833"/>
    <x v="217"/>
    <x v="2"/>
    <s v="California"/>
    <s v="Los Angeles"/>
    <x v="5"/>
    <n v="45"/>
    <x v="19"/>
    <n v="315000"/>
    <n v="63000"/>
    <n v="0.2"/>
    <x v="1"/>
  </r>
  <r>
    <x v="4"/>
    <n v="1189833"/>
    <x v="218"/>
    <x v="2"/>
    <s v="California"/>
    <s v="Los Angeles"/>
    <x v="0"/>
    <n v="35"/>
    <x v="29"/>
    <n v="262500"/>
    <n v="105000"/>
    <n v="0.4"/>
    <x v="1"/>
  </r>
  <r>
    <x v="4"/>
    <n v="1189833"/>
    <x v="219"/>
    <x v="2"/>
    <s v="California"/>
    <s v="Los Angeles"/>
    <x v="1"/>
    <n v="45"/>
    <x v="25"/>
    <n v="292500"/>
    <n v="73125"/>
    <n v="0.25"/>
    <x v="1"/>
  </r>
  <r>
    <x v="4"/>
    <n v="1189833"/>
    <x v="220"/>
    <x v="2"/>
    <s v="California"/>
    <s v="Los Angeles"/>
    <x v="2"/>
    <n v="45"/>
    <x v="21"/>
    <n v="303750"/>
    <n v="121500"/>
    <n v="0.4"/>
    <x v="1"/>
  </r>
  <r>
    <x v="4"/>
    <n v="1189833"/>
    <x v="221"/>
    <x v="2"/>
    <s v="California"/>
    <s v="Los Angeles"/>
    <x v="3"/>
    <n v="45"/>
    <x v="27"/>
    <n v="236250"/>
    <n v="82687.5"/>
    <n v="0.35"/>
    <x v="1"/>
  </r>
  <r>
    <x v="4"/>
    <n v="1189833"/>
    <x v="222"/>
    <x v="2"/>
    <s v="California"/>
    <s v="Los Angeles"/>
    <x v="4"/>
    <n v="50"/>
    <x v="31"/>
    <n v="225000"/>
    <n v="123750.00000000001"/>
    <n v="0.55000000000000004"/>
    <x v="1"/>
  </r>
  <r>
    <x v="4"/>
    <n v="1189833"/>
    <x v="223"/>
    <x v="2"/>
    <s v="California"/>
    <s v="Los Angeles"/>
    <x v="5"/>
    <n v="45"/>
    <x v="25"/>
    <n v="292500"/>
    <n v="58500"/>
    <n v="0.2"/>
    <x v="1"/>
  </r>
  <r>
    <x v="4"/>
    <n v="1189833"/>
    <x v="224"/>
    <x v="2"/>
    <s v="California"/>
    <s v="Los Angeles"/>
    <x v="0"/>
    <n v="35"/>
    <x v="9"/>
    <n v="280000"/>
    <n v="112000"/>
    <n v="0.4"/>
    <x v="1"/>
  </r>
  <r>
    <x v="4"/>
    <n v="1189833"/>
    <x v="225"/>
    <x v="2"/>
    <s v="California"/>
    <s v="Los Angeles"/>
    <x v="1"/>
    <n v="45"/>
    <x v="25"/>
    <n v="292500"/>
    <n v="73125"/>
    <n v="0.25"/>
    <x v="1"/>
  </r>
  <r>
    <x v="4"/>
    <n v="1189833"/>
    <x v="226"/>
    <x v="2"/>
    <s v="California"/>
    <s v="Los Angeles"/>
    <x v="2"/>
    <n v="45"/>
    <x v="25"/>
    <n v="292500"/>
    <n v="117000"/>
    <n v="0.4"/>
    <x v="1"/>
  </r>
  <r>
    <x v="4"/>
    <n v="1189833"/>
    <x v="227"/>
    <x v="2"/>
    <s v="California"/>
    <s v="Los Angeles"/>
    <x v="3"/>
    <n v="45"/>
    <x v="20"/>
    <n v="247500"/>
    <n v="86625"/>
    <n v="0.35"/>
    <x v="1"/>
  </r>
  <r>
    <x v="4"/>
    <n v="1189833"/>
    <x v="228"/>
    <x v="2"/>
    <s v="California"/>
    <s v="Los Angeles"/>
    <x v="4"/>
    <n v="50"/>
    <x v="32"/>
    <n v="212500"/>
    <n v="116875.00000000001"/>
    <n v="0.55000000000000004"/>
    <x v="1"/>
  </r>
  <r>
    <x v="4"/>
    <n v="1189833"/>
    <x v="229"/>
    <x v="2"/>
    <s v="California"/>
    <s v="Los Angeles"/>
    <x v="5"/>
    <n v="45"/>
    <x v="22"/>
    <n v="281250"/>
    <n v="56250"/>
    <n v="0.2"/>
    <x v="1"/>
  </r>
  <r>
    <x v="4"/>
    <n v="1189833"/>
    <x v="230"/>
    <x v="2"/>
    <s v="California"/>
    <s v="Los Angeles"/>
    <x v="0"/>
    <n v="45"/>
    <x v="9"/>
    <n v="360000"/>
    <n v="144000"/>
    <n v="0.4"/>
    <x v="1"/>
  </r>
  <r>
    <x v="4"/>
    <n v="1189833"/>
    <x v="231"/>
    <x v="2"/>
    <s v="California"/>
    <s v="Los Angeles"/>
    <x v="1"/>
    <n v="50"/>
    <x v="24"/>
    <n v="300000"/>
    <n v="75000"/>
    <n v="0.25"/>
    <x v="1"/>
  </r>
  <r>
    <x v="4"/>
    <n v="1189833"/>
    <x v="232"/>
    <x v="2"/>
    <s v="California"/>
    <s v="Los Angeles"/>
    <x v="2"/>
    <n v="50"/>
    <x v="22"/>
    <n v="312500"/>
    <n v="125000"/>
    <n v="0.4"/>
    <x v="1"/>
  </r>
  <r>
    <x v="4"/>
    <n v="1189833"/>
    <x v="233"/>
    <x v="2"/>
    <s v="California"/>
    <s v="Los Angeles"/>
    <x v="3"/>
    <n v="45"/>
    <x v="27"/>
    <n v="236250"/>
    <n v="82687.5"/>
    <n v="0.35"/>
    <x v="1"/>
  </r>
  <r>
    <x v="4"/>
    <n v="1189833"/>
    <x v="234"/>
    <x v="2"/>
    <s v="California"/>
    <s v="Los Angeles"/>
    <x v="4"/>
    <n v="50"/>
    <x v="32"/>
    <n v="212500"/>
    <n v="116875.00000000001"/>
    <n v="0.55000000000000004"/>
    <x v="1"/>
  </r>
  <r>
    <x v="4"/>
    <n v="1189833"/>
    <x v="235"/>
    <x v="2"/>
    <s v="California"/>
    <s v="Los Angeles"/>
    <x v="5"/>
    <n v="65"/>
    <x v="24"/>
    <n v="390000"/>
    <n v="78000"/>
    <n v="0.2"/>
    <x v="1"/>
  </r>
  <r>
    <x v="4"/>
    <n v="1189833"/>
    <x v="236"/>
    <x v="2"/>
    <s v="California"/>
    <s v="Los Angeles"/>
    <x v="0"/>
    <n v="45"/>
    <x v="9"/>
    <n v="360000"/>
    <n v="144000"/>
    <n v="0.4"/>
    <x v="1"/>
  </r>
  <r>
    <x v="4"/>
    <n v="1189833"/>
    <x v="237"/>
    <x v="2"/>
    <s v="California"/>
    <s v="Los Angeles"/>
    <x v="1"/>
    <n v="50"/>
    <x v="25"/>
    <n v="325000"/>
    <n v="81250"/>
    <n v="0.25"/>
    <x v="1"/>
  </r>
  <r>
    <x v="4"/>
    <n v="1189833"/>
    <x v="238"/>
    <x v="2"/>
    <s v="California"/>
    <s v="Los Angeles"/>
    <x v="2"/>
    <n v="50"/>
    <x v="25"/>
    <n v="325000"/>
    <n v="130000"/>
    <n v="0.4"/>
    <x v="1"/>
  </r>
  <r>
    <x v="4"/>
    <n v="1189833"/>
    <x v="239"/>
    <x v="2"/>
    <s v="California"/>
    <s v="Los Angeles"/>
    <x v="3"/>
    <n v="45"/>
    <x v="20"/>
    <n v="247500"/>
    <n v="86625"/>
    <n v="0.35"/>
    <x v="1"/>
  </r>
  <r>
    <x v="4"/>
    <n v="1189833"/>
    <x v="240"/>
    <x v="2"/>
    <s v="California"/>
    <s v="Los Angeles"/>
    <x v="4"/>
    <n v="50"/>
    <x v="31"/>
    <n v="225000"/>
    <n v="123750.00000000001"/>
    <n v="0.55000000000000004"/>
    <x v="1"/>
  </r>
  <r>
    <x v="4"/>
    <n v="1189833"/>
    <x v="241"/>
    <x v="2"/>
    <s v="California"/>
    <s v="Los Angeles"/>
    <x v="5"/>
    <n v="65"/>
    <x v="22"/>
    <n v="406250"/>
    <n v="81250"/>
    <n v="0.2"/>
    <x v="1"/>
  </r>
  <r>
    <x v="4"/>
    <n v="1189833"/>
    <x v="242"/>
    <x v="2"/>
    <s v="California"/>
    <s v="Los Angeles"/>
    <x v="0"/>
    <n v="45"/>
    <x v="3"/>
    <n v="405000"/>
    <n v="162000"/>
    <n v="0.4"/>
    <x v="1"/>
  </r>
  <r>
    <x v="4"/>
    <n v="1189833"/>
    <x v="243"/>
    <x v="2"/>
    <s v="California"/>
    <s v="Los Angeles"/>
    <x v="1"/>
    <n v="50"/>
    <x v="29"/>
    <n v="375000"/>
    <n v="93750"/>
    <n v="0.25"/>
    <x v="1"/>
  </r>
  <r>
    <x v="4"/>
    <n v="1189833"/>
    <x v="244"/>
    <x v="2"/>
    <s v="California"/>
    <s v="Los Angeles"/>
    <x v="2"/>
    <n v="50"/>
    <x v="29"/>
    <n v="375000"/>
    <n v="150000"/>
    <n v="0.4"/>
    <x v="1"/>
  </r>
  <r>
    <x v="4"/>
    <n v="1189833"/>
    <x v="245"/>
    <x v="2"/>
    <s v="California"/>
    <s v="Los Angeles"/>
    <x v="3"/>
    <n v="45"/>
    <x v="22"/>
    <n v="281250"/>
    <n v="98437.5"/>
    <n v="0.35"/>
    <x v="1"/>
  </r>
  <r>
    <x v="4"/>
    <n v="1189833"/>
    <x v="246"/>
    <x v="2"/>
    <s v="California"/>
    <s v="Los Angeles"/>
    <x v="4"/>
    <n v="50"/>
    <x v="23"/>
    <n v="250000"/>
    <n v="137500"/>
    <n v="0.55000000000000004"/>
    <x v="1"/>
  </r>
  <r>
    <x v="4"/>
    <n v="1189833"/>
    <x v="247"/>
    <x v="2"/>
    <s v="California"/>
    <s v="Los Angeles"/>
    <x v="5"/>
    <n v="65"/>
    <x v="9"/>
    <n v="520000"/>
    <n v="104000"/>
    <n v="0.2"/>
    <x v="1"/>
  </r>
  <r>
    <x v="4"/>
    <n v="1189833"/>
    <x v="248"/>
    <x v="2"/>
    <s v="California"/>
    <s v="Los Angeles"/>
    <x v="0"/>
    <n v="45"/>
    <x v="5"/>
    <n v="427500"/>
    <n v="171000"/>
    <n v="0.4"/>
    <x v="1"/>
  </r>
  <r>
    <x v="4"/>
    <n v="1189833"/>
    <x v="249"/>
    <x v="2"/>
    <s v="California"/>
    <s v="Los Angeles"/>
    <x v="1"/>
    <n v="50"/>
    <x v="9"/>
    <n v="400000"/>
    <n v="100000"/>
    <n v="0.25"/>
    <x v="1"/>
  </r>
  <r>
    <x v="4"/>
    <n v="1189833"/>
    <x v="250"/>
    <x v="2"/>
    <s v="California"/>
    <s v="Los Angeles"/>
    <x v="2"/>
    <n v="50"/>
    <x v="29"/>
    <n v="375000"/>
    <n v="150000"/>
    <n v="0.4"/>
    <x v="1"/>
  </r>
  <r>
    <x v="4"/>
    <n v="1189833"/>
    <x v="251"/>
    <x v="2"/>
    <s v="California"/>
    <s v="Los Angeles"/>
    <x v="3"/>
    <n v="45"/>
    <x v="25"/>
    <n v="292500"/>
    <n v="102375"/>
    <n v="0.35"/>
    <x v="1"/>
  </r>
  <r>
    <x v="4"/>
    <n v="1189833"/>
    <x v="252"/>
    <x v="2"/>
    <s v="California"/>
    <s v="Los Angeles"/>
    <x v="4"/>
    <n v="50"/>
    <x v="19"/>
    <n v="350000"/>
    <n v="192500.00000000003"/>
    <n v="0.55000000000000004"/>
    <x v="1"/>
  </r>
  <r>
    <x v="4"/>
    <n v="1189833"/>
    <x v="253"/>
    <x v="2"/>
    <s v="California"/>
    <s v="Los Angeles"/>
    <x v="5"/>
    <n v="65"/>
    <x v="19"/>
    <n v="455000"/>
    <n v="91000"/>
    <n v="0.2"/>
    <x v="1"/>
  </r>
  <r>
    <x v="4"/>
    <n v="1189833"/>
    <x v="254"/>
    <x v="2"/>
    <s v="California"/>
    <s v="Los Angeles"/>
    <x v="0"/>
    <n v="50"/>
    <x v="3"/>
    <n v="450000"/>
    <n v="180000"/>
    <n v="0.4"/>
    <x v="1"/>
  </r>
  <r>
    <x v="4"/>
    <n v="1189833"/>
    <x v="255"/>
    <x v="2"/>
    <s v="California"/>
    <s v="Los Angeles"/>
    <x v="1"/>
    <n v="55.000000000000007"/>
    <x v="2"/>
    <n v="467500.00000000006"/>
    <n v="116875.00000000001"/>
    <n v="0.25"/>
    <x v="1"/>
  </r>
  <r>
    <x v="4"/>
    <n v="1189833"/>
    <x v="256"/>
    <x v="2"/>
    <s v="California"/>
    <s v="Los Angeles"/>
    <x v="2"/>
    <n v="50"/>
    <x v="26"/>
    <n v="362500"/>
    <n v="145000"/>
    <n v="0.4"/>
    <x v="1"/>
  </r>
  <r>
    <x v="4"/>
    <n v="1189833"/>
    <x v="257"/>
    <x v="2"/>
    <s v="California"/>
    <s v="Los Angeles"/>
    <x v="3"/>
    <n v="50"/>
    <x v="21"/>
    <n v="337500"/>
    <n v="118124.99999999999"/>
    <n v="0.35"/>
    <x v="1"/>
  </r>
  <r>
    <x v="4"/>
    <n v="1189833"/>
    <x v="258"/>
    <x v="2"/>
    <s v="California"/>
    <s v="Los Angeles"/>
    <x v="4"/>
    <n v="60"/>
    <x v="21"/>
    <n v="405000"/>
    <n v="222750.00000000003"/>
    <n v="0.55000000000000004"/>
    <x v="1"/>
  </r>
  <r>
    <x v="4"/>
    <n v="1189833"/>
    <x v="259"/>
    <x v="2"/>
    <s v="California"/>
    <s v="Los Angeles"/>
    <x v="5"/>
    <n v="65"/>
    <x v="25"/>
    <n v="422500"/>
    <n v="84500"/>
    <n v="0.2"/>
    <x v="1"/>
  </r>
  <r>
    <x v="4"/>
    <n v="1189833"/>
    <x v="260"/>
    <x v="2"/>
    <s v="California"/>
    <s v="Los Angeles"/>
    <x v="0"/>
    <n v="50"/>
    <x v="2"/>
    <n v="425000"/>
    <n v="170000"/>
    <n v="0.4"/>
    <x v="1"/>
  </r>
  <r>
    <x v="4"/>
    <n v="1189833"/>
    <x v="261"/>
    <x v="2"/>
    <s v="California"/>
    <s v="Los Angeles"/>
    <x v="1"/>
    <n v="55.000000000000007"/>
    <x v="2"/>
    <n v="467500.00000000006"/>
    <n v="116875.00000000001"/>
    <n v="0.25"/>
    <x v="1"/>
  </r>
  <r>
    <x v="4"/>
    <n v="1189833"/>
    <x v="262"/>
    <x v="2"/>
    <s v="California"/>
    <s v="Los Angeles"/>
    <x v="2"/>
    <n v="50"/>
    <x v="19"/>
    <n v="350000"/>
    <n v="140000"/>
    <n v="0.4"/>
    <x v="1"/>
  </r>
  <r>
    <x v="4"/>
    <n v="1189833"/>
    <x v="263"/>
    <x v="2"/>
    <s v="California"/>
    <s v="Los Angeles"/>
    <x v="3"/>
    <n v="50"/>
    <x v="25"/>
    <n v="325000"/>
    <n v="113750"/>
    <n v="0.35"/>
    <x v="1"/>
  </r>
  <r>
    <x v="4"/>
    <n v="1189833"/>
    <x v="264"/>
    <x v="2"/>
    <s v="California"/>
    <s v="Los Angeles"/>
    <x v="4"/>
    <n v="60"/>
    <x v="25"/>
    <n v="390000"/>
    <n v="214500.00000000003"/>
    <n v="0.55000000000000004"/>
    <x v="1"/>
  </r>
  <r>
    <x v="4"/>
    <n v="1189833"/>
    <x v="265"/>
    <x v="2"/>
    <s v="California"/>
    <s v="Los Angeles"/>
    <x v="5"/>
    <n v="65"/>
    <x v="19"/>
    <n v="455000"/>
    <n v="91000"/>
    <n v="0.2"/>
    <x v="1"/>
  </r>
  <r>
    <x v="4"/>
    <n v="1189833"/>
    <x v="266"/>
    <x v="2"/>
    <s v="California"/>
    <s v="Los Angeles"/>
    <x v="0"/>
    <n v="50"/>
    <x v="9"/>
    <n v="400000"/>
    <n v="160000"/>
    <n v="0.4"/>
    <x v="1"/>
  </r>
  <r>
    <x v="4"/>
    <n v="1189833"/>
    <x v="267"/>
    <x v="2"/>
    <s v="California"/>
    <s v="Los Angeles"/>
    <x v="1"/>
    <n v="55.000000000000007"/>
    <x v="9"/>
    <n v="440000.00000000006"/>
    <n v="110000.00000000001"/>
    <n v="0.25"/>
    <x v="1"/>
  </r>
  <r>
    <x v="4"/>
    <n v="1189833"/>
    <x v="268"/>
    <x v="2"/>
    <s v="California"/>
    <s v="Los Angeles"/>
    <x v="2"/>
    <n v="50"/>
    <x v="25"/>
    <n v="325000"/>
    <n v="130000"/>
    <n v="0.4"/>
    <x v="1"/>
  </r>
  <r>
    <x v="4"/>
    <n v="1189833"/>
    <x v="269"/>
    <x v="2"/>
    <s v="California"/>
    <s v="Los Angeles"/>
    <x v="3"/>
    <n v="50"/>
    <x v="22"/>
    <n v="312500"/>
    <n v="109375"/>
    <n v="0.35"/>
    <x v="1"/>
  </r>
  <r>
    <x v="4"/>
    <n v="1189833"/>
    <x v="270"/>
    <x v="2"/>
    <s v="California"/>
    <s v="Los Angeles"/>
    <x v="4"/>
    <n v="60"/>
    <x v="24"/>
    <n v="360000"/>
    <n v="198000.00000000003"/>
    <n v="0.55000000000000004"/>
    <x v="1"/>
  </r>
  <r>
    <x v="4"/>
    <n v="1189833"/>
    <x v="271"/>
    <x v="2"/>
    <s v="California"/>
    <s v="Los Angeles"/>
    <x v="5"/>
    <n v="65"/>
    <x v="25"/>
    <n v="422500"/>
    <n v="84500"/>
    <n v="0.2"/>
    <x v="1"/>
  </r>
  <r>
    <x v="4"/>
    <n v="1189833"/>
    <x v="272"/>
    <x v="2"/>
    <s v="California"/>
    <s v="Los Angeles"/>
    <x v="0"/>
    <n v="50"/>
    <x v="6"/>
    <n v="412500"/>
    <n v="165000"/>
    <n v="0.4"/>
    <x v="1"/>
  </r>
  <r>
    <x v="4"/>
    <n v="1189833"/>
    <x v="273"/>
    <x v="2"/>
    <s v="California"/>
    <s v="Los Angeles"/>
    <x v="1"/>
    <n v="55.000000000000007"/>
    <x v="6"/>
    <n v="453750.00000000006"/>
    <n v="113437.50000000001"/>
    <n v="0.25"/>
    <x v="1"/>
  </r>
  <r>
    <x v="4"/>
    <n v="1189833"/>
    <x v="274"/>
    <x v="2"/>
    <s v="California"/>
    <s v="Los Angeles"/>
    <x v="2"/>
    <n v="50"/>
    <x v="21"/>
    <n v="337500"/>
    <n v="135000"/>
    <n v="0.4"/>
    <x v="1"/>
  </r>
  <r>
    <x v="4"/>
    <n v="1189833"/>
    <x v="275"/>
    <x v="2"/>
    <s v="California"/>
    <s v="Los Angeles"/>
    <x v="3"/>
    <n v="50"/>
    <x v="25"/>
    <n v="325000"/>
    <n v="113750"/>
    <n v="0.35"/>
    <x v="1"/>
  </r>
  <r>
    <x v="4"/>
    <n v="1189833"/>
    <x v="276"/>
    <x v="2"/>
    <s v="California"/>
    <s v="Los Angeles"/>
    <x v="4"/>
    <n v="60"/>
    <x v="24"/>
    <n v="360000"/>
    <n v="198000.00000000003"/>
    <n v="0.55000000000000004"/>
    <x v="1"/>
  </r>
  <r>
    <x v="4"/>
    <n v="1189833"/>
    <x v="277"/>
    <x v="2"/>
    <s v="California"/>
    <s v="Los Angeles"/>
    <x v="5"/>
    <n v="65"/>
    <x v="19"/>
    <n v="455000"/>
    <n v="91000"/>
    <n v="0.2"/>
    <x v="1"/>
  </r>
  <r>
    <x v="4"/>
    <n v="1189833"/>
    <x v="278"/>
    <x v="2"/>
    <s v="California"/>
    <s v="Los Angeles"/>
    <x v="0"/>
    <n v="50"/>
    <x v="3"/>
    <n v="450000"/>
    <n v="180000"/>
    <n v="0.4"/>
    <x v="1"/>
  </r>
  <r>
    <x v="4"/>
    <n v="1189833"/>
    <x v="279"/>
    <x v="2"/>
    <s v="California"/>
    <s v="Los Angeles"/>
    <x v="1"/>
    <n v="55.000000000000007"/>
    <x v="3"/>
    <n v="495000.00000000006"/>
    <n v="123750.00000000001"/>
    <n v="0.25"/>
    <x v="1"/>
  </r>
  <r>
    <x v="4"/>
    <n v="1189833"/>
    <x v="280"/>
    <x v="2"/>
    <s v="California"/>
    <s v="Los Angeles"/>
    <x v="2"/>
    <n v="50"/>
    <x v="19"/>
    <n v="350000"/>
    <n v="140000"/>
    <n v="0.4"/>
    <x v="1"/>
  </r>
  <r>
    <x v="4"/>
    <n v="1189833"/>
    <x v="281"/>
    <x v="2"/>
    <s v="California"/>
    <s v="Los Angeles"/>
    <x v="3"/>
    <n v="50"/>
    <x v="19"/>
    <n v="350000"/>
    <n v="122499.99999999999"/>
    <n v="0.35"/>
    <x v="1"/>
  </r>
  <r>
    <x v="4"/>
    <n v="1189833"/>
    <x v="282"/>
    <x v="2"/>
    <s v="California"/>
    <s v="Los Angeles"/>
    <x v="4"/>
    <n v="60"/>
    <x v="22"/>
    <n v="375000"/>
    <n v="206250.00000000003"/>
    <n v="0.55000000000000004"/>
    <x v="1"/>
  </r>
  <r>
    <x v="4"/>
    <n v="1189833"/>
    <x v="283"/>
    <x v="2"/>
    <s v="California"/>
    <s v="Los Angeles"/>
    <x v="5"/>
    <n v="65"/>
    <x v="26"/>
    <n v="471250"/>
    <n v="94250"/>
    <n v="0.2"/>
    <x v="1"/>
  </r>
  <r>
    <x v="0"/>
    <n v="1185732"/>
    <x v="284"/>
    <x v="2"/>
    <s v="California"/>
    <s v="Los Angeles"/>
    <x v="0"/>
    <n v="45"/>
    <x v="33"/>
    <n v="213750"/>
    <n v="85500"/>
    <n v="0.4"/>
    <x v="1"/>
  </r>
  <r>
    <x v="0"/>
    <n v="1185732"/>
    <x v="285"/>
    <x v="2"/>
    <s v="California"/>
    <s v="Los Angeles"/>
    <x v="1"/>
    <n v="45"/>
    <x v="34"/>
    <n v="123750"/>
    <n v="43312.5"/>
    <n v="0.35"/>
    <x v="1"/>
  </r>
  <r>
    <x v="0"/>
    <n v="1185732"/>
    <x v="286"/>
    <x v="2"/>
    <s v="California"/>
    <s v="Los Angeles"/>
    <x v="2"/>
    <n v="35"/>
    <x v="34"/>
    <n v="96250"/>
    <n v="33687.5"/>
    <n v="0.35"/>
    <x v="1"/>
  </r>
  <r>
    <x v="0"/>
    <n v="1185732"/>
    <x v="287"/>
    <x v="2"/>
    <s v="California"/>
    <s v="Los Angeles"/>
    <x v="3"/>
    <n v="40"/>
    <x v="35"/>
    <n v="50000"/>
    <n v="20000"/>
    <n v="0.4"/>
    <x v="1"/>
  </r>
  <r>
    <x v="0"/>
    <n v="1185732"/>
    <x v="288"/>
    <x v="3"/>
    <s v="Illinois"/>
    <s v="Chicago"/>
    <x v="4"/>
    <n v="54.999999999999993"/>
    <x v="36"/>
    <n v="96249.999999999985"/>
    <n v="33687.499999999993"/>
    <n v="0.35"/>
    <x v="1"/>
  </r>
  <r>
    <x v="0"/>
    <n v="1185732"/>
    <x v="289"/>
    <x v="3"/>
    <s v="Illinois"/>
    <s v="Chicago"/>
    <x v="5"/>
    <n v="45"/>
    <x v="34"/>
    <n v="123750"/>
    <n v="61875"/>
    <n v="0.5"/>
    <x v="1"/>
  </r>
  <r>
    <x v="0"/>
    <n v="1185732"/>
    <x v="290"/>
    <x v="3"/>
    <s v="Illinois"/>
    <s v="Chicago"/>
    <x v="0"/>
    <n v="45"/>
    <x v="27"/>
    <n v="236250"/>
    <n v="94500"/>
    <n v="0.4"/>
    <x v="1"/>
  </r>
  <r>
    <x v="0"/>
    <n v="1185732"/>
    <x v="291"/>
    <x v="3"/>
    <s v="Illinois"/>
    <s v="Chicago"/>
    <x v="1"/>
    <n v="45"/>
    <x v="36"/>
    <n v="78750"/>
    <n v="27562.5"/>
    <n v="0.35"/>
    <x v="1"/>
  </r>
  <r>
    <x v="0"/>
    <n v="1185732"/>
    <x v="292"/>
    <x v="3"/>
    <s v="Illinois"/>
    <s v="Chicago"/>
    <x v="2"/>
    <n v="35"/>
    <x v="37"/>
    <n v="78750"/>
    <n v="27562.5"/>
    <n v="0.35"/>
    <x v="1"/>
  </r>
  <r>
    <x v="0"/>
    <n v="1185732"/>
    <x v="293"/>
    <x v="3"/>
    <s v="Illinois"/>
    <s v="Chicago"/>
    <x v="3"/>
    <n v="40"/>
    <x v="38"/>
    <n v="40000"/>
    <n v="16000"/>
    <n v="0.4"/>
    <x v="1"/>
  </r>
  <r>
    <x v="0"/>
    <n v="1185732"/>
    <x v="294"/>
    <x v="3"/>
    <s v="Illinois"/>
    <s v="Chicago"/>
    <x v="4"/>
    <n v="54.999999999999993"/>
    <x v="36"/>
    <n v="96249.999999999985"/>
    <n v="33687.499999999993"/>
    <n v="0.35"/>
    <x v="1"/>
  </r>
  <r>
    <x v="0"/>
    <n v="1185732"/>
    <x v="295"/>
    <x v="3"/>
    <s v="Illinois"/>
    <s v="Chicago"/>
    <x v="5"/>
    <n v="45"/>
    <x v="34"/>
    <n v="123750"/>
    <n v="61875"/>
    <n v="0.5"/>
    <x v="1"/>
  </r>
  <r>
    <x v="0"/>
    <n v="1185732"/>
    <x v="296"/>
    <x v="3"/>
    <s v="Illinois"/>
    <s v="Chicago"/>
    <x v="0"/>
    <n v="50"/>
    <x v="39"/>
    <n v="247500"/>
    <n v="99000"/>
    <n v="0.4"/>
    <x v="1"/>
  </r>
  <r>
    <x v="0"/>
    <n v="1185732"/>
    <x v="297"/>
    <x v="3"/>
    <s v="Illinois"/>
    <s v="Chicago"/>
    <x v="1"/>
    <n v="50"/>
    <x v="40"/>
    <n v="100000"/>
    <n v="35000"/>
    <n v="0.35"/>
    <x v="1"/>
  </r>
  <r>
    <x v="0"/>
    <n v="1185732"/>
    <x v="298"/>
    <x v="3"/>
    <s v="Illinois"/>
    <s v="Chicago"/>
    <x v="2"/>
    <n v="40"/>
    <x v="37"/>
    <n v="90000"/>
    <n v="31499.999999999996"/>
    <n v="0.35"/>
    <x v="1"/>
  </r>
  <r>
    <x v="0"/>
    <n v="1185732"/>
    <x v="299"/>
    <x v="3"/>
    <s v="Illinois"/>
    <s v="Chicago"/>
    <x v="3"/>
    <n v="45"/>
    <x v="41"/>
    <n v="33750"/>
    <n v="13500"/>
    <n v="0.4"/>
    <x v="1"/>
  </r>
  <r>
    <x v="0"/>
    <n v="1185732"/>
    <x v="300"/>
    <x v="3"/>
    <s v="Illinois"/>
    <s v="Chicago"/>
    <x v="4"/>
    <n v="60"/>
    <x v="35"/>
    <n v="75000"/>
    <n v="26250"/>
    <n v="0.35"/>
    <x v="1"/>
  </r>
  <r>
    <x v="0"/>
    <n v="1185732"/>
    <x v="301"/>
    <x v="3"/>
    <s v="Illinois"/>
    <s v="Chicago"/>
    <x v="5"/>
    <n v="50"/>
    <x v="37"/>
    <n v="112500"/>
    <n v="56250"/>
    <n v="0.5"/>
    <x v="1"/>
  </r>
  <r>
    <x v="0"/>
    <n v="1185732"/>
    <x v="302"/>
    <x v="3"/>
    <s v="Illinois"/>
    <s v="Chicago"/>
    <x v="0"/>
    <n v="50"/>
    <x v="31"/>
    <n v="225000"/>
    <n v="90000"/>
    <n v="0.4"/>
    <x v="1"/>
  </r>
  <r>
    <x v="0"/>
    <n v="1185732"/>
    <x v="303"/>
    <x v="3"/>
    <s v="Illinois"/>
    <s v="Chicago"/>
    <x v="1"/>
    <n v="50"/>
    <x v="42"/>
    <n v="75000"/>
    <n v="26250"/>
    <n v="0.35"/>
    <x v="1"/>
  </r>
  <r>
    <x v="0"/>
    <n v="1185732"/>
    <x v="304"/>
    <x v="3"/>
    <s v="Illinois"/>
    <s v="Chicago"/>
    <x v="2"/>
    <n v="40"/>
    <x v="42"/>
    <n v="60000"/>
    <n v="21000"/>
    <n v="0.35"/>
    <x v="1"/>
  </r>
  <r>
    <x v="0"/>
    <n v="1185732"/>
    <x v="305"/>
    <x v="3"/>
    <s v="Illinois"/>
    <s v="Chicago"/>
    <x v="3"/>
    <n v="45"/>
    <x v="41"/>
    <n v="33750"/>
    <n v="13500"/>
    <n v="0.4"/>
    <x v="1"/>
  </r>
  <r>
    <x v="0"/>
    <n v="1185732"/>
    <x v="306"/>
    <x v="3"/>
    <s v="Illinois"/>
    <s v="Chicago"/>
    <x v="4"/>
    <n v="60"/>
    <x v="38"/>
    <n v="60000"/>
    <n v="21000"/>
    <n v="0.35"/>
    <x v="1"/>
  </r>
  <r>
    <x v="0"/>
    <n v="1185732"/>
    <x v="307"/>
    <x v="3"/>
    <s v="Illinois"/>
    <s v="Chicago"/>
    <x v="5"/>
    <n v="50"/>
    <x v="37"/>
    <n v="112500"/>
    <n v="56250"/>
    <n v="0.5"/>
    <x v="1"/>
  </r>
  <r>
    <x v="0"/>
    <n v="1185732"/>
    <x v="308"/>
    <x v="3"/>
    <s v="Illinois"/>
    <s v="Chicago"/>
    <x v="0"/>
    <n v="60"/>
    <x v="39"/>
    <n v="297000"/>
    <n v="118800"/>
    <n v="0.4"/>
    <x v="1"/>
  </r>
  <r>
    <x v="0"/>
    <n v="1185732"/>
    <x v="309"/>
    <x v="3"/>
    <s v="Illinois"/>
    <s v="Chicago"/>
    <x v="1"/>
    <n v="55.000000000000007"/>
    <x v="40"/>
    <n v="110000.00000000001"/>
    <n v="38500"/>
    <n v="0.35"/>
    <x v="1"/>
  </r>
  <r>
    <x v="0"/>
    <n v="1185732"/>
    <x v="310"/>
    <x v="3"/>
    <s v="Illinois"/>
    <s v="Chicago"/>
    <x v="2"/>
    <n v="50"/>
    <x v="36"/>
    <n v="87500"/>
    <n v="30624.999999999996"/>
    <n v="0.35"/>
    <x v="1"/>
  </r>
  <r>
    <x v="0"/>
    <n v="1185732"/>
    <x v="311"/>
    <x v="3"/>
    <s v="Illinois"/>
    <s v="Chicago"/>
    <x v="3"/>
    <n v="50"/>
    <x v="38"/>
    <n v="50000"/>
    <n v="20000"/>
    <n v="0.4"/>
    <x v="1"/>
  </r>
  <r>
    <x v="0"/>
    <n v="1185732"/>
    <x v="312"/>
    <x v="3"/>
    <s v="Illinois"/>
    <s v="Chicago"/>
    <x v="4"/>
    <n v="60"/>
    <x v="35"/>
    <n v="75000"/>
    <n v="26250"/>
    <n v="0.35"/>
    <x v="1"/>
  </r>
  <r>
    <x v="0"/>
    <n v="1185732"/>
    <x v="313"/>
    <x v="3"/>
    <s v="Illinois"/>
    <s v="Chicago"/>
    <x v="5"/>
    <n v="65"/>
    <x v="43"/>
    <n v="162500"/>
    <n v="81250"/>
    <n v="0.5"/>
    <x v="1"/>
  </r>
  <r>
    <x v="0"/>
    <n v="1185732"/>
    <x v="314"/>
    <x v="3"/>
    <s v="Illinois"/>
    <s v="Chicago"/>
    <x v="0"/>
    <n v="50"/>
    <x v="23"/>
    <n v="250000"/>
    <n v="100000"/>
    <n v="0.4"/>
    <x v="1"/>
  </r>
  <r>
    <x v="0"/>
    <n v="1185732"/>
    <x v="315"/>
    <x v="3"/>
    <s v="Illinois"/>
    <s v="Chicago"/>
    <x v="1"/>
    <n v="45.000000000000007"/>
    <x v="43"/>
    <n v="112500.00000000001"/>
    <n v="39375"/>
    <n v="0.35"/>
    <x v="1"/>
  </r>
  <r>
    <x v="0"/>
    <n v="1185732"/>
    <x v="316"/>
    <x v="3"/>
    <s v="Illinois"/>
    <s v="Chicago"/>
    <x v="2"/>
    <n v="40"/>
    <x v="40"/>
    <n v="80000"/>
    <n v="28000"/>
    <n v="0.35"/>
    <x v="1"/>
  </r>
  <r>
    <x v="0"/>
    <n v="1185732"/>
    <x v="317"/>
    <x v="3"/>
    <s v="Illinois"/>
    <s v="Chicago"/>
    <x v="3"/>
    <n v="40"/>
    <x v="36"/>
    <n v="70000"/>
    <n v="28000"/>
    <n v="0.4"/>
    <x v="1"/>
  </r>
  <r>
    <x v="0"/>
    <n v="1185732"/>
    <x v="318"/>
    <x v="3"/>
    <s v="Illinois"/>
    <s v="Chicago"/>
    <x v="4"/>
    <n v="50"/>
    <x v="36"/>
    <n v="87500"/>
    <n v="30624.999999999996"/>
    <n v="0.35"/>
    <x v="1"/>
  </r>
  <r>
    <x v="0"/>
    <n v="1185732"/>
    <x v="319"/>
    <x v="3"/>
    <s v="Illinois"/>
    <s v="Chicago"/>
    <x v="5"/>
    <n v="55.000000000000007"/>
    <x v="44"/>
    <n v="192500.00000000003"/>
    <n v="96250.000000000015"/>
    <n v="0.5"/>
    <x v="1"/>
  </r>
  <r>
    <x v="0"/>
    <n v="1185732"/>
    <x v="320"/>
    <x v="3"/>
    <s v="Illinois"/>
    <s v="Chicago"/>
    <x v="0"/>
    <n v="50"/>
    <x v="30"/>
    <n v="287500"/>
    <n v="115000"/>
    <n v="0.4"/>
    <x v="1"/>
  </r>
  <r>
    <x v="0"/>
    <n v="1185732"/>
    <x v="321"/>
    <x v="3"/>
    <s v="Illinois"/>
    <s v="Chicago"/>
    <x v="1"/>
    <n v="45.000000000000007"/>
    <x v="45"/>
    <n v="146250.00000000003"/>
    <n v="51187.500000000007"/>
    <n v="0.35"/>
    <x v="1"/>
  </r>
  <r>
    <x v="0"/>
    <n v="1185732"/>
    <x v="322"/>
    <x v="3"/>
    <s v="Illinois"/>
    <s v="Chicago"/>
    <x v="2"/>
    <n v="40"/>
    <x v="43"/>
    <n v="100000"/>
    <n v="35000"/>
    <n v="0.35"/>
    <x v="1"/>
  </r>
  <r>
    <x v="0"/>
    <n v="1185732"/>
    <x v="323"/>
    <x v="3"/>
    <s v="Illinois"/>
    <s v="Chicago"/>
    <x v="3"/>
    <n v="40"/>
    <x v="40"/>
    <n v="80000"/>
    <n v="32000"/>
    <n v="0.4"/>
    <x v="1"/>
  </r>
  <r>
    <x v="0"/>
    <n v="1185732"/>
    <x v="324"/>
    <x v="3"/>
    <s v="Illinois"/>
    <s v="Chicago"/>
    <x v="4"/>
    <n v="50"/>
    <x v="37"/>
    <n v="112500"/>
    <n v="39375"/>
    <n v="0.35"/>
    <x v="1"/>
  </r>
  <r>
    <x v="0"/>
    <n v="1185732"/>
    <x v="325"/>
    <x v="3"/>
    <s v="Illinois"/>
    <s v="Chicago"/>
    <x v="5"/>
    <n v="55.000000000000007"/>
    <x v="46"/>
    <n v="220000.00000000003"/>
    <n v="110000.00000000001"/>
    <n v="0.5"/>
    <x v="1"/>
  </r>
  <r>
    <x v="0"/>
    <n v="1185732"/>
    <x v="326"/>
    <x v="3"/>
    <s v="Illinois"/>
    <s v="Chicago"/>
    <x v="0"/>
    <n v="50"/>
    <x v="20"/>
    <n v="275000"/>
    <n v="110000"/>
    <n v="0.4"/>
    <x v="1"/>
  </r>
  <r>
    <x v="0"/>
    <n v="1185732"/>
    <x v="327"/>
    <x v="3"/>
    <s v="Illinois"/>
    <s v="Chicago"/>
    <x v="1"/>
    <n v="45.000000000000007"/>
    <x v="45"/>
    <n v="146250.00000000003"/>
    <n v="51187.500000000007"/>
    <n v="0.35"/>
    <x v="1"/>
  </r>
  <r>
    <x v="0"/>
    <n v="1185732"/>
    <x v="328"/>
    <x v="3"/>
    <s v="Illinois"/>
    <s v="Chicago"/>
    <x v="2"/>
    <n v="40"/>
    <x v="43"/>
    <n v="100000"/>
    <n v="35000"/>
    <n v="0.35"/>
    <x v="1"/>
  </r>
  <r>
    <x v="0"/>
    <n v="1185732"/>
    <x v="329"/>
    <x v="3"/>
    <s v="Illinois"/>
    <s v="Chicago"/>
    <x v="3"/>
    <n v="40"/>
    <x v="37"/>
    <n v="90000"/>
    <n v="36000"/>
    <n v="0.4"/>
    <x v="1"/>
  </r>
  <r>
    <x v="0"/>
    <n v="1185732"/>
    <x v="330"/>
    <x v="3"/>
    <s v="Illinois"/>
    <s v="Chicago"/>
    <x v="4"/>
    <n v="50"/>
    <x v="40"/>
    <n v="100000"/>
    <n v="35000"/>
    <n v="0.35"/>
    <x v="1"/>
  </r>
  <r>
    <x v="0"/>
    <n v="1185732"/>
    <x v="331"/>
    <x v="3"/>
    <s v="Illinois"/>
    <s v="Chicago"/>
    <x v="5"/>
    <n v="55.000000000000007"/>
    <x v="47"/>
    <n v="206250.00000000003"/>
    <n v="103125.00000000001"/>
    <n v="0.5"/>
    <x v="1"/>
  </r>
  <r>
    <x v="0"/>
    <n v="1185732"/>
    <x v="332"/>
    <x v="3"/>
    <s v="Illinois"/>
    <s v="Chicago"/>
    <x v="0"/>
    <n v="50"/>
    <x v="23"/>
    <n v="250000"/>
    <n v="100000"/>
    <n v="0.4"/>
    <x v="1"/>
  </r>
  <r>
    <x v="0"/>
    <n v="1185732"/>
    <x v="333"/>
    <x v="3"/>
    <s v="Illinois"/>
    <s v="Chicago"/>
    <x v="1"/>
    <n v="45.000000000000007"/>
    <x v="48"/>
    <n v="135000.00000000003"/>
    <n v="47250.000000000007"/>
    <n v="0.35"/>
    <x v="1"/>
  </r>
  <r>
    <x v="0"/>
    <n v="1185732"/>
    <x v="334"/>
    <x v="3"/>
    <s v="Illinois"/>
    <s v="Chicago"/>
    <x v="2"/>
    <n v="40"/>
    <x v="40"/>
    <n v="80000"/>
    <n v="28000"/>
    <n v="0.35"/>
    <x v="1"/>
  </r>
  <r>
    <x v="0"/>
    <n v="1185732"/>
    <x v="335"/>
    <x v="3"/>
    <s v="Illinois"/>
    <s v="Chicago"/>
    <x v="3"/>
    <n v="40"/>
    <x v="36"/>
    <n v="70000"/>
    <n v="28000"/>
    <n v="0.4"/>
    <x v="1"/>
  </r>
  <r>
    <x v="0"/>
    <n v="1185732"/>
    <x v="336"/>
    <x v="3"/>
    <s v="Illinois"/>
    <s v="Chicago"/>
    <x v="4"/>
    <n v="50"/>
    <x v="36"/>
    <n v="87500"/>
    <n v="30624.999999999996"/>
    <n v="0.35"/>
    <x v="1"/>
  </r>
  <r>
    <x v="0"/>
    <n v="1185732"/>
    <x v="337"/>
    <x v="3"/>
    <s v="Illinois"/>
    <s v="Chicago"/>
    <x v="5"/>
    <n v="55.000000000000007"/>
    <x v="43"/>
    <n v="137500.00000000003"/>
    <n v="68750.000000000015"/>
    <n v="0.5"/>
    <x v="1"/>
  </r>
  <r>
    <x v="0"/>
    <n v="1185732"/>
    <x v="338"/>
    <x v="3"/>
    <s v="Illinois"/>
    <s v="Chicago"/>
    <x v="0"/>
    <n v="60"/>
    <x v="32"/>
    <n v="255000"/>
    <n v="102000"/>
    <n v="0.4"/>
    <x v="1"/>
  </r>
  <r>
    <x v="0"/>
    <n v="1185732"/>
    <x v="339"/>
    <x v="3"/>
    <s v="Illinois"/>
    <s v="Chicago"/>
    <x v="1"/>
    <n v="50"/>
    <x v="43"/>
    <n v="125000"/>
    <n v="43750"/>
    <n v="0.35"/>
    <x v="1"/>
  </r>
  <r>
    <x v="0"/>
    <n v="1185732"/>
    <x v="340"/>
    <x v="3"/>
    <s v="Illinois"/>
    <s v="Chicago"/>
    <x v="2"/>
    <n v="50"/>
    <x v="42"/>
    <n v="75000"/>
    <n v="26250"/>
    <n v="0.35"/>
    <x v="1"/>
  </r>
  <r>
    <x v="0"/>
    <n v="1185732"/>
    <x v="341"/>
    <x v="3"/>
    <s v="Illinois"/>
    <s v="Chicago"/>
    <x v="3"/>
    <n v="50"/>
    <x v="35"/>
    <n v="62500"/>
    <n v="25000"/>
    <n v="0.4"/>
    <x v="1"/>
  </r>
  <r>
    <x v="0"/>
    <n v="1185732"/>
    <x v="342"/>
    <x v="3"/>
    <s v="Illinois"/>
    <s v="Chicago"/>
    <x v="4"/>
    <n v="60"/>
    <x v="35"/>
    <n v="75000"/>
    <n v="26250"/>
    <n v="0.35"/>
    <x v="1"/>
  </r>
  <r>
    <x v="0"/>
    <n v="1185732"/>
    <x v="343"/>
    <x v="3"/>
    <s v="Illinois"/>
    <s v="Chicago"/>
    <x v="5"/>
    <n v="64.999999999999986"/>
    <x v="43"/>
    <n v="162499.99999999997"/>
    <n v="81249.999999999985"/>
    <n v="0.5"/>
    <x v="1"/>
  </r>
  <r>
    <x v="0"/>
    <n v="1185732"/>
    <x v="344"/>
    <x v="3"/>
    <s v="Illinois"/>
    <s v="Chicago"/>
    <x v="0"/>
    <n v="60"/>
    <x v="46"/>
    <n v="240000"/>
    <n v="96000"/>
    <n v="0.4"/>
    <x v="1"/>
  </r>
  <r>
    <x v="0"/>
    <n v="1185732"/>
    <x v="345"/>
    <x v="3"/>
    <s v="Illinois"/>
    <s v="Chicago"/>
    <x v="1"/>
    <n v="50"/>
    <x v="43"/>
    <n v="125000"/>
    <n v="43750"/>
    <n v="0.35"/>
    <x v="1"/>
  </r>
  <r>
    <x v="0"/>
    <n v="1185732"/>
    <x v="346"/>
    <x v="3"/>
    <s v="Illinois"/>
    <s v="Chicago"/>
    <x v="2"/>
    <n v="50"/>
    <x v="49"/>
    <n v="97500"/>
    <n v="34125"/>
    <n v="0.35"/>
    <x v="1"/>
  </r>
  <r>
    <x v="0"/>
    <n v="1185732"/>
    <x v="347"/>
    <x v="3"/>
    <s v="Illinois"/>
    <s v="Chicago"/>
    <x v="3"/>
    <n v="50"/>
    <x v="36"/>
    <n v="87500"/>
    <n v="35000"/>
    <n v="0.4"/>
    <x v="1"/>
  </r>
  <r>
    <x v="0"/>
    <n v="1185732"/>
    <x v="348"/>
    <x v="3"/>
    <s v="Illinois"/>
    <s v="Chicago"/>
    <x v="4"/>
    <n v="60"/>
    <x v="42"/>
    <n v="90000"/>
    <n v="31499.999999999996"/>
    <n v="0.35"/>
    <x v="1"/>
  </r>
  <r>
    <x v="0"/>
    <n v="1185732"/>
    <x v="349"/>
    <x v="3"/>
    <s v="Illinois"/>
    <s v="Chicago"/>
    <x v="5"/>
    <n v="64.999999999999986"/>
    <x v="43"/>
    <n v="162499.99999999997"/>
    <n v="81249.999999999985"/>
    <n v="0.5"/>
    <x v="1"/>
  </r>
  <r>
    <x v="0"/>
    <n v="1185732"/>
    <x v="350"/>
    <x v="3"/>
    <s v="Illinois"/>
    <s v="Chicago"/>
    <x v="0"/>
    <n v="60"/>
    <x v="23"/>
    <n v="300000"/>
    <n v="120000"/>
    <n v="0.4"/>
    <x v="1"/>
  </r>
  <r>
    <x v="0"/>
    <n v="1185732"/>
    <x v="351"/>
    <x v="3"/>
    <s v="Illinois"/>
    <s v="Chicago"/>
    <x v="1"/>
    <n v="50"/>
    <x v="48"/>
    <n v="150000"/>
    <n v="52500"/>
    <n v="0.35"/>
    <x v="1"/>
  </r>
  <r>
    <x v="0"/>
    <n v="1185732"/>
    <x v="352"/>
    <x v="3"/>
    <s v="Illinois"/>
    <s v="Chicago"/>
    <x v="2"/>
    <n v="50"/>
    <x v="43"/>
    <n v="125000"/>
    <n v="43750"/>
    <n v="0.35"/>
    <x v="1"/>
  </r>
  <r>
    <x v="0"/>
    <n v="1185732"/>
    <x v="353"/>
    <x v="3"/>
    <s v="Illinois"/>
    <s v="Chicago"/>
    <x v="3"/>
    <n v="50"/>
    <x v="40"/>
    <n v="100000"/>
    <n v="40000"/>
    <n v="0.4"/>
    <x v="1"/>
  </r>
  <r>
    <x v="0"/>
    <n v="1185732"/>
    <x v="354"/>
    <x v="3"/>
    <s v="Illinois"/>
    <s v="Chicago"/>
    <x v="4"/>
    <n v="60"/>
    <x v="40"/>
    <n v="120000"/>
    <n v="42000"/>
    <n v="0.35"/>
    <x v="1"/>
  </r>
  <r>
    <x v="0"/>
    <n v="1185732"/>
    <x v="355"/>
    <x v="3"/>
    <s v="Illinois"/>
    <s v="Chicago"/>
    <x v="5"/>
    <n v="64.999999999999986"/>
    <x v="48"/>
    <n v="194999.99999999997"/>
    <n v="97499.999999999985"/>
    <n v="0.5"/>
    <x v="1"/>
  </r>
  <r>
    <x v="2"/>
    <n v="1197831"/>
    <x v="356"/>
    <x v="3"/>
    <s v="Illinois"/>
    <s v="Chicago"/>
    <x v="0"/>
    <n v="20"/>
    <x v="26"/>
    <n v="145000"/>
    <n v="43500"/>
    <n v="0.3"/>
    <x v="1"/>
  </r>
  <r>
    <x v="2"/>
    <n v="1197831"/>
    <x v="357"/>
    <x v="3"/>
    <s v="Illinois"/>
    <s v="Chicago"/>
    <x v="1"/>
    <n v="30"/>
    <x v="26"/>
    <n v="217500"/>
    <n v="65250"/>
    <n v="0.3"/>
    <x v="1"/>
  </r>
  <r>
    <x v="2"/>
    <n v="1197831"/>
    <x v="358"/>
    <x v="3"/>
    <s v="Illinois"/>
    <s v="Chicago"/>
    <x v="2"/>
    <n v="30"/>
    <x v="27"/>
    <n v="157500"/>
    <n v="47250"/>
    <n v="0.3"/>
    <x v="1"/>
  </r>
  <r>
    <x v="2"/>
    <n v="1197831"/>
    <x v="359"/>
    <x v="3"/>
    <s v="Illinois"/>
    <s v="Chicago"/>
    <x v="3"/>
    <n v="35"/>
    <x v="27"/>
    <n v="183750"/>
    <n v="73500"/>
    <n v="0.4"/>
    <x v="1"/>
  </r>
  <r>
    <x v="2"/>
    <n v="1197831"/>
    <x v="360"/>
    <x v="1"/>
    <s v="Texas"/>
    <s v="Dallas"/>
    <x v="4"/>
    <n v="40"/>
    <x v="47"/>
    <n v="150000"/>
    <n v="37500"/>
    <n v="0.25"/>
    <x v="1"/>
  </r>
  <r>
    <x v="2"/>
    <n v="1197831"/>
    <x v="361"/>
    <x v="1"/>
    <s v="Texas"/>
    <s v="Dallas"/>
    <x v="5"/>
    <n v="35"/>
    <x v="27"/>
    <n v="183750"/>
    <n v="82687.5"/>
    <n v="0.45"/>
    <x v="1"/>
  </r>
  <r>
    <x v="2"/>
    <n v="1197831"/>
    <x v="362"/>
    <x v="1"/>
    <s v="Texas"/>
    <s v="Dallas"/>
    <x v="0"/>
    <n v="25"/>
    <x v="21"/>
    <n v="168750"/>
    <n v="50625"/>
    <n v="0.3"/>
    <x v="1"/>
  </r>
  <r>
    <x v="2"/>
    <n v="1197831"/>
    <x v="363"/>
    <x v="1"/>
    <s v="Texas"/>
    <s v="Dallas"/>
    <x v="1"/>
    <n v="35"/>
    <x v="25"/>
    <n v="227500"/>
    <n v="68250"/>
    <n v="0.3"/>
    <x v="1"/>
  </r>
  <r>
    <x v="2"/>
    <n v="1197831"/>
    <x v="364"/>
    <x v="1"/>
    <s v="Texas"/>
    <s v="Dallas"/>
    <x v="2"/>
    <n v="35"/>
    <x v="33"/>
    <n v="166250"/>
    <n v="49875"/>
    <n v="0.3"/>
    <x v="1"/>
  </r>
  <r>
    <x v="2"/>
    <n v="1197831"/>
    <x v="365"/>
    <x v="1"/>
    <s v="Texas"/>
    <s v="Dallas"/>
    <x v="3"/>
    <n v="35"/>
    <x v="32"/>
    <n v="148750"/>
    <n v="59500"/>
    <n v="0.4"/>
    <x v="1"/>
  </r>
  <r>
    <x v="2"/>
    <n v="1197831"/>
    <x v="366"/>
    <x v="1"/>
    <s v="Texas"/>
    <s v="Dallas"/>
    <x v="4"/>
    <n v="40"/>
    <x v="48"/>
    <n v="120000"/>
    <n v="30000"/>
    <n v="0.25"/>
    <x v="1"/>
  </r>
  <r>
    <x v="2"/>
    <n v="1197831"/>
    <x v="367"/>
    <x v="1"/>
    <s v="Texas"/>
    <s v="Dallas"/>
    <x v="5"/>
    <n v="35"/>
    <x v="23"/>
    <n v="175000"/>
    <n v="78750"/>
    <n v="0.45"/>
    <x v="1"/>
  </r>
  <r>
    <x v="2"/>
    <n v="1197831"/>
    <x v="368"/>
    <x v="1"/>
    <s v="Texas"/>
    <s v="Dallas"/>
    <x v="0"/>
    <n v="30"/>
    <x v="21"/>
    <n v="202500"/>
    <n v="70875"/>
    <n v="0.35"/>
    <x v="1"/>
  </r>
  <r>
    <x v="2"/>
    <n v="1197831"/>
    <x v="369"/>
    <x v="1"/>
    <s v="Texas"/>
    <s v="Dallas"/>
    <x v="1"/>
    <n v="40"/>
    <x v="21"/>
    <n v="270000"/>
    <n v="94500"/>
    <n v="0.35"/>
    <x v="1"/>
  </r>
  <r>
    <x v="2"/>
    <n v="1197831"/>
    <x v="370"/>
    <x v="1"/>
    <s v="Texas"/>
    <s v="Dallas"/>
    <x v="2"/>
    <n v="30"/>
    <x v="23"/>
    <n v="150000"/>
    <n v="52500"/>
    <n v="0.35"/>
    <x v="1"/>
  </r>
  <r>
    <x v="2"/>
    <n v="1197831"/>
    <x v="371"/>
    <x v="1"/>
    <s v="Texas"/>
    <s v="Dallas"/>
    <x v="3"/>
    <n v="35"/>
    <x v="46"/>
    <n v="140000"/>
    <n v="63000"/>
    <n v="0.45"/>
    <x v="1"/>
  </r>
  <r>
    <x v="2"/>
    <n v="1197831"/>
    <x v="372"/>
    <x v="1"/>
    <s v="Texas"/>
    <s v="Dallas"/>
    <x v="4"/>
    <n v="40"/>
    <x v="48"/>
    <n v="120000"/>
    <n v="36000"/>
    <n v="0.3"/>
    <x v="1"/>
  </r>
  <r>
    <x v="2"/>
    <n v="1197831"/>
    <x v="373"/>
    <x v="1"/>
    <s v="Texas"/>
    <s v="Dallas"/>
    <x v="5"/>
    <n v="35"/>
    <x v="31"/>
    <n v="157500"/>
    <n v="78750"/>
    <n v="0.5"/>
    <x v="1"/>
  </r>
  <r>
    <x v="2"/>
    <n v="1197831"/>
    <x v="374"/>
    <x v="1"/>
    <s v="Texas"/>
    <s v="Dallas"/>
    <x v="0"/>
    <n v="20"/>
    <x v="19"/>
    <n v="140000"/>
    <n v="49000"/>
    <n v="0.35"/>
    <x v="1"/>
  </r>
  <r>
    <x v="2"/>
    <n v="1197831"/>
    <x v="375"/>
    <x v="1"/>
    <s v="Texas"/>
    <s v="Dallas"/>
    <x v="1"/>
    <n v="30.000000000000004"/>
    <x v="19"/>
    <n v="210000.00000000003"/>
    <n v="73500"/>
    <n v="0.35"/>
    <x v="1"/>
  </r>
  <r>
    <x v="2"/>
    <n v="1197831"/>
    <x v="376"/>
    <x v="1"/>
    <s v="Texas"/>
    <s v="Dallas"/>
    <x v="2"/>
    <n v="24.999999999999996"/>
    <x v="27"/>
    <n v="131249.99999999997"/>
    <n v="45937.499999999985"/>
    <n v="0.35"/>
    <x v="1"/>
  </r>
  <r>
    <x v="2"/>
    <n v="1197831"/>
    <x v="377"/>
    <x v="1"/>
    <s v="Texas"/>
    <s v="Dallas"/>
    <x v="3"/>
    <n v="30.000000000000004"/>
    <x v="32"/>
    <n v="127500.00000000001"/>
    <n v="57375.000000000007"/>
    <n v="0.45"/>
    <x v="1"/>
  </r>
  <r>
    <x v="2"/>
    <n v="1197831"/>
    <x v="378"/>
    <x v="1"/>
    <s v="Texas"/>
    <s v="Dallas"/>
    <x v="4"/>
    <n v="35"/>
    <x v="45"/>
    <n v="113750"/>
    <n v="34125"/>
    <n v="0.3"/>
    <x v="1"/>
  </r>
  <r>
    <x v="2"/>
    <n v="1197831"/>
    <x v="379"/>
    <x v="1"/>
    <s v="Texas"/>
    <s v="Dallas"/>
    <x v="5"/>
    <n v="30.000000000000004"/>
    <x v="24"/>
    <n v="180000.00000000003"/>
    <n v="90000.000000000015"/>
    <n v="0.5"/>
    <x v="1"/>
  </r>
  <r>
    <x v="2"/>
    <n v="1197831"/>
    <x v="380"/>
    <x v="1"/>
    <s v="Texas"/>
    <s v="Dallas"/>
    <x v="0"/>
    <n v="20"/>
    <x v="29"/>
    <n v="150000"/>
    <n v="52500"/>
    <n v="0.35"/>
    <x v="1"/>
  </r>
  <r>
    <x v="2"/>
    <n v="1197831"/>
    <x v="381"/>
    <x v="1"/>
    <s v="Texas"/>
    <s v="Dallas"/>
    <x v="1"/>
    <n v="30.000000000000004"/>
    <x v="28"/>
    <n v="232500.00000000003"/>
    <n v="81375"/>
    <n v="0.35"/>
    <x v="1"/>
  </r>
  <r>
    <x v="2"/>
    <n v="1197831"/>
    <x v="382"/>
    <x v="1"/>
    <s v="Texas"/>
    <s v="Dallas"/>
    <x v="2"/>
    <n v="24.999999999999996"/>
    <x v="22"/>
    <n v="156249.99999999997"/>
    <n v="54687.499999999985"/>
    <n v="0.35"/>
    <x v="1"/>
  </r>
  <r>
    <x v="2"/>
    <n v="1197831"/>
    <x v="383"/>
    <x v="1"/>
    <s v="Texas"/>
    <s v="Dallas"/>
    <x v="3"/>
    <n v="35"/>
    <x v="20"/>
    <n v="192500"/>
    <n v="86625"/>
    <n v="0.45"/>
    <x v="1"/>
  </r>
  <r>
    <x v="2"/>
    <n v="1197831"/>
    <x v="384"/>
    <x v="1"/>
    <s v="Texas"/>
    <s v="Dallas"/>
    <x v="4"/>
    <n v="50"/>
    <x v="31"/>
    <n v="225000"/>
    <n v="67500"/>
    <n v="0.3"/>
    <x v="1"/>
  </r>
  <r>
    <x v="2"/>
    <n v="1197831"/>
    <x v="385"/>
    <x v="1"/>
    <s v="Texas"/>
    <s v="Dallas"/>
    <x v="5"/>
    <n v="45"/>
    <x v="9"/>
    <n v="360000"/>
    <n v="180000"/>
    <n v="0.5"/>
    <x v="1"/>
  </r>
  <r>
    <x v="2"/>
    <n v="1197831"/>
    <x v="386"/>
    <x v="1"/>
    <s v="Texas"/>
    <s v="Dallas"/>
    <x v="0"/>
    <n v="45"/>
    <x v="9"/>
    <n v="360000"/>
    <n v="125999.99999999999"/>
    <n v="0.35"/>
    <x v="1"/>
  </r>
  <r>
    <x v="2"/>
    <n v="1197831"/>
    <x v="387"/>
    <x v="1"/>
    <s v="Texas"/>
    <s v="Dallas"/>
    <x v="1"/>
    <n v="50"/>
    <x v="9"/>
    <n v="400000"/>
    <n v="140000"/>
    <n v="0.35"/>
    <x v="1"/>
  </r>
  <r>
    <x v="2"/>
    <n v="1197831"/>
    <x v="388"/>
    <x v="1"/>
    <s v="Texas"/>
    <s v="Dallas"/>
    <x v="2"/>
    <n v="45"/>
    <x v="25"/>
    <n v="292500"/>
    <n v="102375"/>
    <n v="0.35"/>
    <x v="1"/>
  </r>
  <r>
    <x v="2"/>
    <n v="1197831"/>
    <x v="389"/>
    <x v="1"/>
    <s v="Texas"/>
    <s v="Dallas"/>
    <x v="3"/>
    <n v="45"/>
    <x v="24"/>
    <n v="270000"/>
    <n v="121500"/>
    <n v="0.45"/>
    <x v="1"/>
  </r>
  <r>
    <x v="2"/>
    <n v="1197831"/>
    <x v="390"/>
    <x v="1"/>
    <s v="Texas"/>
    <s v="Dallas"/>
    <x v="4"/>
    <n v="50"/>
    <x v="23"/>
    <n v="250000"/>
    <n v="75000"/>
    <n v="0.3"/>
    <x v="1"/>
  </r>
  <r>
    <x v="2"/>
    <n v="1197831"/>
    <x v="391"/>
    <x v="1"/>
    <s v="Texas"/>
    <s v="Dallas"/>
    <x v="5"/>
    <n v="55.000000000000007"/>
    <x v="10"/>
    <n v="481250.00000000006"/>
    <n v="240625.00000000003"/>
    <n v="0.5"/>
    <x v="1"/>
  </r>
  <r>
    <x v="2"/>
    <n v="1197831"/>
    <x v="392"/>
    <x v="1"/>
    <s v="Texas"/>
    <s v="Dallas"/>
    <x v="0"/>
    <n v="45"/>
    <x v="6"/>
    <n v="371250"/>
    <n v="148500"/>
    <n v="0.39999999999999997"/>
    <x v="1"/>
  </r>
  <r>
    <x v="2"/>
    <n v="1197831"/>
    <x v="393"/>
    <x v="1"/>
    <s v="Texas"/>
    <s v="Dallas"/>
    <x v="1"/>
    <n v="50"/>
    <x v="6"/>
    <n v="412500"/>
    <n v="165000"/>
    <n v="0.39999999999999997"/>
    <x v="1"/>
  </r>
  <r>
    <x v="2"/>
    <n v="1197831"/>
    <x v="394"/>
    <x v="1"/>
    <s v="Texas"/>
    <s v="Dallas"/>
    <x v="2"/>
    <n v="45"/>
    <x v="17"/>
    <n v="438750"/>
    <n v="175499.99999999997"/>
    <n v="0.39999999999999997"/>
    <x v="1"/>
  </r>
  <r>
    <x v="2"/>
    <n v="1197831"/>
    <x v="395"/>
    <x v="1"/>
    <s v="Texas"/>
    <s v="Dallas"/>
    <x v="3"/>
    <n v="45"/>
    <x v="30"/>
    <n v="258750"/>
    <n v="129375"/>
    <n v="0.5"/>
    <x v="1"/>
  </r>
  <r>
    <x v="2"/>
    <n v="1197831"/>
    <x v="396"/>
    <x v="1"/>
    <s v="Texas"/>
    <s v="Dallas"/>
    <x v="4"/>
    <n v="50"/>
    <x v="30"/>
    <n v="287500"/>
    <n v="100625"/>
    <n v="0.35"/>
    <x v="1"/>
  </r>
  <r>
    <x v="2"/>
    <n v="1197831"/>
    <x v="397"/>
    <x v="1"/>
    <s v="Texas"/>
    <s v="Dallas"/>
    <x v="5"/>
    <n v="60"/>
    <x v="2"/>
    <n v="510000"/>
    <n v="280500"/>
    <n v="0.55000000000000004"/>
    <x v="1"/>
  </r>
  <r>
    <x v="2"/>
    <n v="1197831"/>
    <x v="398"/>
    <x v="1"/>
    <s v="Texas"/>
    <s v="Dallas"/>
    <x v="0"/>
    <n v="50"/>
    <x v="9"/>
    <n v="400000"/>
    <n v="160000"/>
    <n v="0.39999999999999997"/>
    <x v="1"/>
  </r>
  <r>
    <x v="2"/>
    <n v="1197831"/>
    <x v="399"/>
    <x v="1"/>
    <s v="Texas"/>
    <s v="Dallas"/>
    <x v="1"/>
    <n v="55.000000000000007"/>
    <x v="9"/>
    <n v="440000.00000000006"/>
    <n v="176000"/>
    <n v="0.39999999999999997"/>
    <x v="1"/>
  </r>
  <r>
    <x v="2"/>
    <n v="1197831"/>
    <x v="400"/>
    <x v="1"/>
    <s v="Texas"/>
    <s v="Dallas"/>
    <x v="2"/>
    <n v="50"/>
    <x v="17"/>
    <n v="487500"/>
    <n v="194999.99999999997"/>
    <n v="0.39999999999999997"/>
    <x v="1"/>
  </r>
  <r>
    <x v="2"/>
    <n v="1197831"/>
    <x v="401"/>
    <x v="1"/>
    <s v="Texas"/>
    <s v="Dallas"/>
    <x v="3"/>
    <n v="50"/>
    <x v="27"/>
    <n v="262500"/>
    <n v="131250"/>
    <n v="0.5"/>
    <x v="1"/>
  </r>
  <r>
    <x v="2"/>
    <n v="1197831"/>
    <x v="402"/>
    <x v="1"/>
    <s v="Texas"/>
    <s v="Dallas"/>
    <x v="4"/>
    <n v="55.000000000000007"/>
    <x v="27"/>
    <n v="288750.00000000006"/>
    <n v="101062.50000000001"/>
    <n v="0.35"/>
    <x v="1"/>
  </r>
  <r>
    <x v="2"/>
    <n v="1197831"/>
    <x v="403"/>
    <x v="1"/>
    <s v="Texas"/>
    <s v="Dallas"/>
    <x v="5"/>
    <n v="60"/>
    <x v="28"/>
    <n v="465000"/>
    <n v="255750.00000000003"/>
    <n v="0.55000000000000004"/>
    <x v="1"/>
  </r>
  <r>
    <x v="2"/>
    <n v="1197831"/>
    <x v="404"/>
    <x v="1"/>
    <s v="Texas"/>
    <s v="Dallas"/>
    <x v="0"/>
    <n v="55.000000000000007"/>
    <x v="26"/>
    <n v="398750.00000000006"/>
    <n v="159500"/>
    <n v="0.39999999999999997"/>
    <x v="1"/>
  </r>
  <r>
    <x v="2"/>
    <n v="1197831"/>
    <x v="405"/>
    <x v="1"/>
    <s v="Texas"/>
    <s v="Dallas"/>
    <x v="1"/>
    <n v="55.000000000000007"/>
    <x v="21"/>
    <n v="371250.00000000006"/>
    <n v="148500"/>
    <n v="0.39999999999999997"/>
    <x v="1"/>
  </r>
  <r>
    <x v="2"/>
    <n v="1197831"/>
    <x v="406"/>
    <x v="1"/>
    <s v="Texas"/>
    <s v="Dallas"/>
    <x v="2"/>
    <n v="60"/>
    <x v="26"/>
    <n v="435000"/>
    <n v="174000"/>
    <n v="0.39999999999999997"/>
    <x v="1"/>
  </r>
  <r>
    <x v="2"/>
    <n v="1197831"/>
    <x v="407"/>
    <x v="1"/>
    <s v="Texas"/>
    <s v="Dallas"/>
    <x v="3"/>
    <n v="60"/>
    <x v="31"/>
    <n v="270000"/>
    <n v="135000"/>
    <n v="0.5"/>
    <x v="1"/>
  </r>
  <r>
    <x v="2"/>
    <n v="1197831"/>
    <x v="408"/>
    <x v="1"/>
    <s v="Texas"/>
    <s v="Dallas"/>
    <x v="4"/>
    <n v="55.000000000000007"/>
    <x v="31"/>
    <n v="247500.00000000003"/>
    <n v="86625"/>
    <n v="0.35"/>
    <x v="1"/>
  </r>
  <r>
    <x v="2"/>
    <n v="1197831"/>
    <x v="409"/>
    <x v="1"/>
    <s v="Texas"/>
    <s v="Dallas"/>
    <x v="5"/>
    <n v="50"/>
    <x v="21"/>
    <n v="337500"/>
    <n v="185625.00000000003"/>
    <n v="0.55000000000000004"/>
    <x v="1"/>
  </r>
  <r>
    <x v="2"/>
    <n v="1197831"/>
    <x v="410"/>
    <x v="1"/>
    <s v="Texas"/>
    <s v="Dallas"/>
    <x v="0"/>
    <n v="40"/>
    <x v="22"/>
    <n v="250000"/>
    <n v="99999.999999999985"/>
    <n v="0.39999999999999997"/>
    <x v="1"/>
  </r>
  <r>
    <x v="2"/>
    <n v="1197831"/>
    <x v="411"/>
    <x v="1"/>
    <s v="Texas"/>
    <s v="Dallas"/>
    <x v="1"/>
    <n v="40"/>
    <x v="22"/>
    <n v="250000"/>
    <n v="99999.999999999985"/>
    <n v="0.39999999999999997"/>
    <x v="1"/>
  </r>
  <r>
    <x v="2"/>
    <n v="1197831"/>
    <x v="412"/>
    <x v="1"/>
    <s v="Texas"/>
    <s v="Dallas"/>
    <x v="2"/>
    <n v="45"/>
    <x v="30"/>
    <n v="258750"/>
    <n v="103499.99999999999"/>
    <n v="0.39999999999999997"/>
    <x v="1"/>
  </r>
  <r>
    <x v="2"/>
    <n v="1197831"/>
    <x v="413"/>
    <x v="1"/>
    <s v="Texas"/>
    <s v="Dallas"/>
    <x v="3"/>
    <n v="45"/>
    <x v="32"/>
    <n v="191250"/>
    <n v="95625"/>
    <n v="0.5"/>
    <x v="1"/>
  </r>
  <r>
    <x v="2"/>
    <n v="1197831"/>
    <x v="414"/>
    <x v="1"/>
    <s v="Texas"/>
    <s v="Dallas"/>
    <x v="4"/>
    <n v="40"/>
    <x v="46"/>
    <n v="160000"/>
    <n v="56000"/>
    <n v="0.35"/>
    <x v="1"/>
  </r>
  <r>
    <x v="2"/>
    <n v="1197831"/>
    <x v="415"/>
    <x v="1"/>
    <s v="Texas"/>
    <s v="Dallas"/>
    <x v="5"/>
    <n v="50"/>
    <x v="30"/>
    <n v="287500"/>
    <n v="158125"/>
    <n v="0.55000000000000004"/>
    <x v="1"/>
  </r>
  <r>
    <x v="2"/>
    <n v="1197831"/>
    <x v="416"/>
    <x v="1"/>
    <s v="Texas"/>
    <s v="Dallas"/>
    <x v="0"/>
    <n v="40"/>
    <x v="26"/>
    <n v="290000"/>
    <n v="115999.99999999999"/>
    <n v="0.39999999999999997"/>
    <x v="1"/>
  </r>
  <r>
    <x v="2"/>
    <n v="1197831"/>
    <x v="417"/>
    <x v="1"/>
    <s v="Texas"/>
    <s v="Dallas"/>
    <x v="1"/>
    <n v="40"/>
    <x v="26"/>
    <n v="290000"/>
    <n v="115999.99999999999"/>
    <n v="0.39999999999999997"/>
    <x v="1"/>
  </r>
  <r>
    <x v="2"/>
    <n v="1197831"/>
    <x v="418"/>
    <x v="1"/>
    <s v="Texas"/>
    <s v="Dallas"/>
    <x v="2"/>
    <n v="65"/>
    <x v="25"/>
    <n v="422500"/>
    <n v="169000"/>
    <n v="0.39999999999999997"/>
    <x v="1"/>
  </r>
  <r>
    <x v="2"/>
    <n v="1197831"/>
    <x v="419"/>
    <x v="1"/>
    <s v="Texas"/>
    <s v="Dallas"/>
    <x v="3"/>
    <n v="65"/>
    <x v="23"/>
    <n v="325000"/>
    <n v="162500"/>
    <n v="0.5"/>
    <x v="1"/>
  </r>
  <r>
    <x v="2"/>
    <n v="1197831"/>
    <x v="420"/>
    <x v="1"/>
    <s v="Texas"/>
    <s v="Dallas"/>
    <x v="4"/>
    <n v="60"/>
    <x v="33"/>
    <n v="285000"/>
    <n v="99750"/>
    <n v="0.35"/>
    <x v="1"/>
  </r>
  <r>
    <x v="2"/>
    <n v="1197831"/>
    <x v="421"/>
    <x v="1"/>
    <s v="Texas"/>
    <s v="Dallas"/>
    <x v="5"/>
    <n v="70"/>
    <x v="21"/>
    <n v="472500"/>
    <n v="259875.00000000003"/>
    <n v="0.55000000000000004"/>
    <x v="1"/>
  </r>
  <r>
    <x v="2"/>
    <n v="1197831"/>
    <x v="422"/>
    <x v="1"/>
    <s v="Texas"/>
    <s v="Dallas"/>
    <x v="0"/>
    <n v="60"/>
    <x v="6"/>
    <n v="495000"/>
    <n v="197999.99999999997"/>
    <n v="0.39999999999999997"/>
    <x v="1"/>
  </r>
  <r>
    <x v="2"/>
    <n v="1197831"/>
    <x v="423"/>
    <x v="1"/>
    <s v="Texas"/>
    <s v="Dallas"/>
    <x v="1"/>
    <n v="60"/>
    <x v="6"/>
    <n v="495000"/>
    <n v="197999.99999999997"/>
    <n v="0.39999999999999997"/>
    <x v="1"/>
  </r>
  <r>
    <x v="2"/>
    <n v="1197831"/>
    <x v="424"/>
    <x v="1"/>
    <s v="Texas"/>
    <s v="Dallas"/>
    <x v="2"/>
    <n v="65"/>
    <x v="26"/>
    <n v="471250"/>
    <n v="188499.99999999997"/>
    <n v="0.39999999999999997"/>
    <x v="1"/>
  </r>
  <r>
    <x v="2"/>
    <n v="1197831"/>
    <x v="425"/>
    <x v="1"/>
    <s v="Texas"/>
    <s v="Dallas"/>
    <x v="3"/>
    <n v="65"/>
    <x v="30"/>
    <n v="373750"/>
    <n v="186875"/>
    <n v="0.5"/>
    <x v="1"/>
  </r>
  <r>
    <x v="2"/>
    <n v="1197831"/>
    <x v="426"/>
    <x v="1"/>
    <s v="Texas"/>
    <s v="Dallas"/>
    <x v="4"/>
    <n v="60"/>
    <x v="27"/>
    <n v="315000"/>
    <n v="110250"/>
    <n v="0.35"/>
    <x v="1"/>
  </r>
  <r>
    <x v="2"/>
    <n v="1197831"/>
    <x v="427"/>
    <x v="1"/>
    <s v="Texas"/>
    <s v="Dallas"/>
    <x v="5"/>
    <n v="70"/>
    <x v="28"/>
    <n v="542500"/>
    <n v="298375"/>
    <n v="0.55000000000000004"/>
    <x v="1"/>
  </r>
  <r>
    <x v="0"/>
    <n v="1185732"/>
    <x v="428"/>
    <x v="1"/>
    <s v="Texas"/>
    <s v="Dallas"/>
    <x v="0"/>
    <n v="45"/>
    <x v="32"/>
    <n v="191250"/>
    <n v="105187.50000000001"/>
    <n v="0.55000000000000004"/>
    <x v="1"/>
  </r>
  <r>
    <x v="0"/>
    <n v="1185732"/>
    <x v="429"/>
    <x v="1"/>
    <s v="Texas"/>
    <s v="Dallas"/>
    <x v="1"/>
    <n v="45"/>
    <x v="37"/>
    <n v="101250"/>
    <n v="35437.5"/>
    <n v="0.35"/>
    <x v="1"/>
  </r>
  <r>
    <x v="0"/>
    <n v="1185732"/>
    <x v="430"/>
    <x v="1"/>
    <s v="Texas"/>
    <s v="Dallas"/>
    <x v="2"/>
    <n v="35"/>
    <x v="37"/>
    <n v="78750"/>
    <n v="31499.999999999996"/>
    <n v="0.39999999999999997"/>
    <x v="1"/>
  </r>
  <r>
    <x v="0"/>
    <n v="1185732"/>
    <x v="431"/>
    <x v="1"/>
    <s v="Texas"/>
    <s v="Dallas"/>
    <x v="3"/>
    <n v="40"/>
    <x v="41"/>
    <n v="30000"/>
    <n v="11999.999999999998"/>
    <n v="0.39999999999999997"/>
    <x v="1"/>
  </r>
  <r>
    <x v="0"/>
    <n v="1185732"/>
    <x v="432"/>
    <x v="0"/>
    <s v="Pennsylvania"/>
    <s v="Philadelphia"/>
    <x v="4"/>
    <n v="54.999999999999993"/>
    <x v="35"/>
    <n v="68749.999999999985"/>
    <n v="24062.499999999993"/>
    <n v="0.35"/>
    <x v="1"/>
  </r>
  <r>
    <x v="0"/>
    <n v="1185732"/>
    <x v="433"/>
    <x v="0"/>
    <s v="Pennsylvania"/>
    <s v="Philadelphia"/>
    <x v="5"/>
    <n v="45"/>
    <x v="37"/>
    <n v="101250"/>
    <n v="30375"/>
    <n v="0.3"/>
    <x v="1"/>
  </r>
  <r>
    <x v="0"/>
    <n v="1185732"/>
    <x v="434"/>
    <x v="0"/>
    <s v="Pennsylvania"/>
    <s v="Philadelphia"/>
    <x v="0"/>
    <n v="45"/>
    <x v="33"/>
    <n v="213750"/>
    <n v="117562.50000000001"/>
    <n v="0.55000000000000004"/>
    <x v="1"/>
  </r>
  <r>
    <x v="0"/>
    <n v="1185732"/>
    <x v="435"/>
    <x v="0"/>
    <s v="Pennsylvania"/>
    <s v="Philadelphia"/>
    <x v="1"/>
    <n v="45"/>
    <x v="35"/>
    <n v="56250"/>
    <n v="19687.5"/>
    <n v="0.35"/>
    <x v="1"/>
  </r>
  <r>
    <x v="0"/>
    <n v="1185732"/>
    <x v="436"/>
    <x v="0"/>
    <s v="Pennsylvania"/>
    <s v="Philadelphia"/>
    <x v="2"/>
    <n v="35"/>
    <x v="36"/>
    <n v="61250"/>
    <n v="24499.999999999996"/>
    <n v="0.39999999999999997"/>
    <x v="1"/>
  </r>
  <r>
    <x v="0"/>
    <n v="1185732"/>
    <x v="437"/>
    <x v="0"/>
    <s v="Pennsylvania"/>
    <s v="Philadelphia"/>
    <x v="3"/>
    <n v="40"/>
    <x v="50"/>
    <n v="20000"/>
    <n v="7999.9999999999991"/>
    <n v="0.39999999999999997"/>
    <x v="1"/>
  </r>
  <r>
    <x v="0"/>
    <n v="1185732"/>
    <x v="438"/>
    <x v="0"/>
    <s v="Pennsylvania"/>
    <s v="Philadelphia"/>
    <x v="4"/>
    <n v="54.999999999999993"/>
    <x v="35"/>
    <n v="68749.999999999985"/>
    <n v="24062.499999999993"/>
    <n v="0.35"/>
    <x v="1"/>
  </r>
  <r>
    <x v="0"/>
    <n v="1185732"/>
    <x v="439"/>
    <x v="0"/>
    <s v="Pennsylvania"/>
    <s v="Philadelphia"/>
    <x v="5"/>
    <n v="45"/>
    <x v="37"/>
    <n v="101250"/>
    <n v="30375"/>
    <n v="0.3"/>
    <x v="1"/>
  </r>
  <r>
    <x v="0"/>
    <n v="1185732"/>
    <x v="440"/>
    <x v="0"/>
    <s v="Pennsylvania"/>
    <s v="Philadelphia"/>
    <x v="0"/>
    <n v="50"/>
    <x v="51"/>
    <n v="222500"/>
    <n v="122375.00000000001"/>
    <n v="0.55000000000000004"/>
    <x v="1"/>
  </r>
  <r>
    <x v="0"/>
    <n v="1185732"/>
    <x v="441"/>
    <x v="0"/>
    <s v="Pennsylvania"/>
    <s v="Philadelphia"/>
    <x v="1"/>
    <n v="50"/>
    <x v="42"/>
    <n v="75000"/>
    <n v="26250"/>
    <n v="0.35"/>
    <x v="1"/>
  </r>
  <r>
    <x v="0"/>
    <n v="1185732"/>
    <x v="442"/>
    <x v="0"/>
    <s v="Pennsylvania"/>
    <s v="Philadelphia"/>
    <x v="2"/>
    <n v="40"/>
    <x v="36"/>
    <n v="70000"/>
    <n v="27999.999999999996"/>
    <n v="0.39999999999999997"/>
    <x v="1"/>
  </r>
  <r>
    <x v="0"/>
    <n v="1185732"/>
    <x v="443"/>
    <x v="0"/>
    <s v="Pennsylvania"/>
    <s v="Philadelphia"/>
    <x v="3"/>
    <n v="45"/>
    <x v="52"/>
    <n v="11250"/>
    <n v="4500"/>
    <n v="0.39999999999999997"/>
    <x v="1"/>
  </r>
  <r>
    <x v="0"/>
    <n v="1185732"/>
    <x v="444"/>
    <x v="0"/>
    <s v="Pennsylvania"/>
    <s v="Philadelphia"/>
    <x v="4"/>
    <n v="60"/>
    <x v="41"/>
    <n v="45000"/>
    <n v="13500"/>
    <n v="0.3"/>
    <x v="1"/>
  </r>
  <r>
    <x v="0"/>
    <n v="1185732"/>
    <x v="445"/>
    <x v="0"/>
    <s v="Pennsylvania"/>
    <s v="Philadelphia"/>
    <x v="5"/>
    <n v="50"/>
    <x v="36"/>
    <n v="87500"/>
    <n v="21875"/>
    <n v="0.25"/>
    <x v="1"/>
  </r>
  <r>
    <x v="0"/>
    <n v="1185732"/>
    <x v="446"/>
    <x v="0"/>
    <s v="Pennsylvania"/>
    <s v="Philadelphia"/>
    <x v="0"/>
    <n v="50"/>
    <x v="31"/>
    <n v="225000"/>
    <n v="112500"/>
    <n v="0.5"/>
    <x v="1"/>
  </r>
  <r>
    <x v="0"/>
    <n v="1185732"/>
    <x v="447"/>
    <x v="0"/>
    <s v="Pennsylvania"/>
    <s v="Philadelphia"/>
    <x v="1"/>
    <n v="50"/>
    <x v="42"/>
    <n v="75000"/>
    <n v="22500"/>
    <n v="0.3"/>
    <x v="1"/>
  </r>
  <r>
    <x v="0"/>
    <n v="1185732"/>
    <x v="448"/>
    <x v="0"/>
    <s v="Pennsylvania"/>
    <s v="Philadelphia"/>
    <x v="2"/>
    <n v="40"/>
    <x v="42"/>
    <n v="60000"/>
    <n v="21000"/>
    <n v="0.35"/>
    <x v="1"/>
  </r>
  <r>
    <x v="0"/>
    <n v="1185732"/>
    <x v="449"/>
    <x v="0"/>
    <s v="Pennsylvania"/>
    <s v="Philadelphia"/>
    <x v="3"/>
    <n v="45"/>
    <x v="41"/>
    <n v="33750"/>
    <n v="11812.5"/>
    <n v="0.35"/>
    <x v="1"/>
  </r>
  <r>
    <x v="0"/>
    <n v="1185732"/>
    <x v="450"/>
    <x v="0"/>
    <s v="Pennsylvania"/>
    <s v="Philadelphia"/>
    <x v="4"/>
    <n v="60"/>
    <x v="41"/>
    <n v="45000"/>
    <n v="13500"/>
    <n v="0.3"/>
    <x v="1"/>
  </r>
  <r>
    <x v="0"/>
    <n v="1185732"/>
    <x v="451"/>
    <x v="0"/>
    <s v="Pennsylvania"/>
    <s v="Philadelphia"/>
    <x v="5"/>
    <n v="50"/>
    <x v="40"/>
    <n v="100000"/>
    <n v="25000"/>
    <n v="0.25"/>
    <x v="1"/>
  </r>
  <r>
    <x v="0"/>
    <n v="1185732"/>
    <x v="452"/>
    <x v="0"/>
    <s v="Pennsylvania"/>
    <s v="Philadelphia"/>
    <x v="0"/>
    <n v="60"/>
    <x v="53"/>
    <n v="282000"/>
    <n v="141000"/>
    <n v="0.5"/>
    <x v="1"/>
  </r>
  <r>
    <x v="0"/>
    <n v="1185732"/>
    <x v="453"/>
    <x v="0"/>
    <s v="Pennsylvania"/>
    <s v="Philadelphia"/>
    <x v="1"/>
    <n v="60.000000000000007"/>
    <x v="36"/>
    <n v="105000.00000000001"/>
    <n v="31500.000000000004"/>
    <n v="0.3"/>
    <x v="1"/>
  </r>
  <r>
    <x v="0"/>
    <n v="1185732"/>
    <x v="454"/>
    <x v="0"/>
    <s v="Pennsylvania"/>
    <s v="Philadelphia"/>
    <x v="2"/>
    <n v="55.000000000000007"/>
    <x v="42"/>
    <n v="82500.000000000015"/>
    <n v="28875.000000000004"/>
    <n v="0.35"/>
    <x v="1"/>
  </r>
  <r>
    <x v="0"/>
    <n v="1185732"/>
    <x v="455"/>
    <x v="0"/>
    <s v="Pennsylvania"/>
    <s v="Philadelphia"/>
    <x v="3"/>
    <n v="55.000000000000007"/>
    <x v="38"/>
    <n v="55000.000000000007"/>
    <n v="19250"/>
    <n v="0.35"/>
    <x v="1"/>
  </r>
  <r>
    <x v="0"/>
    <n v="1185732"/>
    <x v="456"/>
    <x v="0"/>
    <s v="Pennsylvania"/>
    <s v="Philadelphia"/>
    <x v="4"/>
    <n v="65"/>
    <x v="35"/>
    <n v="81250"/>
    <n v="24375"/>
    <n v="0.3"/>
    <x v="1"/>
  </r>
  <r>
    <x v="0"/>
    <n v="1185732"/>
    <x v="457"/>
    <x v="0"/>
    <s v="Pennsylvania"/>
    <s v="Philadelphia"/>
    <x v="5"/>
    <n v="70"/>
    <x v="43"/>
    <n v="175000"/>
    <n v="52500"/>
    <n v="0.3"/>
    <x v="1"/>
  </r>
  <r>
    <x v="0"/>
    <n v="1185732"/>
    <x v="458"/>
    <x v="0"/>
    <s v="Pennsylvania"/>
    <s v="Philadelphia"/>
    <x v="0"/>
    <n v="65"/>
    <x v="23"/>
    <n v="325000"/>
    <n v="178750"/>
    <n v="0.55000000000000004"/>
    <x v="1"/>
  </r>
  <r>
    <x v="0"/>
    <n v="1185732"/>
    <x v="459"/>
    <x v="0"/>
    <s v="Pennsylvania"/>
    <s v="Philadelphia"/>
    <x v="1"/>
    <n v="60.000000000000007"/>
    <x v="43"/>
    <n v="150000.00000000003"/>
    <n v="52500.000000000007"/>
    <n v="0.35"/>
    <x v="1"/>
  </r>
  <r>
    <x v="0"/>
    <n v="1185732"/>
    <x v="460"/>
    <x v="0"/>
    <s v="Pennsylvania"/>
    <s v="Philadelphia"/>
    <x v="2"/>
    <n v="55.000000000000007"/>
    <x v="36"/>
    <n v="96250.000000000015"/>
    <n v="38500"/>
    <n v="0.39999999999999997"/>
    <x v="1"/>
  </r>
  <r>
    <x v="0"/>
    <n v="1185732"/>
    <x v="461"/>
    <x v="0"/>
    <s v="Pennsylvania"/>
    <s v="Philadelphia"/>
    <x v="3"/>
    <n v="55.000000000000007"/>
    <x v="42"/>
    <n v="82500.000000000015"/>
    <n v="33000"/>
    <n v="0.39999999999999997"/>
    <x v="1"/>
  </r>
  <r>
    <x v="0"/>
    <n v="1185732"/>
    <x v="462"/>
    <x v="0"/>
    <s v="Pennsylvania"/>
    <s v="Philadelphia"/>
    <x v="4"/>
    <n v="65"/>
    <x v="42"/>
    <n v="97500"/>
    <n v="34125"/>
    <n v="0.35"/>
    <x v="1"/>
  </r>
  <r>
    <x v="0"/>
    <n v="1185732"/>
    <x v="463"/>
    <x v="0"/>
    <s v="Pennsylvania"/>
    <s v="Philadelphia"/>
    <x v="5"/>
    <n v="70"/>
    <x v="48"/>
    <n v="210000"/>
    <n v="63000"/>
    <n v="0.3"/>
    <x v="1"/>
  </r>
  <r>
    <x v="0"/>
    <n v="1185732"/>
    <x v="464"/>
    <x v="0"/>
    <s v="Pennsylvania"/>
    <s v="Philadelphia"/>
    <x v="0"/>
    <n v="65"/>
    <x v="23"/>
    <n v="325000"/>
    <n v="178750"/>
    <n v="0.55000000000000004"/>
    <x v="1"/>
  </r>
  <r>
    <x v="0"/>
    <n v="1185732"/>
    <x v="465"/>
    <x v="0"/>
    <s v="Pennsylvania"/>
    <s v="Philadelphia"/>
    <x v="1"/>
    <n v="60.000000000000007"/>
    <x v="48"/>
    <n v="180000.00000000003"/>
    <n v="63000.000000000007"/>
    <n v="0.35"/>
    <x v="1"/>
  </r>
  <r>
    <x v="0"/>
    <n v="1185732"/>
    <x v="466"/>
    <x v="0"/>
    <s v="Pennsylvania"/>
    <s v="Philadelphia"/>
    <x v="2"/>
    <n v="55.000000000000007"/>
    <x v="37"/>
    <n v="123750.00000000001"/>
    <n v="49500"/>
    <n v="0.39999999999999997"/>
    <x v="1"/>
  </r>
  <r>
    <x v="0"/>
    <n v="1185732"/>
    <x v="467"/>
    <x v="0"/>
    <s v="Pennsylvania"/>
    <s v="Philadelphia"/>
    <x v="3"/>
    <n v="55.000000000000007"/>
    <x v="36"/>
    <n v="96250.000000000015"/>
    <n v="38500"/>
    <n v="0.39999999999999997"/>
    <x v="1"/>
  </r>
  <r>
    <x v="0"/>
    <n v="1185732"/>
    <x v="468"/>
    <x v="0"/>
    <s v="Pennsylvania"/>
    <s v="Philadelphia"/>
    <x v="4"/>
    <n v="65"/>
    <x v="40"/>
    <n v="130000"/>
    <n v="45500"/>
    <n v="0.35"/>
    <x v="1"/>
  </r>
  <r>
    <x v="0"/>
    <n v="1185732"/>
    <x v="469"/>
    <x v="0"/>
    <s v="Pennsylvania"/>
    <s v="Philadelphia"/>
    <x v="5"/>
    <n v="70"/>
    <x v="47"/>
    <n v="262500"/>
    <n v="78750"/>
    <n v="0.3"/>
    <x v="1"/>
  </r>
  <r>
    <x v="0"/>
    <n v="1185732"/>
    <x v="470"/>
    <x v="0"/>
    <s v="Pennsylvania"/>
    <s v="Philadelphia"/>
    <x v="0"/>
    <n v="65"/>
    <x v="27"/>
    <n v="341250"/>
    <n v="187687.50000000003"/>
    <n v="0.55000000000000004"/>
    <x v="1"/>
  </r>
  <r>
    <x v="0"/>
    <n v="1185732"/>
    <x v="471"/>
    <x v="0"/>
    <s v="Pennsylvania"/>
    <s v="Philadelphia"/>
    <x v="1"/>
    <n v="60.000000000000007"/>
    <x v="48"/>
    <n v="180000.00000000003"/>
    <n v="63000.000000000007"/>
    <n v="0.35"/>
    <x v="1"/>
  </r>
  <r>
    <x v="0"/>
    <n v="1185732"/>
    <x v="472"/>
    <x v="0"/>
    <s v="Pennsylvania"/>
    <s v="Philadelphia"/>
    <x v="2"/>
    <n v="55.000000000000007"/>
    <x v="37"/>
    <n v="123750.00000000001"/>
    <n v="49500"/>
    <n v="0.39999999999999997"/>
    <x v="1"/>
  </r>
  <r>
    <x v="0"/>
    <n v="1185732"/>
    <x v="473"/>
    <x v="0"/>
    <s v="Pennsylvania"/>
    <s v="Philadelphia"/>
    <x v="3"/>
    <n v="55.000000000000007"/>
    <x v="40"/>
    <n v="110000.00000000001"/>
    <n v="44000"/>
    <n v="0.39999999999999997"/>
    <x v="1"/>
  </r>
  <r>
    <x v="0"/>
    <n v="1185732"/>
    <x v="474"/>
    <x v="0"/>
    <s v="Pennsylvania"/>
    <s v="Philadelphia"/>
    <x v="4"/>
    <n v="65"/>
    <x v="36"/>
    <n v="113750"/>
    <n v="39812.5"/>
    <n v="0.35"/>
    <x v="1"/>
  </r>
  <r>
    <x v="0"/>
    <n v="1185732"/>
    <x v="475"/>
    <x v="0"/>
    <s v="Pennsylvania"/>
    <s v="Philadelphia"/>
    <x v="5"/>
    <n v="70"/>
    <x v="44"/>
    <n v="245000"/>
    <n v="73500"/>
    <n v="0.3"/>
    <x v="1"/>
  </r>
  <r>
    <x v="0"/>
    <n v="1185732"/>
    <x v="476"/>
    <x v="0"/>
    <s v="Pennsylvania"/>
    <s v="Philadelphia"/>
    <x v="0"/>
    <n v="65"/>
    <x v="33"/>
    <n v="308750"/>
    <n v="154375"/>
    <n v="0.5"/>
    <x v="1"/>
  </r>
  <r>
    <x v="0"/>
    <n v="1185732"/>
    <x v="477"/>
    <x v="0"/>
    <s v="Pennsylvania"/>
    <s v="Philadelphia"/>
    <x v="1"/>
    <n v="50"/>
    <x v="34"/>
    <n v="137500"/>
    <n v="41250"/>
    <n v="0.3"/>
    <x v="1"/>
  </r>
  <r>
    <x v="0"/>
    <n v="1185732"/>
    <x v="478"/>
    <x v="0"/>
    <s v="Pennsylvania"/>
    <s v="Philadelphia"/>
    <x v="2"/>
    <n v="45"/>
    <x v="40"/>
    <n v="90000"/>
    <n v="31499.999999999996"/>
    <n v="0.35"/>
    <x v="1"/>
  </r>
  <r>
    <x v="0"/>
    <n v="1185732"/>
    <x v="479"/>
    <x v="0"/>
    <s v="Pennsylvania"/>
    <s v="Philadelphia"/>
    <x v="3"/>
    <n v="45"/>
    <x v="36"/>
    <n v="78750"/>
    <n v="27562.5"/>
    <n v="0.35"/>
    <x v="1"/>
  </r>
  <r>
    <x v="0"/>
    <n v="1185732"/>
    <x v="480"/>
    <x v="0"/>
    <s v="Pennsylvania"/>
    <s v="Philadelphia"/>
    <x v="4"/>
    <n v="54.999999999999993"/>
    <x v="35"/>
    <n v="68749.999999999985"/>
    <n v="20624.999999999996"/>
    <n v="0.3"/>
    <x v="1"/>
  </r>
  <r>
    <x v="0"/>
    <n v="1185732"/>
    <x v="481"/>
    <x v="0"/>
    <s v="Pennsylvania"/>
    <s v="Philadelphia"/>
    <x v="5"/>
    <n v="60"/>
    <x v="37"/>
    <n v="135000"/>
    <n v="33750"/>
    <n v="0.25"/>
    <x v="1"/>
  </r>
  <r>
    <x v="0"/>
    <n v="1185732"/>
    <x v="482"/>
    <x v="0"/>
    <s v="Pennsylvania"/>
    <s v="Philadelphia"/>
    <x v="0"/>
    <n v="60"/>
    <x v="46"/>
    <n v="240000"/>
    <n v="120000"/>
    <n v="0.5"/>
    <x v="1"/>
  </r>
  <r>
    <x v="0"/>
    <n v="1185732"/>
    <x v="483"/>
    <x v="0"/>
    <s v="Pennsylvania"/>
    <s v="Philadelphia"/>
    <x v="1"/>
    <n v="50"/>
    <x v="37"/>
    <n v="112500"/>
    <n v="33750"/>
    <n v="0.3"/>
    <x v="1"/>
  </r>
  <r>
    <x v="0"/>
    <n v="1185732"/>
    <x v="484"/>
    <x v="0"/>
    <s v="Pennsylvania"/>
    <s v="Philadelphia"/>
    <x v="2"/>
    <n v="50"/>
    <x v="35"/>
    <n v="62500"/>
    <n v="21875"/>
    <n v="0.35"/>
    <x v="1"/>
  </r>
  <r>
    <x v="0"/>
    <n v="1185732"/>
    <x v="485"/>
    <x v="0"/>
    <s v="Pennsylvania"/>
    <s v="Philadelphia"/>
    <x v="3"/>
    <n v="50"/>
    <x v="38"/>
    <n v="50000"/>
    <n v="17500"/>
    <n v="0.35"/>
    <x v="1"/>
  </r>
  <r>
    <x v="0"/>
    <n v="1185732"/>
    <x v="486"/>
    <x v="0"/>
    <s v="Pennsylvania"/>
    <s v="Philadelphia"/>
    <x v="4"/>
    <n v="60"/>
    <x v="38"/>
    <n v="60000"/>
    <n v="18000"/>
    <n v="0.3"/>
    <x v="1"/>
  </r>
  <r>
    <x v="0"/>
    <n v="1185732"/>
    <x v="487"/>
    <x v="0"/>
    <s v="Pennsylvania"/>
    <s v="Philadelphia"/>
    <x v="5"/>
    <n v="64.999999999999986"/>
    <x v="37"/>
    <n v="146249.99999999997"/>
    <n v="36562.499999999993"/>
    <n v="0.25"/>
    <x v="1"/>
  </r>
  <r>
    <x v="0"/>
    <n v="1185732"/>
    <x v="488"/>
    <x v="0"/>
    <s v="Pennsylvania"/>
    <s v="Philadelphia"/>
    <x v="0"/>
    <n v="70"/>
    <x v="47"/>
    <n v="262500"/>
    <n v="144375"/>
    <n v="0.55000000000000004"/>
    <x v="1"/>
  </r>
  <r>
    <x v="0"/>
    <n v="1185732"/>
    <x v="489"/>
    <x v="0"/>
    <s v="Pennsylvania"/>
    <s v="Philadelphia"/>
    <x v="1"/>
    <n v="60.000000000000007"/>
    <x v="40"/>
    <n v="120000.00000000001"/>
    <n v="42000"/>
    <n v="0.35"/>
    <x v="1"/>
  </r>
  <r>
    <x v="0"/>
    <n v="1185732"/>
    <x v="490"/>
    <x v="0"/>
    <s v="Pennsylvania"/>
    <s v="Philadelphia"/>
    <x v="2"/>
    <n v="60.000000000000007"/>
    <x v="49"/>
    <n v="117000.00000000001"/>
    <n v="46800"/>
    <n v="0.39999999999999997"/>
    <x v="1"/>
  </r>
  <r>
    <x v="0"/>
    <n v="1185732"/>
    <x v="491"/>
    <x v="0"/>
    <s v="Pennsylvania"/>
    <s v="Philadelphia"/>
    <x v="3"/>
    <n v="60.000000000000007"/>
    <x v="36"/>
    <n v="105000.00000000001"/>
    <n v="42000"/>
    <n v="0.39999999999999997"/>
    <x v="1"/>
  </r>
  <r>
    <x v="0"/>
    <n v="1185732"/>
    <x v="492"/>
    <x v="0"/>
    <s v="Pennsylvania"/>
    <s v="Philadelphia"/>
    <x v="4"/>
    <n v="70"/>
    <x v="42"/>
    <n v="105000"/>
    <n v="36750"/>
    <n v="0.35"/>
    <x v="1"/>
  </r>
  <r>
    <x v="0"/>
    <n v="1185732"/>
    <x v="493"/>
    <x v="0"/>
    <s v="Pennsylvania"/>
    <s v="Philadelphia"/>
    <x v="5"/>
    <n v="75"/>
    <x v="43"/>
    <n v="187500"/>
    <n v="56250"/>
    <n v="0.3"/>
    <x v="1"/>
  </r>
  <r>
    <x v="0"/>
    <n v="1185732"/>
    <x v="494"/>
    <x v="0"/>
    <s v="Pennsylvania"/>
    <s v="Philadelphia"/>
    <x v="0"/>
    <n v="70"/>
    <x v="33"/>
    <n v="332500"/>
    <n v="182875.00000000003"/>
    <n v="0.55000000000000004"/>
    <x v="1"/>
  </r>
  <r>
    <x v="0"/>
    <n v="1185732"/>
    <x v="495"/>
    <x v="0"/>
    <s v="Pennsylvania"/>
    <s v="Philadelphia"/>
    <x v="1"/>
    <n v="60.000000000000007"/>
    <x v="34"/>
    <n v="165000.00000000003"/>
    <n v="57750.000000000007"/>
    <n v="0.35"/>
    <x v="1"/>
  </r>
  <r>
    <x v="0"/>
    <n v="1185732"/>
    <x v="496"/>
    <x v="0"/>
    <s v="Pennsylvania"/>
    <s v="Philadelphia"/>
    <x v="2"/>
    <n v="60.000000000000007"/>
    <x v="37"/>
    <n v="135000.00000000003"/>
    <n v="54000.000000000007"/>
    <n v="0.39999999999999997"/>
    <x v="1"/>
  </r>
  <r>
    <x v="0"/>
    <n v="1185732"/>
    <x v="497"/>
    <x v="0"/>
    <s v="Pennsylvania"/>
    <s v="Philadelphia"/>
    <x v="3"/>
    <n v="60.000000000000007"/>
    <x v="36"/>
    <n v="105000.00000000001"/>
    <n v="42000"/>
    <n v="0.39999999999999997"/>
    <x v="1"/>
  </r>
  <r>
    <x v="0"/>
    <n v="1185732"/>
    <x v="498"/>
    <x v="0"/>
    <s v="Pennsylvania"/>
    <s v="Philadelphia"/>
    <x v="4"/>
    <n v="70"/>
    <x v="36"/>
    <n v="122500"/>
    <n v="42875"/>
    <n v="0.35"/>
    <x v="1"/>
  </r>
  <r>
    <x v="0"/>
    <n v="1185732"/>
    <x v="0"/>
    <x v="0"/>
    <s v="Pennsylvania"/>
    <s v="Philadelphia"/>
    <x v="5"/>
    <n v="75"/>
    <x v="34"/>
    <n v="206250"/>
    <n v="61875"/>
    <n v="0.3"/>
    <x v="1"/>
  </r>
  <r>
    <x v="3"/>
    <n v="1128299"/>
    <x v="1"/>
    <x v="0"/>
    <s v="Pennsylvania"/>
    <s v="Philadelphia"/>
    <x v="0"/>
    <n v="35"/>
    <x v="31"/>
    <n v="157500"/>
    <n v="63000"/>
    <n v="0.4"/>
    <x v="1"/>
  </r>
  <r>
    <x v="3"/>
    <n v="1128299"/>
    <x v="2"/>
    <x v="0"/>
    <s v="Pennsylvania"/>
    <s v="Philadelphia"/>
    <x v="1"/>
    <n v="45"/>
    <x v="31"/>
    <n v="202500"/>
    <n v="50625"/>
    <n v="0.25"/>
    <x v="1"/>
  </r>
  <r>
    <x v="3"/>
    <n v="1128299"/>
    <x v="3"/>
    <x v="0"/>
    <s v="Pennsylvania"/>
    <s v="Philadelphia"/>
    <x v="2"/>
    <n v="45"/>
    <x v="31"/>
    <n v="202500"/>
    <n v="81000"/>
    <n v="0.4"/>
    <x v="1"/>
  </r>
  <r>
    <x v="3"/>
    <n v="1128299"/>
    <x v="4"/>
    <x v="0"/>
    <s v="Pennsylvania"/>
    <s v="Philadelphia"/>
    <x v="3"/>
    <n v="45"/>
    <x v="48"/>
    <n v="135000"/>
    <n v="47250"/>
    <n v="0.35"/>
    <x v="1"/>
  </r>
  <r>
    <x v="3"/>
    <n v="1128299"/>
    <x v="5"/>
    <x v="2"/>
    <s v="Nevada"/>
    <s v="Las Vegas"/>
    <x v="4"/>
    <n v="50"/>
    <x v="43"/>
    <n v="125000"/>
    <n v="68750"/>
    <n v="0.55000000000000004"/>
    <x v="1"/>
  </r>
  <r>
    <x v="3"/>
    <n v="1128299"/>
    <x v="6"/>
    <x v="2"/>
    <s v="Nevada"/>
    <s v="Las Vegas"/>
    <x v="5"/>
    <n v="45"/>
    <x v="33"/>
    <n v="213750"/>
    <n v="42750"/>
    <n v="0.2"/>
    <x v="1"/>
  </r>
  <r>
    <x v="3"/>
    <n v="1128299"/>
    <x v="7"/>
    <x v="2"/>
    <s v="Nevada"/>
    <s v="Las Vegas"/>
    <x v="0"/>
    <n v="35"/>
    <x v="27"/>
    <n v="183750"/>
    <n v="73500"/>
    <n v="0.4"/>
    <x v="1"/>
  </r>
  <r>
    <x v="3"/>
    <n v="1128299"/>
    <x v="499"/>
    <x v="2"/>
    <s v="Nevada"/>
    <s v="Las Vegas"/>
    <x v="1"/>
    <n v="45"/>
    <x v="32"/>
    <n v="191250"/>
    <n v="47812.5"/>
    <n v="0.25"/>
    <x v="1"/>
  </r>
  <r>
    <x v="3"/>
    <n v="1128299"/>
    <x v="500"/>
    <x v="2"/>
    <s v="Nevada"/>
    <s v="Las Vegas"/>
    <x v="2"/>
    <n v="45"/>
    <x v="32"/>
    <n v="191250"/>
    <n v="76500"/>
    <n v="0.4"/>
    <x v="1"/>
  </r>
  <r>
    <x v="3"/>
    <n v="1128299"/>
    <x v="501"/>
    <x v="2"/>
    <s v="Nevada"/>
    <s v="Las Vegas"/>
    <x v="3"/>
    <n v="45"/>
    <x v="34"/>
    <n v="123750"/>
    <n v="43312.5"/>
    <n v="0.35"/>
    <x v="1"/>
  </r>
  <r>
    <x v="3"/>
    <n v="1128299"/>
    <x v="502"/>
    <x v="2"/>
    <s v="Nevada"/>
    <s v="Las Vegas"/>
    <x v="4"/>
    <n v="50"/>
    <x v="40"/>
    <n v="100000"/>
    <n v="55000.000000000007"/>
    <n v="0.55000000000000004"/>
    <x v="1"/>
  </r>
  <r>
    <x v="3"/>
    <n v="1128299"/>
    <x v="503"/>
    <x v="2"/>
    <s v="Nevada"/>
    <s v="Las Vegas"/>
    <x v="5"/>
    <n v="45"/>
    <x v="46"/>
    <n v="180000"/>
    <n v="36000"/>
    <n v="0.2"/>
    <x v="1"/>
  </r>
  <r>
    <x v="3"/>
    <n v="1128299"/>
    <x v="504"/>
    <x v="2"/>
    <s v="Nevada"/>
    <s v="Las Vegas"/>
    <x v="0"/>
    <n v="45"/>
    <x v="20"/>
    <n v="247500"/>
    <n v="99000"/>
    <n v="0.4"/>
    <x v="1"/>
  </r>
  <r>
    <x v="3"/>
    <n v="1128299"/>
    <x v="505"/>
    <x v="2"/>
    <s v="Nevada"/>
    <s v="Las Vegas"/>
    <x v="1"/>
    <n v="54.999999999999993"/>
    <x v="46"/>
    <n v="219999.99999999997"/>
    <n v="54999.999999999993"/>
    <n v="0.25"/>
    <x v="1"/>
  </r>
  <r>
    <x v="3"/>
    <n v="1128299"/>
    <x v="506"/>
    <x v="2"/>
    <s v="Nevada"/>
    <s v="Las Vegas"/>
    <x v="2"/>
    <n v="54.999999999999993"/>
    <x v="46"/>
    <n v="219999.99999999997"/>
    <n v="88000"/>
    <n v="0.4"/>
    <x v="1"/>
  </r>
  <r>
    <x v="3"/>
    <n v="1128299"/>
    <x v="507"/>
    <x v="2"/>
    <s v="Nevada"/>
    <s v="Las Vegas"/>
    <x v="3"/>
    <n v="54.999999999999993"/>
    <x v="48"/>
    <n v="164999.99999999997"/>
    <n v="57749.999999999985"/>
    <n v="0.35"/>
    <x v="1"/>
  </r>
  <r>
    <x v="3"/>
    <n v="1128299"/>
    <x v="508"/>
    <x v="2"/>
    <s v="Nevada"/>
    <s v="Las Vegas"/>
    <x v="4"/>
    <n v="60"/>
    <x v="36"/>
    <n v="105000"/>
    <n v="57750.000000000007"/>
    <n v="0.55000000000000004"/>
    <x v="1"/>
  </r>
  <r>
    <x v="3"/>
    <n v="1128299"/>
    <x v="509"/>
    <x v="2"/>
    <s v="Nevada"/>
    <s v="Las Vegas"/>
    <x v="5"/>
    <n v="54.999999999999993"/>
    <x v="47"/>
    <n v="206249.99999999997"/>
    <n v="41250"/>
    <n v="0.2"/>
    <x v="1"/>
  </r>
  <r>
    <x v="3"/>
    <n v="1128299"/>
    <x v="510"/>
    <x v="2"/>
    <s v="Nevada"/>
    <s v="Las Vegas"/>
    <x v="0"/>
    <n v="60"/>
    <x v="20"/>
    <n v="330000"/>
    <n v="132000"/>
    <n v="0.4"/>
    <x v="1"/>
  </r>
  <r>
    <x v="3"/>
    <n v="1128299"/>
    <x v="8"/>
    <x v="2"/>
    <s v="Nevada"/>
    <s v="Las Vegas"/>
    <x v="1"/>
    <n v="65"/>
    <x v="44"/>
    <n v="227500"/>
    <n v="56875"/>
    <n v="0.25"/>
    <x v="1"/>
  </r>
  <r>
    <x v="3"/>
    <n v="1128299"/>
    <x v="9"/>
    <x v="2"/>
    <s v="Nevada"/>
    <s v="Las Vegas"/>
    <x v="2"/>
    <n v="65"/>
    <x v="46"/>
    <n v="260000"/>
    <n v="104000"/>
    <n v="0.4"/>
    <x v="1"/>
  </r>
  <r>
    <x v="3"/>
    <n v="1128299"/>
    <x v="10"/>
    <x v="2"/>
    <s v="Nevada"/>
    <s v="Las Vegas"/>
    <x v="3"/>
    <n v="60"/>
    <x v="48"/>
    <n v="180000"/>
    <n v="62999.999999999993"/>
    <n v="0.35"/>
    <x v="1"/>
  </r>
  <r>
    <x v="3"/>
    <n v="1128299"/>
    <x v="11"/>
    <x v="2"/>
    <s v="Nevada"/>
    <s v="Las Vegas"/>
    <x v="4"/>
    <n v="65"/>
    <x v="40"/>
    <n v="130000"/>
    <n v="71500"/>
    <n v="0.55000000000000004"/>
    <x v="1"/>
  </r>
  <r>
    <x v="3"/>
    <n v="1128299"/>
    <x v="12"/>
    <x v="2"/>
    <s v="Nevada"/>
    <s v="Las Vegas"/>
    <x v="5"/>
    <n v="80"/>
    <x v="44"/>
    <n v="280000"/>
    <n v="56000"/>
    <n v="0.2"/>
    <x v="1"/>
  </r>
  <r>
    <x v="3"/>
    <n v="1128299"/>
    <x v="13"/>
    <x v="2"/>
    <s v="Nevada"/>
    <s v="Las Vegas"/>
    <x v="0"/>
    <n v="60"/>
    <x v="20"/>
    <n v="330000"/>
    <n v="148500"/>
    <n v="0.45"/>
    <x v="1"/>
  </r>
  <r>
    <x v="3"/>
    <n v="1128299"/>
    <x v="14"/>
    <x v="2"/>
    <s v="Nevada"/>
    <s v="Las Vegas"/>
    <x v="1"/>
    <n v="65"/>
    <x v="46"/>
    <n v="260000"/>
    <n v="78000"/>
    <n v="0.3"/>
    <x v="1"/>
  </r>
  <r>
    <x v="3"/>
    <n v="1128299"/>
    <x v="15"/>
    <x v="2"/>
    <s v="Nevada"/>
    <s v="Las Vegas"/>
    <x v="2"/>
    <n v="65"/>
    <x v="46"/>
    <n v="260000"/>
    <n v="117000"/>
    <n v="0.45"/>
    <x v="1"/>
  </r>
  <r>
    <x v="3"/>
    <n v="1128299"/>
    <x v="16"/>
    <x v="2"/>
    <s v="Nevada"/>
    <s v="Las Vegas"/>
    <x v="3"/>
    <n v="60"/>
    <x v="48"/>
    <n v="180000"/>
    <n v="72000"/>
    <n v="0.39999999999999997"/>
    <x v="1"/>
  </r>
  <r>
    <x v="3"/>
    <n v="1128299"/>
    <x v="17"/>
    <x v="2"/>
    <s v="Nevada"/>
    <s v="Las Vegas"/>
    <x v="4"/>
    <n v="65"/>
    <x v="40"/>
    <n v="130000"/>
    <n v="78000.000000000015"/>
    <n v="0.60000000000000009"/>
    <x v="1"/>
  </r>
  <r>
    <x v="3"/>
    <n v="1128299"/>
    <x v="18"/>
    <x v="2"/>
    <s v="Nevada"/>
    <s v="Las Vegas"/>
    <x v="5"/>
    <n v="80"/>
    <x v="31"/>
    <n v="360000"/>
    <n v="90000"/>
    <n v="0.25"/>
    <x v="1"/>
  </r>
  <r>
    <x v="3"/>
    <n v="1128299"/>
    <x v="19"/>
    <x v="2"/>
    <s v="Nevada"/>
    <s v="Las Vegas"/>
    <x v="0"/>
    <n v="60"/>
    <x v="19"/>
    <n v="420000"/>
    <n v="189000"/>
    <n v="0.45"/>
    <x v="1"/>
  </r>
  <r>
    <x v="3"/>
    <n v="1128299"/>
    <x v="20"/>
    <x v="2"/>
    <s v="Nevada"/>
    <s v="Las Vegas"/>
    <x v="1"/>
    <n v="65"/>
    <x v="20"/>
    <n v="357500"/>
    <n v="107250"/>
    <n v="0.3"/>
    <x v="1"/>
  </r>
  <r>
    <x v="3"/>
    <n v="1128299"/>
    <x v="21"/>
    <x v="2"/>
    <s v="Nevada"/>
    <s v="Las Vegas"/>
    <x v="2"/>
    <n v="65"/>
    <x v="20"/>
    <n v="357500"/>
    <n v="160875"/>
    <n v="0.45"/>
    <x v="1"/>
  </r>
  <r>
    <x v="3"/>
    <n v="1128299"/>
    <x v="22"/>
    <x v="2"/>
    <s v="Nevada"/>
    <s v="Las Vegas"/>
    <x v="3"/>
    <n v="60"/>
    <x v="32"/>
    <n v="255000"/>
    <n v="101999.99999999999"/>
    <n v="0.39999999999999997"/>
    <x v="1"/>
  </r>
  <r>
    <x v="3"/>
    <n v="1128299"/>
    <x v="23"/>
    <x v="2"/>
    <s v="Nevada"/>
    <s v="Las Vegas"/>
    <x v="4"/>
    <n v="65"/>
    <x v="48"/>
    <n v="195000"/>
    <n v="117000.00000000001"/>
    <n v="0.60000000000000009"/>
    <x v="1"/>
  </r>
  <r>
    <x v="3"/>
    <n v="1128299"/>
    <x v="24"/>
    <x v="2"/>
    <s v="Nevada"/>
    <s v="Las Vegas"/>
    <x v="5"/>
    <n v="80"/>
    <x v="24"/>
    <n v="480000"/>
    <n v="120000"/>
    <n v="0.25"/>
    <x v="1"/>
  </r>
  <r>
    <x v="3"/>
    <n v="1128299"/>
    <x v="25"/>
    <x v="2"/>
    <s v="Nevada"/>
    <s v="Las Vegas"/>
    <x v="0"/>
    <n v="60"/>
    <x v="29"/>
    <n v="450000"/>
    <n v="180000"/>
    <n v="0.4"/>
    <x v="1"/>
  </r>
  <r>
    <x v="3"/>
    <n v="1128299"/>
    <x v="26"/>
    <x v="2"/>
    <s v="Nevada"/>
    <s v="Las Vegas"/>
    <x v="1"/>
    <n v="65"/>
    <x v="24"/>
    <n v="390000"/>
    <n v="97500"/>
    <n v="0.25"/>
    <x v="1"/>
  </r>
  <r>
    <x v="3"/>
    <n v="1128299"/>
    <x v="27"/>
    <x v="2"/>
    <s v="Nevada"/>
    <s v="Las Vegas"/>
    <x v="2"/>
    <n v="65"/>
    <x v="20"/>
    <n v="357500"/>
    <n v="143000"/>
    <n v="0.4"/>
    <x v="0"/>
  </r>
  <r>
    <x v="3"/>
    <n v="1128299"/>
    <x v="28"/>
    <x v="2"/>
    <s v="Nevada"/>
    <s v="Las Vegas"/>
    <x v="3"/>
    <n v="60"/>
    <x v="31"/>
    <n v="270000"/>
    <n v="94500"/>
    <n v="0.35"/>
    <x v="0"/>
  </r>
  <r>
    <x v="3"/>
    <n v="1128299"/>
    <x v="511"/>
    <x v="2"/>
    <s v="Nevada"/>
    <s v="Las Vegas"/>
    <x v="4"/>
    <n v="65"/>
    <x v="23"/>
    <n v="325000"/>
    <n v="178750"/>
    <n v="0.55000000000000004"/>
    <x v="0"/>
  </r>
  <r>
    <x v="3"/>
    <n v="1128299"/>
    <x v="512"/>
    <x v="2"/>
    <s v="Nevada"/>
    <s v="Las Vegas"/>
    <x v="5"/>
    <n v="80"/>
    <x v="23"/>
    <n v="400000"/>
    <n v="80000"/>
    <n v="0.2"/>
    <x v="0"/>
  </r>
  <r>
    <x v="3"/>
    <n v="1128299"/>
    <x v="513"/>
    <x v="2"/>
    <s v="Nevada"/>
    <s v="Las Vegas"/>
    <x v="0"/>
    <n v="65"/>
    <x v="19"/>
    <n v="455000"/>
    <n v="182000"/>
    <n v="0.4"/>
    <x v="0"/>
  </r>
  <r>
    <x v="3"/>
    <n v="1128299"/>
    <x v="514"/>
    <x v="2"/>
    <s v="Nevada"/>
    <s v="Las Vegas"/>
    <x v="1"/>
    <n v="70"/>
    <x v="25"/>
    <n v="455000"/>
    <n v="113750"/>
    <n v="0.25"/>
    <x v="0"/>
  </r>
  <r>
    <x v="3"/>
    <n v="1128299"/>
    <x v="515"/>
    <x v="2"/>
    <s v="Nevada"/>
    <s v="Las Vegas"/>
    <x v="2"/>
    <n v="65"/>
    <x v="27"/>
    <n v="341250"/>
    <n v="136500"/>
    <n v="0.4"/>
    <x v="0"/>
  </r>
  <r>
    <x v="3"/>
    <n v="1128299"/>
    <x v="516"/>
    <x v="2"/>
    <s v="Nevada"/>
    <s v="Las Vegas"/>
    <x v="3"/>
    <n v="65"/>
    <x v="33"/>
    <n v="308750"/>
    <n v="108062.5"/>
    <n v="0.35"/>
    <x v="0"/>
  </r>
  <r>
    <x v="3"/>
    <n v="1128299"/>
    <x v="517"/>
    <x v="2"/>
    <s v="Nevada"/>
    <s v="Las Vegas"/>
    <x v="4"/>
    <n v="75"/>
    <x v="33"/>
    <n v="356250"/>
    <n v="195937.50000000003"/>
    <n v="0.55000000000000004"/>
    <x v="0"/>
  </r>
  <r>
    <x v="3"/>
    <n v="1128299"/>
    <x v="518"/>
    <x v="2"/>
    <s v="Nevada"/>
    <s v="Las Vegas"/>
    <x v="5"/>
    <n v="80"/>
    <x v="46"/>
    <n v="320000"/>
    <n v="64000"/>
    <n v="0.2"/>
    <x v="0"/>
  </r>
  <r>
    <x v="3"/>
    <n v="1128299"/>
    <x v="519"/>
    <x v="2"/>
    <s v="Nevada"/>
    <s v="Las Vegas"/>
    <x v="0"/>
    <n v="60.000000000000007"/>
    <x v="24"/>
    <n v="360000.00000000006"/>
    <n v="126000.00000000003"/>
    <n v="0.35000000000000003"/>
    <x v="0"/>
  </r>
  <r>
    <x v="3"/>
    <n v="1128299"/>
    <x v="520"/>
    <x v="2"/>
    <s v="Nevada"/>
    <s v="Las Vegas"/>
    <x v="1"/>
    <n v="65.000000000000014"/>
    <x v="24"/>
    <n v="390000.00000000006"/>
    <n v="78000.000000000015"/>
    <n v="0.2"/>
    <x v="0"/>
  </r>
  <r>
    <x v="3"/>
    <n v="1128299"/>
    <x v="521"/>
    <x v="2"/>
    <s v="Nevada"/>
    <s v="Las Vegas"/>
    <x v="2"/>
    <n v="60.000000000000007"/>
    <x v="31"/>
    <n v="270000.00000000006"/>
    <n v="94500.000000000029"/>
    <n v="0.35000000000000003"/>
    <x v="0"/>
  </r>
  <r>
    <x v="3"/>
    <n v="1128299"/>
    <x v="522"/>
    <x v="2"/>
    <s v="Nevada"/>
    <s v="Las Vegas"/>
    <x v="3"/>
    <n v="60.000000000000007"/>
    <x v="46"/>
    <n v="240000.00000000003"/>
    <n v="72000"/>
    <n v="0.3"/>
    <x v="0"/>
  </r>
  <r>
    <x v="3"/>
    <n v="1128299"/>
    <x v="523"/>
    <x v="2"/>
    <s v="Nevada"/>
    <s v="Las Vegas"/>
    <x v="4"/>
    <n v="70"/>
    <x v="46"/>
    <n v="280000"/>
    <n v="140000.00000000003"/>
    <n v="0.50000000000000011"/>
    <x v="0"/>
  </r>
  <r>
    <x v="3"/>
    <n v="1128299"/>
    <x v="524"/>
    <x v="2"/>
    <s v="Nevada"/>
    <s v="Las Vegas"/>
    <x v="5"/>
    <n v="75.000000000000014"/>
    <x v="31"/>
    <n v="337500.00000000006"/>
    <n v="50625.000000000015"/>
    <n v="0.15000000000000002"/>
    <x v="0"/>
  </r>
  <r>
    <x v="3"/>
    <n v="1128299"/>
    <x v="525"/>
    <x v="2"/>
    <s v="Nevada"/>
    <s v="Las Vegas"/>
    <x v="0"/>
    <n v="60.000000000000007"/>
    <x v="20"/>
    <n v="330000.00000000006"/>
    <n v="115500.00000000003"/>
    <n v="0.35000000000000003"/>
    <x v="0"/>
  </r>
  <r>
    <x v="3"/>
    <n v="1128299"/>
    <x v="526"/>
    <x v="2"/>
    <s v="Nevada"/>
    <s v="Las Vegas"/>
    <x v="1"/>
    <n v="65.000000000000014"/>
    <x v="20"/>
    <n v="357500.00000000006"/>
    <n v="71500.000000000015"/>
    <n v="0.2"/>
    <x v="0"/>
  </r>
  <r>
    <x v="3"/>
    <n v="1128299"/>
    <x v="527"/>
    <x v="2"/>
    <s v="Nevada"/>
    <s v="Las Vegas"/>
    <x v="2"/>
    <n v="60.000000000000007"/>
    <x v="47"/>
    <n v="225000.00000000003"/>
    <n v="78750.000000000015"/>
    <n v="0.35000000000000003"/>
    <x v="0"/>
  </r>
  <r>
    <x v="3"/>
    <n v="1128299"/>
    <x v="528"/>
    <x v="2"/>
    <s v="Nevada"/>
    <s v="Las Vegas"/>
    <x v="3"/>
    <n v="60.000000000000007"/>
    <x v="44"/>
    <n v="210000.00000000003"/>
    <n v="63000.000000000007"/>
    <n v="0.3"/>
    <x v="0"/>
  </r>
  <r>
    <x v="3"/>
    <n v="1128299"/>
    <x v="529"/>
    <x v="2"/>
    <s v="Nevada"/>
    <s v="Las Vegas"/>
    <x v="4"/>
    <n v="70"/>
    <x v="45"/>
    <n v="227500"/>
    <n v="113750.00000000003"/>
    <n v="0.50000000000000011"/>
    <x v="0"/>
  </r>
  <r>
    <x v="3"/>
    <n v="1128299"/>
    <x v="530"/>
    <x v="2"/>
    <s v="Nevada"/>
    <s v="Las Vegas"/>
    <x v="5"/>
    <n v="75.000000000000014"/>
    <x v="47"/>
    <n v="281250.00000000006"/>
    <n v="42187.500000000015"/>
    <n v="0.15000000000000002"/>
    <x v="0"/>
  </r>
  <r>
    <x v="3"/>
    <n v="1128299"/>
    <x v="29"/>
    <x v="2"/>
    <s v="Nevada"/>
    <s v="Las Vegas"/>
    <x v="0"/>
    <n v="60.000000000000007"/>
    <x v="30"/>
    <n v="345000.00000000006"/>
    <n v="120750.00000000003"/>
    <n v="0.35000000000000003"/>
    <x v="0"/>
  </r>
  <r>
    <x v="3"/>
    <n v="1128299"/>
    <x v="30"/>
    <x v="2"/>
    <s v="Nevada"/>
    <s v="Las Vegas"/>
    <x v="1"/>
    <n v="65.000000000000014"/>
    <x v="30"/>
    <n v="373750.00000000006"/>
    <n v="74750.000000000015"/>
    <n v="0.2"/>
    <x v="0"/>
  </r>
  <r>
    <x v="3"/>
    <n v="1128299"/>
    <x v="31"/>
    <x v="2"/>
    <s v="Nevada"/>
    <s v="Las Vegas"/>
    <x v="2"/>
    <n v="60.000000000000007"/>
    <x v="32"/>
    <n v="255000.00000000003"/>
    <n v="89250.000000000015"/>
    <n v="0.35000000000000003"/>
    <x v="0"/>
  </r>
  <r>
    <x v="3"/>
    <n v="1128299"/>
    <x v="32"/>
    <x v="2"/>
    <s v="Nevada"/>
    <s v="Las Vegas"/>
    <x v="3"/>
    <n v="60.000000000000007"/>
    <x v="46"/>
    <n v="240000.00000000003"/>
    <n v="72000"/>
    <n v="0.3"/>
    <x v="0"/>
  </r>
  <r>
    <x v="3"/>
    <n v="1128299"/>
    <x v="33"/>
    <x v="2"/>
    <s v="Nevada"/>
    <s v="Las Vegas"/>
    <x v="4"/>
    <n v="70"/>
    <x v="44"/>
    <n v="245000"/>
    <n v="122500.00000000003"/>
    <n v="0.50000000000000011"/>
    <x v="0"/>
  </r>
  <r>
    <x v="3"/>
    <n v="1128299"/>
    <x v="34"/>
    <x v="2"/>
    <s v="Nevada"/>
    <s v="Las Vegas"/>
    <x v="5"/>
    <n v="75.000000000000014"/>
    <x v="33"/>
    <n v="356250.00000000006"/>
    <n v="53437.500000000015"/>
    <n v="0.15000000000000002"/>
    <x v="0"/>
  </r>
  <r>
    <x v="3"/>
    <n v="1128299"/>
    <x v="35"/>
    <x v="2"/>
    <s v="Nevada"/>
    <s v="Las Vegas"/>
    <x v="0"/>
    <n v="60.000000000000007"/>
    <x v="21"/>
    <n v="405000.00000000006"/>
    <n v="141750.00000000003"/>
    <n v="0.35000000000000003"/>
    <x v="0"/>
  </r>
  <r>
    <x v="3"/>
    <n v="1128299"/>
    <x v="36"/>
    <x v="2"/>
    <s v="Nevada"/>
    <s v="Las Vegas"/>
    <x v="1"/>
    <n v="65.000000000000014"/>
    <x v="21"/>
    <n v="438750.00000000012"/>
    <n v="87750.000000000029"/>
    <n v="0.2"/>
    <x v="0"/>
  </r>
  <r>
    <x v="3"/>
    <n v="1128299"/>
    <x v="37"/>
    <x v="2"/>
    <s v="Nevada"/>
    <s v="Las Vegas"/>
    <x v="2"/>
    <n v="60.000000000000007"/>
    <x v="33"/>
    <n v="285000.00000000006"/>
    <n v="99750.000000000029"/>
    <n v="0.35000000000000003"/>
    <x v="0"/>
  </r>
  <r>
    <x v="3"/>
    <n v="1128299"/>
    <x v="38"/>
    <x v="2"/>
    <s v="Nevada"/>
    <s v="Las Vegas"/>
    <x v="3"/>
    <n v="60.000000000000007"/>
    <x v="33"/>
    <n v="285000.00000000006"/>
    <n v="85500.000000000015"/>
    <n v="0.3"/>
    <x v="0"/>
  </r>
  <r>
    <x v="3"/>
    <n v="1128299"/>
    <x v="39"/>
    <x v="2"/>
    <s v="Nevada"/>
    <s v="Las Vegas"/>
    <x v="4"/>
    <n v="70"/>
    <x v="46"/>
    <n v="280000"/>
    <n v="140000.00000000003"/>
    <n v="0.50000000000000011"/>
    <x v="0"/>
  </r>
  <r>
    <x v="3"/>
    <n v="1128299"/>
    <x v="40"/>
    <x v="2"/>
    <s v="Nevada"/>
    <s v="Las Vegas"/>
    <x v="5"/>
    <n v="75.000000000000014"/>
    <x v="23"/>
    <n v="375000.00000000006"/>
    <n v="56250.000000000015"/>
    <n v="0.15000000000000002"/>
    <x v="0"/>
  </r>
  <r>
    <x v="3"/>
    <n v="1128299"/>
    <x v="41"/>
    <x v="2"/>
    <s v="Nevada"/>
    <s v="Las Vegas"/>
    <x v="0"/>
    <n v="30"/>
    <x v="32"/>
    <n v="127500"/>
    <n v="44625.000000000007"/>
    <n v="0.35000000000000003"/>
    <x v="0"/>
  </r>
  <r>
    <x v="3"/>
    <n v="1128299"/>
    <x v="42"/>
    <x v="2"/>
    <s v="Nevada"/>
    <s v="Las Vegas"/>
    <x v="1"/>
    <n v="40"/>
    <x v="32"/>
    <n v="170000"/>
    <n v="34000"/>
    <n v="0.2"/>
    <x v="0"/>
  </r>
  <r>
    <x v="3"/>
    <n v="1128299"/>
    <x v="43"/>
    <x v="2"/>
    <s v="Nevada"/>
    <s v="Las Vegas"/>
    <x v="2"/>
    <n v="40"/>
    <x v="32"/>
    <n v="170000"/>
    <n v="59500.000000000007"/>
    <n v="0.35000000000000003"/>
    <x v="0"/>
  </r>
  <r>
    <x v="3"/>
    <n v="1128299"/>
    <x v="44"/>
    <x v="2"/>
    <s v="Nevada"/>
    <s v="Las Vegas"/>
    <x v="3"/>
    <n v="40"/>
    <x v="34"/>
    <n v="110000"/>
    <n v="33000"/>
    <n v="0.3"/>
    <x v="0"/>
  </r>
  <r>
    <x v="3"/>
    <n v="1128299"/>
    <x v="531"/>
    <x v="2"/>
    <s v="Colorado"/>
    <s v="Denver"/>
    <x v="4"/>
    <n v="45"/>
    <x v="37"/>
    <n v="101250"/>
    <n v="50625"/>
    <n v="0.5"/>
    <x v="0"/>
  </r>
  <r>
    <x v="3"/>
    <n v="1128299"/>
    <x v="532"/>
    <x v="2"/>
    <s v="Colorado"/>
    <s v="Denver"/>
    <x v="5"/>
    <n v="40"/>
    <x v="33"/>
    <n v="190000"/>
    <n v="28500.000000000004"/>
    <n v="0.15000000000000002"/>
    <x v="0"/>
  </r>
  <r>
    <x v="3"/>
    <n v="1128299"/>
    <x v="533"/>
    <x v="2"/>
    <s v="Colorado"/>
    <s v="Denver"/>
    <x v="0"/>
    <n v="30"/>
    <x v="27"/>
    <n v="157500"/>
    <n v="55125.000000000007"/>
    <n v="0.35000000000000003"/>
    <x v="0"/>
  </r>
  <r>
    <x v="3"/>
    <n v="1128299"/>
    <x v="534"/>
    <x v="2"/>
    <s v="Colorado"/>
    <s v="Denver"/>
    <x v="1"/>
    <n v="40"/>
    <x v="32"/>
    <n v="170000"/>
    <n v="34000"/>
    <n v="0.2"/>
    <x v="0"/>
  </r>
  <r>
    <x v="3"/>
    <n v="1128299"/>
    <x v="535"/>
    <x v="2"/>
    <s v="Colorado"/>
    <s v="Denver"/>
    <x v="2"/>
    <n v="40"/>
    <x v="32"/>
    <n v="170000"/>
    <n v="59500.000000000007"/>
    <n v="0.35000000000000003"/>
    <x v="0"/>
  </r>
  <r>
    <x v="3"/>
    <n v="1128299"/>
    <x v="536"/>
    <x v="2"/>
    <s v="Colorado"/>
    <s v="Denver"/>
    <x v="3"/>
    <n v="40"/>
    <x v="34"/>
    <n v="110000"/>
    <n v="33000"/>
    <n v="0.3"/>
    <x v="0"/>
  </r>
  <r>
    <x v="3"/>
    <n v="1128299"/>
    <x v="537"/>
    <x v="2"/>
    <s v="Colorado"/>
    <s v="Denver"/>
    <x v="4"/>
    <n v="45"/>
    <x v="40"/>
    <n v="90000"/>
    <n v="45000"/>
    <n v="0.5"/>
    <x v="0"/>
  </r>
  <r>
    <x v="3"/>
    <n v="1128299"/>
    <x v="538"/>
    <x v="2"/>
    <s v="Colorado"/>
    <s v="Denver"/>
    <x v="5"/>
    <n v="40"/>
    <x v="46"/>
    <n v="160000"/>
    <n v="24000.000000000004"/>
    <n v="0.15000000000000002"/>
    <x v="0"/>
  </r>
  <r>
    <x v="3"/>
    <n v="1128299"/>
    <x v="539"/>
    <x v="2"/>
    <s v="Colorado"/>
    <s v="Denver"/>
    <x v="0"/>
    <n v="40"/>
    <x v="20"/>
    <n v="220000"/>
    <n v="77000.000000000015"/>
    <n v="0.35000000000000003"/>
    <x v="0"/>
  </r>
  <r>
    <x v="3"/>
    <n v="1128299"/>
    <x v="540"/>
    <x v="2"/>
    <s v="Colorado"/>
    <s v="Denver"/>
    <x v="1"/>
    <n v="49.999999999999993"/>
    <x v="46"/>
    <n v="199999.99999999997"/>
    <n v="40000"/>
    <n v="0.2"/>
    <x v="0"/>
  </r>
  <r>
    <x v="3"/>
    <n v="1128299"/>
    <x v="541"/>
    <x v="2"/>
    <s v="Colorado"/>
    <s v="Denver"/>
    <x v="2"/>
    <n v="54.999999999999993"/>
    <x v="46"/>
    <n v="219999.99999999997"/>
    <n v="77000"/>
    <n v="0.35000000000000003"/>
    <x v="0"/>
  </r>
  <r>
    <x v="3"/>
    <n v="1128299"/>
    <x v="542"/>
    <x v="2"/>
    <s v="Colorado"/>
    <s v="Denver"/>
    <x v="3"/>
    <n v="54.999999999999993"/>
    <x v="48"/>
    <n v="164999.99999999997"/>
    <n v="49499.999999999993"/>
    <n v="0.3"/>
    <x v="0"/>
  </r>
  <r>
    <x v="3"/>
    <n v="1128299"/>
    <x v="45"/>
    <x v="2"/>
    <s v="Colorado"/>
    <s v="Denver"/>
    <x v="4"/>
    <n v="60"/>
    <x v="42"/>
    <n v="90000"/>
    <n v="45000"/>
    <n v="0.5"/>
    <x v="0"/>
  </r>
  <r>
    <x v="3"/>
    <n v="1128299"/>
    <x v="543"/>
    <x v="2"/>
    <s v="Colorado"/>
    <s v="Denver"/>
    <x v="5"/>
    <n v="54.999999999999993"/>
    <x v="44"/>
    <n v="192499.99999999997"/>
    <n v="28875"/>
    <n v="0.15000000000000002"/>
    <x v="0"/>
  </r>
  <r>
    <x v="3"/>
    <n v="1128299"/>
    <x v="544"/>
    <x v="2"/>
    <s v="Colorado"/>
    <s v="Denver"/>
    <x v="0"/>
    <n v="60"/>
    <x v="27"/>
    <n v="315000"/>
    <n v="110250.00000000001"/>
    <n v="0.35000000000000003"/>
    <x v="0"/>
  </r>
  <r>
    <x v="3"/>
    <n v="1128299"/>
    <x v="545"/>
    <x v="2"/>
    <s v="Colorado"/>
    <s v="Denver"/>
    <x v="1"/>
    <n v="65"/>
    <x v="45"/>
    <n v="211250"/>
    <n v="42250"/>
    <n v="0.2"/>
    <x v="0"/>
  </r>
  <r>
    <x v="3"/>
    <n v="1128299"/>
    <x v="546"/>
    <x v="2"/>
    <s v="Colorado"/>
    <s v="Denver"/>
    <x v="2"/>
    <n v="65"/>
    <x v="47"/>
    <n v="243750"/>
    <n v="85312.500000000015"/>
    <n v="0.35000000000000003"/>
    <x v="0"/>
  </r>
  <r>
    <x v="3"/>
    <n v="1128299"/>
    <x v="547"/>
    <x v="2"/>
    <s v="Colorado"/>
    <s v="Denver"/>
    <x v="3"/>
    <n v="60"/>
    <x v="34"/>
    <n v="165000"/>
    <n v="49500"/>
    <n v="0.3"/>
    <x v="0"/>
  </r>
  <r>
    <x v="3"/>
    <n v="1128299"/>
    <x v="548"/>
    <x v="2"/>
    <s v="Colorado"/>
    <s v="Denver"/>
    <x v="4"/>
    <n v="65"/>
    <x v="36"/>
    <n v="113750"/>
    <n v="56875"/>
    <n v="0.5"/>
    <x v="0"/>
  </r>
  <r>
    <x v="3"/>
    <n v="1128299"/>
    <x v="549"/>
    <x v="2"/>
    <s v="Colorado"/>
    <s v="Denver"/>
    <x v="5"/>
    <n v="80"/>
    <x v="45"/>
    <n v="260000"/>
    <n v="39000.000000000007"/>
    <n v="0.15000000000000002"/>
    <x v="0"/>
  </r>
  <r>
    <x v="3"/>
    <n v="1128299"/>
    <x v="550"/>
    <x v="2"/>
    <s v="Colorado"/>
    <s v="Denver"/>
    <x v="0"/>
    <n v="60"/>
    <x v="27"/>
    <n v="315000"/>
    <n v="157500"/>
    <n v="0.5"/>
    <x v="0"/>
  </r>
  <r>
    <x v="3"/>
    <n v="1128299"/>
    <x v="551"/>
    <x v="2"/>
    <s v="Colorado"/>
    <s v="Denver"/>
    <x v="1"/>
    <n v="65"/>
    <x v="47"/>
    <n v="243750"/>
    <n v="85312.5"/>
    <n v="0.35"/>
    <x v="0"/>
  </r>
  <r>
    <x v="3"/>
    <n v="1128299"/>
    <x v="552"/>
    <x v="2"/>
    <s v="Colorado"/>
    <s v="Denver"/>
    <x v="2"/>
    <n v="65"/>
    <x v="47"/>
    <n v="243750"/>
    <n v="121875"/>
    <n v="0.5"/>
    <x v="0"/>
  </r>
  <r>
    <x v="3"/>
    <n v="1128299"/>
    <x v="553"/>
    <x v="2"/>
    <s v="Colorado"/>
    <s v="Denver"/>
    <x v="3"/>
    <n v="60"/>
    <x v="34"/>
    <n v="165000"/>
    <n v="74249.999999999985"/>
    <n v="0.44999999999999996"/>
    <x v="0"/>
  </r>
  <r>
    <x v="3"/>
    <n v="1128299"/>
    <x v="554"/>
    <x v="2"/>
    <s v="Colorado"/>
    <s v="Denver"/>
    <x v="4"/>
    <n v="65"/>
    <x v="36"/>
    <n v="113750"/>
    <n v="73937.500000000015"/>
    <n v="0.65000000000000013"/>
    <x v="0"/>
  </r>
  <r>
    <x v="3"/>
    <n v="1128299"/>
    <x v="555"/>
    <x v="2"/>
    <s v="Colorado"/>
    <s v="Denver"/>
    <x v="5"/>
    <n v="80"/>
    <x v="33"/>
    <n v="380000"/>
    <n v="114000"/>
    <n v="0.3"/>
    <x v="0"/>
  </r>
  <r>
    <x v="3"/>
    <n v="1128299"/>
    <x v="556"/>
    <x v="2"/>
    <s v="Colorado"/>
    <s v="Denver"/>
    <x v="0"/>
    <n v="60"/>
    <x v="26"/>
    <n v="435000"/>
    <n v="217500"/>
    <n v="0.5"/>
    <x v="0"/>
  </r>
  <r>
    <x v="3"/>
    <n v="1128299"/>
    <x v="557"/>
    <x v="2"/>
    <s v="Colorado"/>
    <s v="Denver"/>
    <x v="1"/>
    <n v="65"/>
    <x v="30"/>
    <n v="373750"/>
    <n v="130812.49999999999"/>
    <n v="0.35"/>
    <x v="0"/>
  </r>
  <r>
    <x v="3"/>
    <n v="1128299"/>
    <x v="558"/>
    <x v="2"/>
    <s v="Colorado"/>
    <s v="Denver"/>
    <x v="2"/>
    <n v="65"/>
    <x v="30"/>
    <n v="373750"/>
    <n v="186875"/>
    <n v="0.5"/>
    <x v="0"/>
  </r>
  <r>
    <x v="3"/>
    <n v="1128299"/>
    <x v="46"/>
    <x v="2"/>
    <s v="Colorado"/>
    <s v="Denver"/>
    <x v="3"/>
    <n v="65"/>
    <x v="31"/>
    <n v="292500"/>
    <n v="131625"/>
    <n v="0.44999999999999996"/>
    <x v="0"/>
  </r>
  <r>
    <x v="3"/>
    <n v="1128299"/>
    <x v="47"/>
    <x v="2"/>
    <s v="Colorado"/>
    <s v="Denver"/>
    <x v="4"/>
    <n v="70"/>
    <x v="45"/>
    <n v="227500"/>
    <n v="147875.00000000003"/>
    <n v="0.65000000000000013"/>
    <x v="0"/>
  </r>
  <r>
    <x v="3"/>
    <n v="1128299"/>
    <x v="48"/>
    <x v="2"/>
    <s v="Colorado"/>
    <s v="Denver"/>
    <x v="5"/>
    <n v="85.000000000000014"/>
    <x v="22"/>
    <n v="531250.00000000012"/>
    <n v="159375.00000000003"/>
    <n v="0.3"/>
    <x v="0"/>
  </r>
  <r>
    <x v="3"/>
    <n v="1128299"/>
    <x v="49"/>
    <x v="2"/>
    <s v="Colorado"/>
    <s v="Denver"/>
    <x v="0"/>
    <n v="65"/>
    <x v="28"/>
    <n v="503750"/>
    <n v="226687.5"/>
    <n v="0.45"/>
    <x v="0"/>
  </r>
  <r>
    <x v="3"/>
    <n v="1128299"/>
    <x v="50"/>
    <x v="2"/>
    <s v="Colorado"/>
    <s v="Denver"/>
    <x v="1"/>
    <n v="70"/>
    <x v="22"/>
    <n v="437500"/>
    <n v="131250"/>
    <n v="0.3"/>
    <x v="0"/>
  </r>
  <r>
    <x v="3"/>
    <n v="1128299"/>
    <x v="51"/>
    <x v="2"/>
    <s v="Colorado"/>
    <s v="Denver"/>
    <x v="2"/>
    <n v="70"/>
    <x v="30"/>
    <n v="402500"/>
    <n v="181125"/>
    <n v="0.45"/>
    <x v="0"/>
  </r>
  <r>
    <x v="3"/>
    <n v="1128299"/>
    <x v="52"/>
    <x v="2"/>
    <s v="Colorado"/>
    <s v="Denver"/>
    <x v="3"/>
    <n v="65"/>
    <x v="33"/>
    <n v="308750"/>
    <n v="123499.99999999999"/>
    <n v="0.39999999999999997"/>
    <x v="0"/>
  </r>
  <r>
    <x v="3"/>
    <n v="1128299"/>
    <x v="53"/>
    <x v="2"/>
    <s v="Colorado"/>
    <s v="Denver"/>
    <x v="4"/>
    <n v="70"/>
    <x v="27"/>
    <n v="367500"/>
    <n v="220500.00000000003"/>
    <n v="0.60000000000000009"/>
    <x v="0"/>
  </r>
  <r>
    <x v="3"/>
    <n v="1128299"/>
    <x v="54"/>
    <x v="2"/>
    <s v="Colorado"/>
    <s v="Denver"/>
    <x v="5"/>
    <n v="85.000000000000014"/>
    <x v="27"/>
    <n v="446250.00000000006"/>
    <n v="111562.50000000001"/>
    <n v="0.25"/>
    <x v="0"/>
  </r>
  <r>
    <x v="3"/>
    <n v="1128299"/>
    <x v="55"/>
    <x v="2"/>
    <s v="Colorado"/>
    <s v="Denver"/>
    <x v="0"/>
    <n v="70"/>
    <x v="26"/>
    <n v="507500"/>
    <n v="228375"/>
    <n v="0.45"/>
    <x v="0"/>
  </r>
  <r>
    <x v="3"/>
    <n v="1128299"/>
    <x v="56"/>
    <x v="2"/>
    <s v="Colorado"/>
    <s v="Denver"/>
    <x v="1"/>
    <n v="75.000000000000014"/>
    <x v="21"/>
    <n v="506250.00000000012"/>
    <n v="151875.00000000003"/>
    <n v="0.3"/>
    <x v="0"/>
  </r>
  <r>
    <x v="3"/>
    <n v="1128299"/>
    <x v="57"/>
    <x v="2"/>
    <s v="Colorado"/>
    <s v="Denver"/>
    <x v="2"/>
    <n v="70"/>
    <x v="20"/>
    <n v="385000"/>
    <n v="173250"/>
    <n v="0.45"/>
    <x v="0"/>
  </r>
  <r>
    <x v="3"/>
    <n v="1128299"/>
    <x v="58"/>
    <x v="2"/>
    <s v="Colorado"/>
    <s v="Denver"/>
    <x v="3"/>
    <n v="70"/>
    <x v="23"/>
    <n v="350000"/>
    <n v="140000"/>
    <n v="0.39999999999999997"/>
    <x v="0"/>
  </r>
  <r>
    <x v="3"/>
    <n v="1128299"/>
    <x v="59"/>
    <x v="2"/>
    <s v="Colorado"/>
    <s v="Denver"/>
    <x v="4"/>
    <n v="75"/>
    <x v="23"/>
    <n v="375000"/>
    <n v="225000.00000000003"/>
    <n v="0.60000000000000009"/>
    <x v="0"/>
  </r>
  <r>
    <x v="3"/>
    <n v="1128299"/>
    <x v="60"/>
    <x v="2"/>
    <s v="Colorado"/>
    <s v="Denver"/>
    <x v="5"/>
    <n v="80"/>
    <x v="46"/>
    <n v="320000"/>
    <n v="80000"/>
    <n v="0.25"/>
    <x v="0"/>
  </r>
  <r>
    <x v="3"/>
    <n v="1128299"/>
    <x v="61"/>
    <x v="2"/>
    <s v="Colorado"/>
    <s v="Denver"/>
    <x v="0"/>
    <n v="65.000000000000014"/>
    <x v="24"/>
    <n v="390000.00000000006"/>
    <n v="156000.00000000003"/>
    <n v="0.4"/>
    <x v="0"/>
  </r>
  <r>
    <x v="3"/>
    <n v="1128299"/>
    <x v="62"/>
    <x v="2"/>
    <s v="Colorado"/>
    <s v="Denver"/>
    <x v="1"/>
    <n v="70.000000000000014"/>
    <x v="24"/>
    <n v="420000.00000000006"/>
    <n v="105000.00000000001"/>
    <n v="0.25"/>
    <x v="0"/>
  </r>
  <r>
    <x v="3"/>
    <n v="1128299"/>
    <x v="63"/>
    <x v="2"/>
    <s v="Colorado"/>
    <s v="Denver"/>
    <x v="2"/>
    <n v="65.000000000000014"/>
    <x v="31"/>
    <n v="292500.00000000006"/>
    <n v="117000.00000000003"/>
    <n v="0.4"/>
    <x v="0"/>
  </r>
  <r>
    <x v="3"/>
    <n v="1128299"/>
    <x v="64"/>
    <x v="2"/>
    <s v="Colorado"/>
    <s v="Denver"/>
    <x v="3"/>
    <n v="65.000000000000014"/>
    <x v="46"/>
    <n v="260000.00000000006"/>
    <n v="91000.000000000015"/>
    <n v="0.35"/>
    <x v="0"/>
  </r>
  <r>
    <x v="3"/>
    <n v="1128299"/>
    <x v="65"/>
    <x v="2"/>
    <s v="Colorado"/>
    <s v="Denver"/>
    <x v="4"/>
    <n v="75.000000000000014"/>
    <x v="46"/>
    <n v="300000.00000000006"/>
    <n v="165000.00000000009"/>
    <n v="0.55000000000000016"/>
    <x v="0"/>
  </r>
  <r>
    <x v="3"/>
    <n v="1128299"/>
    <x v="66"/>
    <x v="2"/>
    <s v="Colorado"/>
    <s v="Denver"/>
    <x v="5"/>
    <n v="70"/>
    <x v="32"/>
    <n v="297500"/>
    <n v="59500"/>
    <n v="0.2"/>
    <x v="0"/>
  </r>
  <r>
    <x v="3"/>
    <n v="1128299"/>
    <x v="559"/>
    <x v="2"/>
    <s v="Colorado"/>
    <s v="Denver"/>
    <x v="0"/>
    <n v="55.000000000000007"/>
    <x v="27"/>
    <n v="288750.00000000006"/>
    <n v="115500.00000000003"/>
    <n v="0.4"/>
    <x v="0"/>
  </r>
  <r>
    <x v="3"/>
    <n v="1128299"/>
    <x v="560"/>
    <x v="2"/>
    <s v="Colorado"/>
    <s v="Denver"/>
    <x v="1"/>
    <n v="60.000000000000007"/>
    <x v="27"/>
    <n v="315000.00000000006"/>
    <n v="78750.000000000015"/>
    <n v="0.25"/>
    <x v="0"/>
  </r>
  <r>
    <x v="3"/>
    <n v="1128299"/>
    <x v="561"/>
    <x v="2"/>
    <s v="Colorado"/>
    <s v="Denver"/>
    <x v="2"/>
    <n v="55.000000000000007"/>
    <x v="44"/>
    <n v="192500.00000000003"/>
    <n v="77000.000000000015"/>
    <n v="0.4"/>
    <x v="0"/>
  </r>
  <r>
    <x v="3"/>
    <n v="1128299"/>
    <x v="562"/>
    <x v="2"/>
    <s v="Colorado"/>
    <s v="Denver"/>
    <x v="3"/>
    <n v="55.000000000000007"/>
    <x v="45"/>
    <n v="178750.00000000003"/>
    <n v="62562.500000000007"/>
    <n v="0.35"/>
    <x v="0"/>
  </r>
  <r>
    <x v="3"/>
    <n v="1128299"/>
    <x v="563"/>
    <x v="2"/>
    <s v="Colorado"/>
    <s v="Denver"/>
    <x v="4"/>
    <n v="65"/>
    <x v="48"/>
    <n v="195000"/>
    <n v="107250.00000000003"/>
    <n v="0.55000000000000016"/>
    <x v="0"/>
  </r>
  <r>
    <x v="3"/>
    <n v="1128299"/>
    <x v="564"/>
    <x v="2"/>
    <s v="Colorado"/>
    <s v="Denver"/>
    <x v="5"/>
    <n v="70"/>
    <x v="44"/>
    <n v="245000"/>
    <n v="49000"/>
    <n v="0.2"/>
    <x v="0"/>
  </r>
  <r>
    <x v="3"/>
    <n v="1128299"/>
    <x v="565"/>
    <x v="2"/>
    <s v="Colorado"/>
    <s v="Denver"/>
    <x v="0"/>
    <n v="55.000000000000007"/>
    <x v="30"/>
    <n v="316250.00000000006"/>
    <n v="126500.00000000003"/>
    <n v="0.4"/>
    <x v="0"/>
  </r>
  <r>
    <x v="3"/>
    <n v="1128299"/>
    <x v="566"/>
    <x v="2"/>
    <s v="Colorado"/>
    <s v="Denver"/>
    <x v="1"/>
    <n v="60.000000000000007"/>
    <x v="30"/>
    <n v="345000.00000000006"/>
    <n v="86250.000000000015"/>
    <n v="0.25"/>
    <x v="0"/>
  </r>
  <r>
    <x v="3"/>
    <n v="1128299"/>
    <x v="567"/>
    <x v="2"/>
    <s v="Colorado"/>
    <s v="Denver"/>
    <x v="2"/>
    <n v="55.000000000000007"/>
    <x v="32"/>
    <n v="233750.00000000003"/>
    <n v="93500.000000000015"/>
    <n v="0.4"/>
    <x v="0"/>
  </r>
  <r>
    <x v="3"/>
    <n v="1128299"/>
    <x v="568"/>
    <x v="2"/>
    <s v="Colorado"/>
    <s v="Denver"/>
    <x v="3"/>
    <n v="65.000000000000014"/>
    <x v="46"/>
    <n v="260000.00000000006"/>
    <n v="91000.000000000015"/>
    <n v="0.35"/>
    <x v="0"/>
  </r>
  <r>
    <x v="3"/>
    <n v="1128299"/>
    <x v="569"/>
    <x v="2"/>
    <s v="Colorado"/>
    <s v="Denver"/>
    <x v="4"/>
    <n v="75.000000000000014"/>
    <x v="47"/>
    <n v="281250.00000000006"/>
    <n v="154687.50000000009"/>
    <n v="0.55000000000000016"/>
    <x v="0"/>
  </r>
  <r>
    <x v="3"/>
    <n v="1128299"/>
    <x v="570"/>
    <x v="2"/>
    <s v="Colorado"/>
    <s v="Denver"/>
    <x v="5"/>
    <n v="80.000000000000014"/>
    <x v="23"/>
    <n v="400000.00000000006"/>
    <n v="80000.000000000015"/>
    <n v="0.2"/>
    <x v="0"/>
  </r>
  <r>
    <x v="3"/>
    <n v="1128299"/>
    <x v="571"/>
    <x v="2"/>
    <s v="Colorado"/>
    <s v="Denver"/>
    <x v="0"/>
    <n v="65.000000000000014"/>
    <x v="19"/>
    <n v="455000.00000000012"/>
    <n v="182000.00000000006"/>
    <n v="0.4"/>
    <x v="0"/>
  </r>
  <r>
    <x v="3"/>
    <n v="1128299"/>
    <x v="572"/>
    <x v="2"/>
    <s v="Colorado"/>
    <s v="Denver"/>
    <x v="1"/>
    <n v="70.000000000000014"/>
    <x v="19"/>
    <n v="490000.00000000012"/>
    <n v="122500.00000000003"/>
    <n v="0.25"/>
    <x v="0"/>
  </r>
  <r>
    <x v="3"/>
    <n v="1128299"/>
    <x v="573"/>
    <x v="2"/>
    <s v="Colorado"/>
    <s v="Denver"/>
    <x v="2"/>
    <n v="65.000000000000014"/>
    <x v="23"/>
    <n v="325000.00000000006"/>
    <n v="130000.00000000003"/>
    <n v="0.4"/>
    <x v="0"/>
  </r>
  <r>
    <x v="3"/>
    <n v="1128299"/>
    <x v="574"/>
    <x v="2"/>
    <s v="Colorado"/>
    <s v="Denver"/>
    <x v="3"/>
    <n v="65.000000000000014"/>
    <x v="23"/>
    <n v="325000.00000000006"/>
    <n v="113750.00000000001"/>
    <n v="0.35"/>
    <x v="0"/>
  </r>
  <r>
    <x v="3"/>
    <n v="1128299"/>
    <x v="575"/>
    <x v="2"/>
    <s v="Colorado"/>
    <s v="Denver"/>
    <x v="4"/>
    <n v="75.000000000000014"/>
    <x v="32"/>
    <n v="318750.00000000006"/>
    <n v="175312.50000000009"/>
    <n v="0.55000000000000016"/>
    <x v="0"/>
  </r>
  <r>
    <x v="3"/>
    <n v="1128299"/>
    <x v="576"/>
    <x v="2"/>
    <s v="Colorado"/>
    <s v="Denver"/>
    <x v="5"/>
    <n v="80.000000000000014"/>
    <x v="27"/>
    <n v="420000.00000000006"/>
    <n v="84000.000000000015"/>
    <n v="0.2"/>
    <x v="0"/>
  </r>
  <r>
    <x v="3"/>
    <n v="1128299"/>
    <x v="577"/>
    <x v="2"/>
    <s v="Colorado"/>
    <s v="Denver"/>
    <x v="0"/>
    <n v="40"/>
    <x v="31"/>
    <n v="180000"/>
    <n v="54000"/>
    <n v="0.3"/>
    <x v="0"/>
  </r>
  <r>
    <x v="3"/>
    <n v="1128299"/>
    <x v="578"/>
    <x v="2"/>
    <s v="Colorado"/>
    <s v="Denver"/>
    <x v="1"/>
    <n v="50"/>
    <x v="31"/>
    <n v="225000"/>
    <n v="56250"/>
    <n v="0.25"/>
    <x v="0"/>
  </r>
  <r>
    <x v="3"/>
    <n v="1128299"/>
    <x v="579"/>
    <x v="2"/>
    <s v="Colorado"/>
    <s v="Denver"/>
    <x v="2"/>
    <n v="50"/>
    <x v="31"/>
    <n v="225000"/>
    <n v="56250"/>
    <n v="0.25"/>
    <x v="0"/>
  </r>
  <r>
    <x v="3"/>
    <n v="1128299"/>
    <x v="580"/>
    <x v="2"/>
    <s v="Colorado"/>
    <s v="Denver"/>
    <x v="3"/>
    <n v="50"/>
    <x v="48"/>
    <n v="150000"/>
    <n v="45000"/>
    <n v="0.3"/>
    <x v="0"/>
  </r>
  <r>
    <x v="3"/>
    <n v="1128299"/>
    <x v="581"/>
    <x v="2"/>
    <s v="Washington"/>
    <s v="Seattle"/>
    <x v="4"/>
    <n v="55.000000000000007"/>
    <x v="43"/>
    <n v="137500.00000000003"/>
    <n v="34375.000000000007"/>
    <n v="0.25"/>
    <x v="0"/>
  </r>
  <r>
    <x v="3"/>
    <n v="1128299"/>
    <x v="582"/>
    <x v="2"/>
    <s v="Washington"/>
    <s v="Seattle"/>
    <x v="5"/>
    <n v="50"/>
    <x v="23"/>
    <n v="250000"/>
    <n v="50000"/>
    <n v="0.2"/>
    <x v="0"/>
  </r>
  <r>
    <x v="3"/>
    <n v="1128299"/>
    <x v="583"/>
    <x v="2"/>
    <s v="Washington"/>
    <s v="Seattle"/>
    <x v="0"/>
    <n v="40"/>
    <x v="20"/>
    <n v="220000"/>
    <n v="66000"/>
    <n v="0.3"/>
    <x v="0"/>
  </r>
  <r>
    <x v="3"/>
    <n v="1128299"/>
    <x v="584"/>
    <x v="2"/>
    <s v="Washington"/>
    <s v="Seattle"/>
    <x v="1"/>
    <n v="50"/>
    <x v="31"/>
    <n v="225000"/>
    <n v="56250"/>
    <n v="0.25"/>
    <x v="0"/>
  </r>
  <r>
    <x v="3"/>
    <n v="1128299"/>
    <x v="585"/>
    <x v="2"/>
    <s v="Washington"/>
    <s v="Seattle"/>
    <x v="2"/>
    <n v="50"/>
    <x v="31"/>
    <n v="225000"/>
    <n v="56250"/>
    <n v="0.25"/>
    <x v="0"/>
  </r>
  <r>
    <x v="3"/>
    <n v="1128299"/>
    <x v="586"/>
    <x v="2"/>
    <s v="Washington"/>
    <s v="Seattle"/>
    <x v="3"/>
    <n v="50"/>
    <x v="48"/>
    <n v="150000"/>
    <n v="45000"/>
    <n v="0.3"/>
    <x v="0"/>
  </r>
  <r>
    <x v="3"/>
    <n v="1128299"/>
    <x v="587"/>
    <x v="2"/>
    <s v="Washington"/>
    <s v="Seattle"/>
    <x v="4"/>
    <n v="55.000000000000007"/>
    <x v="37"/>
    <n v="123750.00000000001"/>
    <n v="30937.500000000004"/>
    <n v="0.25"/>
    <x v="0"/>
  </r>
  <r>
    <x v="3"/>
    <n v="1128299"/>
    <x v="588"/>
    <x v="2"/>
    <s v="Washington"/>
    <s v="Seattle"/>
    <x v="5"/>
    <n v="50"/>
    <x v="32"/>
    <n v="212500"/>
    <n v="42500"/>
    <n v="0.2"/>
    <x v="0"/>
  </r>
  <r>
    <x v="3"/>
    <n v="1128299"/>
    <x v="589"/>
    <x v="2"/>
    <s v="Washington"/>
    <s v="Seattle"/>
    <x v="0"/>
    <n v="50"/>
    <x v="30"/>
    <n v="287500"/>
    <n v="86250"/>
    <n v="0.3"/>
    <x v="0"/>
  </r>
  <r>
    <x v="3"/>
    <n v="1128299"/>
    <x v="590"/>
    <x v="2"/>
    <s v="Washington"/>
    <s v="Seattle"/>
    <x v="1"/>
    <n v="60"/>
    <x v="32"/>
    <n v="255000"/>
    <n v="63750"/>
    <n v="0.25"/>
    <x v="0"/>
  </r>
  <r>
    <x v="3"/>
    <n v="1128299"/>
    <x v="591"/>
    <x v="2"/>
    <s v="Washington"/>
    <s v="Seattle"/>
    <x v="2"/>
    <n v="64.999999999999986"/>
    <x v="32"/>
    <n v="276249.99999999994"/>
    <n v="69062.499999999985"/>
    <n v="0.25"/>
    <x v="0"/>
  </r>
  <r>
    <x v="3"/>
    <n v="1128299"/>
    <x v="592"/>
    <x v="2"/>
    <s v="Washington"/>
    <s v="Seattle"/>
    <x v="3"/>
    <n v="64.999999999999986"/>
    <x v="45"/>
    <n v="211249.99999999994"/>
    <n v="63374.999999999978"/>
    <n v="0.3"/>
    <x v="0"/>
  </r>
  <r>
    <x v="3"/>
    <n v="1128299"/>
    <x v="593"/>
    <x v="2"/>
    <s v="Washington"/>
    <s v="Seattle"/>
    <x v="4"/>
    <n v="70"/>
    <x v="36"/>
    <n v="122500"/>
    <n v="30625"/>
    <n v="0.25"/>
    <x v="0"/>
  </r>
  <r>
    <x v="3"/>
    <n v="1128299"/>
    <x v="594"/>
    <x v="2"/>
    <s v="Washington"/>
    <s v="Seattle"/>
    <x v="5"/>
    <n v="64.999999999999986"/>
    <x v="47"/>
    <n v="243749.99999999994"/>
    <n v="48749.999999999993"/>
    <n v="0.2"/>
    <x v="0"/>
  </r>
  <r>
    <x v="3"/>
    <n v="1128299"/>
    <x v="595"/>
    <x v="2"/>
    <s v="Washington"/>
    <s v="Seattle"/>
    <x v="0"/>
    <n v="70"/>
    <x v="20"/>
    <n v="385000"/>
    <n v="115500"/>
    <n v="0.3"/>
    <x v="0"/>
  </r>
  <r>
    <x v="3"/>
    <n v="1128299"/>
    <x v="596"/>
    <x v="2"/>
    <s v="Washington"/>
    <s v="Seattle"/>
    <x v="1"/>
    <n v="75"/>
    <x v="44"/>
    <n v="262500"/>
    <n v="65625"/>
    <n v="0.25"/>
    <x v="0"/>
  </r>
  <r>
    <x v="3"/>
    <n v="1128299"/>
    <x v="597"/>
    <x v="2"/>
    <s v="Washington"/>
    <s v="Seattle"/>
    <x v="2"/>
    <n v="75"/>
    <x v="46"/>
    <n v="300000"/>
    <n v="75000"/>
    <n v="0.25"/>
    <x v="0"/>
  </r>
  <r>
    <x v="3"/>
    <n v="1128299"/>
    <x v="598"/>
    <x v="2"/>
    <s v="Washington"/>
    <s v="Seattle"/>
    <x v="3"/>
    <n v="60"/>
    <x v="48"/>
    <n v="180000"/>
    <n v="54000"/>
    <n v="0.3"/>
    <x v="0"/>
  </r>
  <r>
    <x v="3"/>
    <n v="1128299"/>
    <x v="599"/>
    <x v="2"/>
    <s v="Washington"/>
    <s v="Seattle"/>
    <x v="4"/>
    <n v="65"/>
    <x v="40"/>
    <n v="130000"/>
    <n v="32500"/>
    <n v="0.25"/>
    <x v="0"/>
  </r>
  <r>
    <x v="3"/>
    <n v="1128299"/>
    <x v="600"/>
    <x v="2"/>
    <s v="Washington"/>
    <s v="Seattle"/>
    <x v="5"/>
    <n v="80"/>
    <x v="44"/>
    <n v="280000"/>
    <n v="56000"/>
    <n v="0.2"/>
    <x v="0"/>
  </r>
  <r>
    <x v="3"/>
    <n v="1128299"/>
    <x v="601"/>
    <x v="2"/>
    <s v="Washington"/>
    <s v="Seattle"/>
    <x v="0"/>
    <n v="60"/>
    <x v="20"/>
    <n v="330000"/>
    <n v="99000"/>
    <n v="0.3"/>
    <x v="0"/>
  </r>
  <r>
    <x v="3"/>
    <n v="1128299"/>
    <x v="602"/>
    <x v="2"/>
    <s v="Washington"/>
    <s v="Seattle"/>
    <x v="1"/>
    <n v="65"/>
    <x v="46"/>
    <n v="260000"/>
    <n v="65000"/>
    <n v="0.25"/>
    <x v="0"/>
  </r>
  <r>
    <x v="3"/>
    <n v="1128299"/>
    <x v="603"/>
    <x v="2"/>
    <s v="Washington"/>
    <s v="Seattle"/>
    <x v="2"/>
    <n v="65"/>
    <x v="46"/>
    <n v="260000"/>
    <n v="65000"/>
    <n v="0.25"/>
    <x v="0"/>
  </r>
  <r>
    <x v="3"/>
    <n v="1128299"/>
    <x v="604"/>
    <x v="2"/>
    <s v="Washington"/>
    <s v="Seattle"/>
    <x v="3"/>
    <n v="60"/>
    <x v="48"/>
    <n v="180000"/>
    <n v="54000"/>
    <n v="0.3"/>
    <x v="0"/>
  </r>
  <r>
    <x v="3"/>
    <n v="1128299"/>
    <x v="605"/>
    <x v="2"/>
    <s v="Washington"/>
    <s v="Seattle"/>
    <x v="4"/>
    <n v="65"/>
    <x v="40"/>
    <n v="130000"/>
    <n v="32500"/>
    <n v="0.25"/>
    <x v="0"/>
  </r>
  <r>
    <x v="3"/>
    <n v="1128299"/>
    <x v="606"/>
    <x v="2"/>
    <s v="Washington"/>
    <s v="Seattle"/>
    <x v="5"/>
    <n v="80"/>
    <x v="23"/>
    <n v="400000"/>
    <n v="80000"/>
    <n v="0.2"/>
    <x v="0"/>
  </r>
  <r>
    <x v="3"/>
    <n v="1128299"/>
    <x v="607"/>
    <x v="2"/>
    <s v="Washington"/>
    <s v="Seattle"/>
    <x v="0"/>
    <n v="75"/>
    <x v="29"/>
    <n v="562500"/>
    <n v="168750"/>
    <n v="0.3"/>
    <x v="0"/>
  </r>
  <r>
    <x v="3"/>
    <n v="1128299"/>
    <x v="608"/>
    <x v="2"/>
    <s v="Washington"/>
    <s v="Seattle"/>
    <x v="1"/>
    <n v="80"/>
    <x v="22"/>
    <n v="500000"/>
    <n v="125000"/>
    <n v="0.25"/>
    <x v="0"/>
  </r>
  <r>
    <x v="3"/>
    <n v="1128299"/>
    <x v="609"/>
    <x v="2"/>
    <s v="Washington"/>
    <s v="Seattle"/>
    <x v="2"/>
    <n v="80"/>
    <x v="22"/>
    <n v="500000"/>
    <n v="125000"/>
    <n v="0.25"/>
    <x v="0"/>
  </r>
  <r>
    <x v="3"/>
    <n v="1128299"/>
    <x v="610"/>
    <x v="2"/>
    <s v="Washington"/>
    <s v="Seattle"/>
    <x v="3"/>
    <n v="80"/>
    <x v="23"/>
    <n v="400000"/>
    <n v="120000"/>
    <n v="0.3"/>
    <x v="0"/>
  </r>
  <r>
    <x v="3"/>
    <n v="1128299"/>
    <x v="611"/>
    <x v="2"/>
    <s v="Washington"/>
    <s v="Seattle"/>
    <x v="4"/>
    <n v="85.000000000000014"/>
    <x v="47"/>
    <n v="318750.00000000006"/>
    <n v="79687.500000000015"/>
    <n v="0.25"/>
    <x v="0"/>
  </r>
  <r>
    <x v="3"/>
    <n v="1128299"/>
    <x v="612"/>
    <x v="2"/>
    <s v="Washington"/>
    <s v="Seattle"/>
    <x v="5"/>
    <n v="100"/>
    <x v="21"/>
    <n v="675000"/>
    <n v="135000"/>
    <n v="0.2"/>
    <x v="0"/>
  </r>
  <r>
    <x v="3"/>
    <n v="1128299"/>
    <x v="613"/>
    <x v="2"/>
    <s v="Washington"/>
    <s v="Seattle"/>
    <x v="0"/>
    <n v="80"/>
    <x v="6"/>
    <n v="660000"/>
    <n v="198000"/>
    <n v="0.3"/>
    <x v="0"/>
  </r>
  <r>
    <x v="3"/>
    <n v="1128299"/>
    <x v="614"/>
    <x v="2"/>
    <s v="Washington"/>
    <s v="Seattle"/>
    <x v="1"/>
    <n v="85.000000000000014"/>
    <x v="21"/>
    <n v="573750.00000000012"/>
    <n v="143437.50000000003"/>
    <n v="0.25"/>
    <x v="0"/>
  </r>
  <r>
    <x v="3"/>
    <n v="1128299"/>
    <x v="615"/>
    <x v="2"/>
    <s v="Washington"/>
    <s v="Seattle"/>
    <x v="2"/>
    <n v="85.000000000000014"/>
    <x v="22"/>
    <n v="531250.00000000012"/>
    <n v="132812.50000000003"/>
    <n v="0.25"/>
    <x v="0"/>
  </r>
  <r>
    <x v="3"/>
    <n v="1128299"/>
    <x v="616"/>
    <x v="2"/>
    <s v="Washington"/>
    <s v="Seattle"/>
    <x v="3"/>
    <n v="80"/>
    <x v="27"/>
    <n v="420000"/>
    <n v="126000"/>
    <n v="0.3"/>
    <x v="0"/>
  </r>
  <r>
    <x v="3"/>
    <n v="1128299"/>
    <x v="617"/>
    <x v="2"/>
    <s v="Washington"/>
    <s v="Seattle"/>
    <x v="4"/>
    <n v="85.000000000000014"/>
    <x v="30"/>
    <n v="488750.00000000006"/>
    <n v="122187.50000000001"/>
    <n v="0.25"/>
    <x v="0"/>
  </r>
  <r>
    <x v="3"/>
    <n v="1128299"/>
    <x v="618"/>
    <x v="2"/>
    <s v="Washington"/>
    <s v="Seattle"/>
    <x v="5"/>
    <n v="100"/>
    <x v="30"/>
    <n v="575000"/>
    <n v="115000"/>
    <n v="0.2"/>
    <x v="0"/>
  </r>
  <r>
    <x v="3"/>
    <n v="1128299"/>
    <x v="619"/>
    <x v="2"/>
    <s v="Washington"/>
    <s v="Seattle"/>
    <x v="0"/>
    <n v="85.000000000000014"/>
    <x v="28"/>
    <n v="658750.00000000012"/>
    <n v="197625.00000000003"/>
    <n v="0.3"/>
    <x v="0"/>
  </r>
  <r>
    <x v="3"/>
    <n v="1128299"/>
    <x v="620"/>
    <x v="2"/>
    <s v="Washington"/>
    <s v="Seattle"/>
    <x v="1"/>
    <n v="80.000000000000014"/>
    <x v="29"/>
    <n v="600000.00000000012"/>
    <n v="150000.00000000003"/>
    <n v="0.25"/>
    <x v="0"/>
  </r>
  <r>
    <x v="3"/>
    <n v="1128299"/>
    <x v="621"/>
    <x v="2"/>
    <s v="Washington"/>
    <s v="Seattle"/>
    <x v="2"/>
    <n v="75.000000000000014"/>
    <x v="22"/>
    <n v="468750.00000000012"/>
    <n v="117187.50000000003"/>
    <n v="0.25"/>
    <x v="0"/>
  </r>
  <r>
    <x v="3"/>
    <n v="1128299"/>
    <x v="622"/>
    <x v="2"/>
    <s v="Washington"/>
    <s v="Seattle"/>
    <x v="3"/>
    <n v="75.000000000000014"/>
    <x v="30"/>
    <n v="431250.00000000006"/>
    <n v="129375.00000000001"/>
    <n v="0.3"/>
    <x v="0"/>
  </r>
  <r>
    <x v="3"/>
    <n v="1128299"/>
    <x v="623"/>
    <x v="2"/>
    <s v="Washington"/>
    <s v="Seattle"/>
    <x v="4"/>
    <n v="75"/>
    <x v="30"/>
    <n v="431250"/>
    <n v="107812.5"/>
    <n v="0.25"/>
    <x v="0"/>
  </r>
  <r>
    <x v="3"/>
    <n v="1128299"/>
    <x v="624"/>
    <x v="2"/>
    <s v="Washington"/>
    <s v="Seattle"/>
    <x v="5"/>
    <n v="80"/>
    <x v="46"/>
    <n v="320000"/>
    <n v="64000"/>
    <n v="0.2"/>
    <x v="0"/>
  </r>
  <r>
    <x v="3"/>
    <n v="1128299"/>
    <x v="625"/>
    <x v="2"/>
    <s v="Washington"/>
    <s v="Seattle"/>
    <x v="0"/>
    <n v="70.000000000000014"/>
    <x v="24"/>
    <n v="420000.00000000006"/>
    <n v="126000.00000000001"/>
    <n v="0.3"/>
    <x v="0"/>
  </r>
  <r>
    <x v="3"/>
    <n v="1128299"/>
    <x v="626"/>
    <x v="2"/>
    <s v="Washington"/>
    <s v="Seattle"/>
    <x v="1"/>
    <n v="75.000000000000028"/>
    <x v="24"/>
    <n v="450000.00000000017"/>
    <n v="112500.00000000004"/>
    <n v="0.25"/>
    <x v="0"/>
  </r>
  <r>
    <x v="3"/>
    <n v="1128299"/>
    <x v="627"/>
    <x v="2"/>
    <s v="Washington"/>
    <s v="Seattle"/>
    <x v="2"/>
    <n v="70.000000000000014"/>
    <x v="31"/>
    <n v="315000.00000000006"/>
    <n v="78750.000000000015"/>
    <n v="0.25"/>
    <x v="0"/>
  </r>
  <r>
    <x v="3"/>
    <n v="1128299"/>
    <x v="628"/>
    <x v="2"/>
    <s v="Washington"/>
    <s v="Seattle"/>
    <x v="3"/>
    <n v="70.000000000000014"/>
    <x v="46"/>
    <n v="280000.00000000006"/>
    <n v="84000.000000000015"/>
    <n v="0.3"/>
    <x v="0"/>
  </r>
  <r>
    <x v="3"/>
    <n v="1128299"/>
    <x v="629"/>
    <x v="2"/>
    <s v="Washington"/>
    <s v="Seattle"/>
    <x v="4"/>
    <n v="80.000000000000014"/>
    <x v="32"/>
    <n v="340000.00000000006"/>
    <n v="85000.000000000015"/>
    <n v="0.25"/>
    <x v="0"/>
  </r>
  <r>
    <x v="3"/>
    <n v="1128299"/>
    <x v="67"/>
    <x v="2"/>
    <s v="Washington"/>
    <s v="Seattle"/>
    <x v="5"/>
    <n v="65"/>
    <x v="31"/>
    <n v="292500"/>
    <n v="58500"/>
    <n v="0.2"/>
    <x v="0"/>
  </r>
  <r>
    <x v="3"/>
    <n v="1128299"/>
    <x v="68"/>
    <x v="2"/>
    <s v="Washington"/>
    <s v="Seattle"/>
    <x v="0"/>
    <n v="60.000000000000007"/>
    <x v="20"/>
    <n v="330000.00000000006"/>
    <n v="99000.000000000015"/>
    <n v="0.3"/>
    <x v="0"/>
  </r>
  <r>
    <x v="3"/>
    <n v="1128299"/>
    <x v="69"/>
    <x v="2"/>
    <s v="Washington"/>
    <s v="Seattle"/>
    <x v="1"/>
    <n v="65.000000000000014"/>
    <x v="20"/>
    <n v="357500.00000000006"/>
    <n v="89375.000000000015"/>
    <n v="0.25"/>
    <x v="0"/>
  </r>
  <r>
    <x v="3"/>
    <n v="1128299"/>
    <x v="70"/>
    <x v="2"/>
    <s v="Washington"/>
    <s v="Seattle"/>
    <x v="2"/>
    <n v="60.000000000000007"/>
    <x v="47"/>
    <n v="225000.00000000003"/>
    <n v="56250.000000000007"/>
    <n v="0.25"/>
    <x v="0"/>
  </r>
  <r>
    <x v="3"/>
    <n v="1128299"/>
    <x v="71"/>
    <x v="2"/>
    <s v="Washington"/>
    <s v="Seattle"/>
    <x v="3"/>
    <n v="60.000000000000007"/>
    <x v="44"/>
    <n v="210000.00000000003"/>
    <n v="63000.000000000007"/>
    <n v="0.3"/>
    <x v="0"/>
  </r>
  <r>
    <x v="3"/>
    <n v="1128299"/>
    <x v="72"/>
    <x v="2"/>
    <s v="Washington"/>
    <s v="Seattle"/>
    <x v="4"/>
    <n v="70"/>
    <x v="45"/>
    <n v="227500"/>
    <n v="56875"/>
    <n v="0.25"/>
    <x v="0"/>
  </r>
  <r>
    <x v="3"/>
    <n v="1128299"/>
    <x v="73"/>
    <x v="2"/>
    <s v="Washington"/>
    <s v="Seattle"/>
    <x v="5"/>
    <n v="75.000000000000014"/>
    <x v="47"/>
    <n v="281250.00000000006"/>
    <n v="56250.000000000015"/>
    <n v="0.2"/>
    <x v="0"/>
  </r>
  <r>
    <x v="3"/>
    <n v="1128299"/>
    <x v="74"/>
    <x v="2"/>
    <s v="Washington"/>
    <s v="Seattle"/>
    <x v="0"/>
    <n v="60.000000000000007"/>
    <x v="24"/>
    <n v="360000.00000000006"/>
    <n v="108000.00000000001"/>
    <n v="0.3"/>
    <x v="0"/>
  </r>
  <r>
    <x v="3"/>
    <n v="1128299"/>
    <x v="75"/>
    <x v="2"/>
    <s v="Washington"/>
    <s v="Seattle"/>
    <x v="1"/>
    <n v="65.000000000000014"/>
    <x v="22"/>
    <n v="406250.00000000012"/>
    <n v="101562.50000000003"/>
    <n v="0.25"/>
    <x v="0"/>
  </r>
  <r>
    <x v="3"/>
    <n v="1128299"/>
    <x v="76"/>
    <x v="2"/>
    <s v="Washington"/>
    <s v="Seattle"/>
    <x v="2"/>
    <n v="60.000000000000007"/>
    <x v="33"/>
    <n v="285000.00000000006"/>
    <n v="71250.000000000015"/>
    <n v="0.25"/>
    <x v="0"/>
  </r>
  <r>
    <x v="3"/>
    <n v="1128299"/>
    <x v="77"/>
    <x v="2"/>
    <s v="Washington"/>
    <s v="Seattle"/>
    <x v="3"/>
    <n v="70.000000000000014"/>
    <x v="31"/>
    <n v="315000.00000000006"/>
    <n v="94500.000000000015"/>
    <n v="0.3"/>
    <x v="0"/>
  </r>
  <r>
    <x v="3"/>
    <n v="1128299"/>
    <x v="78"/>
    <x v="2"/>
    <s v="Washington"/>
    <s v="Seattle"/>
    <x v="4"/>
    <n v="90.000000000000014"/>
    <x v="32"/>
    <n v="382500.00000000006"/>
    <n v="95625.000000000015"/>
    <n v="0.25"/>
    <x v="0"/>
  </r>
  <r>
    <x v="3"/>
    <n v="1128299"/>
    <x v="79"/>
    <x v="2"/>
    <s v="Washington"/>
    <s v="Seattle"/>
    <x v="5"/>
    <n v="95.000000000000014"/>
    <x v="20"/>
    <n v="522500.00000000006"/>
    <n v="104500.00000000001"/>
    <n v="0.2"/>
    <x v="0"/>
  </r>
  <r>
    <x v="3"/>
    <n v="1128299"/>
    <x v="80"/>
    <x v="2"/>
    <s v="Washington"/>
    <s v="Seattle"/>
    <x v="0"/>
    <n v="80.000000000000014"/>
    <x v="29"/>
    <n v="600000.00000000012"/>
    <n v="180000.00000000003"/>
    <n v="0.3"/>
    <x v="0"/>
  </r>
  <r>
    <x v="3"/>
    <n v="1128299"/>
    <x v="81"/>
    <x v="2"/>
    <s v="Washington"/>
    <s v="Seattle"/>
    <x v="1"/>
    <n v="85.000000000000014"/>
    <x v="29"/>
    <n v="637500.00000000012"/>
    <n v="159375.00000000003"/>
    <n v="0.25"/>
    <x v="0"/>
  </r>
  <r>
    <x v="3"/>
    <n v="1128299"/>
    <x v="82"/>
    <x v="2"/>
    <s v="Washington"/>
    <s v="Seattle"/>
    <x v="2"/>
    <n v="80.000000000000014"/>
    <x v="20"/>
    <n v="440000.00000000006"/>
    <n v="110000.00000000001"/>
    <n v="0.25"/>
    <x v="0"/>
  </r>
  <r>
    <x v="3"/>
    <n v="1128299"/>
    <x v="83"/>
    <x v="2"/>
    <s v="Washington"/>
    <s v="Seattle"/>
    <x v="3"/>
    <n v="80.000000000000014"/>
    <x v="20"/>
    <n v="440000.00000000006"/>
    <n v="132000"/>
    <n v="0.3"/>
    <x v="0"/>
  </r>
  <r>
    <x v="3"/>
    <n v="1128299"/>
    <x v="84"/>
    <x v="2"/>
    <s v="Washington"/>
    <s v="Seattle"/>
    <x v="4"/>
    <n v="90.000000000000014"/>
    <x v="33"/>
    <n v="427500.00000000006"/>
    <n v="106875.00000000001"/>
    <n v="0.25"/>
    <x v="0"/>
  </r>
  <r>
    <x v="3"/>
    <n v="1128299"/>
    <x v="85"/>
    <x v="2"/>
    <s v="Washington"/>
    <s v="Seattle"/>
    <x v="5"/>
    <n v="95.000000000000014"/>
    <x v="30"/>
    <n v="546250.00000000012"/>
    <n v="109250.00000000003"/>
    <n v="0.2"/>
    <x v="0"/>
  </r>
  <r>
    <x v="0"/>
    <n v="1185732"/>
    <x v="86"/>
    <x v="2"/>
    <s v="Washington"/>
    <s v="Seattle"/>
    <x v="0"/>
    <n v="45"/>
    <x v="11"/>
    <n v="472500"/>
    <n v="212625"/>
    <n v="0.45"/>
    <x v="0"/>
  </r>
  <r>
    <x v="0"/>
    <n v="1185732"/>
    <x v="87"/>
    <x v="2"/>
    <s v="Washington"/>
    <s v="Seattle"/>
    <x v="1"/>
    <n v="45"/>
    <x v="2"/>
    <n v="382500"/>
    <n v="133875"/>
    <n v="0.35"/>
    <x v="0"/>
  </r>
  <r>
    <x v="0"/>
    <n v="1185732"/>
    <x v="88"/>
    <x v="2"/>
    <s v="Washington"/>
    <s v="Seattle"/>
    <x v="2"/>
    <n v="35"/>
    <x v="2"/>
    <n v="297500"/>
    <n v="74375"/>
    <n v="0.25"/>
    <x v="0"/>
  </r>
  <r>
    <x v="0"/>
    <n v="1185732"/>
    <x v="89"/>
    <x v="2"/>
    <s v="Washington"/>
    <s v="Seattle"/>
    <x v="3"/>
    <n v="40"/>
    <x v="19"/>
    <n v="280000"/>
    <n v="84000"/>
    <n v="0.3"/>
    <x v="0"/>
  </r>
  <r>
    <x v="0"/>
    <n v="1185732"/>
    <x v="90"/>
    <x v="4"/>
    <s v="Florida"/>
    <s v="Miami"/>
    <x v="4"/>
    <n v="55.000000000000007"/>
    <x v="29"/>
    <n v="412500.00000000006"/>
    <n v="144375"/>
    <n v="0.35"/>
    <x v="0"/>
  </r>
  <r>
    <x v="0"/>
    <n v="1185732"/>
    <x v="91"/>
    <x v="4"/>
    <s v="Florida"/>
    <s v="Miami"/>
    <x v="5"/>
    <n v="45"/>
    <x v="2"/>
    <n v="382500"/>
    <n v="191250"/>
    <n v="0.5"/>
    <x v="0"/>
  </r>
  <r>
    <x v="0"/>
    <n v="1185732"/>
    <x v="92"/>
    <x v="4"/>
    <s v="Florida"/>
    <s v="Miami"/>
    <x v="0"/>
    <n v="45"/>
    <x v="14"/>
    <n v="495000"/>
    <n v="222750"/>
    <n v="0.45"/>
    <x v="0"/>
  </r>
  <r>
    <x v="0"/>
    <n v="1185732"/>
    <x v="93"/>
    <x v="4"/>
    <s v="Florida"/>
    <s v="Miami"/>
    <x v="1"/>
    <n v="45"/>
    <x v="29"/>
    <n v="337500"/>
    <n v="118124.99999999999"/>
    <n v="0.35"/>
    <x v="0"/>
  </r>
  <r>
    <x v="0"/>
    <n v="1185732"/>
    <x v="94"/>
    <x v="4"/>
    <s v="Florida"/>
    <s v="Miami"/>
    <x v="2"/>
    <n v="35"/>
    <x v="9"/>
    <n v="280000"/>
    <n v="70000"/>
    <n v="0.25"/>
    <x v="0"/>
  </r>
  <r>
    <x v="3"/>
    <n v="1185732"/>
    <x v="95"/>
    <x v="4"/>
    <s v="Florida"/>
    <s v="Miami"/>
    <x v="3"/>
    <n v="40"/>
    <x v="21"/>
    <n v="270000"/>
    <n v="81000"/>
    <n v="0.3"/>
    <x v="0"/>
  </r>
  <r>
    <x v="0"/>
    <n v="1185732"/>
    <x v="96"/>
    <x v="4"/>
    <s v="Florida"/>
    <s v="Miami"/>
    <x v="4"/>
    <n v="55.000000000000007"/>
    <x v="29"/>
    <n v="412500.00000000006"/>
    <n v="144375"/>
    <n v="0.35"/>
    <x v="0"/>
  </r>
  <r>
    <x v="0"/>
    <n v="1185732"/>
    <x v="97"/>
    <x v="4"/>
    <s v="Florida"/>
    <s v="Miami"/>
    <x v="5"/>
    <n v="45"/>
    <x v="2"/>
    <n v="382500"/>
    <n v="191250"/>
    <n v="0.5"/>
    <x v="0"/>
  </r>
  <r>
    <x v="0"/>
    <n v="1185732"/>
    <x v="98"/>
    <x v="4"/>
    <s v="Florida"/>
    <s v="Miami"/>
    <x v="0"/>
    <n v="45"/>
    <x v="54"/>
    <n v="481500"/>
    <n v="216675"/>
    <n v="0.45"/>
    <x v="0"/>
  </r>
  <r>
    <x v="0"/>
    <n v="1185732"/>
    <x v="99"/>
    <x v="4"/>
    <s v="Florida"/>
    <s v="Miami"/>
    <x v="1"/>
    <n v="45"/>
    <x v="29"/>
    <n v="337500"/>
    <n v="118124.99999999999"/>
    <n v="0.35"/>
    <x v="0"/>
  </r>
  <r>
    <x v="0"/>
    <n v="1185732"/>
    <x v="100"/>
    <x v="4"/>
    <s v="Florida"/>
    <s v="Miami"/>
    <x v="2"/>
    <n v="35"/>
    <x v="28"/>
    <n v="271250"/>
    <n v="67812.5"/>
    <n v="0.25"/>
    <x v="0"/>
  </r>
  <r>
    <x v="0"/>
    <n v="1185732"/>
    <x v="101"/>
    <x v="4"/>
    <s v="Florida"/>
    <s v="Miami"/>
    <x v="3"/>
    <n v="40"/>
    <x v="22"/>
    <n v="250000"/>
    <n v="75000"/>
    <n v="0.3"/>
    <x v="0"/>
  </r>
  <r>
    <x v="0"/>
    <n v="1185732"/>
    <x v="102"/>
    <x v="4"/>
    <s v="Florida"/>
    <s v="Miami"/>
    <x v="4"/>
    <n v="55.000000000000007"/>
    <x v="21"/>
    <n v="371250.00000000006"/>
    <n v="129937.50000000001"/>
    <n v="0.35"/>
    <x v="0"/>
  </r>
  <r>
    <x v="0"/>
    <n v="1185732"/>
    <x v="103"/>
    <x v="4"/>
    <s v="Florida"/>
    <s v="Miami"/>
    <x v="5"/>
    <n v="45"/>
    <x v="28"/>
    <n v="348750"/>
    <n v="174375"/>
    <n v="0.5"/>
    <x v="0"/>
  </r>
  <r>
    <x v="0"/>
    <n v="1185732"/>
    <x v="53"/>
    <x v="4"/>
    <s v="Florida"/>
    <s v="Miami"/>
    <x v="0"/>
    <n v="45"/>
    <x v="13"/>
    <n v="461250"/>
    <n v="207562.5"/>
    <n v="0.45"/>
    <x v="0"/>
  </r>
  <r>
    <x v="0"/>
    <n v="1185732"/>
    <x v="53"/>
    <x v="4"/>
    <s v="Florida"/>
    <s v="Miami"/>
    <x v="1"/>
    <n v="45"/>
    <x v="26"/>
    <n v="326250"/>
    <n v="114187.5"/>
    <n v="0.35"/>
    <x v="0"/>
  </r>
  <r>
    <x v="3"/>
    <n v="1185732"/>
    <x v="53"/>
    <x v="4"/>
    <s v="Florida"/>
    <s v="Miami"/>
    <x v="2"/>
    <n v="35"/>
    <x v="26"/>
    <n v="253750"/>
    <n v="63437.5"/>
    <n v="0.25"/>
    <x v="0"/>
  </r>
  <r>
    <x v="3"/>
    <n v="1185732"/>
    <x v="53"/>
    <x v="4"/>
    <s v="Florida"/>
    <s v="Miami"/>
    <x v="3"/>
    <n v="40"/>
    <x v="25"/>
    <n v="260000"/>
    <n v="78000"/>
    <n v="0.3"/>
    <x v="0"/>
  </r>
  <r>
    <x v="3"/>
    <n v="1185732"/>
    <x v="53"/>
    <x v="4"/>
    <s v="Florida"/>
    <s v="Miami"/>
    <x v="4"/>
    <n v="55.000000000000007"/>
    <x v="21"/>
    <n v="371250.00000000006"/>
    <n v="129937.50000000001"/>
    <n v="0.35"/>
    <x v="0"/>
  </r>
  <r>
    <x v="3"/>
    <n v="1185732"/>
    <x v="53"/>
    <x v="4"/>
    <s v="Florida"/>
    <s v="Miami"/>
    <x v="5"/>
    <n v="45"/>
    <x v="9"/>
    <n v="360000"/>
    <n v="180000"/>
    <n v="0.5"/>
    <x v="0"/>
  </r>
  <r>
    <x v="3"/>
    <n v="1185732"/>
    <x v="53"/>
    <x v="4"/>
    <s v="Florida"/>
    <s v="Miami"/>
    <x v="0"/>
    <n v="55.000000000000007"/>
    <x v="54"/>
    <n v="588500.00000000012"/>
    <n v="264825.00000000006"/>
    <n v="0.45"/>
    <x v="0"/>
  </r>
  <r>
    <x v="3"/>
    <n v="1185732"/>
    <x v="53"/>
    <x v="4"/>
    <s v="Florida"/>
    <s v="Miami"/>
    <x v="1"/>
    <n v="55.000000000000007"/>
    <x v="28"/>
    <n v="426250.00000000006"/>
    <n v="149187.5"/>
    <n v="0.35"/>
    <x v="0"/>
  </r>
  <r>
    <x v="3"/>
    <n v="1185732"/>
    <x v="53"/>
    <x v="4"/>
    <s v="Florida"/>
    <s v="Miami"/>
    <x v="2"/>
    <n v="50"/>
    <x v="29"/>
    <n v="375000"/>
    <n v="93750"/>
    <n v="0.25"/>
    <x v="0"/>
  </r>
  <r>
    <x v="3"/>
    <n v="1185732"/>
    <x v="53"/>
    <x v="4"/>
    <s v="Florida"/>
    <s v="Miami"/>
    <x v="3"/>
    <n v="50"/>
    <x v="19"/>
    <n v="350000"/>
    <n v="105000"/>
    <n v="0.3"/>
    <x v="0"/>
  </r>
  <r>
    <x v="3"/>
    <n v="1185732"/>
    <x v="53"/>
    <x v="4"/>
    <s v="Florida"/>
    <s v="Miami"/>
    <x v="4"/>
    <n v="60"/>
    <x v="26"/>
    <n v="435000"/>
    <n v="152250"/>
    <n v="0.35"/>
    <x v="0"/>
  </r>
  <r>
    <x v="3"/>
    <n v="1185732"/>
    <x v="53"/>
    <x v="4"/>
    <s v="Florida"/>
    <s v="Miami"/>
    <x v="5"/>
    <n v="65"/>
    <x v="6"/>
    <n v="536250"/>
    <n v="268125"/>
    <n v="0.5"/>
    <x v="0"/>
  </r>
  <r>
    <x v="3"/>
    <n v="1185732"/>
    <x v="53"/>
    <x v="4"/>
    <s v="Florida"/>
    <s v="Miami"/>
    <x v="0"/>
    <n v="60"/>
    <x v="15"/>
    <n v="645000"/>
    <n v="290250"/>
    <n v="0.45"/>
    <x v="0"/>
  </r>
  <r>
    <x v="3"/>
    <n v="1185732"/>
    <x v="53"/>
    <x v="4"/>
    <s v="Florida"/>
    <s v="Miami"/>
    <x v="1"/>
    <n v="55.000000000000007"/>
    <x v="6"/>
    <n v="453750.00000000006"/>
    <n v="158812.5"/>
    <n v="0.35"/>
    <x v="0"/>
  </r>
  <r>
    <x v="3"/>
    <n v="1185732"/>
    <x v="118"/>
    <x v="4"/>
    <s v="Florida"/>
    <s v="Miami"/>
    <x v="2"/>
    <n v="50"/>
    <x v="9"/>
    <n v="400000"/>
    <n v="100000"/>
    <n v="0.25"/>
    <x v="0"/>
  </r>
  <r>
    <x v="3"/>
    <n v="1185732"/>
    <x v="119"/>
    <x v="4"/>
    <s v="Florida"/>
    <s v="Miami"/>
    <x v="3"/>
    <n v="50"/>
    <x v="28"/>
    <n v="387500"/>
    <n v="116250"/>
    <n v="0.3"/>
    <x v="0"/>
  </r>
  <r>
    <x v="3"/>
    <n v="1185732"/>
    <x v="120"/>
    <x v="4"/>
    <s v="Florida"/>
    <s v="Miami"/>
    <x v="4"/>
    <n v="65"/>
    <x v="28"/>
    <n v="503750"/>
    <n v="176312.5"/>
    <n v="0.35"/>
    <x v="0"/>
  </r>
  <r>
    <x v="3"/>
    <n v="1185732"/>
    <x v="121"/>
    <x v="4"/>
    <s v="Florida"/>
    <s v="Miami"/>
    <x v="5"/>
    <n v="70"/>
    <x v="8"/>
    <n v="647500"/>
    <n v="323750"/>
    <n v="0.5"/>
    <x v="0"/>
  </r>
  <r>
    <x v="3"/>
    <n v="1185732"/>
    <x v="122"/>
    <x v="4"/>
    <s v="Florida"/>
    <s v="Miami"/>
    <x v="0"/>
    <n v="65"/>
    <x v="16"/>
    <n v="747500"/>
    <n v="336375"/>
    <n v="0.45"/>
    <x v="0"/>
  </r>
  <r>
    <x v="3"/>
    <n v="1185732"/>
    <x v="123"/>
    <x v="4"/>
    <s v="Florida"/>
    <s v="Miami"/>
    <x v="1"/>
    <n v="60.000000000000007"/>
    <x v="3"/>
    <n v="540000.00000000012"/>
    <n v="189000.00000000003"/>
    <n v="0.35"/>
    <x v="0"/>
  </r>
  <r>
    <x v="3"/>
    <n v="1185732"/>
    <x v="124"/>
    <x v="4"/>
    <s v="Florida"/>
    <s v="Miami"/>
    <x v="2"/>
    <n v="55.000000000000007"/>
    <x v="6"/>
    <n v="453750.00000000006"/>
    <n v="113437.50000000001"/>
    <n v="0.25"/>
    <x v="0"/>
  </r>
  <r>
    <x v="3"/>
    <n v="1185732"/>
    <x v="125"/>
    <x v="4"/>
    <s v="Florida"/>
    <s v="Miami"/>
    <x v="3"/>
    <n v="55.000000000000007"/>
    <x v="28"/>
    <n v="426250.00000000006"/>
    <n v="127875.00000000001"/>
    <n v="0.3"/>
    <x v="0"/>
  </r>
  <r>
    <x v="3"/>
    <n v="1185732"/>
    <x v="126"/>
    <x v="4"/>
    <s v="Florida"/>
    <s v="Miami"/>
    <x v="4"/>
    <n v="65"/>
    <x v="9"/>
    <n v="520000"/>
    <n v="182000"/>
    <n v="0.35"/>
    <x v="0"/>
  </r>
  <r>
    <x v="3"/>
    <n v="1185732"/>
    <x v="127"/>
    <x v="4"/>
    <s v="Florida"/>
    <s v="Miami"/>
    <x v="5"/>
    <n v="70"/>
    <x v="17"/>
    <n v="682500"/>
    <n v="341250"/>
    <n v="0.5"/>
    <x v="0"/>
  </r>
  <r>
    <x v="3"/>
    <n v="1185732"/>
    <x v="630"/>
    <x v="4"/>
    <s v="Florida"/>
    <s v="Miami"/>
    <x v="0"/>
    <n v="65"/>
    <x v="55"/>
    <n v="731250"/>
    <n v="329062.5"/>
    <n v="0.45"/>
    <x v="0"/>
  </r>
  <r>
    <x v="3"/>
    <n v="1185732"/>
    <x v="631"/>
    <x v="4"/>
    <s v="Florida"/>
    <s v="Miami"/>
    <x v="1"/>
    <n v="60.000000000000007"/>
    <x v="3"/>
    <n v="540000.00000000012"/>
    <n v="189000.00000000003"/>
    <n v="0.35"/>
    <x v="0"/>
  </r>
  <r>
    <x v="3"/>
    <n v="1185732"/>
    <x v="632"/>
    <x v="4"/>
    <s v="Florida"/>
    <s v="Miami"/>
    <x v="2"/>
    <n v="55.000000000000007"/>
    <x v="6"/>
    <n v="453750.00000000006"/>
    <n v="113437.50000000001"/>
    <n v="0.25"/>
    <x v="0"/>
  </r>
  <r>
    <x v="0"/>
    <n v="1185732"/>
    <x v="633"/>
    <x v="4"/>
    <s v="Florida"/>
    <s v="Miami"/>
    <x v="3"/>
    <n v="45"/>
    <x v="28"/>
    <n v="348750"/>
    <n v="104625"/>
    <n v="0.3"/>
    <x v="0"/>
  </r>
  <r>
    <x v="0"/>
    <n v="1185732"/>
    <x v="634"/>
    <x v="4"/>
    <s v="Florida"/>
    <s v="Miami"/>
    <x v="4"/>
    <n v="55.000000000000007"/>
    <x v="29"/>
    <n v="412500.00000000006"/>
    <n v="144375"/>
    <n v="0.35"/>
    <x v="0"/>
  </r>
  <r>
    <x v="0"/>
    <n v="1185732"/>
    <x v="635"/>
    <x v="4"/>
    <s v="Florida"/>
    <s v="Miami"/>
    <x v="5"/>
    <n v="60.000000000000007"/>
    <x v="8"/>
    <n v="555000.00000000012"/>
    <n v="277500.00000000006"/>
    <n v="0.5"/>
    <x v="0"/>
  </r>
  <r>
    <x v="0"/>
    <n v="1185732"/>
    <x v="636"/>
    <x v="4"/>
    <s v="Florida"/>
    <s v="Miami"/>
    <x v="0"/>
    <n v="55.000000000000007"/>
    <x v="11"/>
    <n v="577500.00000000012"/>
    <n v="259875.00000000006"/>
    <n v="0.45"/>
    <x v="0"/>
  </r>
  <r>
    <x v="0"/>
    <n v="1185732"/>
    <x v="637"/>
    <x v="4"/>
    <s v="Florida"/>
    <s v="Miami"/>
    <x v="1"/>
    <n v="50.000000000000014"/>
    <x v="2"/>
    <n v="425000.00000000012"/>
    <n v="148750.00000000003"/>
    <n v="0.35"/>
    <x v="0"/>
  </r>
  <r>
    <x v="2"/>
    <n v="1185732"/>
    <x v="638"/>
    <x v="4"/>
    <s v="Florida"/>
    <s v="Miami"/>
    <x v="2"/>
    <n v="45"/>
    <x v="29"/>
    <n v="337500"/>
    <n v="84375"/>
    <n v="0.25"/>
    <x v="0"/>
  </r>
  <r>
    <x v="2"/>
    <n v="1185732"/>
    <x v="639"/>
    <x v="4"/>
    <s v="Florida"/>
    <s v="Miami"/>
    <x v="3"/>
    <n v="45"/>
    <x v="26"/>
    <n v="326250"/>
    <n v="97875"/>
    <n v="0.3"/>
    <x v="0"/>
  </r>
  <r>
    <x v="2"/>
    <n v="1185732"/>
    <x v="640"/>
    <x v="4"/>
    <s v="Florida"/>
    <s v="Miami"/>
    <x v="4"/>
    <n v="55.000000000000007"/>
    <x v="26"/>
    <n v="398750.00000000006"/>
    <n v="139562.5"/>
    <n v="0.35"/>
    <x v="0"/>
  </r>
  <r>
    <x v="2"/>
    <n v="1185732"/>
    <x v="641"/>
    <x v="4"/>
    <s v="Florida"/>
    <s v="Miami"/>
    <x v="5"/>
    <n v="60.000000000000007"/>
    <x v="6"/>
    <n v="495000.00000000006"/>
    <n v="247500.00000000003"/>
    <n v="0.5"/>
    <x v="0"/>
  </r>
  <r>
    <x v="2"/>
    <n v="1185732"/>
    <x v="642"/>
    <x v="4"/>
    <s v="Florida"/>
    <s v="Miami"/>
    <x v="0"/>
    <n v="60.000000000000007"/>
    <x v="1"/>
    <n v="600000.00000000012"/>
    <n v="270000.00000000006"/>
    <n v="0.45"/>
    <x v="0"/>
  </r>
  <r>
    <x v="2"/>
    <n v="1185732"/>
    <x v="643"/>
    <x v="4"/>
    <s v="Florida"/>
    <s v="Miami"/>
    <x v="1"/>
    <n v="50.000000000000014"/>
    <x v="6"/>
    <n v="412500.00000000012"/>
    <n v="144375.00000000003"/>
    <n v="0.35"/>
    <x v="0"/>
  </r>
  <r>
    <x v="2"/>
    <n v="1185732"/>
    <x v="644"/>
    <x v="4"/>
    <s v="Florida"/>
    <s v="Miami"/>
    <x v="2"/>
    <n v="50.000000000000014"/>
    <x v="26"/>
    <n v="362500.00000000012"/>
    <n v="90625.000000000029"/>
    <n v="0.25"/>
    <x v="0"/>
  </r>
  <r>
    <x v="2"/>
    <n v="1185732"/>
    <x v="645"/>
    <x v="4"/>
    <s v="Florida"/>
    <s v="Miami"/>
    <x v="3"/>
    <n v="50.000000000000014"/>
    <x v="19"/>
    <n v="350000.00000000012"/>
    <n v="105000.00000000003"/>
    <n v="0.3"/>
    <x v="0"/>
  </r>
  <r>
    <x v="2"/>
    <n v="1185732"/>
    <x v="646"/>
    <x v="4"/>
    <s v="Florida"/>
    <s v="Miami"/>
    <x v="4"/>
    <n v="60.000000000000007"/>
    <x v="19"/>
    <n v="420000.00000000006"/>
    <n v="147000"/>
    <n v="0.35"/>
    <x v="0"/>
  </r>
  <r>
    <x v="2"/>
    <n v="1185732"/>
    <x v="647"/>
    <x v="4"/>
    <s v="Florida"/>
    <s v="Miami"/>
    <x v="5"/>
    <n v="65"/>
    <x v="6"/>
    <n v="536250"/>
    <n v="268125"/>
    <n v="0.5"/>
    <x v="0"/>
  </r>
  <r>
    <x v="2"/>
    <n v="1185732"/>
    <x v="648"/>
    <x v="4"/>
    <s v="Florida"/>
    <s v="Miami"/>
    <x v="0"/>
    <n v="60.000000000000007"/>
    <x v="17"/>
    <n v="585000.00000000012"/>
    <n v="263250.00000000006"/>
    <n v="0.45"/>
    <x v="0"/>
  </r>
  <r>
    <x v="2"/>
    <n v="1185732"/>
    <x v="649"/>
    <x v="4"/>
    <s v="Florida"/>
    <s v="Miami"/>
    <x v="1"/>
    <n v="50.000000000000014"/>
    <x v="9"/>
    <n v="400000.00000000012"/>
    <n v="140000.00000000003"/>
    <n v="0.35"/>
    <x v="0"/>
  </r>
  <r>
    <x v="2"/>
    <n v="1185732"/>
    <x v="650"/>
    <x v="4"/>
    <s v="Florida"/>
    <s v="Miami"/>
    <x v="2"/>
    <n v="50.000000000000014"/>
    <x v="56"/>
    <n v="372500.00000000012"/>
    <n v="93125.000000000029"/>
    <n v="0.25"/>
    <x v="0"/>
  </r>
  <r>
    <x v="2"/>
    <n v="1185732"/>
    <x v="651"/>
    <x v="4"/>
    <s v="Florida"/>
    <s v="Miami"/>
    <x v="3"/>
    <n v="50.000000000000014"/>
    <x v="28"/>
    <n v="387500.00000000012"/>
    <n v="116250.00000000003"/>
    <n v="0.3"/>
    <x v="0"/>
  </r>
  <r>
    <x v="2"/>
    <n v="1185732"/>
    <x v="652"/>
    <x v="4"/>
    <s v="Florida"/>
    <s v="Miami"/>
    <x v="4"/>
    <n v="65"/>
    <x v="29"/>
    <n v="487500"/>
    <n v="170625"/>
    <n v="0.35"/>
    <x v="0"/>
  </r>
  <r>
    <x v="2"/>
    <n v="1185732"/>
    <x v="653"/>
    <x v="4"/>
    <s v="Florida"/>
    <s v="Miami"/>
    <x v="5"/>
    <n v="70"/>
    <x v="2"/>
    <n v="595000"/>
    <n v="297500"/>
    <n v="0.5"/>
    <x v="0"/>
  </r>
  <r>
    <x v="2"/>
    <n v="1185732"/>
    <x v="575"/>
    <x v="4"/>
    <s v="Florida"/>
    <s v="Miami"/>
    <x v="0"/>
    <n v="65"/>
    <x v="15"/>
    <n v="698750"/>
    <n v="314437.5"/>
    <n v="0.45"/>
    <x v="0"/>
  </r>
  <r>
    <x v="2"/>
    <n v="1185732"/>
    <x v="575"/>
    <x v="4"/>
    <s v="Florida"/>
    <s v="Miami"/>
    <x v="1"/>
    <n v="55.000000000000007"/>
    <x v="10"/>
    <n v="481250.00000000006"/>
    <n v="168437.5"/>
    <n v="0.35"/>
    <x v="0"/>
  </r>
  <r>
    <x v="2"/>
    <n v="1185732"/>
    <x v="575"/>
    <x v="4"/>
    <s v="Florida"/>
    <s v="Miami"/>
    <x v="2"/>
    <n v="55.000000000000007"/>
    <x v="6"/>
    <n v="453750.00000000006"/>
    <n v="113437.50000000001"/>
    <n v="0.25"/>
    <x v="0"/>
  </r>
  <r>
    <x v="2"/>
    <n v="1185732"/>
    <x v="575"/>
    <x v="4"/>
    <s v="Florida"/>
    <s v="Miami"/>
    <x v="3"/>
    <n v="55.000000000000007"/>
    <x v="28"/>
    <n v="426250.00000000006"/>
    <n v="127875.00000000001"/>
    <n v="0.3"/>
    <x v="0"/>
  </r>
  <r>
    <x v="0"/>
    <n v="1185732"/>
    <x v="575"/>
    <x v="4"/>
    <s v="Florida"/>
    <s v="Miami"/>
    <x v="4"/>
    <n v="65"/>
    <x v="28"/>
    <n v="503750"/>
    <n v="176312.5"/>
    <n v="0.35"/>
    <x v="0"/>
  </r>
  <r>
    <x v="0"/>
    <n v="1185732"/>
    <x v="575"/>
    <x v="4"/>
    <s v="Florida"/>
    <s v="Miami"/>
    <x v="5"/>
    <n v="70"/>
    <x v="10"/>
    <n v="612500"/>
    <n v="306250"/>
    <n v="0.5"/>
    <x v="0"/>
  </r>
  <r>
    <x v="0"/>
    <n v="1185732"/>
    <x v="654"/>
    <x v="4"/>
    <s v="Florida"/>
    <s v="Miami"/>
    <x v="0"/>
    <n v="35"/>
    <x v="31"/>
    <n v="157500"/>
    <n v="55125.000000000007"/>
    <n v="0.35000000000000003"/>
    <x v="0"/>
  </r>
  <r>
    <x v="0"/>
    <n v="1185732"/>
    <x v="655"/>
    <x v="4"/>
    <s v="Florida"/>
    <s v="Miami"/>
    <x v="1"/>
    <n v="35"/>
    <x v="43"/>
    <n v="87500"/>
    <n v="26250"/>
    <n v="0.3"/>
    <x v="0"/>
  </r>
  <r>
    <x v="0"/>
    <n v="1185732"/>
    <x v="656"/>
    <x v="4"/>
    <s v="Florida"/>
    <s v="Miami"/>
    <x v="2"/>
    <n v="25"/>
    <x v="43"/>
    <n v="62500"/>
    <n v="18750"/>
    <n v="0.3"/>
    <x v="0"/>
  </r>
  <r>
    <x v="0"/>
    <n v="1185732"/>
    <x v="128"/>
    <x v="4"/>
    <s v="Florida"/>
    <s v="Miami"/>
    <x v="3"/>
    <n v="30.000000000000004"/>
    <x v="38"/>
    <n v="30000.000000000004"/>
    <n v="10500.000000000002"/>
    <n v="0.35000000000000003"/>
    <x v="0"/>
  </r>
  <r>
    <x v="0"/>
    <n v="1185732"/>
    <x v="129"/>
    <x v="3"/>
    <s v="Minnesota"/>
    <s v="Minneapolis"/>
    <x v="4"/>
    <n v="44.999999999999993"/>
    <x v="42"/>
    <n v="67499.999999999985"/>
    <n v="20249.999999999996"/>
    <n v="0.3"/>
    <x v="0"/>
  </r>
  <r>
    <x v="0"/>
    <n v="1185732"/>
    <x v="130"/>
    <x v="3"/>
    <s v="Minnesota"/>
    <s v="Minneapolis"/>
    <x v="5"/>
    <n v="35"/>
    <x v="43"/>
    <n v="87500"/>
    <n v="39375"/>
    <n v="0.45"/>
    <x v="0"/>
  </r>
  <r>
    <x v="0"/>
    <n v="1185732"/>
    <x v="131"/>
    <x v="3"/>
    <s v="Minnesota"/>
    <s v="Minneapolis"/>
    <x v="0"/>
    <n v="35"/>
    <x v="23"/>
    <n v="175000"/>
    <n v="61250.000000000007"/>
    <n v="0.35000000000000003"/>
    <x v="0"/>
  </r>
  <r>
    <x v="0"/>
    <n v="1185732"/>
    <x v="132"/>
    <x v="3"/>
    <s v="Minnesota"/>
    <s v="Minneapolis"/>
    <x v="1"/>
    <n v="35"/>
    <x v="42"/>
    <n v="52500"/>
    <n v="15750"/>
    <n v="0.3"/>
    <x v="0"/>
  </r>
  <r>
    <x v="0"/>
    <n v="1185732"/>
    <x v="133"/>
    <x v="3"/>
    <s v="Minnesota"/>
    <s v="Minneapolis"/>
    <x v="2"/>
    <n v="25"/>
    <x v="40"/>
    <n v="50000"/>
    <n v="15000"/>
    <n v="0.3"/>
    <x v="0"/>
  </r>
  <r>
    <x v="0"/>
    <n v="1185732"/>
    <x v="134"/>
    <x v="3"/>
    <s v="Minnesota"/>
    <s v="Minneapolis"/>
    <x v="3"/>
    <n v="30.000000000000004"/>
    <x v="41"/>
    <n v="22500.000000000004"/>
    <n v="7875.0000000000018"/>
    <n v="0.35000000000000003"/>
    <x v="0"/>
  </r>
  <r>
    <x v="0"/>
    <n v="1185732"/>
    <x v="135"/>
    <x v="3"/>
    <s v="Minnesota"/>
    <s v="Minneapolis"/>
    <x v="4"/>
    <n v="44.999999999999993"/>
    <x v="42"/>
    <n v="67499.999999999985"/>
    <n v="20249.999999999996"/>
    <n v="0.3"/>
    <x v="0"/>
  </r>
  <r>
    <x v="0"/>
    <n v="1185732"/>
    <x v="136"/>
    <x v="3"/>
    <s v="Minnesota"/>
    <s v="Minneapolis"/>
    <x v="5"/>
    <n v="35"/>
    <x v="37"/>
    <n v="78750"/>
    <n v="35437.5"/>
    <n v="0.45"/>
    <x v="0"/>
  </r>
  <r>
    <x v="0"/>
    <n v="1185732"/>
    <x v="137"/>
    <x v="3"/>
    <s v="Minnesota"/>
    <s v="Minneapolis"/>
    <x v="0"/>
    <n v="40"/>
    <x v="51"/>
    <n v="178000"/>
    <n v="62300.000000000007"/>
    <n v="0.35000000000000003"/>
    <x v="0"/>
  </r>
  <r>
    <x v="0"/>
    <n v="1185732"/>
    <x v="138"/>
    <x v="3"/>
    <s v="Minnesota"/>
    <s v="Minneapolis"/>
    <x v="1"/>
    <n v="40"/>
    <x v="35"/>
    <n v="50000"/>
    <n v="15000"/>
    <n v="0.3"/>
    <x v="0"/>
  </r>
  <r>
    <x v="0"/>
    <n v="1185732"/>
    <x v="139"/>
    <x v="3"/>
    <s v="Minnesota"/>
    <s v="Minneapolis"/>
    <x v="2"/>
    <n v="30.000000000000004"/>
    <x v="36"/>
    <n v="52500.000000000007"/>
    <n v="15750.000000000002"/>
    <n v="0.3"/>
    <x v="0"/>
  </r>
  <r>
    <x v="0"/>
    <n v="1185732"/>
    <x v="140"/>
    <x v="3"/>
    <s v="Minnesota"/>
    <s v="Minneapolis"/>
    <x v="3"/>
    <n v="35"/>
    <x v="52"/>
    <n v="8750"/>
    <n v="3062.5000000000005"/>
    <n v="0.35000000000000003"/>
    <x v="0"/>
  </r>
  <r>
    <x v="0"/>
    <n v="1185732"/>
    <x v="141"/>
    <x v="3"/>
    <s v="Minnesota"/>
    <s v="Minneapolis"/>
    <x v="4"/>
    <n v="50"/>
    <x v="41"/>
    <n v="37500"/>
    <n v="11250"/>
    <n v="0.3"/>
    <x v="0"/>
  </r>
  <r>
    <x v="0"/>
    <n v="1185732"/>
    <x v="142"/>
    <x v="3"/>
    <s v="Minnesota"/>
    <s v="Minneapolis"/>
    <x v="5"/>
    <n v="40"/>
    <x v="36"/>
    <n v="70000"/>
    <n v="31500"/>
    <n v="0.45"/>
    <x v="0"/>
  </r>
  <r>
    <x v="0"/>
    <n v="1185732"/>
    <x v="143"/>
    <x v="3"/>
    <s v="Minnesota"/>
    <s v="Minneapolis"/>
    <x v="0"/>
    <n v="40"/>
    <x v="46"/>
    <n v="160000"/>
    <n v="56000.000000000007"/>
    <n v="0.35000000000000003"/>
    <x v="0"/>
  </r>
  <r>
    <x v="0"/>
    <n v="1185732"/>
    <x v="144"/>
    <x v="3"/>
    <s v="Minnesota"/>
    <s v="Minneapolis"/>
    <x v="1"/>
    <n v="40"/>
    <x v="38"/>
    <n v="40000"/>
    <n v="12000"/>
    <n v="0.3"/>
    <x v="0"/>
  </r>
  <r>
    <x v="0"/>
    <n v="1185732"/>
    <x v="145"/>
    <x v="3"/>
    <s v="Minnesota"/>
    <s v="Minneapolis"/>
    <x v="2"/>
    <n v="30.000000000000004"/>
    <x v="38"/>
    <n v="30000.000000000004"/>
    <n v="9000"/>
    <n v="0.3"/>
    <x v="0"/>
  </r>
  <r>
    <x v="0"/>
    <n v="1185732"/>
    <x v="146"/>
    <x v="3"/>
    <s v="Minnesota"/>
    <s v="Minneapolis"/>
    <x v="3"/>
    <n v="35"/>
    <x v="52"/>
    <n v="8750"/>
    <n v="3062.5000000000005"/>
    <n v="0.35000000000000003"/>
    <x v="0"/>
  </r>
  <r>
    <x v="0"/>
    <n v="1185732"/>
    <x v="147"/>
    <x v="3"/>
    <s v="Minnesota"/>
    <s v="Minneapolis"/>
    <x v="4"/>
    <n v="50"/>
    <x v="50"/>
    <n v="25000"/>
    <n v="7500"/>
    <n v="0.3"/>
    <x v="0"/>
  </r>
  <r>
    <x v="0"/>
    <n v="1185732"/>
    <x v="148"/>
    <x v="3"/>
    <s v="Minnesota"/>
    <s v="Minneapolis"/>
    <x v="5"/>
    <n v="40"/>
    <x v="36"/>
    <n v="70000"/>
    <n v="31500"/>
    <n v="0.45"/>
    <x v="0"/>
  </r>
  <r>
    <x v="0"/>
    <n v="1185732"/>
    <x v="149"/>
    <x v="3"/>
    <s v="Minnesota"/>
    <s v="Minneapolis"/>
    <x v="0"/>
    <n v="50"/>
    <x v="51"/>
    <n v="222500"/>
    <n v="77875.000000000015"/>
    <n v="0.35000000000000003"/>
    <x v="0"/>
  </r>
  <r>
    <x v="0"/>
    <n v="1185732"/>
    <x v="150"/>
    <x v="3"/>
    <s v="Minnesota"/>
    <s v="Minneapolis"/>
    <x v="1"/>
    <n v="45.000000000000007"/>
    <x v="42"/>
    <n v="67500.000000000015"/>
    <n v="20250.000000000004"/>
    <n v="0.3"/>
    <x v="0"/>
  </r>
  <r>
    <x v="0"/>
    <n v="1185732"/>
    <x v="151"/>
    <x v="3"/>
    <s v="Minnesota"/>
    <s v="Minneapolis"/>
    <x v="2"/>
    <n v="40"/>
    <x v="35"/>
    <n v="50000"/>
    <n v="15000"/>
    <n v="0.3"/>
    <x v="0"/>
  </r>
  <r>
    <x v="0"/>
    <n v="1185732"/>
    <x v="152"/>
    <x v="3"/>
    <s v="Minnesota"/>
    <s v="Minneapolis"/>
    <x v="3"/>
    <n v="40"/>
    <x v="50"/>
    <n v="20000"/>
    <n v="7000.0000000000009"/>
    <n v="0.35000000000000003"/>
    <x v="0"/>
  </r>
  <r>
    <x v="0"/>
    <n v="1185732"/>
    <x v="153"/>
    <x v="3"/>
    <s v="Minnesota"/>
    <s v="Minneapolis"/>
    <x v="4"/>
    <n v="54.999999999999993"/>
    <x v="41"/>
    <n v="41249.999999999993"/>
    <n v="12374.999999999998"/>
    <n v="0.3"/>
    <x v="0"/>
  </r>
  <r>
    <x v="0"/>
    <n v="1185732"/>
    <x v="154"/>
    <x v="3"/>
    <s v="Minnesota"/>
    <s v="Minneapolis"/>
    <x v="5"/>
    <n v="60"/>
    <x v="36"/>
    <n v="105000"/>
    <n v="47250"/>
    <n v="0.45"/>
    <x v="0"/>
  </r>
  <r>
    <x v="0"/>
    <n v="1185732"/>
    <x v="657"/>
    <x v="3"/>
    <s v="Minnesota"/>
    <s v="Minneapolis"/>
    <x v="0"/>
    <n v="45"/>
    <x v="32"/>
    <n v="191250"/>
    <n v="66937.5"/>
    <n v="0.35000000000000003"/>
    <x v="1"/>
  </r>
  <r>
    <x v="0"/>
    <n v="1185732"/>
    <x v="658"/>
    <x v="3"/>
    <s v="Minnesota"/>
    <s v="Minneapolis"/>
    <x v="1"/>
    <n v="40.000000000000007"/>
    <x v="36"/>
    <n v="70000.000000000015"/>
    <n v="21000.000000000004"/>
    <n v="0.3"/>
    <x v="1"/>
  </r>
  <r>
    <x v="0"/>
    <n v="1185732"/>
    <x v="659"/>
    <x v="3"/>
    <s v="Minnesota"/>
    <s v="Minneapolis"/>
    <x v="2"/>
    <n v="35"/>
    <x v="36"/>
    <n v="61250"/>
    <n v="18375"/>
    <n v="0.3"/>
    <x v="1"/>
  </r>
  <r>
    <x v="0"/>
    <n v="1185732"/>
    <x v="660"/>
    <x v="3"/>
    <s v="Minnesota"/>
    <s v="Minneapolis"/>
    <x v="3"/>
    <n v="35"/>
    <x v="42"/>
    <n v="52500"/>
    <n v="18375"/>
    <n v="0.35000000000000003"/>
    <x v="1"/>
  </r>
  <r>
    <x v="0"/>
    <n v="1185732"/>
    <x v="661"/>
    <x v="3"/>
    <s v="Minnesota"/>
    <s v="Minneapolis"/>
    <x v="4"/>
    <n v="50"/>
    <x v="42"/>
    <n v="75000"/>
    <n v="22500"/>
    <n v="0.3"/>
    <x v="1"/>
  </r>
  <r>
    <x v="0"/>
    <n v="1185732"/>
    <x v="662"/>
    <x v="3"/>
    <s v="Minnesota"/>
    <s v="Minneapolis"/>
    <x v="5"/>
    <n v="55.000000000000007"/>
    <x v="45"/>
    <n v="178750.00000000003"/>
    <n v="80437.500000000015"/>
    <n v="0.45"/>
    <x v="1"/>
  </r>
  <r>
    <x v="0"/>
    <n v="1185732"/>
    <x v="663"/>
    <x v="3"/>
    <s v="Minnesota"/>
    <s v="Minneapolis"/>
    <x v="0"/>
    <n v="50"/>
    <x v="20"/>
    <n v="275000"/>
    <n v="96250.000000000015"/>
    <n v="0.35000000000000003"/>
    <x v="1"/>
  </r>
  <r>
    <x v="0"/>
    <n v="1185732"/>
    <x v="664"/>
    <x v="3"/>
    <s v="Minnesota"/>
    <s v="Minneapolis"/>
    <x v="1"/>
    <n v="45.000000000000007"/>
    <x v="48"/>
    <n v="135000.00000000003"/>
    <n v="40500.000000000007"/>
    <n v="0.3"/>
    <x v="1"/>
  </r>
  <r>
    <x v="0"/>
    <n v="1185732"/>
    <x v="665"/>
    <x v="3"/>
    <s v="Minnesota"/>
    <s v="Minneapolis"/>
    <x v="2"/>
    <n v="40"/>
    <x v="37"/>
    <n v="90000"/>
    <n v="27000"/>
    <n v="0.3"/>
    <x v="1"/>
  </r>
  <r>
    <x v="0"/>
    <n v="1185732"/>
    <x v="666"/>
    <x v="3"/>
    <s v="Minnesota"/>
    <s v="Minneapolis"/>
    <x v="3"/>
    <n v="40"/>
    <x v="36"/>
    <n v="70000"/>
    <n v="24500.000000000004"/>
    <n v="0.35000000000000003"/>
    <x v="1"/>
  </r>
  <r>
    <x v="0"/>
    <n v="1185732"/>
    <x v="667"/>
    <x v="3"/>
    <s v="Minnesota"/>
    <s v="Minneapolis"/>
    <x v="4"/>
    <n v="50"/>
    <x v="40"/>
    <n v="100000"/>
    <n v="30000"/>
    <n v="0.3"/>
    <x v="1"/>
  </r>
  <r>
    <x v="0"/>
    <n v="1185732"/>
    <x v="668"/>
    <x v="3"/>
    <s v="Minnesota"/>
    <s v="Minneapolis"/>
    <x v="5"/>
    <n v="55.000000000000007"/>
    <x v="47"/>
    <n v="206250.00000000003"/>
    <n v="92812.500000000015"/>
    <n v="0.45"/>
    <x v="1"/>
  </r>
  <r>
    <x v="0"/>
    <n v="1185732"/>
    <x v="669"/>
    <x v="3"/>
    <s v="Minnesota"/>
    <s v="Minneapolis"/>
    <x v="0"/>
    <n v="50"/>
    <x v="27"/>
    <n v="262500"/>
    <n v="91875.000000000015"/>
    <n v="0.35000000000000003"/>
    <x v="1"/>
  </r>
  <r>
    <x v="0"/>
    <n v="1185732"/>
    <x v="670"/>
    <x v="3"/>
    <s v="Minnesota"/>
    <s v="Minneapolis"/>
    <x v="1"/>
    <n v="45.000000000000007"/>
    <x v="48"/>
    <n v="135000.00000000003"/>
    <n v="40500.000000000007"/>
    <n v="0.3"/>
    <x v="1"/>
  </r>
  <r>
    <x v="0"/>
    <n v="1185732"/>
    <x v="671"/>
    <x v="3"/>
    <s v="Minnesota"/>
    <s v="Minneapolis"/>
    <x v="2"/>
    <n v="40"/>
    <x v="37"/>
    <n v="90000"/>
    <n v="27000"/>
    <n v="0.3"/>
    <x v="1"/>
  </r>
  <r>
    <x v="0"/>
    <n v="1185732"/>
    <x v="672"/>
    <x v="3"/>
    <s v="Minnesota"/>
    <s v="Minneapolis"/>
    <x v="3"/>
    <n v="35"/>
    <x v="36"/>
    <n v="61250"/>
    <n v="21437.500000000004"/>
    <n v="0.35000000000000003"/>
    <x v="1"/>
  </r>
  <r>
    <x v="0"/>
    <n v="1185732"/>
    <x v="673"/>
    <x v="3"/>
    <s v="Minnesota"/>
    <s v="Minneapolis"/>
    <x v="4"/>
    <n v="45"/>
    <x v="42"/>
    <n v="67500"/>
    <n v="20250"/>
    <n v="0.3"/>
    <x v="1"/>
  </r>
  <r>
    <x v="0"/>
    <n v="1185732"/>
    <x v="674"/>
    <x v="3"/>
    <s v="Minnesota"/>
    <s v="Minneapolis"/>
    <x v="5"/>
    <n v="50"/>
    <x v="45"/>
    <n v="162500"/>
    <n v="73125"/>
    <n v="0.45"/>
    <x v="1"/>
  </r>
  <r>
    <x v="0"/>
    <n v="1185732"/>
    <x v="675"/>
    <x v="3"/>
    <s v="Minnesota"/>
    <s v="Minneapolis"/>
    <x v="0"/>
    <n v="45"/>
    <x v="31"/>
    <n v="202500"/>
    <n v="70875"/>
    <n v="0.35000000000000003"/>
    <x v="1"/>
  </r>
  <r>
    <x v="0"/>
    <n v="1185732"/>
    <x v="676"/>
    <x v="3"/>
    <s v="Minnesota"/>
    <s v="Minneapolis"/>
    <x v="1"/>
    <n v="40.000000000000007"/>
    <x v="43"/>
    <n v="100000.00000000001"/>
    <n v="30000.000000000004"/>
    <n v="0.3"/>
    <x v="1"/>
  </r>
  <r>
    <x v="0"/>
    <n v="1185732"/>
    <x v="677"/>
    <x v="3"/>
    <s v="Minnesota"/>
    <s v="Minneapolis"/>
    <x v="2"/>
    <n v="25"/>
    <x v="42"/>
    <n v="37500"/>
    <n v="11250"/>
    <n v="0.3"/>
    <x v="1"/>
  </r>
  <r>
    <x v="0"/>
    <n v="1185732"/>
    <x v="678"/>
    <x v="3"/>
    <s v="Minnesota"/>
    <s v="Minneapolis"/>
    <x v="3"/>
    <n v="25"/>
    <x v="35"/>
    <n v="31250"/>
    <n v="10937.500000000002"/>
    <n v="0.35000000000000003"/>
    <x v="1"/>
  </r>
  <r>
    <x v="0"/>
    <n v="1185732"/>
    <x v="679"/>
    <x v="3"/>
    <s v="Minnesota"/>
    <s v="Minneapolis"/>
    <x v="4"/>
    <n v="35"/>
    <x v="35"/>
    <n v="43750"/>
    <n v="13125"/>
    <n v="0.3"/>
    <x v="1"/>
  </r>
  <r>
    <x v="0"/>
    <n v="1185732"/>
    <x v="680"/>
    <x v="3"/>
    <s v="Minnesota"/>
    <s v="Minneapolis"/>
    <x v="5"/>
    <n v="40"/>
    <x v="40"/>
    <n v="80000"/>
    <n v="36000"/>
    <n v="0.45"/>
    <x v="1"/>
  </r>
  <r>
    <x v="0"/>
    <n v="1185732"/>
    <x v="681"/>
    <x v="3"/>
    <s v="Minnesota"/>
    <s v="Minneapolis"/>
    <x v="0"/>
    <n v="44.999999999999993"/>
    <x v="47"/>
    <n v="168749.99999999997"/>
    <n v="59062.499999999993"/>
    <n v="0.35000000000000003"/>
    <x v="1"/>
  </r>
  <r>
    <x v="0"/>
    <n v="1185732"/>
    <x v="682"/>
    <x v="3"/>
    <s v="Minnesota"/>
    <s v="Minneapolis"/>
    <x v="1"/>
    <n v="35"/>
    <x v="40"/>
    <n v="70000"/>
    <n v="21000"/>
    <n v="0.3"/>
    <x v="1"/>
  </r>
  <r>
    <x v="0"/>
    <n v="1185732"/>
    <x v="683"/>
    <x v="3"/>
    <s v="Minnesota"/>
    <s v="Minneapolis"/>
    <x v="2"/>
    <n v="35"/>
    <x v="38"/>
    <n v="35000"/>
    <n v="10500"/>
    <n v="0.3"/>
    <x v="1"/>
  </r>
  <r>
    <x v="0"/>
    <n v="1185732"/>
    <x v="684"/>
    <x v="3"/>
    <s v="Minnesota"/>
    <s v="Minneapolis"/>
    <x v="3"/>
    <n v="35"/>
    <x v="41"/>
    <n v="26250"/>
    <n v="9187.5"/>
    <n v="0.35000000000000003"/>
    <x v="1"/>
  </r>
  <r>
    <x v="0"/>
    <n v="1185732"/>
    <x v="685"/>
    <x v="3"/>
    <s v="Minnesota"/>
    <s v="Minneapolis"/>
    <x v="4"/>
    <n v="44.999999999999993"/>
    <x v="41"/>
    <n v="33749.999999999993"/>
    <n v="10124.999999999998"/>
    <n v="0.3"/>
    <x v="1"/>
  </r>
  <r>
    <x v="0"/>
    <n v="1185732"/>
    <x v="686"/>
    <x v="3"/>
    <s v="Minnesota"/>
    <s v="Minneapolis"/>
    <x v="5"/>
    <n v="49.999999999999986"/>
    <x v="40"/>
    <n v="99999.999999999971"/>
    <n v="44999.999999999985"/>
    <n v="0.45"/>
    <x v="1"/>
  </r>
  <r>
    <x v="0"/>
    <n v="1185732"/>
    <x v="687"/>
    <x v="3"/>
    <s v="Minnesota"/>
    <s v="Minneapolis"/>
    <x v="0"/>
    <n v="50"/>
    <x v="44"/>
    <n v="175000"/>
    <n v="61250.000000000007"/>
    <n v="0.35000000000000003"/>
    <x v="1"/>
  </r>
  <r>
    <x v="0"/>
    <n v="1185732"/>
    <x v="688"/>
    <x v="3"/>
    <s v="Minnesota"/>
    <s v="Minneapolis"/>
    <x v="1"/>
    <n v="40"/>
    <x v="40"/>
    <n v="80000"/>
    <n v="24000"/>
    <n v="0.3"/>
    <x v="1"/>
  </r>
  <r>
    <x v="0"/>
    <n v="1185732"/>
    <x v="689"/>
    <x v="3"/>
    <s v="Minnesota"/>
    <s v="Minneapolis"/>
    <x v="2"/>
    <n v="40"/>
    <x v="57"/>
    <n v="58000"/>
    <n v="17400"/>
    <n v="0.3"/>
    <x v="1"/>
  </r>
  <r>
    <x v="0"/>
    <n v="1185732"/>
    <x v="690"/>
    <x v="3"/>
    <s v="Minnesota"/>
    <s v="Minneapolis"/>
    <x v="3"/>
    <n v="40"/>
    <x v="42"/>
    <n v="60000"/>
    <n v="21000.000000000004"/>
    <n v="0.35000000000000003"/>
    <x v="1"/>
  </r>
  <r>
    <x v="0"/>
    <n v="1185732"/>
    <x v="691"/>
    <x v="3"/>
    <s v="Minnesota"/>
    <s v="Minneapolis"/>
    <x v="4"/>
    <n v="54.999999999999993"/>
    <x v="35"/>
    <n v="68749.999999999985"/>
    <n v="20624.999999999996"/>
    <n v="0.3"/>
    <x v="1"/>
  </r>
  <r>
    <x v="0"/>
    <n v="1185732"/>
    <x v="692"/>
    <x v="3"/>
    <s v="Minnesota"/>
    <s v="Minneapolis"/>
    <x v="5"/>
    <n v="59.999999999999986"/>
    <x v="37"/>
    <n v="134999.99999999997"/>
    <n v="60749.999999999985"/>
    <n v="0.45"/>
    <x v="1"/>
  </r>
  <r>
    <x v="0"/>
    <n v="1185732"/>
    <x v="155"/>
    <x v="3"/>
    <s v="Minnesota"/>
    <s v="Minneapolis"/>
    <x v="0"/>
    <n v="54.999999999999993"/>
    <x v="33"/>
    <n v="261249.99999999997"/>
    <n v="91437.5"/>
    <n v="0.35000000000000003"/>
    <x v="1"/>
  </r>
  <r>
    <x v="0"/>
    <n v="1185732"/>
    <x v="156"/>
    <x v="3"/>
    <s v="Minnesota"/>
    <s v="Minneapolis"/>
    <x v="1"/>
    <n v="45"/>
    <x v="34"/>
    <n v="123750"/>
    <n v="37125"/>
    <n v="0.3"/>
    <x v="1"/>
  </r>
  <r>
    <x v="0"/>
    <n v="1185732"/>
    <x v="157"/>
    <x v="3"/>
    <s v="Minnesota"/>
    <s v="Minneapolis"/>
    <x v="2"/>
    <n v="45"/>
    <x v="37"/>
    <n v="101250"/>
    <n v="30375"/>
    <n v="0.3"/>
    <x v="1"/>
  </r>
  <r>
    <x v="0"/>
    <n v="1185732"/>
    <x v="158"/>
    <x v="3"/>
    <s v="Minnesota"/>
    <s v="Minneapolis"/>
    <x v="3"/>
    <n v="45"/>
    <x v="36"/>
    <n v="78750"/>
    <n v="27562.500000000004"/>
    <n v="0.35000000000000003"/>
    <x v="1"/>
  </r>
  <r>
    <x v="0"/>
    <n v="1185732"/>
    <x v="159"/>
    <x v="3"/>
    <s v="Minnesota"/>
    <s v="Minneapolis"/>
    <x v="4"/>
    <n v="54.999999999999993"/>
    <x v="36"/>
    <n v="96249.999999999985"/>
    <n v="28874.999999999996"/>
    <n v="0.3"/>
    <x v="1"/>
  </r>
  <r>
    <x v="0"/>
    <n v="1185732"/>
    <x v="160"/>
    <x v="3"/>
    <s v="Minnesota"/>
    <s v="Minneapolis"/>
    <x v="5"/>
    <n v="59.999999999999986"/>
    <x v="34"/>
    <n v="164999.99999999997"/>
    <n v="74249.999999999985"/>
    <n v="0.45"/>
    <x v="1"/>
  </r>
  <r>
    <x v="4"/>
    <n v="1189833"/>
    <x v="161"/>
    <x v="3"/>
    <s v="Minnesota"/>
    <s v="Minneapolis"/>
    <x v="0"/>
    <n v="35"/>
    <x v="33"/>
    <n v="166250"/>
    <n v="74812.5"/>
    <n v="0.45"/>
    <x v="1"/>
  </r>
  <r>
    <x v="4"/>
    <n v="1189833"/>
    <x v="162"/>
    <x v="3"/>
    <s v="Minnesota"/>
    <s v="Minneapolis"/>
    <x v="1"/>
    <n v="45"/>
    <x v="33"/>
    <n v="213750"/>
    <n v="64125"/>
    <n v="0.3"/>
    <x v="1"/>
  </r>
  <r>
    <x v="4"/>
    <n v="1189833"/>
    <x v="163"/>
    <x v="3"/>
    <s v="Minnesota"/>
    <s v="Minneapolis"/>
    <x v="2"/>
    <n v="45"/>
    <x v="33"/>
    <n v="213750"/>
    <n v="96187.5"/>
    <n v="0.45"/>
    <x v="1"/>
  </r>
  <r>
    <x v="4"/>
    <n v="1189833"/>
    <x v="164"/>
    <x v="3"/>
    <s v="Minnesota"/>
    <s v="Minneapolis"/>
    <x v="3"/>
    <n v="45"/>
    <x v="45"/>
    <n v="146250"/>
    <n v="58499.999999999993"/>
    <n v="0.39999999999999997"/>
    <x v="1"/>
  </r>
  <r>
    <x v="4"/>
    <n v="1189833"/>
    <x v="165"/>
    <x v="3"/>
    <s v="Montana"/>
    <s v="Billings"/>
    <x v="4"/>
    <n v="50"/>
    <x v="34"/>
    <n v="137500"/>
    <n v="82500.000000000015"/>
    <n v="0.60000000000000009"/>
    <x v="1"/>
  </r>
  <r>
    <x v="4"/>
    <n v="1189833"/>
    <x v="166"/>
    <x v="3"/>
    <s v="Montana"/>
    <s v="Billings"/>
    <x v="5"/>
    <n v="45"/>
    <x v="33"/>
    <n v="213750"/>
    <n v="53437.5"/>
    <n v="0.25"/>
    <x v="1"/>
  </r>
  <r>
    <x v="4"/>
    <n v="1189833"/>
    <x v="167"/>
    <x v="3"/>
    <s v="Montana"/>
    <s v="Billings"/>
    <x v="0"/>
    <n v="35"/>
    <x v="27"/>
    <n v="183750"/>
    <n v="82687.5"/>
    <n v="0.45"/>
    <x v="1"/>
  </r>
  <r>
    <x v="4"/>
    <n v="1189833"/>
    <x v="168"/>
    <x v="3"/>
    <s v="Montana"/>
    <s v="Billings"/>
    <x v="1"/>
    <n v="45"/>
    <x v="32"/>
    <n v="191250"/>
    <n v="57375"/>
    <n v="0.3"/>
    <x v="1"/>
  </r>
  <r>
    <x v="4"/>
    <n v="1189833"/>
    <x v="169"/>
    <x v="3"/>
    <s v="Montana"/>
    <s v="Billings"/>
    <x v="2"/>
    <n v="45"/>
    <x v="31"/>
    <n v="202500"/>
    <n v="91125"/>
    <n v="0.45"/>
    <x v="1"/>
  </r>
  <r>
    <x v="4"/>
    <n v="1189833"/>
    <x v="170"/>
    <x v="3"/>
    <s v="Montana"/>
    <s v="Billings"/>
    <x v="3"/>
    <n v="45"/>
    <x v="48"/>
    <n v="135000"/>
    <n v="53999.999999999993"/>
    <n v="0.39999999999999997"/>
    <x v="1"/>
  </r>
  <r>
    <x v="4"/>
    <n v="1189833"/>
    <x v="171"/>
    <x v="3"/>
    <s v="Montana"/>
    <s v="Billings"/>
    <x v="4"/>
    <n v="50"/>
    <x v="37"/>
    <n v="112500"/>
    <n v="67500.000000000015"/>
    <n v="0.60000000000000009"/>
    <x v="1"/>
  </r>
  <r>
    <x v="4"/>
    <n v="1189833"/>
    <x v="172"/>
    <x v="3"/>
    <s v="Montana"/>
    <s v="Billings"/>
    <x v="5"/>
    <n v="45"/>
    <x v="32"/>
    <n v="191250"/>
    <n v="47812.5"/>
    <n v="0.25"/>
    <x v="1"/>
  </r>
  <r>
    <x v="4"/>
    <n v="1189833"/>
    <x v="173"/>
    <x v="3"/>
    <s v="Montana"/>
    <s v="Billings"/>
    <x v="0"/>
    <n v="35"/>
    <x v="30"/>
    <n v="201250"/>
    <n v="90562.5"/>
    <n v="0.45"/>
    <x v="1"/>
  </r>
  <r>
    <x v="4"/>
    <n v="1189833"/>
    <x v="174"/>
    <x v="3"/>
    <s v="Montana"/>
    <s v="Billings"/>
    <x v="1"/>
    <n v="45"/>
    <x v="32"/>
    <n v="191250"/>
    <n v="57375"/>
    <n v="0.3"/>
    <x v="1"/>
  </r>
  <r>
    <x v="4"/>
    <n v="1189833"/>
    <x v="175"/>
    <x v="3"/>
    <s v="Montana"/>
    <s v="Billings"/>
    <x v="2"/>
    <n v="45"/>
    <x v="32"/>
    <n v="191250"/>
    <n v="86062.5"/>
    <n v="0.45"/>
    <x v="1"/>
  </r>
  <r>
    <x v="4"/>
    <n v="1189833"/>
    <x v="176"/>
    <x v="3"/>
    <s v="Montana"/>
    <s v="Billings"/>
    <x v="3"/>
    <n v="45"/>
    <x v="45"/>
    <n v="146250"/>
    <n v="58499.999999999993"/>
    <n v="0.39999999999999997"/>
    <x v="1"/>
  </r>
  <r>
    <x v="4"/>
    <n v="1189833"/>
    <x v="177"/>
    <x v="3"/>
    <s v="Montana"/>
    <s v="Billings"/>
    <x v="4"/>
    <n v="50"/>
    <x v="40"/>
    <n v="100000"/>
    <n v="60000.000000000007"/>
    <n v="0.60000000000000009"/>
    <x v="1"/>
  </r>
  <r>
    <x v="4"/>
    <n v="1189833"/>
    <x v="178"/>
    <x v="3"/>
    <s v="Montana"/>
    <s v="Billings"/>
    <x v="5"/>
    <n v="45"/>
    <x v="46"/>
    <n v="180000"/>
    <n v="45000"/>
    <n v="0.25"/>
    <x v="1"/>
  </r>
  <r>
    <x v="4"/>
    <n v="1189833"/>
    <x v="179"/>
    <x v="3"/>
    <s v="Montana"/>
    <s v="Billings"/>
    <x v="0"/>
    <n v="45"/>
    <x v="30"/>
    <n v="258750"/>
    <n v="116437.5"/>
    <n v="0.45"/>
    <x v="1"/>
  </r>
  <r>
    <x v="4"/>
    <n v="1189833"/>
    <x v="180"/>
    <x v="3"/>
    <s v="Montana"/>
    <s v="Billings"/>
    <x v="1"/>
    <n v="45"/>
    <x v="47"/>
    <n v="168750"/>
    <n v="50625"/>
    <n v="0.3"/>
    <x v="1"/>
  </r>
  <r>
    <x v="4"/>
    <n v="1189833"/>
    <x v="181"/>
    <x v="3"/>
    <s v="Montana"/>
    <s v="Billings"/>
    <x v="2"/>
    <n v="45"/>
    <x v="46"/>
    <n v="180000"/>
    <n v="81000"/>
    <n v="0.45"/>
    <x v="1"/>
  </r>
  <r>
    <x v="4"/>
    <n v="1189833"/>
    <x v="182"/>
    <x v="3"/>
    <s v="Montana"/>
    <s v="Billings"/>
    <x v="3"/>
    <n v="40"/>
    <x v="48"/>
    <n v="120000"/>
    <n v="47999.999999999993"/>
    <n v="0.39999999999999997"/>
    <x v="1"/>
  </r>
  <r>
    <x v="4"/>
    <n v="1189833"/>
    <x v="183"/>
    <x v="3"/>
    <s v="Montana"/>
    <s v="Billings"/>
    <x v="4"/>
    <n v="45"/>
    <x v="40"/>
    <n v="90000"/>
    <n v="54000.000000000007"/>
    <n v="0.60000000000000009"/>
    <x v="1"/>
  </r>
  <r>
    <x v="4"/>
    <n v="1189833"/>
    <x v="184"/>
    <x v="3"/>
    <s v="Montana"/>
    <s v="Billings"/>
    <x v="5"/>
    <n v="60"/>
    <x v="47"/>
    <n v="225000"/>
    <n v="56250"/>
    <n v="0.25"/>
    <x v="1"/>
  </r>
  <r>
    <x v="4"/>
    <n v="1189833"/>
    <x v="185"/>
    <x v="3"/>
    <s v="Montana"/>
    <s v="Billings"/>
    <x v="0"/>
    <n v="40"/>
    <x v="30"/>
    <n v="230000"/>
    <n v="103500"/>
    <n v="0.45"/>
    <x v="1"/>
  </r>
  <r>
    <x v="4"/>
    <n v="1189833"/>
    <x v="186"/>
    <x v="3"/>
    <s v="Montana"/>
    <s v="Billings"/>
    <x v="1"/>
    <n v="45"/>
    <x v="32"/>
    <n v="191250"/>
    <n v="57375"/>
    <n v="0.3"/>
    <x v="1"/>
  </r>
  <r>
    <x v="4"/>
    <n v="1189833"/>
    <x v="187"/>
    <x v="3"/>
    <s v="Montana"/>
    <s v="Billings"/>
    <x v="2"/>
    <n v="45"/>
    <x v="32"/>
    <n v="191250"/>
    <n v="86062.5"/>
    <n v="0.45"/>
    <x v="1"/>
  </r>
  <r>
    <x v="4"/>
    <n v="1189833"/>
    <x v="188"/>
    <x v="3"/>
    <s v="Montana"/>
    <s v="Billings"/>
    <x v="3"/>
    <n v="40"/>
    <x v="45"/>
    <n v="130000"/>
    <n v="51999.999999999993"/>
    <n v="0.39999999999999997"/>
    <x v="1"/>
  </r>
  <r>
    <x v="4"/>
    <n v="1189833"/>
    <x v="189"/>
    <x v="3"/>
    <s v="Montana"/>
    <s v="Billings"/>
    <x v="4"/>
    <n v="45"/>
    <x v="37"/>
    <n v="101250"/>
    <n v="60750.000000000007"/>
    <n v="0.60000000000000009"/>
    <x v="1"/>
  </r>
  <r>
    <x v="4"/>
    <n v="1189833"/>
    <x v="190"/>
    <x v="3"/>
    <s v="Montana"/>
    <s v="Billings"/>
    <x v="5"/>
    <n v="60"/>
    <x v="46"/>
    <n v="240000"/>
    <n v="60000"/>
    <n v="0.25"/>
    <x v="1"/>
  </r>
  <r>
    <x v="4"/>
    <n v="1189833"/>
    <x v="191"/>
    <x v="3"/>
    <s v="Montana"/>
    <s v="Billings"/>
    <x v="0"/>
    <n v="40"/>
    <x v="21"/>
    <n v="270000"/>
    <n v="121500"/>
    <n v="0.45"/>
    <x v="1"/>
  </r>
  <r>
    <x v="4"/>
    <n v="1189833"/>
    <x v="192"/>
    <x v="3"/>
    <s v="Montana"/>
    <s v="Billings"/>
    <x v="1"/>
    <n v="45"/>
    <x v="27"/>
    <n v="236250"/>
    <n v="70875"/>
    <n v="0.3"/>
    <x v="1"/>
  </r>
  <r>
    <x v="4"/>
    <n v="1189833"/>
    <x v="193"/>
    <x v="3"/>
    <s v="Montana"/>
    <s v="Billings"/>
    <x v="2"/>
    <n v="45"/>
    <x v="20"/>
    <n v="247500"/>
    <n v="111375"/>
    <n v="0.45"/>
    <x v="1"/>
  </r>
  <r>
    <x v="4"/>
    <n v="1189833"/>
    <x v="194"/>
    <x v="3"/>
    <s v="Montana"/>
    <s v="Billings"/>
    <x v="3"/>
    <n v="40"/>
    <x v="32"/>
    <n v="170000"/>
    <n v="68000"/>
    <n v="0.39999999999999997"/>
    <x v="1"/>
  </r>
  <r>
    <x v="4"/>
    <n v="1189833"/>
    <x v="195"/>
    <x v="3"/>
    <s v="Montana"/>
    <s v="Billings"/>
    <x v="4"/>
    <n v="45"/>
    <x v="48"/>
    <n v="135000"/>
    <n v="81000.000000000015"/>
    <n v="0.60000000000000009"/>
    <x v="1"/>
  </r>
  <r>
    <x v="4"/>
    <n v="1189833"/>
    <x v="196"/>
    <x v="3"/>
    <s v="Montana"/>
    <s v="Billings"/>
    <x v="5"/>
    <n v="60"/>
    <x v="24"/>
    <n v="360000"/>
    <n v="90000"/>
    <n v="0.25"/>
    <x v="1"/>
  </r>
  <r>
    <x v="4"/>
    <n v="1189833"/>
    <x v="197"/>
    <x v="3"/>
    <s v="Montana"/>
    <s v="Billings"/>
    <x v="0"/>
    <n v="40"/>
    <x v="29"/>
    <n v="300000"/>
    <n v="135000"/>
    <n v="0.45"/>
    <x v="1"/>
  </r>
  <r>
    <x v="4"/>
    <n v="1189833"/>
    <x v="198"/>
    <x v="3"/>
    <s v="Montana"/>
    <s v="Billings"/>
    <x v="1"/>
    <n v="45"/>
    <x v="24"/>
    <n v="270000"/>
    <n v="81000"/>
    <n v="0.3"/>
    <x v="1"/>
  </r>
  <r>
    <x v="4"/>
    <n v="1189833"/>
    <x v="199"/>
    <x v="3"/>
    <s v="Montana"/>
    <s v="Billings"/>
    <x v="2"/>
    <n v="45"/>
    <x v="20"/>
    <n v="247500"/>
    <n v="111375"/>
    <n v="0.45"/>
    <x v="1"/>
  </r>
  <r>
    <x v="4"/>
    <n v="1189833"/>
    <x v="200"/>
    <x v="3"/>
    <s v="Montana"/>
    <s v="Billings"/>
    <x v="3"/>
    <n v="40"/>
    <x v="31"/>
    <n v="180000"/>
    <n v="72000"/>
    <n v="0.39999999999999997"/>
    <x v="1"/>
  </r>
  <r>
    <x v="4"/>
    <n v="1189833"/>
    <x v="201"/>
    <x v="3"/>
    <s v="Montana"/>
    <s v="Billings"/>
    <x v="4"/>
    <n v="45"/>
    <x v="33"/>
    <n v="213750"/>
    <n v="128250.00000000001"/>
    <n v="0.60000000000000009"/>
    <x v="1"/>
  </r>
  <r>
    <x v="4"/>
    <n v="1189833"/>
    <x v="202"/>
    <x v="3"/>
    <s v="Montana"/>
    <s v="Billings"/>
    <x v="5"/>
    <n v="60"/>
    <x v="33"/>
    <n v="285000"/>
    <n v="71250"/>
    <n v="0.25"/>
    <x v="1"/>
  </r>
  <r>
    <x v="4"/>
    <n v="1189833"/>
    <x v="203"/>
    <x v="3"/>
    <s v="Montana"/>
    <s v="Billings"/>
    <x v="0"/>
    <n v="45"/>
    <x v="21"/>
    <n v="303750"/>
    <n v="136687.5"/>
    <n v="0.45"/>
    <x v="1"/>
  </r>
  <r>
    <x v="4"/>
    <n v="1189833"/>
    <x v="204"/>
    <x v="3"/>
    <s v="Montana"/>
    <s v="Billings"/>
    <x v="1"/>
    <n v="55.000000000000007"/>
    <x v="22"/>
    <n v="343750.00000000006"/>
    <n v="103125.00000000001"/>
    <n v="0.3"/>
    <x v="1"/>
  </r>
  <r>
    <x v="4"/>
    <n v="1189833"/>
    <x v="205"/>
    <x v="3"/>
    <s v="Montana"/>
    <s v="Billings"/>
    <x v="2"/>
    <n v="50"/>
    <x v="23"/>
    <n v="250000"/>
    <n v="112500"/>
    <n v="0.45"/>
    <x v="1"/>
  </r>
  <r>
    <x v="4"/>
    <n v="1189833"/>
    <x v="206"/>
    <x v="3"/>
    <s v="Montana"/>
    <s v="Billings"/>
    <x v="3"/>
    <n v="45"/>
    <x v="32"/>
    <n v="191250"/>
    <n v="76500"/>
    <n v="0.39999999999999997"/>
    <x v="1"/>
  </r>
  <r>
    <x v="4"/>
    <n v="1189833"/>
    <x v="207"/>
    <x v="3"/>
    <s v="Montana"/>
    <s v="Billings"/>
    <x v="4"/>
    <n v="54.999999999999993"/>
    <x v="32"/>
    <n v="233749.99999999997"/>
    <n v="140250"/>
    <n v="0.60000000000000009"/>
    <x v="1"/>
  </r>
  <r>
    <x v="4"/>
    <n v="1189833"/>
    <x v="208"/>
    <x v="3"/>
    <s v="Montana"/>
    <s v="Billings"/>
    <x v="5"/>
    <n v="60"/>
    <x v="46"/>
    <n v="240000"/>
    <n v="60000"/>
    <n v="0.25"/>
    <x v="1"/>
  </r>
  <r>
    <x v="4"/>
    <n v="1189833"/>
    <x v="209"/>
    <x v="3"/>
    <s v="Montana"/>
    <s v="Billings"/>
    <x v="0"/>
    <n v="45"/>
    <x v="24"/>
    <n v="270000"/>
    <n v="121500"/>
    <n v="0.45"/>
    <x v="1"/>
  </r>
  <r>
    <x v="4"/>
    <n v="1189833"/>
    <x v="210"/>
    <x v="3"/>
    <s v="Montana"/>
    <s v="Billings"/>
    <x v="1"/>
    <n v="50"/>
    <x v="24"/>
    <n v="300000"/>
    <n v="90000"/>
    <n v="0.3"/>
    <x v="1"/>
  </r>
  <r>
    <x v="4"/>
    <n v="1189833"/>
    <x v="211"/>
    <x v="3"/>
    <s v="Montana"/>
    <s v="Billings"/>
    <x v="2"/>
    <n v="45"/>
    <x v="31"/>
    <n v="202500"/>
    <n v="91125"/>
    <n v="0.45"/>
    <x v="1"/>
  </r>
  <r>
    <x v="4"/>
    <n v="1189833"/>
    <x v="212"/>
    <x v="3"/>
    <s v="Montana"/>
    <s v="Billings"/>
    <x v="3"/>
    <n v="45"/>
    <x v="46"/>
    <n v="180000"/>
    <n v="72000"/>
    <n v="0.39999999999999997"/>
    <x v="1"/>
  </r>
  <r>
    <x v="4"/>
    <n v="1189833"/>
    <x v="213"/>
    <x v="3"/>
    <s v="Montana"/>
    <s v="Billings"/>
    <x v="4"/>
    <n v="54.999999999999993"/>
    <x v="46"/>
    <n v="219999.99999999997"/>
    <n v="132000"/>
    <n v="0.60000000000000009"/>
    <x v="1"/>
  </r>
  <r>
    <x v="4"/>
    <n v="1189833"/>
    <x v="693"/>
    <x v="3"/>
    <s v="Montana"/>
    <s v="Billings"/>
    <x v="5"/>
    <n v="60"/>
    <x v="31"/>
    <n v="270000"/>
    <n v="67500"/>
    <n v="0.25"/>
    <x v="1"/>
  </r>
  <r>
    <x v="4"/>
    <n v="1189833"/>
    <x v="694"/>
    <x v="3"/>
    <s v="Montana"/>
    <s v="Billings"/>
    <x v="0"/>
    <n v="45"/>
    <x v="20"/>
    <n v="247500"/>
    <n v="111375"/>
    <n v="0.45"/>
    <x v="1"/>
  </r>
  <r>
    <x v="4"/>
    <n v="1189833"/>
    <x v="695"/>
    <x v="3"/>
    <s v="Montana"/>
    <s v="Billings"/>
    <x v="1"/>
    <n v="50"/>
    <x v="20"/>
    <n v="275000"/>
    <n v="82500"/>
    <n v="0.3"/>
    <x v="1"/>
  </r>
  <r>
    <x v="4"/>
    <n v="1189833"/>
    <x v="696"/>
    <x v="3"/>
    <s v="Montana"/>
    <s v="Billings"/>
    <x v="2"/>
    <n v="45"/>
    <x v="46"/>
    <n v="180000"/>
    <n v="81000"/>
    <n v="0.45"/>
    <x v="1"/>
  </r>
  <r>
    <x v="4"/>
    <n v="1189833"/>
    <x v="697"/>
    <x v="3"/>
    <s v="Montana"/>
    <s v="Billings"/>
    <x v="3"/>
    <n v="45"/>
    <x v="47"/>
    <n v="168750"/>
    <n v="67500"/>
    <n v="0.39999999999999997"/>
    <x v="1"/>
  </r>
  <r>
    <x v="4"/>
    <n v="1189833"/>
    <x v="698"/>
    <x v="3"/>
    <s v="Montana"/>
    <s v="Billings"/>
    <x v="4"/>
    <n v="54.999999999999993"/>
    <x v="44"/>
    <n v="192499.99999999997"/>
    <n v="115500"/>
    <n v="0.60000000000000009"/>
    <x v="1"/>
  </r>
  <r>
    <x v="4"/>
    <n v="1189833"/>
    <x v="699"/>
    <x v="3"/>
    <s v="Montana"/>
    <s v="Billings"/>
    <x v="5"/>
    <n v="60"/>
    <x v="46"/>
    <n v="240000"/>
    <n v="60000"/>
    <n v="0.25"/>
    <x v="1"/>
  </r>
  <r>
    <x v="4"/>
    <n v="1189833"/>
    <x v="700"/>
    <x v="3"/>
    <s v="Montana"/>
    <s v="Billings"/>
    <x v="0"/>
    <n v="40"/>
    <x v="30"/>
    <n v="230000"/>
    <n v="103500"/>
    <n v="0.45"/>
    <x v="1"/>
  </r>
  <r>
    <x v="4"/>
    <n v="1189833"/>
    <x v="701"/>
    <x v="3"/>
    <s v="Montana"/>
    <s v="Billings"/>
    <x v="1"/>
    <n v="45.000000000000007"/>
    <x v="30"/>
    <n v="258750.00000000003"/>
    <n v="77625"/>
    <n v="0.3"/>
    <x v="1"/>
  </r>
  <r>
    <x v="4"/>
    <n v="1189833"/>
    <x v="702"/>
    <x v="3"/>
    <s v="Montana"/>
    <s v="Billings"/>
    <x v="2"/>
    <n v="40"/>
    <x v="32"/>
    <n v="170000"/>
    <n v="76500"/>
    <n v="0.45"/>
    <x v="1"/>
  </r>
  <r>
    <x v="4"/>
    <n v="1189833"/>
    <x v="703"/>
    <x v="3"/>
    <s v="Montana"/>
    <s v="Billings"/>
    <x v="3"/>
    <n v="40"/>
    <x v="32"/>
    <n v="170000"/>
    <n v="68000"/>
    <n v="0.39999999999999997"/>
    <x v="1"/>
  </r>
  <r>
    <x v="4"/>
    <n v="1189833"/>
    <x v="704"/>
    <x v="3"/>
    <s v="Montana"/>
    <s v="Billings"/>
    <x v="4"/>
    <n v="54.999999999999993"/>
    <x v="47"/>
    <n v="206249.99999999997"/>
    <n v="123750"/>
    <n v="0.60000000000000009"/>
    <x v="1"/>
  </r>
  <r>
    <x v="4"/>
    <n v="1189833"/>
    <x v="705"/>
    <x v="3"/>
    <s v="Montana"/>
    <s v="Billings"/>
    <x v="5"/>
    <n v="60"/>
    <x v="33"/>
    <n v="285000"/>
    <n v="71250"/>
    <n v="0.25"/>
    <x v="1"/>
  </r>
  <r>
    <x v="4"/>
    <n v="1189833"/>
    <x v="706"/>
    <x v="3"/>
    <s v="Montana"/>
    <s v="Billings"/>
    <x v="0"/>
    <n v="45"/>
    <x v="21"/>
    <n v="303750"/>
    <n v="136687.5"/>
    <n v="0.45"/>
    <x v="1"/>
  </r>
  <r>
    <x v="4"/>
    <n v="1189833"/>
    <x v="707"/>
    <x v="3"/>
    <s v="Montana"/>
    <s v="Billings"/>
    <x v="1"/>
    <n v="50"/>
    <x v="21"/>
    <n v="337500"/>
    <n v="101250"/>
    <n v="0.3"/>
    <x v="1"/>
  </r>
  <r>
    <x v="4"/>
    <n v="1189833"/>
    <x v="708"/>
    <x v="3"/>
    <s v="Montana"/>
    <s v="Billings"/>
    <x v="2"/>
    <n v="45"/>
    <x v="33"/>
    <n v="213750"/>
    <n v="96187.5"/>
    <n v="0.45"/>
    <x v="1"/>
  </r>
  <r>
    <x v="4"/>
    <n v="1189833"/>
    <x v="709"/>
    <x v="3"/>
    <s v="Montana"/>
    <s v="Billings"/>
    <x v="3"/>
    <n v="45"/>
    <x v="33"/>
    <n v="213750"/>
    <n v="85500"/>
    <n v="0.39999999999999997"/>
    <x v="1"/>
  </r>
  <r>
    <x v="4"/>
    <n v="1189833"/>
    <x v="710"/>
    <x v="3"/>
    <s v="Montana"/>
    <s v="Billings"/>
    <x v="4"/>
    <n v="54.999999999999993"/>
    <x v="46"/>
    <n v="219999.99999999997"/>
    <n v="132000"/>
    <n v="0.60000000000000009"/>
    <x v="1"/>
  </r>
  <r>
    <x v="4"/>
    <n v="1189833"/>
    <x v="214"/>
    <x v="3"/>
    <s v="Montana"/>
    <s v="Billings"/>
    <x v="5"/>
    <n v="60"/>
    <x v="23"/>
    <n v="300000"/>
    <n v="75000"/>
    <n v="0.25"/>
    <x v="1"/>
  </r>
  <r>
    <x v="2"/>
    <n v="1197831"/>
    <x v="215"/>
    <x v="3"/>
    <s v="Montana"/>
    <s v="Billings"/>
    <x v="0"/>
    <n v="20"/>
    <x v="19"/>
    <n v="140000"/>
    <n v="49000"/>
    <n v="0.35"/>
    <x v="1"/>
  </r>
  <r>
    <x v="2"/>
    <n v="1197831"/>
    <x v="216"/>
    <x v="3"/>
    <s v="Montana"/>
    <s v="Billings"/>
    <x v="1"/>
    <n v="30"/>
    <x v="19"/>
    <n v="210000"/>
    <n v="73500"/>
    <n v="0.35"/>
    <x v="1"/>
  </r>
  <r>
    <x v="2"/>
    <n v="1197831"/>
    <x v="217"/>
    <x v="3"/>
    <s v="Montana"/>
    <s v="Billings"/>
    <x v="2"/>
    <n v="30"/>
    <x v="23"/>
    <n v="150000"/>
    <n v="52500"/>
    <n v="0.35"/>
    <x v="1"/>
  </r>
  <r>
    <x v="2"/>
    <n v="1197831"/>
    <x v="218"/>
    <x v="3"/>
    <s v="Montana"/>
    <s v="Billings"/>
    <x v="3"/>
    <n v="35"/>
    <x v="23"/>
    <n v="175000"/>
    <n v="78750"/>
    <n v="0.45"/>
    <x v="1"/>
  </r>
  <r>
    <x v="2"/>
    <n v="1197831"/>
    <x v="219"/>
    <x v="1"/>
    <s v="Tennessee"/>
    <s v="Knoxville"/>
    <x v="4"/>
    <n v="40"/>
    <x v="44"/>
    <n v="140000"/>
    <n v="42000"/>
    <n v="0.3"/>
    <x v="1"/>
  </r>
  <r>
    <x v="2"/>
    <n v="1197831"/>
    <x v="220"/>
    <x v="1"/>
    <s v="Tennessee"/>
    <s v="Knoxville"/>
    <x v="5"/>
    <n v="35"/>
    <x v="23"/>
    <n v="175000"/>
    <n v="87500"/>
    <n v="0.5"/>
    <x v="1"/>
  </r>
  <r>
    <x v="2"/>
    <n v="1197831"/>
    <x v="221"/>
    <x v="1"/>
    <s v="Tennessee"/>
    <s v="Knoxville"/>
    <x v="0"/>
    <n v="25"/>
    <x v="25"/>
    <n v="162500"/>
    <n v="56875"/>
    <n v="0.35"/>
    <x v="1"/>
  </r>
  <r>
    <x v="2"/>
    <n v="1197831"/>
    <x v="222"/>
    <x v="1"/>
    <s v="Tennessee"/>
    <s v="Knoxville"/>
    <x v="1"/>
    <n v="35"/>
    <x v="22"/>
    <n v="218750"/>
    <n v="76562.5"/>
    <n v="0.35"/>
    <x v="1"/>
  </r>
  <r>
    <x v="2"/>
    <n v="1197831"/>
    <x v="223"/>
    <x v="1"/>
    <s v="Tennessee"/>
    <s v="Knoxville"/>
    <x v="2"/>
    <n v="35"/>
    <x v="31"/>
    <n v="157500"/>
    <n v="55125"/>
    <n v="0.35"/>
    <x v="1"/>
  </r>
  <r>
    <x v="2"/>
    <n v="1197831"/>
    <x v="224"/>
    <x v="1"/>
    <s v="Tennessee"/>
    <s v="Knoxville"/>
    <x v="3"/>
    <n v="35"/>
    <x v="46"/>
    <n v="140000"/>
    <n v="63000"/>
    <n v="0.45"/>
    <x v="1"/>
  </r>
  <r>
    <x v="2"/>
    <n v="1197831"/>
    <x v="225"/>
    <x v="1"/>
    <s v="Tennessee"/>
    <s v="Knoxville"/>
    <x v="4"/>
    <n v="40"/>
    <x v="34"/>
    <n v="110000"/>
    <n v="33000"/>
    <n v="0.3"/>
    <x v="1"/>
  </r>
  <r>
    <x v="2"/>
    <n v="1197831"/>
    <x v="226"/>
    <x v="1"/>
    <s v="Tennessee"/>
    <s v="Knoxville"/>
    <x v="5"/>
    <n v="35"/>
    <x v="33"/>
    <n v="166250"/>
    <n v="83125"/>
    <n v="0.5"/>
    <x v="1"/>
  </r>
  <r>
    <x v="2"/>
    <n v="1197831"/>
    <x v="227"/>
    <x v="1"/>
    <s v="Tennessee"/>
    <s v="Knoxville"/>
    <x v="0"/>
    <n v="30"/>
    <x v="25"/>
    <n v="195000"/>
    <n v="78000"/>
    <n v="0.39999999999999997"/>
    <x v="1"/>
  </r>
  <r>
    <x v="2"/>
    <n v="1197831"/>
    <x v="228"/>
    <x v="1"/>
    <s v="Tennessee"/>
    <s v="Knoxville"/>
    <x v="1"/>
    <n v="40"/>
    <x v="25"/>
    <n v="260000"/>
    <n v="103999.99999999999"/>
    <n v="0.39999999999999997"/>
    <x v="1"/>
  </r>
  <r>
    <x v="2"/>
    <n v="1197831"/>
    <x v="711"/>
    <x v="1"/>
    <s v="Tennessee"/>
    <s v="Knoxville"/>
    <x v="2"/>
    <n v="30"/>
    <x v="33"/>
    <n v="142500"/>
    <n v="56999.999999999993"/>
    <n v="0.39999999999999997"/>
    <x v="1"/>
  </r>
  <r>
    <x v="2"/>
    <n v="1197831"/>
    <x v="712"/>
    <x v="1"/>
    <s v="Tennessee"/>
    <s v="Knoxville"/>
    <x v="3"/>
    <n v="35"/>
    <x v="47"/>
    <n v="131250"/>
    <n v="65625"/>
    <n v="0.5"/>
    <x v="1"/>
  </r>
  <r>
    <x v="2"/>
    <n v="1197831"/>
    <x v="713"/>
    <x v="1"/>
    <s v="Tennessee"/>
    <s v="Knoxville"/>
    <x v="4"/>
    <n v="40"/>
    <x v="34"/>
    <n v="110000"/>
    <n v="38500"/>
    <n v="0.35"/>
    <x v="1"/>
  </r>
  <r>
    <x v="2"/>
    <n v="1197831"/>
    <x v="714"/>
    <x v="1"/>
    <s v="Tennessee"/>
    <s v="Knoxville"/>
    <x v="5"/>
    <n v="35"/>
    <x v="32"/>
    <n v="148750"/>
    <n v="81812.5"/>
    <n v="0.55000000000000004"/>
    <x v="1"/>
  </r>
  <r>
    <x v="2"/>
    <n v="1197831"/>
    <x v="715"/>
    <x v="1"/>
    <s v="Tennessee"/>
    <s v="Knoxville"/>
    <x v="0"/>
    <n v="20"/>
    <x v="21"/>
    <n v="135000"/>
    <n v="53999.999999999993"/>
    <n v="0.39999999999999997"/>
    <x v="1"/>
  </r>
  <r>
    <x v="2"/>
    <n v="1197831"/>
    <x v="716"/>
    <x v="1"/>
    <s v="Tennessee"/>
    <s v="Knoxville"/>
    <x v="1"/>
    <n v="25.000000000000007"/>
    <x v="21"/>
    <n v="168750.00000000006"/>
    <n v="67500.000000000015"/>
    <n v="0.39999999999999997"/>
    <x v="1"/>
  </r>
  <r>
    <x v="2"/>
    <n v="1197831"/>
    <x v="717"/>
    <x v="1"/>
    <s v="Tennessee"/>
    <s v="Knoxville"/>
    <x v="2"/>
    <n v="19.999999999999996"/>
    <x v="23"/>
    <n v="99999.999999999985"/>
    <n v="39999.999999999993"/>
    <n v="0.39999999999999997"/>
    <x v="1"/>
  </r>
  <r>
    <x v="2"/>
    <n v="1197831"/>
    <x v="718"/>
    <x v="1"/>
    <s v="Tennessee"/>
    <s v="Knoxville"/>
    <x v="3"/>
    <n v="25.000000000000007"/>
    <x v="46"/>
    <n v="100000.00000000003"/>
    <n v="50000.000000000015"/>
    <n v="0.5"/>
    <x v="1"/>
  </r>
  <r>
    <x v="2"/>
    <n v="1197831"/>
    <x v="719"/>
    <x v="1"/>
    <s v="Tennessee"/>
    <s v="Knoxville"/>
    <x v="4"/>
    <n v="30"/>
    <x v="48"/>
    <n v="90000"/>
    <n v="31499.999999999996"/>
    <n v="0.35"/>
    <x v="1"/>
  </r>
  <r>
    <x v="2"/>
    <n v="1197831"/>
    <x v="720"/>
    <x v="1"/>
    <s v="Tennessee"/>
    <s v="Knoxville"/>
    <x v="5"/>
    <n v="25.000000000000007"/>
    <x v="30"/>
    <n v="143750.00000000003"/>
    <n v="79062.500000000029"/>
    <n v="0.55000000000000004"/>
    <x v="1"/>
  </r>
  <r>
    <x v="2"/>
    <n v="1197831"/>
    <x v="721"/>
    <x v="1"/>
    <s v="Tennessee"/>
    <s v="Knoxville"/>
    <x v="0"/>
    <n v="14.999999999999996"/>
    <x v="26"/>
    <n v="108749.99999999997"/>
    <n v="43499.999999999985"/>
    <n v="0.39999999999999997"/>
    <x v="1"/>
  </r>
  <r>
    <x v="2"/>
    <n v="1197831"/>
    <x v="722"/>
    <x v="1"/>
    <s v="Tennessee"/>
    <s v="Knoxville"/>
    <x v="1"/>
    <n v="25.000000000000007"/>
    <x v="29"/>
    <n v="187500.00000000006"/>
    <n v="75000.000000000015"/>
    <n v="0.39999999999999997"/>
    <x v="1"/>
  </r>
  <r>
    <x v="2"/>
    <n v="1197831"/>
    <x v="723"/>
    <x v="1"/>
    <s v="Tennessee"/>
    <s v="Knoxville"/>
    <x v="2"/>
    <n v="19.999999999999996"/>
    <x v="24"/>
    <n v="119999.99999999999"/>
    <n v="47999.999999999993"/>
    <n v="0.39999999999999997"/>
    <x v="1"/>
  </r>
  <r>
    <x v="2"/>
    <n v="1197831"/>
    <x v="229"/>
    <x v="1"/>
    <s v="Tennessee"/>
    <s v="Knoxville"/>
    <x v="3"/>
    <n v="30.000000000000004"/>
    <x v="27"/>
    <n v="157500.00000000003"/>
    <n v="78750.000000000015"/>
    <n v="0.5"/>
    <x v="1"/>
  </r>
  <r>
    <x v="2"/>
    <n v="1197831"/>
    <x v="230"/>
    <x v="1"/>
    <s v="Tennessee"/>
    <s v="Knoxville"/>
    <x v="4"/>
    <n v="45"/>
    <x v="32"/>
    <n v="191250"/>
    <n v="66937.5"/>
    <n v="0.35"/>
    <x v="1"/>
  </r>
  <r>
    <x v="2"/>
    <n v="1197831"/>
    <x v="231"/>
    <x v="1"/>
    <s v="Tennessee"/>
    <s v="Knoxville"/>
    <x v="5"/>
    <n v="40"/>
    <x v="28"/>
    <n v="310000"/>
    <n v="170500"/>
    <n v="0.55000000000000004"/>
    <x v="1"/>
  </r>
  <r>
    <x v="2"/>
    <n v="1197831"/>
    <x v="232"/>
    <x v="1"/>
    <s v="Tennessee"/>
    <s v="Knoxville"/>
    <x v="0"/>
    <n v="40"/>
    <x v="28"/>
    <n v="310000"/>
    <n v="123999.99999999999"/>
    <n v="0.39999999999999997"/>
    <x v="1"/>
  </r>
  <r>
    <x v="2"/>
    <n v="1197831"/>
    <x v="233"/>
    <x v="1"/>
    <s v="Tennessee"/>
    <s v="Knoxville"/>
    <x v="1"/>
    <n v="45"/>
    <x v="28"/>
    <n v="348750"/>
    <n v="139500"/>
    <n v="0.39999999999999997"/>
    <x v="1"/>
  </r>
  <r>
    <x v="2"/>
    <n v="1197831"/>
    <x v="234"/>
    <x v="1"/>
    <s v="Tennessee"/>
    <s v="Knoxville"/>
    <x v="2"/>
    <n v="40"/>
    <x v="25"/>
    <n v="260000"/>
    <n v="103999.99999999999"/>
    <n v="0.39999999999999997"/>
    <x v="1"/>
  </r>
  <r>
    <x v="2"/>
    <n v="1197831"/>
    <x v="235"/>
    <x v="1"/>
    <s v="Tennessee"/>
    <s v="Knoxville"/>
    <x v="3"/>
    <n v="40"/>
    <x v="24"/>
    <n v="240000"/>
    <n v="120000"/>
    <n v="0.5"/>
    <x v="1"/>
  </r>
  <r>
    <x v="2"/>
    <n v="1197831"/>
    <x v="236"/>
    <x v="1"/>
    <s v="Tennessee"/>
    <s v="Knoxville"/>
    <x v="4"/>
    <n v="45"/>
    <x v="23"/>
    <n v="225000"/>
    <n v="78750"/>
    <n v="0.35"/>
    <x v="1"/>
  </r>
  <r>
    <x v="2"/>
    <n v="1197831"/>
    <x v="237"/>
    <x v="1"/>
    <s v="Tennessee"/>
    <s v="Knoxville"/>
    <x v="5"/>
    <n v="50"/>
    <x v="10"/>
    <n v="437500"/>
    <n v="240625.00000000003"/>
    <n v="0.55000000000000004"/>
    <x v="1"/>
  </r>
  <r>
    <x v="2"/>
    <n v="1197831"/>
    <x v="238"/>
    <x v="1"/>
    <s v="Tennessee"/>
    <s v="Knoxville"/>
    <x v="0"/>
    <n v="40"/>
    <x v="6"/>
    <n v="330000"/>
    <n v="148499.99999999997"/>
    <n v="0.44999999999999996"/>
    <x v="1"/>
  </r>
  <r>
    <x v="2"/>
    <n v="1197831"/>
    <x v="239"/>
    <x v="1"/>
    <s v="Tennessee"/>
    <s v="Knoxville"/>
    <x v="1"/>
    <n v="45"/>
    <x v="6"/>
    <n v="371250"/>
    <n v="167062.49999999997"/>
    <n v="0.44999999999999996"/>
    <x v="1"/>
  </r>
  <r>
    <x v="2"/>
    <n v="1197831"/>
    <x v="240"/>
    <x v="1"/>
    <s v="Tennessee"/>
    <s v="Knoxville"/>
    <x v="2"/>
    <n v="40"/>
    <x v="17"/>
    <n v="390000"/>
    <n v="175499.99999999997"/>
    <n v="0.44999999999999996"/>
    <x v="1"/>
  </r>
  <r>
    <x v="2"/>
    <n v="1197831"/>
    <x v="241"/>
    <x v="1"/>
    <s v="Tennessee"/>
    <s v="Knoxville"/>
    <x v="3"/>
    <n v="40"/>
    <x v="30"/>
    <n v="230000"/>
    <n v="126500.00000000001"/>
    <n v="0.55000000000000004"/>
    <x v="1"/>
  </r>
  <r>
    <x v="2"/>
    <n v="1197831"/>
    <x v="242"/>
    <x v="1"/>
    <s v="Tennessee"/>
    <s v="Knoxville"/>
    <x v="4"/>
    <n v="45"/>
    <x v="20"/>
    <n v="247500"/>
    <n v="98999.999999999985"/>
    <n v="0.39999999999999997"/>
    <x v="1"/>
  </r>
  <r>
    <x v="2"/>
    <n v="1197831"/>
    <x v="243"/>
    <x v="1"/>
    <s v="Tennessee"/>
    <s v="Knoxville"/>
    <x v="5"/>
    <n v="54.999999999999993"/>
    <x v="6"/>
    <n v="453749.99999999994"/>
    <n v="272250"/>
    <n v="0.60000000000000009"/>
    <x v="1"/>
  </r>
  <r>
    <x v="2"/>
    <n v="1197831"/>
    <x v="244"/>
    <x v="1"/>
    <s v="Tennessee"/>
    <s v="Knoxville"/>
    <x v="0"/>
    <n v="45"/>
    <x v="28"/>
    <n v="348750"/>
    <n v="156937.49999999997"/>
    <n v="0.44999999999999996"/>
    <x v="1"/>
  </r>
  <r>
    <x v="2"/>
    <n v="1197831"/>
    <x v="245"/>
    <x v="1"/>
    <s v="Tennessee"/>
    <s v="Knoxville"/>
    <x v="1"/>
    <n v="55.000000000000007"/>
    <x v="28"/>
    <n v="426250.00000000006"/>
    <n v="191812.5"/>
    <n v="0.44999999999999996"/>
    <x v="1"/>
  </r>
  <r>
    <x v="2"/>
    <n v="1197831"/>
    <x v="246"/>
    <x v="1"/>
    <s v="Tennessee"/>
    <s v="Knoxville"/>
    <x v="2"/>
    <n v="50"/>
    <x v="5"/>
    <n v="475000"/>
    <n v="213749.99999999997"/>
    <n v="0.44999999999999996"/>
    <x v="1"/>
  </r>
  <r>
    <x v="2"/>
    <n v="1197831"/>
    <x v="247"/>
    <x v="1"/>
    <s v="Tennessee"/>
    <s v="Knoxville"/>
    <x v="3"/>
    <n v="45"/>
    <x v="33"/>
    <n v="213750"/>
    <n v="117562.50000000001"/>
    <n v="0.55000000000000004"/>
    <x v="1"/>
  </r>
  <r>
    <x v="2"/>
    <n v="1197831"/>
    <x v="248"/>
    <x v="1"/>
    <s v="Tennessee"/>
    <s v="Knoxville"/>
    <x v="4"/>
    <n v="50"/>
    <x v="33"/>
    <n v="237500"/>
    <n v="94999.999999999985"/>
    <n v="0.39999999999999997"/>
    <x v="1"/>
  </r>
  <r>
    <x v="2"/>
    <n v="1197831"/>
    <x v="249"/>
    <x v="1"/>
    <s v="Tennessee"/>
    <s v="Knoxville"/>
    <x v="5"/>
    <n v="54.999999999999993"/>
    <x v="26"/>
    <n v="398749.99999999994"/>
    <n v="239250"/>
    <n v="0.60000000000000009"/>
    <x v="1"/>
  </r>
  <r>
    <x v="2"/>
    <n v="1197831"/>
    <x v="250"/>
    <x v="1"/>
    <s v="Tennessee"/>
    <s v="Knoxville"/>
    <x v="0"/>
    <n v="50"/>
    <x v="21"/>
    <n v="337500"/>
    <n v="151874.99999999997"/>
    <n v="0.44999999999999996"/>
    <x v="1"/>
  </r>
  <r>
    <x v="2"/>
    <n v="1197831"/>
    <x v="251"/>
    <x v="1"/>
    <s v="Tennessee"/>
    <s v="Knoxville"/>
    <x v="1"/>
    <n v="50"/>
    <x v="22"/>
    <n v="312500"/>
    <n v="140625"/>
    <n v="0.44999999999999996"/>
    <x v="1"/>
  </r>
  <r>
    <x v="2"/>
    <n v="1197831"/>
    <x v="252"/>
    <x v="1"/>
    <s v="Tennessee"/>
    <s v="Knoxville"/>
    <x v="2"/>
    <n v="54.999999999999993"/>
    <x v="21"/>
    <n v="371249.99999999994"/>
    <n v="167062.49999999997"/>
    <n v="0.44999999999999996"/>
    <x v="1"/>
  </r>
  <r>
    <x v="2"/>
    <n v="1197831"/>
    <x v="253"/>
    <x v="1"/>
    <s v="Tennessee"/>
    <s v="Knoxville"/>
    <x v="3"/>
    <n v="54.999999999999993"/>
    <x v="46"/>
    <n v="219999.99999999997"/>
    <n v="121000"/>
    <n v="0.55000000000000004"/>
    <x v="1"/>
  </r>
  <r>
    <x v="2"/>
    <n v="1197831"/>
    <x v="254"/>
    <x v="1"/>
    <s v="Tennessee"/>
    <s v="Knoxville"/>
    <x v="4"/>
    <n v="50"/>
    <x v="46"/>
    <n v="200000"/>
    <n v="80000"/>
    <n v="0.39999999999999997"/>
    <x v="1"/>
  </r>
  <r>
    <x v="2"/>
    <n v="1197831"/>
    <x v="255"/>
    <x v="1"/>
    <s v="Tennessee"/>
    <s v="Knoxville"/>
    <x v="5"/>
    <n v="45"/>
    <x v="22"/>
    <n v="281250"/>
    <n v="168750.00000000003"/>
    <n v="0.60000000000000009"/>
    <x v="1"/>
  </r>
  <r>
    <x v="2"/>
    <n v="1197831"/>
    <x v="256"/>
    <x v="1"/>
    <s v="Tennessee"/>
    <s v="Knoxville"/>
    <x v="0"/>
    <n v="35"/>
    <x v="30"/>
    <n v="201250"/>
    <n v="90562.499999999985"/>
    <n v="0.44999999999999996"/>
    <x v="1"/>
  </r>
  <r>
    <x v="2"/>
    <n v="1197831"/>
    <x v="257"/>
    <x v="1"/>
    <s v="Tennessee"/>
    <s v="Knoxville"/>
    <x v="1"/>
    <n v="35"/>
    <x v="30"/>
    <n v="201250"/>
    <n v="90562.499999999985"/>
    <n v="0.44999999999999996"/>
    <x v="1"/>
  </r>
  <r>
    <x v="2"/>
    <n v="1197831"/>
    <x v="258"/>
    <x v="1"/>
    <s v="Tennessee"/>
    <s v="Knoxville"/>
    <x v="2"/>
    <n v="40"/>
    <x v="27"/>
    <n v="210000"/>
    <n v="94499.999999999985"/>
    <n v="0.44999999999999996"/>
    <x v="1"/>
  </r>
  <r>
    <x v="2"/>
    <n v="1197831"/>
    <x v="259"/>
    <x v="1"/>
    <s v="Tennessee"/>
    <s v="Knoxville"/>
    <x v="3"/>
    <n v="40"/>
    <x v="47"/>
    <n v="150000"/>
    <n v="82500"/>
    <n v="0.55000000000000004"/>
    <x v="1"/>
  </r>
  <r>
    <x v="2"/>
    <n v="1197831"/>
    <x v="260"/>
    <x v="1"/>
    <s v="Tennessee"/>
    <s v="Knoxville"/>
    <x v="4"/>
    <n v="35"/>
    <x v="44"/>
    <n v="122500"/>
    <n v="48999.999999999993"/>
    <n v="0.39999999999999997"/>
    <x v="1"/>
  </r>
  <r>
    <x v="2"/>
    <n v="1197831"/>
    <x v="261"/>
    <x v="1"/>
    <s v="Tennessee"/>
    <s v="Knoxville"/>
    <x v="5"/>
    <n v="45"/>
    <x v="27"/>
    <n v="236250"/>
    <n v="141750.00000000003"/>
    <n v="0.60000000000000009"/>
    <x v="1"/>
  </r>
  <r>
    <x v="2"/>
    <n v="1197831"/>
    <x v="262"/>
    <x v="1"/>
    <s v="Tennessee"/>
    <s v="Knoxville"/>
    <x v="0"/>
    <n v="30.000000000000004"/>
    <x v="21"/>
    <n v="202500.00000000003"/>
    <n v="91125"/>
    <n v="0.44999999999999996"/>
    <x v="1"/>
  </r>
  <r>
    <x v="2"/>
    <n v="1197831"/>
    <x v="263"/>
    <x v="1"/>
    <s v="Tennessee"/>
    <s v="Knoxville"/>
    <x v="1"/>
    <n v="30.000000000000004"/>
    <x v="21"/>
    <n v="202500.00000000003"/>
    <n v="91125"/>
    <n v="0.44999999999999996"/>
    <x v="1"/>
  </r>
  <r>
    <x v="2"/>
    <n v="1197831"/>
    <x v="264"/>
    <x v="1"/>
    <s v="Tennessee"/>
    <s v="Knoxville"/>
    <x v="2"/>
    <n v="55.000000000000007"/>
    <x v="24"/>
    <n v="330000.00000000006"/>
    <n v="148500"/>
    <n v="0.44999999999999996"/>
    <x v="1"/>
  </r>
  <r>
    <x v="2"/>
    <n v="1197831"/>
    <x v="265"/>
    <x v="1"/>
    <s v="Tennessee"/>
    <s v="Knoxville"/>
    <x v="3"/>
    <n v="55.000000000000007"/>
    <x v="33"/>
    <n v="261250.00000000003"/>
    <n v="143687.50000000003"/>
    <n v="0.55000000000000004"/>
    <x v="1"/>
  </r>
  <r>
    <x v="2"/>
    <n v="1197831"/>
    <x v="266"/>
    <x v="1"/>
    <s v="Tennessee"/>
    <s v="Knoxville"/>
    <x v="4"/>
    <n v="54.999999999999993"/>
    <x v="31"/>
    <n v="247499.99999999997"/>
    <n v="98999.999999999985"/>
    <n v="0.39999999999999997"/>
    <x v="1"/>
  </r>
  <r>
    <x v="2"/>
    <n v="1197831"/>
    <x v="267"/>
    <x v="1"/>
    <s v="Tennessee"/>
    <s v="Knoxville"/>
    <x v="5"/>
    <n v="65"/>
    <x v="25"/>
    <n v="422500"/>
    <n v="253500.00000000003"/>
    <n v="0.60000000000000009"/>
    <x v="1"/>
  </r>
  <r>
    <x v="2"/>
    <n v="1197831"/>
    <x v="268"/>
    <x v="1"/>
    <s v="Tennessee"/>
    <s v="Knoxville"/>
    <x v="0"/>
    <n v="54.999999999999993"/>
    <x v="9"/>
    <n v="439999.99999999994"/>
    <n v="197999.99999999994"/>
    <n v="0.44999999999999996"/>
    <x v="1"/>
  </r>
  <r>
    <x v="2"/>
    <n v="1197831"/>
    <x v="269"/>
    <x v="1"/>
    <s v="Tennessee"/>
    <s v="Knoxville"/>
    <x v="1"/>
    <n v="54.999999999999993"/>
    <x v="9"/>
    <n v="439999.99999999994"/>
    <n v="197999.99999999994"/>
    <n v="0.44999999999999996"/>
    <x v="1"/>
  </r>
  <r>
    <x v="2"/>
    <n v="1197831"/>
    <x v="270"/>
    <x v="1"/>
    <s v="Tennessee"/>
    <s v="Knoxville"/>
    <x v="2"/>
    <n v="60"/>
    <x v="19"/>
    <n v="420000"/>
    <n v="188999.99999999997"/>
    <n v="0.44999999999999996"/>
    <x v="1"/>
  </r>
  <r>
    <x v="2"/>
    <n v="1197831"/>
    <x v="271"/>
    <x v="1"/>
    <s v="Tennessee"/>
    <s v="Knoxville"/>
    <x v="3"/>
    <n v="60"/>
    <x v="20"/>
    <n v="330000"/>
    <n v="181500.00000000003"/>
    <n v="0.55000000000000004"/>
    <x v="1"/>
  </r>
  <r>
    <x v="2"/>
    <n v="1197831"/>
    <x v="272"/>
    <x v="1"/>
    <s v="Tennessee"/>
    <s v="Knoxville"/>
    <x v="4"/>
    <n v="54.999999999999993"/>
    <x v="23"/>
    <n v="274999.99999999994"/>
    <n v="109999.99999999997"/>
    <n v="0.39999999999999997"/>
    <x v="1"/>
  </r>
  <r>
    <x v="2"/>
    <n v="1197831"/>
    <x v="273"/>
    <x v="1"/>
    <s v="Tennessee"/>
    <s v="Knoxville"/>
    <x v="5"/>
    <n v="65"/>
    <x v="29"/>
    <n v="487500"/>
    <n v="292500.00000000006"/>
    <n v="0.60000000000000009"/>
    <x v="1"/>
  </r>
  <r>
    <x v="0"/>
    <n v="1185732"/>
    <x v="274"/>
    <x v="1"/>
    <s v="Tennessee"/>
    <s v="Knoxville"/>
    <x v="0"/>
    <n v="35"/>
    <x v="32"/>
    <n v="148750"/>
    <n v="59500"/>
    <n v="0.4"/>
    <x v="1"/>
  </r>
  <r>
    <x v="0"/>
    <n v="1185732"/>
    <x v="275"/>
    <x v="1"/>
    <s v="Tennessee"/>
    <s v="Knoxville"/>
    <x v="1"/>
    <n v="35"/>
    <x v="37"/>
    <n v="78750"/>
    <n v="27562.5"/>
    <n v="0.35"/>
    <x v="1"/>
  </r>
  <r>
    <x v="0"/>
    <n v="1185732"/>
    <x v="276"/>
    <x v="1"/>
    <s v="Tennessee"/>
    <s v="Knoxville"/>
    <x v="2"/>
    <n v="25"/>
    <x v="37"/>
    <n v="56250"/>
    <n v="19687.5"/>
    <n v="0.35"/>
    <x v="1"/>
  </r>
  <r>
    <x v="0"/>
    <n v="1185732"/>
    <x v="277"/>
    <x v="1"/>
    <s v="Tennessee"/>
    <s v="Knoxville"/>
    <x v="3"/>
    <n v="30.000000000000004"/>
    <x v="41"/>
    <n v="22500.000000000004"/>
    <n v="9000.0000000000018"/>
    <n v="0.4"/>
    <x v="1"/>
  </r>
  <r>
    <x v="0"/>
    <n v="1185732"/>
    <x v="278"/>
    <x v="3"/>
    <s v="Nebraska"/>
    <s v="Omaha"/>
    <x v="4"/>
    <n v="44.999999999999993"/>
    <x v="35"/>
    <n v="56249.999999999993"/>
    <n v="19687.499999999996"/>
    <n v="0.35"/>
    <x v="1"/>
  </r>
  <r>
    <x v="0"/>
    <n v="1185732"/>
    <x v="279"/>
    <x v="3"/>
    <s v="Nebraska"/>
    <s v="Omaha"/>
    <x v="5"/>
    <n v="35"/>
    <x v="37"/>
    <n v="78750"/>
    <n v="39375"/>
    <n v="0.5"/>
    <x v="1"/>
  </r>
  <r>
    <x v="0"/>
    <n v="1185732"/>
    <x v="280"/>
    <x v="3"/>
    <s v="Nebraska"/>
    <s v="Omaha"/>
    <x v="0"/>
    <n v="35"/>
    <x v="33"/>
    <n v="166250"/>
    <n v="66500"/>
    <n v="0.4"/>
    <x v="1"/>
  </r>
  <r>
    <x v="0"/>
    <n v="1185732"/>
    <x v="281"/>
    <x v="3"/>
    <s v="Nebraska"/>
    <s v="Omaha"/>
    <x v="1"/>
    <n v="35"/>
    <x v="35"/>
    <n v="43750"/>
    <n v="15312.499999999998"/>
    <n v="0.35"/>
    <x v="1"/>
  </r>
  <r>
    <x v="0"/>
    <n v="1185732"/>
    <x v="282"/>
    <x v="3"/>
    <s v="Nebraska"/>
    <s v="Omaha"/>
    <x v="2"/>
    <n v="25"/>
    <x v="36"/>
    <n v="43750"/>
    <n v="15312.499999999998"/>
    <n v="0.35"/>
    <x v="1"/>
  </r>
  <r>
    <x v="0"/>
    <n v="1185732"/>
    <x v="283"/>
    <x v="3"/>
    <s v="Nebraska"/>
    <s v="Omaha"/>
    <x v="3"/>
    <n v="30.000000000000004"/>
    <x v="50"/>
    <n v="15000.000000000002"/>
    <n v="6000.0000000000009"/>
    <n v="0.4"/>
    <x v="1"/>
  </r>
  <r>
    <x v="0"/>
    <n v="1185732"/>
    <x v="284"/>
    <x v="3"/>
    <s v="Nebraska"/>
    <s v="Omaha"/>
    <x v="4"/>
    <n v="44.999999999999993"/>
    <x v="35"/>
    <n v="56249.999999999993"/>
    <n v="19687.499999999996"/>
    <n v="0.35"/>
    <x v="1"/>
  </r>
  <r>
    <x v="0"/>
    <n v="1185732"/>
    <x v="285"/>
    <x v="3"/>
    <s v="Nebraska"/>
    <s v="Omaha"/>
    <x v="5"/>
    <n v="35"/>
    <x v="40"/>
    <n v="70000"/>
    <n v="35000"/>
    <n v="0.5"/>
    <x v="1"/>
  </r>
  <r>
    <x v="0"/>
    <n v="1185732"/>
    <x v="286"/>
    <x v="3"/>
    <s v="Nebraska"/>
    <s v="Omaha"/>
    <x v="0"/>
    <n v="40"/>
    <x v="58"/>
    <n v="168000"/>
    <n v="67200"/>
    <n v="0.4"/>
    <x v="1"/>
  </r>
  <r>
    <x v="0"/>
    <n v="1185732"/>
    <x v="287"/>
    <x v="3"/>
    <s v="Nebraska"/>
    <s v="Omaha"/>
    <x v="1"/>
    <n v="40"/>
    <x v="38"/>
    <n v="40000"/>
    <n v="14000"/>
    <n v="0.35"/>
    <x v="1"/>
  </r>
  <r>
    <x v="0"/>
    <n v="1185732"/>
    <x v="288"/>
    <x v="3"/>
    <s v="Nebraska"/>
    <s v="Omaha"/>
    <x v="2"/>
    <n v="30.000000000000004"/>
    <x v="42"/>
    <n v="45000.000000000007"/>
    <n v="15750.000000000002"/>
    <n v="0.35"/>
    <x v="1"/>
  </r>
  <r>
    <x v="0"/>
    <n v="1185732"/>
    <x v="289"/>
    <x v="3"/>
    <s v="Nebraska"/>
    <s v="Omaha"/>
    <x v="3"/>
    <n v="35"/>
    <x v="59"/>
    <n v="0"/>
    <n v="0"/>
    <n v="0.4"/>
    <x v="1"/>
  </r>
  <r>
    <x v="0"/>
    <n v="1185732"/>
    <x v="290"/>
    <x v="3"/>
    <s v="Nebraska"/>
    <s v="Omaha"/>
    <x v="4"/>
    <n v="50"/>
    <x v="50"/>
    <n v="25000"/>
    <n v="8750"/>
    <n v="0.35"/>
    <x v="1"/>
  </r>
  <r>
    <x v="0"/>
    <n v="1185732"/>
    <x v="291"/>
    <x v="3"/>
    <s v="Nebraska"/>
    <s v="Omaha"/>
    <x v="5"/>
    <n v="40"/>
    <x v="42"/>
    <n v="60000"/>
    <n v="30000"/>
    <n v="0.5"/>
    <x v="1"/>
  </r>
  <r>
    <x v="0"/>
    <n v="1185732"/>
    <x v="292"/>
    <x v="3"/>
    <s v="Nebraska"/>
    <s v="Omaha"/>
    <x v="0"/>
    <n v="40"/>
    <x v="47"/>
    <n v="150000"/>
    <n v="60000"/>
    <n v="0.4"/>
    <x v="1"/>
  </r>
  <r>
    <x v="0"/>
    <n v="1185732"/>
    <x v="293"/>
    <x v="3"/>
    <s v="Nebraska"/>
    <s v="Omaha"/>
    <x v="1"/>
    <n v="35"/>
    <x v="41"/>
    <n v="26250"/>
    <n v="9187.5"/>
    <n v="0.35"/>
    <x v="1"/>
  </r>
  <r>
    <x v="0"/>
    <n v="1185732"/>
    <x v="294"/>
    <x v="3"/>
    <s v="Nebraska"/>
    <s v="Omaha"/>
    <x v="2"/>
    <n v="25.000000000000007"/>
    <x v="41"/>
    <n v="18750.000000000004"/>
    <n v="6562.5000000000009"/>
    <n v="0.35"/>
    <x v="1"/>
  </r>
  <r>
    <x v="0"/>
    <n v="1185732"/>
    <x v="295"/>
    <x v="3"/>
    <s v="Nebraska"/>
    <s v="Omaha"/>
    <x v="3"/>
    <n v="30"/>
    <x v="59"/>
    <n v="0"/>
    <n v="0"/>
    <n v="0.4"/>
    <x v="1"/>
  </r>
  <r>
    <x v="0"/>
    <n v="1185732"/>
    <x v="296"/>
    <x v="3"/>
    <s v="Nebraska"/>
    <s v="Omaha"/>
    <x v="4"/>
    <n v="45"/>
    <x v="52"/>
    <n v="11250"/>
    <n v="3937.4999999999995"/>
    <n v="0.35"/>
    <x v="1"/>
  </r>
  <r>
    <x v="0"/>
    <n v="1185732"/>
    <x v="297"/>
    <x v="3"/>
    <s v="Nebraska"/>
    <s v="Omaha"/>
    <x v="5"/>
    <n v="35"/>
    <x v="42"/>
    <n v="52500"/>
    <n v="26250"/>
    <n v="0.5"/>
    <x v="1"/>
  </r>
  <r>
    <x v="0"/>
    <n v="1185732"/>
    <x v="298"/>
    <x v="3"/>
    <s v="Nebraska"/>
    <s v="Omaha"/>
    <x v="0"/>
    <n v="45"/>
    <x v="58"/>
    <n v="189000"/>
    <n v="75600"/>
    <n v="0.4"/>
    <x v="1"/>
  </r>
  <r>
    <x v="0"/>
    <n v="1185732"/>
    <x v="299"/>
    <x v="3"/>
    <s v="Nebraska"/>
    <s v="Omaha"/>
    <x v="1"/>
    <n v="40.000000000000007"/>
    <x v="35"/>
    <n v="50000.000000000007"/>
    <n v="17500"/>
    <n v="0.35"/>
    <x v="1"/>
  </r>
  <r>
    <x v="0"/>
    <n v="1185732"/>
    <x v="300"/>
    <x v="3"/>
    <s v="Nebraska"/>
    <s v="Omaha"/>
    <x v="2"/>
    <n v="35"/>
    <x v="38"/>
    <n v="35000"/>
    <n v="12250"/>
    <n v="0.35"/>
    <x v="1"/>
  </r>
  <r>
    <x v="0"/>
    <n v="1185732"/>
    <x v="301"/>
    <x v="3"/>
    <s v="Nebraska"/>
    <s v="Omaha"/>
    <x v="3"/>
    <n v="35"/>
    <x v="52"/>
    <n v="8750"/>
    <n v="3500"/>
    <n v="0.4"/>
    <x v="1"/>
  </r>
  <r>
    <x v="0"/>
    <n v="1185732"/>
    <x v="302"/>
    <x v="3"/>
    <s v="Nebraska"/>
    <s v="Omaha"/>
    <x v="4"/>
    <n v="49.999999999999993"/>
    <x v="50"/>
    <n v="24999.999999999996"/>
    <n v="8749.9999999999982"/>
    <n v="0.35"/>
    <x v="1"/>
  </r>
  <r>
    <x v="0"/>
    <n v="1185732"/>
    <x v="303"/>
    <x v="3"/>
    <s v="Nebraska"/>
    <s v="Omaha"/>
    <x v="5"/>
    <n v="54.999999999999993"/>
    <x v="42"/>
    <n v="82499.999999999985"/>
    <n v="41249.999999999993"/>
    <n v="0.5"/>
    <x v="1"/>
  </r>
  <r>
    <x v="0"/>
    <n v="1185732"/>
    <x v="304"/>
    <x v="3"/>
    <s v="Nebraska"/>
    <s v="Omaha"/>
    <x v="0"/>
    <n v="40"/>
    <x v="46"/>
    <n v="160000"/>
    <n v="64000"/>
    <n v="0.4"/>
    <x v="1"/>
  </r>
  <r>
    <x v="0"/>
    <n v="1185732"/>
    <x v="305"/>
    <x v="3"/>
    <s v="Nebraska"/>
    <s v="Omaha"/>
    <x v="1"/>
    <n v="35.000000000000007"/>
    <x v="42"/>
    <n v="52500.000000000007"/>
    <n v="18375"/>
    <n v="0.35"/>
    <x v="1"/>
  </r>
  <r>
    <x v="0"/>
    <n v="1185732"/>
    <x v="306"/>
    <x v="3"/>
    <s v="Nebraska"/>
    <s v="Omaha"/>
    <x v="2"/>
    <n v="30.000000000000004"/>
    <x v="36"/>
    <n v="52500.000000000007"/>
    <n v="18375"/>
    <n v="0.35"/>
    <x v="1"/>
  </r>
  <r>
    <x v="0"/>
    <n v="1185732"/>
    <x v="307"/>
    <x v="3"/>
    <s v="Nebraska"/>
    <s v="Omaha"/>
    <x v="3"/>
    <n v="30.000000000000004"/>
    <x v="42"/>
    <n v="45000.000000000007"/>
    <n v="18000.000000000004"/>
    <n v="0.4"/>
    <x v="1"/>
  </r>
  <r>
    <x v="0"/>
    <n v="1185732"/>
    <x v="308"/>
    <x v="3"/>
    <s v="Nebraska"/>
    <s v="Omaha"/>
    <x v="4"/>
    <n v="45"/>
    <x v="42"/>
    <n v="67500"/>
    <n v="23625"/>
    <n v="0.35"/>
    <x v="1"/>
  </r>
  <r>
    <x v="0"/>
    <n v="1185732"/>
    <x v="309"/>
    <x v="3"/>
    <s v="Nebraska"/>
    <s v="Omaha"/>
    <x v="5"/>
    <n v="50"/>
    <x v="45"/>
    <n v="162500"/>
    <n v="81250"/>
    <n v="0.5"/>
    <x v="1"/>
  </r>
  <r>
    <x v="0"/>
    <n v="1185732"/>
    <x v="310"/>
    <x v="3"/>
    <s v="Nebraska"/>
    <s v="Omaha"/>
    <x v="0"/>
    <n v="45"/>
    <x v="20"/>
    <n v="247500"/>
    <n v="99000"/>
    <n v="0.4"/>
    <x v="1"/>
  </r>
  <r>
    <x v="0"/>
    <n v="1185732"/>
    <x v="311"/>
    <x v="3"/>
    <s v="Nebraska"/>
    <s v="Omaha"/>
    <x v="1"/>
    <n v="40.000000000000007"/>
    <x v="48"/>
    <n v="120000.00000000001"/>
    <n v="42000"/>
    <n v="0.35"/>
    <x v="1"/>
  </r>
  <r>
    <x v="0"/>
    <n v="1185732"/>
    <x v="312"/>
    <x v="3"/>
    <s v="Nebraska"/>
    <s v="Omaha"/>
    <x v="2"/>
    <n v="35"/>
    <x v="37"/>
    <n v="78750"/>
    <n v="27562.5"/>
    <n v="0.35"/>
    <x v="1"/>
  </r>
  <r>
    <x v="0"/>
    <n v="1185732"/>
    <x v="313"/>
    <x v="3"/>
    <s v="Nebraska"/>
    <s v="Omaha"/>
    <x v="3"/>
    <n v="35"/>
    <x v="36"/>
    <n v="61250"/>
    <n v="24500"/>
    <n v="0.4"/>
    <x v="1"/>
  </r>
  <r>
    <x v="0"/>
    <n v="1185732"/>
    <x v="314"/>
    <x v="3"/>
    <s v="Nebraska"/>
    <s v="Omaha"/>
    <x v="4"/>
    <n v="45"/>
    <x v="36"/>
    <n v="78750"/>
    <n v="27562.5"/>
    <n v="0.35"/>
    <x v="1"/>
  </r>
  <r>
    <x v="0"/>
    <n v="1185732"/>
    <x v="315"/>
    <x v="3"/>
    <s v="Nebraska"/>
    <s v="Omaha"/>
    <x v="5"/>
    <n v="50"/>
    <x v="44"/>
    <n v="175000"/>
    <n v="87500"/>
    <n v="0.5"/>
    <x v="1"/>
  </r>
  <r>
    <x v="0"/>
    <n v="1185732"/>
    <x v="316"/>
    <x v="3"/>
    <s v="Nebraska"/>
    <s v="Omaha"/>
    <x v="0"/>
    <n v="45"/>
    <x v="23"/>
    <n v="225000"/>
    <n v="90000"/>
    <n v="0.4"/>
    <x v="1"/>
  </r>
  <r>
    <x v="0"/>
    <n v="1185732"/>
    <x v="317"/>
    <x v="3"/>
    <s v="Nebraska"/>
    <s v="Omaha"/>
    <x v="1"/>
    <n v="45.000000000000007"/>
    <x v="34"/>
    <n v="123750.00000000001"/>
    <n v="43312.5"/>
    <n v="0.35"/>
    <x v="1"/>
  </r>
  <r>
    <x v="0"/>
    <n v="1185732"/>
    <x v="318"/>
    <x v="3"/>
    <s v="Nebraska"/>
    <s v="Omaha"/>
    <x v="2"/>
    <n v="40"/>
    <x v="40"/>
    <n v="80000"/>
    <n v="28000"/>
    <n v="0.35"/>
    <x v="1"/>
  </r>
  <r>
    <x v="0"/>
    <n v="1185732"/>
    <x v="319"/>
    <x v="3"/>
    <s v="Nebraska"/>
    <s v="Omaha"/>
    <x v="3"/>
    <n v="30.000000000000004"/>
    <x v="35"/>
    <n v="37500.000000000007"/>
    <n v="15000.000000000004"/>
    <n v="0.4"/>
    <x v="1"/>
  </r>
  <r>
    <x v="0"/>
    <n v="1185732"/>
    <x v="320"/>
    <x v="3"/>
    <s v="Nebraska"/>
    <s v="Omaha"/>
    <x v="4"/>
    <n v="40"/>
    <x v="38"/>
    <n v="40000"/>
    <n v="14000"/>
    <n v="0.35"/>
    <x v="1"/>
  </r>
  <r>
    <x v="0"/>
    <n v="1185732"/>
    <x v="321"/>
    <x v="3"/>
    <s v="Nebraska"/>
    <s v="Omaha"/>
    <x v="5"/>
    <n v="45"/>
    <x v="34"/>
    <n v="123750"/>
    <n v="61875"/>
    <n v="0.5"/>
    <x v="1"/>
  </r>
  <r>
    <x v="0"/>
    <n v="1185732"/>
    <x v="322"/>
    <x v="3"/>
    <s v="Nebraska"/>
    <s v="Omaha"/>
    <x v="0"/>
    <n v="40"/>
    <x v="46"/>
    <n v="160000"/>
    <n v="64000"/>
    <n v="0.4"/>
    <x v="1"/>
  </r>
  <r>
    <x v="0"/>
    <n v="1185732"/>
    <x v="323"/>
    <x v="3"/>
    <s v="Nebraska"/>
    <s v="Omaha"/>
    <x v="1"/>
    <n v="35.000000000000007"/>
    <x v="40"/>
    <n v="70000.000000000015"/>
    <n v="24500.000000000004"/>
    <n v="0.35"/>
    <x v="1"/>
  </r>
  <r>
    <x v="0"/>
    <n v="1185732"/>
    <x v="324"/>
    <x v="3"/>
    <s v="Nebraska"/>
    <s v="Omaha"/>
    <x v="2"/>
    <n v="20"/>
    <x v="38"/>
    <n v="20000"/>
    <n v="7000"/>
    <n v="0.35"/>
    <x v="1"/>
  </r>
  <r>
    <x v="0"/>
    <n v="1185732"/>
    <x v="325"/>
    <x v="3"/>
    <s v="Nebraska"/>
    <s v="Omaha"/>
    <x v="3"/>
    <n v="20"/>
    <x v="41"/>
    <n v="15000"/>
    <n v="6000"/>
    <n v="0.4"/>
    <x v="1"/>
  </r>
  <r>
    <x v="0"/>
    <n v="1185732"/>
    <x v="326"/>
    <x v="3"/>
    <s v="Nebraska"/>
    <s v="Omaha"/>
    <x v="4"/>
    <n v="30"/>
    <x v="41"/>
    <n v="22500"/>
    <n v="7874.9999999999991"/>
    <n v="0.35"/>
    <x v="1"/>
  </r>
  <r>
    <x v="0"/>
    <n v="1185732"/>
    <x v="327"/>
    <x v="3"/>
    <s v="Nebraska"/>
    <s v="Omaha"/>
    <x v="5"/>
    <n v="35"/>
    <x v="42"/>
    <n v="52500"/>
    <n v="26250"/>
    <n v="0.5"/>
    <x v="1"/>
  </r>
  <r>
    <x v="0"/>
    <n v="1185732"/>
    <x v="328"/>
    <x v="3"/>
    <s v="Nebraska"/>
    <s v="Omaha"/>
    <x v="0"/>
    <n v="40"/>
    <x v="45"/>
    <n v="130000"/>
    <n v="52000"/>
    <n v="0.4"/>
    <x v="1"/>
  </r>
  <r>
    <x v="0"/>
    <n v="1185732"/>
    <x v="329"/>
    <x v="3"/>
    <s v="Nebraska"/>
    <s v="Omaha"/>
    <x v="1"/>
    <n v="30"/>
    <x v="42"/>
    <n v="45000"/>
    <n v="15749.999999999998"/>
    <n v="0.35"/>
    <x v="1"/>
  </r>
  <r>
    <x v="0"/>
    <n v="1185732"/>
    <x v="330"/>
    <x v="3"/>
    <s v="Nebraska"/>
    <s v="Omaha"/>
    <x v="2"/>
    <n v="30"/>
    <x v="50"/>
    <n v="15000"/>
    <n v="5250"/>
    <n v="0.35"/>
    <x v="1"/>
  </r>
  <r>
    <x v="0"/>
    <n v="1185732"/>
    <x v="331"/>
    <x v="3"/>
    <s v="Nebraska"/>
    <s v="Omaha"/>
    <x v="3"/>
    <n v="30"/>
    <x v="52"/>
    <n v="7500"/>
    <n v="3000"/>
    <n v="0.4"/>
    <x v="1"/>
  </r>
  <r>
    <x v="0"/>
    <n v="1185732"/>
    <x v="332"/>
    <x v="3"/>
    <s v="Nebraska"/>
    <s v="Omaha"/>
    <x v="4"/>
    <n v="40"/>
    <x v="52"/>
    <n v="10000"/>
    <n v="3500"/>
    <n v="0.35"/>
    <x v="1"/>
  </r>
  <r>
    <x v="0"/>
    <n v="1185732"/>
    <x v="333"/>
    <x v="3"/>
    <s v="Nebraska"/>
    <s v="Omaha"/>
    <x v="5"/>
    <n v="44.999999999999993"/>
    <x v="42"/>
    <n v="67499.999999999985"/>
    <n v="33749.999999999993"/>
    <n v="0.5"/>
    <x v="1"/>
  </r>
  <r>
    <x v="0"/>
    <n v="1185732"/>
    <x v="334"/>
    <x v="3"/>
    <s v="Nebraska"/>
    <s v="Omaha"/>
    <x v="0"/>
    <n v="40"/>
    <x v="48"/>
    <n v="120000"/>
    <n v="48000"/>
    <n v="0.4"/>
    <x v="1"/>
  </r>
  <r>
    <x v="0"/>
    <n v="1185732"/>
    <x v="335"/>
    <x v="3"/>
    <s v="Nebraska"/>
    <s v="Omaha"/>
    <x v="1"/>
    <n v="30.000000000000004"/>
    <x v="42"/>
    <n v="45000.000000000007"/>
    <n v="15750.000000000002"/>
    <n v="0.35"/>
    <x v="1"/>
  </r>
  <r>
    <x v="0"/>
    <n v="1185732"/>
    <x v="336"/>
    <x v="3"/>
    <s v="Nebraska"/>
    <s v="Omaha"/>
    <x v="2"/>
    <n v="30.000000000000004"/>
    <x v="60"/>
    <n v="28500.000000000004"/>
    <n v="9975"/>
    <n v="0.35"/>
    <x v="1"/>
  </r>
  <r>
    <x v="0"/>
    <n v="1185732"/>
    <x v="337"/>
    <x v="3"/>
    <s v="Nebraska"/>
    <s v="Omaha"/>
    <x v="3"/>
    <n v="30.000000000000004"/>
    <x v="35"/>
    <n v="37500.000000000007"/>
    <n v="15000.000000000004"/>
    <n v="0.4"/>
    <x v="1"/>
  </r>
  <r>
    <x v="0"/>
    <n v="1185732"/>
    <x v="338"/>
    <x v="3"/>
    <s v="Nebraska"/>
    <s v="Omaha"/>
    <x v="4"/>
    <n v="49.999999999999993"/>
    <x v="38"/>
    <n v="49999.999999999993"/>
    <n v="17499.999999999996"/>
    <n v="0.35"/>
    <x v="1"/>
  </r>
  <r>
    <x v="0"/>
    <n v="1185732"/>
    <x v="339"/>
    <x v="3"/>
    <s v="Nebraska"/>
    <s v="Omaha"/>
    <x v="5"/>
    <n v="54.999999999999986"/>
    <x v="40"/>
    <n v="109999.99999999997"/>
    <n v="54999.999999999985"/>
    <n v="0.5"/>
    <x v="1"/>
  </r>
  <r>
    <x v="0"/>
    <n v="1185732"/>
    <x v="340"/>
    <x v="3"/>
    <s v="Nebraska"/>
    <s v="Omaha"/>
    <x v="0"/>
    <n v="49.999999999999993"/>
    <x v="31"/>
    <n v="224999.99999999997"/>
    <n v="90000"/>
    <n v="0.4"/>
    <x v="1"/>
  </r>
  <r>
    <x v="0"/>
    <n v="1185732"/>
    <x v="341"/>
    <x v="3"/>
    <s v="Nebraska"/>
    <s v="Omaha"/>
    <x v="1"/>
    <n v="40"/>
    <x v="43"/>
    <n v="100000"/>
    <n v="35000"/>
    <n v="0.35"/>
    <x v="1"/>
  </r>
  <r>
    <x v="0"/>
    <n v="1185732"/>
    <x v="342"/>
    <x v="3"/>
    <s v="Nebraska"/>
    <s v="Omaha"/>
    <x v="2"/>
    <n v="40"/>
    <x v="40"/>
    <n v="80000"/>
    <n v="28000"/>
    <n v="0.35"/>
    <x v="1"/>
  </r>
  <r>
    <x v="0"/>
    <n v="1185732"/>
    <x v="343"/>
    <x v="3"/>
    <s v="Nebraska"/>
    <s v="Omaha"/>
    <x v="3"/>
    <n v="40"/>
    <x v="42"/>
    <n v="60000"/>
    <n v="24000"/>
    <n v="0.4"/>
    <x v="1"/>
  </r>
  <r>
    <x v="0"/>
    <n v="1185732"/>
    <x v="344"/>
    <x v="3"/>
    <s v="Nebraska"/>
    <s v="Omaha"/>
    <x v="4"/>
    <n v="49.999999999999993"/>
    <x v="42"/>
    <n v="74999.999999999985"/>
    <n v="26249.999999999993"/>
    <n v="0.35"/>
    <x v="1"/>
  </r>
  <r>
    <x v="0"/>
    <n v="1185732"/>
    <x v="345"/>
    <x v="3"/>
    <s v="Nebraska"/>
    <s v="Omaha"/>
    <x v="5"/>
    <n v="54.999999999999986"/>
    <x v="43"/>
    <n v="137499.99999999997"/>
    <n v="68749.999999999985"/>
    <n v="0.5"/>
    <x v="1"/>
  </r>
  <r>
    <x v="2"/>
    <n v="1197831"/>
    <x v="346"/>
    <x v="3"/>
    <s v="Nebraska"/>
    <s v="Omaha"/>
    <x v="0"/>
    <n v="20"/>
    <x v="21"/>
    <n v="135000"/>
    <n v="53999.999999999993"/>
    <n v="0.39999999999999997"/>
    <x v="1"/>
  </r>
  <r>
    <x v="2"/>
    <n v="1197831"/>
    <x v="347"/>
    <x v="3"/>
    <s v="Nebraska"/>
    <s v="Omaha"/>
    <x v="1"/>
    <n v="30"/>
    <x v="21"/>
    <n v="202500"/>
    <n v="81000"/>
    <n v="0.39999999999999997"/>
    <x v="1"/>
  </r>
  <r>
    <x v="2"/>
    <n v="1197831"/>
    <x v="348"/>
    <x v="3"/>
    <s v="Nebraska"/>
    <s v="Omaha"/>
    <x v="2"/>
    <n v="30"/>
    <x v="33"/>
    <n v="142500"/>
    <n v="56999.999999999993"/>
    <n v="0.39999999999999997"/>
    <x v="1"/>
  </r>
  <r>
    <x v="2"/>
    <n v="1197831"/>
    <x v="349"/>
    <x v="3"/>
    <s v="Nebraska"/>
    <s v="Omaha"/>
    <x v="3"/>
    <n v="35"/>
    <x v="33"/>
    <n v="166250"/>
    <n v="83125"/>
    <n v="0.5"/>
    <x v="1"/>
  </r>
  <r>
    <x v="2"/>
    <n v="1197831"/>
    <x v="350"/>
    <x v="1"/>
    <s v="Alabama"/>
    <s v="Birmingham"/>
    <x v="4"/>
    <n v="40"/>
    <x v="45"/>
    <n v="130000"/>
    <n v="45500"/>
    <n v="0.35"/>
    <x v="1"/>
  </r>
  <r>
    <x v="2"/>
    <n v="1197831"/>
    <x v="351"/>
    <x v="1"/>
    <s v="Alabama"/>
    <s v="Birmingham"/>
    <x v="5"/>
    <n v="35"/>
    <x v="33"/>
    <n v="166250"/>
    <n v="91437.500000000015"/>
    <n v="0.55000000000000004"/>
    <x v="1"/>
  </r>
  <r>
    <x v="2"/>
    <n v="1197831"/>
    <x v="352"/>
    <x v="1"/>
    <s v="Alabama"/>
    <s v="Birmingham"/>
    <x v="0"/>
    <n v="25"/>
    <x v="22"/>
    <n v="156250"/>
    <n v="62499.999999999993"/>
    <n v="0.39999999999999997"/>
    <x v="1"/>
  </r>
  <r>
    <x v="2"/>
    <n v="1197831"/>
    <x v="353"/>
    <x v="1"/>
    <s v="Alabama"/>
    <s v="Birmingham"/>
    <x v="1"/>
    <n v="35"/>
    <x v="24"/>
    <n v="210000"/>
    <n v="84000"/>
    <n v="0.39999999999999997"/>
    <x v="1"/>
  </r>
  <r>
    <x v="2"/>
    <n v="1197831"/>
    <x v="354"/>
    <x v="1"/>
    <s v="Alabama"/>
    <s v="Birmingham"/>
    <x v="2"/>
    <n v="35"/>
    <x v="32"/>
    <n v="148750"/>
    <n v="59499.999999999993"/>
    <n v="0.39999999999999997"/>
    <x v="1"/>
  </r>
  <r>
    <x v="2"/>
    <n v="1197831"/>
    <x v="355"/>
    <x v="1"/>
    <s v="Alabama"/>
    <s v="Birmingham"/>
    <x v="3"/>
    <n v="35"/>
    <x v="47"/>
    <n v="131250"/>
    <n v="65625"/>
    <n v="0.5"/>
    <x v="1"/>
  </r>
  <r>
    <x v="2"/>
    <n v="1197831"/>
    <x v="356"/>
    <x v="1"/>
    <s v="Alabama"/>
    <s v="Birmingham"/>
    <x v="4"/>
    <n v="40"/>
    <x v="43"/>
    <n v="100000"/>
    <n v="35000"/>
    <n v="0.35"/>
    <x v="1"/>
  </r>
  <r>
    <x v="2"/>
    <n v="1197831"/>
    <x v="357"/>
    <x v="1"/>
    <s v="Alabama"/>
    <s v="Birmingham"/>
    <x v="5"/>
    <n v="35"/>
    <x v="31"/>
    <n v="157500"/>
    <n v="86625"/>
    <n v="0.55000000000000004"/>
    <x v="1"/>
  </r>
  <r>
    <x v="2"/>
    <n v="1197831"/>
    <x v="358"/>
    <x v="1"/>
    <s v="Alabama"/>
    <s v="Birmingham"/>
    <x v="0"/>
    <n v="30"/>
    <x v="22"/>
    <n v="187500"/>
    <n v="84374.999999999985"/>
    <n v="0.44999999999999996"/>
    <x v="1"/>
  </r>
  <r>
    <x v="2"/>
    <n v="1197831"/>
    <x v="359"/>
    <x v="1"/>
    <s v="Alabama"/>
    <s v="Birmingham"/>
    <x v="1"/>
    <n v="40"/>
    <x v="22"/>
    <n v="250000"/>
    <n v="112499.99999999999"/>
    <n v="0.44999999999999996"/>
    <x v="1"/>
  </r>
  <r>
    <x v="2"/>
    <n v="1197831"/>
    <x v="360"/>
    <x v="1"/>
    <s v="Alabama"/>
    <s v="Birmingham"/>
    <x v="2"/>
    <n v="30"/>
    <x v="31"/>
    <n v="135000"/>
    <n v="60749.999999999993"/>
    <n v="0.44999999999999996"/>
    <x v="1"/>
  </r>
  <r>
    <x v="2"/>
    <n v="1197831"/>
    <x v="361"/>
    <x v="1"/>
    <s v="Alabama"/>
    <s v="Birmingham"/>
    <x v="3"/>
    <n v="35"/>
    <x v="44"/>
    <n v="122500"/>
    <n v="67375"/>
    <n v="0.55000000000000004"/>
    <x v="1"/>
  </r>
  <r>
    <x v="2"/>
    <n v="1197831"/>
    <x v="362"/>
    <x v="1"/>
    <s v="Alabama"/>
    <s v="Birmingham"/>
    <x v="4"/>
    <n v="40"/>
    <x v="43"/>
    <n v="100000"/>
    <n v="40000"/>
    <n v="0.39999999999999997"/>
    <x v="1"/>
  </r>
  <r>
    <x v="2"/>
    <n v="1197831"/>
    <x v="363"/>
    <x v="1"/>
    <s v="Alabama"/>
    <s v="Birmingham"/>
    <x v="5"/>
    <n v="35"/>
    <x v="46"/>
    <n v="140000"/>
    <n v="84000.000000000015"/>
    <n v="0.60000000000000009"/>
    <x v="1"/>
  </r>
  <r>
    <x v="2"/>
    <n v="1197831"/>
    <x v="364"/>
    <x v="1"/>
    <s v="Alabama"/>
    <s v="Birmingham"/>
    <x v="0"/>
    <n v="20"/>
    <x v="25"/>
    <n v="130000"/>
    <n v="58499.999999999993"/>
    <n v="0.44999999999999996"/>
    <x v="1"/>
  </r>
  <r>
    <x v="2"/>
    <n v="1197831"/>
    <x v="365"/>
    <x v="1"/>
    <s v="Alabama"/>
    <s v="Birmingham"/>
    <x v="1"/>
    <n v="20.000000000000007"/>
    <x v="25"/>
    <n v="130000.00000000004"/>
    <n v="58500.000000000015"/>
    <n v="0.44999999999999996"/>
    <x v="1"/>
  </r>
  <r>
    <x v="2"/>
    <n v="1197831"/>
    <x v="366"/>
    <x v="1"/>
    <s v="Alabama"/>
    <s v="Birmingham"/>
    <x v="2"/>
    <n v="14.999999999999996"/>
    <x v="33"/>
    <n v="71249.999999999985"/>
    <n v="32062.499999999989"/>
    <n v="0.44999999999999996"/>
    <x v="1"/>
  </r>
  <r>
    <x v="2"/>
    <n v="1197831"/>
    <x v="367"/>
    <x v="1"/>
    <s v="Alabama"/>
    <s v="Birmingham"/>
    <x v="3"/>
    <n v="20.000000000000007"/>
    <x v="47"/>
    <n v="75000.000000000029"/>
    <n v="41250.000000000022"/>
    <n v="0.55000000000000004"/>
    <x v="1"/>
  </r>
  <r>
    <x v="2"/>
    <n v="1197831"/>
    <x v="368"/>
    <x v="1"/>
    <s v="Alabama"/>
    <s v="Birmingham"/>
    <x v="4"/>
    <n v="25"/>
    <x v="34"/>
    <n v="68750"/>
    <n v="27499.999999999996"/>
    <n v="0.39999999999999997"/>
    <x v="1"/>
  </r>
  <r>
    <x v="2"/>
    <n v="1197831"/>
    <x v="369"/>
    <x v="1"/>
    <s v="Alabama"/>
    <s v="Birmingham"/>
    <x v="5"/>
    <n v="20.000000000000007"/>
    <x v="20"/>
    <n v="110000.00000000004"/>
    <n v="66000.000000000029"/>
    <n v="0.60000000000000009"/>
    <x v="1"/>
  </r>
  <r>
    <x v="2"/>
    <n v="1197831"/>
    <x v="370"/>
    <x v="1"/>
    <s v="Alabama"/>
    <s v="Birmingham"/>
    <x v="0"/>
    <n v="9.9999999999999964"/>
    <x v="19"/>
    <n v="69999.999999999971"/>
    <n v="31499.999999999985"/>
    <n v="0.44999999999999996"/>
    <x v="1"/>
  </r>
  <r>
    <x v="2"/>
    <n v="1197831"/>
    <x v="371"/>
    <x v="1"/>
    <s v="Alabama"/>
    <s v="Birmingham"/>
    <x v="1"/>
    <n v="20.000000000000007"/>
    <x v="26"/>
    <n v="145000.00000000006"/>
    <n v="65250.000000000022"/>
    <n v="0.44999999999999996"/>
    <x v="1"/>
  </r>
  <r>
    <x v="2"/>
    <n v="1197831"/>
    <x v="372"/>
    <x v="1"/>
    <s v="Alabama"/>
    <s v="Birmingham"/>
    <x v="2"/>
    <n v="14.999999999999996"/>
    <x v="30"/>
    <n v="86249.999999999985"/>
    <n v="38812.499999999993"/>
    <n v="0.44999999999999996"/>
    <x v="1"/>
  </r>
  <r>
    <x v="2"/>
    <n v="1197831"/>
    <x v="373"/>
    <x v="1"/>
    <s v="Alabama"/>
    <s v="Birmingham"/>
    <x v="3"/>
    <n v="35"/>
    <x v="23"/>
    <n v="175000"/>
    <n v="96250.000000000015"/>
    <n v="0.55000000000000004"/>
    <x v="1"/>
  </r>
  <r>
    <x v="2"/>
    <n v="1197831"/>
    <x v="374"/>
    <x v="1"/>
    <s v="Alabama"/>
    <s v="Birmingham"/>
    <x v="4"/>
    <n v="50"/>
    <x v="46"/>
    <n v="200000"/>
    <n v="80000"/>
    <n v="0.39999999999999997"/>
    <x v="1"/>
  </r>
  <r>
    <x v="2"/>
    <n v="1197831"/>
    <x v="375"/>
    <x v="1"/>
    <s v="Alabama"/>
    <s v="Birmingham"/>
    <x v="5"/>
    <n v="45"/>
    <x v="29"/>
    <n v="337500"/>
    <n v="202500.00000000003"/>
    <n v="0.60000000000000009"/>
    <x v="1"/>
  </r>
  <r>
    <x v="2"/>
    <n v="1197831"/>
    <x v="376"/>
    <x v="1"/>
    <s v="Alabama"/>
    <s v="Birmingham"/>
    <x v="0"/>
    <n v="45"/>
    <x v="29"/>
    <n v="337500"/>
    <n v="151874.99999999997"/>
    <n v="0.44999999999999996"/>
    <x v="1"/>
  </r>
  <r>
    <x v="2"/>
    <n v="1197831"/>
    <x v="377"/>
    <x v="1"/>
    <s v="Alabama"/>
    <s v="Birmingham"/>
    <x v="1"/>
    <n v="50"/>
    <x v="29"/>
    <n v="375000"/>
    <n v="168749.99999999997"/>
    <n v="0.44999999999999996"/>
    <x v="1"/>
  </r>
  <r>
    <x v="2"/>
    <n v="1197831"/>
    <x v="378"/>
    <x v="1"/>
    <s v="Alabama"/>
    <s v="Birmingham"/>
    <x v="2"/>
    <n v="45"/>
    <x v="25"/>
    <n v="292500"/>
    <n v="131625"/>
    <n v="0.44999999999999996"/>
    <x v="1"/>
  </r>
  <r>
    <x v="2"/>
    <n v="1197831"/>
    <x v="379"/>
    <x v="1"/>
    <s v="Alabama"/>
    <s v="Birmingham"/>
    <x v="3"/>
    <n v="45"/>
    <x v="24"/>
    <n v="270000"/>
    <n v="148500"/>
    <n v="0.55000000000000004"/>
    <x v="1"/>
  </r>
  <r>
    <x v="2"/>
    <n v="1197831"/>
    <x v="380"/>
    <x v="1"/>
    <s v="Alabama"/>
    <s v="Birmingham"/>
    <x v="4"/>
    <n v="50"/>
    <x v="23"/>
    <n v="250000"/>
    <n v="99999.999999999985"/>
    <n v="0.39999999999999997"/>
    <x v="1"/>
  </r>
  <r>
    <x v="2"/>
    <n v="1197831"/>
    <x v="381"/>
    <x v="1"/>
    <s v="Alabama"/>
    <s v="Birmingham"/>
    <x v="5"/>
    <n v="55.000000000000007"/>
    <x v="10"/>
    <n v="481250.00000000006"/>
    <n v="288750.00000000006"/>
    <n v="0.60000000000000009"/>
    <x v="1"/>
  </r>
  <r>
    <x v="2"/>
    <n v="1197831"/>
    <x v="382"/>
    <x v="1"/>
    <s v="Alabama"/>
    <s v="Birmingham"/>
    <x v="0"/>
    <n v="45"/>
    <x v="6"/>
    <n v="371250"/>
    <n v="185624.99999999997"/>
    <n v="0.49999999999999994"/>
    <x v="1"/>
  </r>
  <r>
    <x v="2"/>
    <n v="1197831"/>
    <x v="383"/>
    <x v="1"/>
    <s v="Alabama"/>
    <s v="Birmingham"/>
    <x v="1"/>
    <n v="50"/>
    <x v="6"/>
    <n v="412500"/>
    <n v="206249.99999999997"/>
    <n v="0.49999999999999994"/>
    <x v="1"/>
  </r>
  <r>
    <x v="2"/>
    <n v="1197831"/>
    <x v="384"/>
    <x v="1"/>
    <s v="Alabama"/>
    <s v="Birmingham"/>
    <x v="2"/>
    <n v="45"/>
    <x v="17"/>
    <n v="438750"/>
    <n v="219374.99999999997"/>
    <n v="0.49999999999999994"/>
    <x v="1"/>
  </r>
  <r>
    <x v="2"/>
    <n v="1197831"/>
    <x v="385"/>
    <x v="1"/>
    <s v="Alabama"/>
    <s v="Birmingham"/>
    <x v="3"/>
    <n v="45"/>
    <x v="30"/>
    <n v="258750"/>
    <n v="155250.00000000003"/>
    <n v="0.60000000000000009"/>
    <x v="1"/>
  </r>
  <r>
    <x v="2"/>
    <n v="1197831"/>
    <x v="386"/>
    <x v="1"/>
    <s v="Alabama"/>
    <s v="Birmingham"/>
    <x v="4"/>
    <n v="50"/>
    <x v="27"/>
    <n v="262500"/>
    <n v="118124.99999999999"/>
    <n v="0.44999999999999996"/>
    <x v="1"/>
  </r>
  <r>
    <x v="2"/>
    <n v="1197831"/>
    <x v="387"/>
    <x v="1"/>
    <s v="Alabama"/>
    <s v="Birmingham"/>
    <x v="5"/>
    <n v="60"/>
    <x v="9"/>
    <n v="480000"/>
    <n v="312000.00000000006"/>
    <n v="0.65000000000000013"/>
    <x v="1"/>
  </r>
  <r>
    <x v="2"/>
    <n v="1197831"/>
    <x v="388"/>
    <x v="1"/>
    <s v="Alabama"/>
    <s v="Birmingham"/>
    <x v="0"/>
    <n v="40"/>
    <x v="29"/>
    <n v="300000"/>
    <n v="149999.99999999997"/>
    <n v="0.49999999999999994"/>
    <x v="1"/>
  </r>
  <r>
    <x v="2"/>
    <n v="1197831"/>
    <x v="389"/>
    <x v="1"/>
    <s v="Alabama"/>
    <s v="Birmingham"/>
    <x v="1"/>
    <n v="55.000000000000007"/>
    <x v="29"/>
    <n v="412500.00000000006"/>
    <n v="206250"/>
    <n v="0.49999999999999994"/>
    <x v="1"/>
  </r>
  <r>
    <x v="2"/>
    <n v="1197831"/>
    <x v="390"/>
    <x v="1"/>
    <s v="Alabama"/>
    <s v="Birmingham"/>
    <x v="2"/>
    <n v="55.000000000000007"/>
    <x v="8"/>
    <n v="508750.00000000006"/>
    <n v="254375"/>
    <n v="0.49999999999999994"/>
    <x v="1"/>
  </r>
  <r>
    <x v="2"/>
    <n v="1197831"/>
    <x v="391"/>
    <x v="1"/>
    <s v="Alabama"/>
    <s v="Birmingham"/>
    <x v="3"/>
    <n v="50"/>
    <x v="32"/>
    <n v="212500"/>
    <n v="127500.00000000001"/>
    <n v="0.60000000000000009"/>
    <x v="1"/>
  </r>
  <r>
    <x v="2"/>
    <n v="1197831"/>
    <x v="392"/>
    <x v="1"/>
    <s v="Alabama"/>
    <s v="Birmingham"/>
    <x v="4"/>
    <n v="55.000000000000007"/>
    <x v="32"/>
    <n v="233750.00000000003"/>
    <n v="105187.5"/>
    <n v="0.44999999999999996"/>
    <x v="1"/>
  </r>
  <r>
    <x v="2"/>
    <n v="1197831"/>
    <x v="393"/>
    <x v="1"/>
    <s v="Alabama"/>
    <s v="Birmingham"/>
    <x v="5"/>
    <n v="60"/>
    <x v="21"/>
    <n v="405000"/>
    <n v="263250.00000000006"/>
    <n v="0.65000000000000013"/>
    <x v="1"/>
  </r>
  <r>
    <x v="2"/>
    <n v="1197831"/>
    <x v="394"/>
    <x v="1"/>
    <s v="Alabama"/>
    <s v="Birmingham"/>
    <x v="0"/>
    <n v="55.000000000000007"/>
    <x v="22"/>
    <n v="343750.00000000006"/>
    <n v="171875"/>
    <n v="0.49999999999999994"/>
    <x v="1"/>
  </r>
  <r>
    <x v="2"/>
    <n v="1197831"/>
    <x v="395"/>
    <x v="1"/>
    <s v="Alabama"/>
    <s v="Birmingham"/>
    <x v="1"/>
    <n v="55.000000000000007"/>
    <x v="30"/>
    <n v="316250.00000000006"/>
    <n v="158125"/>
    <n v="0.49999999999999994"/>
    <x v="1"/>
  </r>
  <r>
    <x v="2"/>
    <n v="1197831"/>
    <x v="396"/>
    <x v="1"/>
    <s v="Alabama"/>
    <s v="Birmingham"/>
    <x v="2"/>
    <n v="60"/>
    <x v="22"/>
    <n v="375000"/>
    <n v="187499.99999999997"/>
    <n v="0.49999999999999994"/>
    <x v="1"/>
  </r>
  <r>
    <x v="2"/>
    <n v="1197831"/>
    <x v="397"/>
    <x v="1"/>
    <s v="Alabama"/>
    <s v="Birmingham"/>
    <x v="3"/>
    <n v="60"/>
    <x v="44"/>
    <n v="210000"/>
    <n v="126000.00000000001"/>
    <n v="0.60000000000000009"/>
    <x v="1"/>
  </r>
  <r>
    <x v="2"/>
    <n v="1197831"/>
    <x v="398"/>
    <x v="1"/>
    <s v="Alabama"/>
    <s v="Birmingham"/>
    <x v="4"/>
    <n v="45"/>
    <x v="44"/>
    <n v="157500"/>
    <n v="70875"/>
    <n v="0.44999999999999996"/>
    <x v="1"/>
  </r>
  <r>
    <x v="2"/>
    <n v="1197831"/>
    <x v="399"/>
    <x v="1"/>
    <s v="Alabama"/>
    <s v="Birmingham"/>
    <x v="5"/>
    <n v="40"/>
    <x v="30"/>
    <n v="230000"/>
    <n v="149500.00000000003"/>
    <n v="0.65000000000000013"/>
    <x v="1"/>
  </r>
  <r>
    <x v="2"/>
    <n v="1197831"/>
    <x v="400"/>
    <x v="1"/>
    <s v="Alabama"/>
    <s v="Birmingham"/>
    <x v="0"/>
    <n v="30.000000000000004"/>
    <x v="27"/>
    <n v="157500.00000000003"/>
    <n v="78750"/>
    <n v="0.49999999999999994"/>
    <x v="1"/>
  </r>
  <r>
    <x v="2"/>
    <n v="1197831"/>
    <x v="401"/>
    <x v="1"/>
    <s v="Alabama"/>
    <s v="Birmingham"/>
    <x v="1"/>
    <n v="30.000000000000004"/>
    <x v="27"/>
    <n v="157500.00000000003"/>
    <n v="78750"/>
    <n v="0.49999999999999994"/>
    <x v="1"/>
  </r>
  <r>
    <x v="2"/>
    <n v="1197831"/>
    <x v="402"/>
    <x v="1"/>
    <s v="Alabama"/>
    <s v="Birmingham"/>
    <x v="2"/>
    <n v="35"/>
    <x v="33"/>
    <n v="166250"/>
    <n v="83124.999999999985"/>
    <n v="0.49999999999999994"/>
    <x v="1"/>
  </r>
  <r>
    <x v="2"/>
    <n v="1197831"/>
    <x v="403"/>
    <x v="1"/>
    <s v="Alabama"/>
    <s v="Birmingham"/>
    <x v="3"/>
    <n v="35"/>
    <x v="45"/>
    <n v="113750"/>
    <n v="68250.000000000015"/>
    <n v="0.60000000000000009"/>
    <x v="1"/>
  </r>
  <r>
    <x v="2"/>
    <n v="1197831"/>
    <x v="404"/>
    <x v="1"/>
    <s v="Alabama"/>
    <s v="Birmingham"/>
    <x v="4"/>
    <n v="30.000000000000004"/>
    <x v="48"/>
    <n v="90000.000000000015"/>
    <n v="40500"/>
    <n v="0.44999999999999996"/>
    <x v="1"/>
  </r>
  <r>
    <x v="2"/>
    <n v="1197831"/>
    <x v="405"/>
    <x v="1"/>
    <s v="Alabama"/>
    <s v="Birmingham"/>
    <x v="5"/>
    <n v="40"/>
    <x v="33"/>
    <n v="190000"/>
    <n v="123500.00000000003"/>
    <n v="0.65000000000000013"/>
    <x v="1"/>
  </r>
  <r>
    <x v="2"/>
    <n v="1197831"/>
    <x v="406"/>
    <x v="1"/>
    <s v="Alabama"/>
    <s v="Birmingham"/>
    <x v="0"/>
    <n v="20.000000000000004"/>
    <x v="22"/>
    <n v="125000.00000000003"/>
    <n v="62500.000000000007"/>
    <n v="0.49999999999999994"/>
    <x v="1"/>
  </r>
  <r>
    <x v="2"/>
    <n v="1197831"/>
    <x v="407"/>
    <x v="1"/>
    <s v="Alabama"/>
    <s v="Birmingham"/>
    <x v="1"/>
    <n v="20.000000000000004"/>
    <x v="22"/>
    <n v="125000.00000000003"/>
    <n v="62500.000000000007"/>
    <n v="0.49999999999999994"/>
    <x v="1"/>
  </r>
  <r>
    <x v="2"/>
    <n v="1197831"/>
    <x v="408"/>
    <x v="1"/>
    <s v="Alabama"/>
    <s v="Birmingham"/>
    <x v="2"/>
    <n v="45.000000000000007"/>
    <x v="30"/>
    <n v="258750.00000000003"/>
    <n v="129375"/>
    <n v="0.49999999999999994"/>
    <x v="1"/>
  </r>
  <r>
    <x v="2"/>
    <n v="1197831"/>
    <x v="409"/>
    <x v="1"/>
    <s v="Alabama"/>
    <s v="Birmingham"/>
    <x v="3"/>
    <n v="45.000000000000007"/>
    <x v="31"/>
    <n v="202500.00000000003"/>
    <n v="121500.00000000003"/>
    <n v="0.60000000000000009"/>
    <x v="1"/>
  </r>
  <r>
    <x v="2"/>
    <n v="1197831"/>
    <x v="410"/>
    <x v="1"/>
    <s v="Alabama"/>
    <s v="Birmingham"/>
    <x v="4"/>
    <n v="49.999999999999993"/>
    <x v="32"/>
    <n v="212499.99999999997"/>
    <n v="95624.999999999971"/>
    <n v="0.44999999999999996"/>
    <x v="1"/>
  </r>
  <r>
    <x v="2"/>
    <n v="1197831"/>
    <x v="411"/>
    <x v="1"/>
    <s v="Alabama"/>
    <s v="Birmingham"/>
    <x v="5"/>
    <n v="60"/>
    <x v="22"/>
    <n v="375000"/>
    <n v="243750.00000000006"/>
    <n v="0.65000000000000013"/>
    <x v="1"/>
  </r>
  <r>
    <x v="2"/>
    <n v="1197831"/>
    <x v="412"/>
    <x v="1"/>
    <s v="Alabama"/>
    <s v="Birmingham"/>
    <x v="0"/>
    <n v="60"/>
    <x v="28"/>
    <n v="465000"/>
    <n v="232499.99999999997"/>
    <n v="0.49999999999999994"/>
    <x v="1"/>
  </r>
  <r>
    <x v="2"/>
    <n v="1197831"/>
    <x v="413"/>
    <x v="1"/>
    <s v="Alabama"/>
    <s v="Birmingham"/>
    <x v="1"/>
    <n v="60"/>
    <x v="28"/>
    <n v="465000"/>
    <n v="232499.99999999997"/>
    <n v="0.49999999999999994"/>
    <x v="1"/>
  </r>
  <r>
    <x v="2"/>
    <n v="1197831"/>
    <x v="414"/>
    <x v="1"/>
    <s v="Alabama"/>
    <s v="Birmingham"/>
    <x v="2"/>
    <n v="65"/>
    <x v="19"/>
    <n v="455000"/>
    <n v="227499.99999999997"/>
    <n v="0.49999999999999994"/>
    <x v="1"/>
  </r>
  <r>
    <x v="2"/>
    <n v="1197831"/>
    <x v="415"/>
    <x v="1"/>
    <s v="Alabama"/>
    <s v="Birmingham"/>
    <x v="3"/>
    <n v="65"/>
    <x v="20"/>
    <n v="357500"/>
    <n v="214500.00000000003"/>
    <n v="0.60000000000000009"/>
    <x v="1"/>
  </r>
  <r>
    <x v="2"/>
    <n v="1197831"/>
    <x v="416"/>
    <x v="1"/>
    <s v="Alabama"/>
    <s v="Birmingham"/>
    <x v="4"/>
    <n v="60"/>
    <x v="23"/>
    <n v="300000"/>
    <n v="135000"/>
    <n v="0.44999999999999996"/>
    <x v="1"/>
  </r>
  <r>
    <x v="2"/>
    <n v="1197831"/>
    <x v="417"/>
    <x v="1"/>
    <s v="Alabama"/>
    <s v="Birmingham"/>
    <x v="5"/>
    <n v="70"/>
    <x v="29"/>
    <n v="525000"/>
    <n v="341250.00000000006"/>
    <n v="0.65000000000000013"/>
    <x v="1"/>
  </r>
  <r>
    <x v="5"/>
    <n v="1185732"/>
    <x v="418"/>
    <x v="1"/>
    <s v="Alabama"/>
    <s v="Birmingham"/>
    <x v="0"/>
    <n v="40"/>
    <x v="31"/>
    <n v="180000"/>
    <n v="62999.999999999993"/>
    <n v="0.35"/>
    <x v="1"/>
  </r>
  <r>
    <x v="5"/>
    <n v="1185732"/>
    <x v="419"/>
    <x v="1"/>
    <s v="Alabama"/>
    <s v="Birmingham"/>
    <x v="1"/>
    <n v="40"/>
    <x v="43"/>
    <n v="100000"/>
    <n v="35000"/>
    <n v="0.35"/>
    <x v="1"/>
  </r>
  <r>
    <x v="5"/>
    <n v="1185732"/>
    <x v="420"/>
    <x v="1"/>
    <s v="Alabama"/>
    <s v="Birmingham"/>
    <x v="2"/>
    <n v="30.000000000000004"/>
    <x v="43"/>
    <n v="75000.000000000015"/>
    <n v="30000.000000000004"/>
    <n v="0.39999999999999997"/>
    <x v="1"/>
  </r>
  <r>
    <x v="5"/>
    <n v="1185732"/>
    <x v="421"/>
    <x v="1"/>
    <s v="Alabama"/>
    <s v="Birmingham"/>
    <x v="3"/>
    <n v="35"/>
    <x v="38"/>
    <n v="35000"/>
    <n v="10500"/>
    <n v="0.3"/>
    <x v="1"/>
  </r>
  <r>
    <x v="5"/>
    <n v="1185732"/>
    <x v="422"/>
    <x v="0"/>
    <s v="Maine"/>
    <s v="Portland"/>
    <x v="4"/>
    <n v="50"/>
    <x v="42"/>
    <n v="75000"/>
    <n v="18750"/>
    <n v="0.25"/>
    <x v="1"/>
  </r>
  <r>
    <x v="5"/>
    <n v="1185732"/>
    <x v="423"/>
    <x v="0"/>
    <s v="Maine"/>
    <s v="Portland"/>
    <x v="5"/>
    <n v="40"/>
    <x v="43"/>
    <n v="100000"/>
    <n v="40000"/>
    <n v="0.4"/>
    <x v="1"/>
  </r>
  <r>
    <x v="5"/>
    <n v="1185732"/>
    <x v="424"/>
    <x v="0"/>
    <s v="Maine"/>
    <s v="Portland"/>
    <x v="0"/>
    <n v="40"/>
    <x v="23"/>
    <n v="200000"/>
    <n v="70000"/>
    <n v="0.35"/>
    <x v="1"/>
  </r>
  <r>
    <x v="5"/>
    <n v="1185732"/>
    <x v="425"/>
    <x v="0"/>
    <s v="Maine"/>
    <s v="Portland"/>
    <x v="1"/>
    <n v="40"/>
    <x v="42"/>
    <n v="60000"/>
    <n v="21000"/>
    <n v="0.35"/>
    <x v="1"/>
  </r>
  <r>
    <x v="5"/>
    <n v="1185732"/>
    <x v="426"/>
    <x v="0"/>
    <s v="Maine"/>
    <s v="Portland"/>
    <x v="2"/>
    <n v="30.000000000000004"/>
    <x v="40"/>
    <n v="60000.000000000007"/>
    <n v="24000"/>
    <n v="0.39999999999999997"/>
    <x v="1"/>
  </r>
  <r>
    <x v="5"/>
    <n v="1185732"/>
    <x v="427"/>
    <x v="0"/>
    <s v="Maine"/>
    <s v="Portland"/>
    <x v="3"/>
    <n v="35"/>
    <x v="41"/>
    <n v="26250"/>
    <n v="7875"/>
    <n v="0.3"/>
    <x v="1"/>
  </r>
  <r>
    <x v="5"/>
    <n v="1185732"/>
    <x v="428"/>
    <x v="0"/>
    <s v="Maine"/>
    <s v="Portland"/>
    <x v="4"/>
    <n v="50"/>
    <x v="42"/>
    <n v="75000"/>
    <n v="18750"/>
    <n v="0.25"/>
    <x v="1"/>
  </r>
  <r>
    <x v="5"/>
    <n v="1185732"/>
    <x v="429"/>
    <x v="0"/>
    <s v="Maine"/>
    <s v="Portland"/>
    <x v="5"/>
    <n v="40"/>
    <x v="43"/>
    <n v="100000"/>
    <n v="40000"/>
    <n v="0.4"/>
    <x v="1"/>
  </r>
  <r>
    <x v="5"/>
    <n v="1185732"/>
    <x v="430"/>
    <x v="0"/>
    <s v="Maine"/>
    <s v="Portland"/>
    <x v="0"/>
    <n v="40"/>
    <x v="53"/>
    <n v="188000"/>
    <n v="65800"/>
    <n v="0.35"/>
    <x v="1"/>
  </r>
  <r>
    <x v="5"/>
    <n v="1185732"/>
    <x v="431"/>
    <x v="0"/>
    <s v="Maine"/>
    <s v="Portland"/>
    <x v="1"/>
    <n v="40"/>
    <x v="36"/>
    <n v="70000"/>
    <n v="24500"/>
    <n v="0.35"/>
    <x v="1"/>
  </r>
  <r>
    <x v="5"/>
    <n v="1185732"/>
    <x v="432"/>
    <x v="0"/>
    <s v="Maine"/>
    <s v="Portland"/>
    <x v="2"/>
    <n v="30.000000000000004"/>
    <x v="40"/>
    <n v="60000.000000000007"/>
    <n v="24000"/>
    <n v="0.39999999999999997"/>
    <x v="1"/>
  </r>
  <r>
    <x v="5"/>
    <n v="1185732"/>
    <x v="433"/>
    <x v="0"/>
    <s v="Maine"/>
    <s v="Portland"/>
    <x v="3"/>
    <n v="35"/>
    <x v="50"/>
    <n v="17500"/>
    <n v="5250"/>
    <n v="0.3"/>
    <x v="1"/>
  </r>
  <r>
    <x v="5"/>
    <n v="1185732"/>
    <x v="434"/>
    <x v="0"/>
    <s v="Maine"/>
    <s v="Portland"/>
    <x v="4"/>
    <n v="50"/>
    <x v="38"/>
    <n v="50000"/>
    <n v="12500"/>
    <n v="0.25"/>
    <x v="1"/>
  </r>
  <r>
    <x v="5"/>
    <n v="1185732"/>
    <x v="435"/>
    <x v="0"/>
    <s v="Maine"/>
    <s v="Portland"/>
    <x v="5"/>
    <n v="40"/>
    <x v="40"/>
    <n v="80000"/>
    <n v="32000"/>
    <n v="0.4"/>
    <x v="1"/>
  </r>
  <r>
    <x v="5"/>
    <n v="1185732"/>
    <x v="436"/>
    <x v="0"/>
    <s v="Maine"/>
    <s v="Portland"/>
    <x v="0"/>
    <n v="40"/>
    <x v="31"/>
    <n v="180000"/>
    <n v="62999.999999999993"/>
    <n v="0.35"/>
    <x v="1"/>
  </r>
  <r>
    <x v="5"/>
    <n v="1185732"/>
    <x v="437"/>
    <x v="0"/>
    <s v="Maine"/>
    <s v="Portland"/>
    <x v="1"/>
    <n v="40"/>
    <x v="42"/>
    <n v="60000"/>
    <n v="21000"/>
    <n v="0.35"/>
    <x v="1"/>
  </r>
  <r>
    <x v="5"/>
    <n v="1185732"/>
    <x v="438"/>
    <x v="0"/>
    <s v="Maine"/>
    <s v="Portland"/>
    <x v="2"/>
    <n v="30.000000000000004"/>
    <x v="42"/>
    <n v="45000.000000000007"/>
    <n v="18000"/>
    <n v="0.39999999999999997"/>
    <x v="1"/>
  </r>
  <r>
    <x v="5"/>
    <n v="1185732"/>
    <x v="439"/>
    <x v="0"/>
    <s v="Maine"/>
    <s v="Portland"/>
    <x v="3"/>
    <n v="35"/>
    <x v="41"/>
    <n v="26250"/>
    <n v="7875"/>
    <n v="0.3"/>
    <x v="1"/>
  </r>
  <r>
    <x v="5"/>
    <n v="1185732"/>
    <x v="440"/>
    <x v="0"/>
    <s v="Maine"/>
    <s v="Portland"/>
    <x v="4"/>
    <n v="50"/>
    <x v="41"/>
    <n v="37500"/>
    <n v="9375"/>
    <n v="0.25"/>
    <x v="1"/>
  </r>
  <r>
    <x v="5"/>
    <n v="1185732"/>
    <x v="441"/>
    <x v="0"/>
    <s v="Maine"/>
    <s v="Portland"/>
    <x v="5"/>
    <n v="40"/>
    <x v="37"/>
    <n v="90000"/>
    <n v="36000"/>
    <n v="0.4"/>
    <x v="1"/>
  </r>
  <r>
    <x v="5"/>
    <n v="1185732"/>
    <x v="442"/>
    <x v="0"/>
    <s v="Maine"/>
    <s v="Portland"/>
    <x v="0"/>
    <n v="54.999999999999993"/>
    <x v="39"/>
    <n v="272249.99999999994"/>
    <n v="95287.499999999971"/>
    <n v="0.35"/>
    <x v="1"/>
  </r>
  <r>
    <x v="5"/>
    <n v="1185732"/>
    <x v="443"/>
    <x v="0"/>
    <s v="Maine"/>
    <s v="Portland"/>
    <x v="1"/>
    <n v="50"/>
    <x v="40"/>
    <n v="100000"/>
    <n v="35000"/>
    <n v="0.35"/>
    <x v="1"/>
  </r>
  <r>
    <x v="5"/>
    <n v="1185732"/>
    <x v="444"/>
    <x v="0"/>
    <s v="Maine"/>
    <s v="Portland"/>
    <x v="2"/>
    <n v="45"/>
    <x v="36"/>
    <n v="78750"/>
    <n v="31499.999999999996"/>
    <n v="0.39999999999999997"/>
    <x v="1"/>
  </r>
  <r>
    <x v="5"/>
    <n v="1185732"/>
    <x v="445"/>
    <x v="0"/>
    <s v="Maine"/>
    <s v="Portland"/>
    <x v="3"/>
    <n v="45"/>
    <x v="35"/>
    <n v="56250"/>
    <n v="16875"/>
    <n v="0.3"/>
    <x v="1"/>
  </r>
  <r>
    <x v="5"/>
    <n v="1185732"/>
    <x v="446"/>
    <x v="0"/>
    <s v="Maine"/>
    <s v="Portland"/>
    <x v="4"/>
    <n v="54.999999999999993"/>
    <x v="42"/>
    <n v="82499.999999999985"/>
    <n v="20624.999999999996"/>
    <n v="0.25"/>
    <x v="1"/>
  </r>
  <r>
    <x v="5"/>
    <n v="1185732"/>
    <x v="447"/>
    <x v="0"/>
    <s v="Maine"/>
    <s v="Portland"/>
    <x v="5"/>
    <n v="60"/>
    <x v="34"/>
    <n v="165000"/>
    <n v="66000"/>
    <n v="0.4"/>
    <x v="1"/>
  </r>
  <r>
    <x v="5"/>
    <n v="1185732"/>
    <x v="448"/>
    <x v="0"/>
    <s v="Maine"/>
    <s v="Portland"/>
    <x v="0"/>
    <n v="54.999999999999993"/>
    <x v="27"/>
    <n v="288749.99999999994"/>
    <n v="101062.49999999997"/>
    <n v="0.35"/>
    <x v="1"/>
  </r>
  <r>
    <x v="5"/>
    <n v="1185732"/>
    <x v="449"/>
    <x v="0"/>
    <s v="Maine"/>
    <s v="Portland"/>
    <x v="1"/>
    <n v="50"/>
    <x v="34"/>
    <n v="137500"/>
    <n v="48125"/>
    <n v="0.35"/>
    <x v="1"/>
  </r>
  <r>
    <x v="5"/>
    <n v="1185732"/>
    <x v="450"/>
    <x v="0"/>
    <s v="Maine"/>
    <s v="Portland"/>
    <x v="2"/>
    <n v="45"/>
    <x v="40"/>
    <n v="90000"/>
    <n v="36000"/>
    <n v="0.39999999999999997"/>
    <x v="1"/>
  </r>
  <r>
    <x v="5"/>
    <n v="1185732"/>
    <x v="451"/>
    <x v="0"/>
    <s v="Maine"/>
    <s v="Portland"/>
    <x v="3"/>
    <n v="45"/>
    <x v="36"/>
    <n v="78750"/>
    <n v="23625"/>
    <n v="0.3"/>
    <x v="1"/>
  </r>
  <r>
    <x v="5"/>
    <n v="1185732"/>
    <x v="452"/>
    <x v="0"/>
    <s v="Maine"/>
    <s v="Portland"/>
    <x v="4"/>
    <n v="54.999999999999993"/>
    <x v="36"/>
    <n v="96249.999999999985"/>
    <n v="24062.499999999996"/>
    <n v="0.25"/>
    <x v="1"/>
  </r>
  <r>
    <x v="5"/>
    <n v="1185732"/>
    <x v="453"/>
    <x v="0"/>
    <s v="Maine"/>
    <s v="Portland"/>
    <x v="5"/>
    <n v="60"/>
    <x v="45"/>
    <n v="195000"/>
    <n v="78000"/>
    <n v="0.4"/>
    <x v="1"/>
  </r>
  <r>
    <x v="5"/>
    <n v="1185732"/>
    <x v="454"/>
    <x v="0"/>
    <s v="Maine"/>
    <s v="Portland"/>
    <x v="0"/>
    <n v="54.999999999999993"/>
    <x v="20"/>
    <n v="302499.99999999994"/>
    <n v="105874.99999999997"/>
    <n v="0.35"/>
    <x v="1"/>
  </r>
  <r>
    <x v="5"/>
    <n v="1185732"/>
    <x v="455"/>
    <x v="0"/>
    <s v="Maine"/>
    <s v="Portland"/>
    <x v="1"/>
    <n v="50"/>
    <x v="48"/>
    <n v="150000"/>
    <n v="52500"/>
    <n v="0.35"/>
    <x v="1"/>
  </r>
  <r>
    <x v="5"/>
    <n v="1185732"/>
    <x v="456"/>
    <x v="0"/>
    <s v="Maine"/>
    <s v="Portland"/>
    <x v="2"/>
    <n v="45"/>
    <x v="37"/>
    <n v="101250"/>
    <n v="40500"/>
    <n v="0.39999999999999997"/>
    <x v="1"/>
  </r>
  <r>
    <x v="5"/>
    <n v="1185732"/>
    <x v="457"/>
    <x v="0"/>
    <s v="Maine"/>
    <s v="Portland"/>
    <x v="3"/>
    <n v="45"/>
    <x v="36"/>
    <n v="78750"/>
    <n v="23625"/>
    <n v="0.3"/>
    <x v="1"/>
  </r>
  <r>
    <x v="5"/>
    <n v="1185732"/>
    <x v="458"/>
    <x v="0"/>
    <s v="Maine"/>
    <s v="Portland"/>
    <x v="4"/>
    <n v="54.999999999999993"/>
    <x v="40"/>
    <n v="109999.99999999999"/>
    <n v="27499.999999999996"/>
    <n v="0.25"/>
    <x v="1"/>
  </r>
  <r>
    <x v="5"/>
    <n v="1185732"/>
    <x v="487"/>
    <x v="0"/>
    <s v="Maine"/>
    <s v="Portland"/>
    <x v="5"/>
    <n v="60"/>
    <x v="47"/>
    <n v="225000"/>
    <n v="90000"/>
    <n v="0.4"/>
    <x v="1"/>
  </r>
  <r>
    <x v="5"/>
    <n v="1185732"/>
    <x v="488"/>
    <x v="0"/>
    <s v="Maine"/>
    <s v="Portland"/>
    <x v="0"/>
    <n v="54.999999999999993"/>
    <x v="27"/>
    <n v="288749.99999999994"/>
    <n v="101062.49999999997"/>
    <n v="0.35"/>
    <x v="1"/>
  </r>
  <r>
    <x v="5"/>
    <n v="1185732"/>
    <x v="489"/>
    <x v="0"/>
    <s v="Maine"/>
    <s v="Portland"/>
    <x v="1"/>
    <n v="50"/>
    <x v="48"/>
    <n v="150000"/>
    <n v="52500"/>
    <n v="0.35"/>
    <x v="1"/>
  </r>
  <r>
    <x v="5"/>
    <n v="1185732"/>
    <x v="490"/>
    <x v="0"/>
    <s v="Maine"/>
    <s v="Portland"/>
    <x v="2"/>
    <n v="45"/>
    <x v="37"/>
    <n v="101250"/>
    <n v="40500"/>
    <n v="0.39999999999999997"/>
    <x v="1"/>
  </r>
  <r>
    <x v="5"/>
    <n v="1185732"/>
    <x v="491"/>
    <x v="0"/>
    <s v="Maine"/>
    <s v="Portland"/>
    <x v="3"/>
    <n v="45"/>
    <x v="36"/>
    <n v="78750"/>
    <n v="23625"/>
    <n v="0.3"/>
    <x v="1"/>
  </r>
  <r>
    <x v="5"/>
    <n v="1185732"/>
    <x v="492"/>
    <x v="0"/>
    <s v="Maine"/>
    <s v="Portland"/>
    <x v="4"/>
    <n v="54.999999999999993"/>
    <x v="42"/>
    <n v="82499.999999999985"/>
    <n v="20624.999999999996"/>
    <n v="0.25"/>
    <x v="1"/>
  </r>
  <r>
    <x v="5"/>
    <n v="1185732"/>
    <x v="493"/>
    <x v="0"/>
    <s v="Maine"/>
    <s v="Portland"/>
    <x v="5"/>
    <n v="60"/>
    <x v="45"/>
    <n v="195000"/>
    <n v="78000"/>
    <n v="0.4"/>
    <x v="1"/>
  </r>
  <r>
    <x v="5"/>
    <n v="1185732"/>
    <x v="494"/>
    <x v="0"/>
    <s v="Maine"/>
    <s v="Portland"/>
    <x v="0"/>
    <n v="54.999999999999993"/>
    <x v="31"/>
    <n v="247499.99999999997"/>
    <n v="86624.999999999985"/>
    <n v="0.35"/>
    <x v="1"/>
  </r>
  <r>
    <x v="5"/>
    <n v="1185732"/>
    <x v="495"/>
    <x v="0"/>
    <s v="Maine"/>
    <s v="Portland"/>
    <x v="1"/>
    <n v="50"/>
    <x v="43"/>
    <n v="125000"/>
    <n v="43750"/>
    <n v="0.35"/>
    <x v="1"/>
  </r>
  <r>
    <x v="5"/>
    <n v="1185732"/>
    <x v="496"/>
    <x v="0"/>
    <s v="Maine"/>
    <s v="Portland"/>
    <x v="2"/>
    <n v="45"/>
    <x v="42"/>
    <n v="67500"/>
    <n v="26999.999999999996"/>
    <n v="0.39999999999999997"/>
    <x v="1"/>
  </r>
  <r>
    <x v="5"/>
    <n v="1185732"/>
    <x v="497"/>
    <x v="0"/>
    <s v="Maine"/>
    <s v="Portland"/>
    <x v="3"/>
    <n v="45"/>
    <x v="35"/>
    <n v="56250"/>
    <n v="16875"/>
    <n v="0.3"/>
    <x v="1"/>
  </r>
  <r>
    <x v="5"/>
    <n v="1185732"/>
    <x v="498"/>
    <x v="0"/>
    <s v="Maine"/>
    <s v="Portland"/>
    <x v="4"/>
    <n v="54.999999999999993"/>
    <x v="35"/>
    <n v="68749.999999999985"/>
    <n v="17187.499999999996"/>
    <n v="0.25"/>
    <x v="1"/>
  </r>
  <r>
    <x v="5"/>
    <n v="1185732"/>
    <x v="393"/>
    <x v="0"/>
    <s v="Maine"/>
    <s v="Portland"/>
    <x v="5"/>
    <n v="60"/>
    <x v="37"/>
    <n v="135000"/>
    <n v="54000"/>
    <n v="0.4"/>
    <x v="1"/>
  </r>
  <r>
    <x v="5"/>
    <n v="1185732"/>
    <x v="425"/>
    <x v="0"/>
    <s v="Maine"/>
    <s v="Portland"/>
    <x v="0"/>
    <n v="60"/>
    <x v="46"/>
    <n v="240000"/>
    <n v="84000"/>
    <n v="0.35"/>
    <x v="1"/>
  </r>
  <r>
    <x v="5"/>
    <n v="1185732"/>
    <x v="425"/>
    <x v="0"/>
    <s v="Maine"/>
    <s v="Portland"/>
    <x v="1"/>
    <n v="55.000000000000007"/>
    <x v="37"/>
    <n v="123750.00000000001"/>
    <n v="43312.5"/>
    <n v="0.35"/>
    <x v="1"/>
  </r>
  <r>
    <x v="5"/>
    <n v="1185732"/>
    <x v="425"/>
    <x v="0"/>
    <s v="Maine"/>
    <s v="Portland"/>
    <x v="2"/>
    <n v="55.000000000000007"/>
    <x v="35"/>
    <n v="68750.000000000015"/>
    <n v="27500.000000000004"/>
    <n v="0.39999999999999997"/>
    <x v="1"/>
  </r>
  <r>
    <x v="5"/>
    <n v="1185732"/>
    <x v="425"/>
    <x v="0"/>
    <s v="Maine"/>
    <s v="Portland"/>
    <x v="3"/>
    <n v="55.000000000000007"/>
    <x v="38"/>
    <n v="55000.000000000007"/>
    <n v="16500"/>
    <n v="0.3"/>
    <x v="1"/>
  </r>
  <r>
    <x v="5"/>
    <n v="1185732"/>
    <x v="425"/>
    <x v="0"/>
    <s v="Maine"/>
    <s v="Portland"/>
    <x v="4"/>
    <n v="65"/>
    <x v="38"/>
    <n v="65000"/>
    <n v="16250"/>
    <n v="0.25"/>
    <x v="1"/>
  </r>
  <r>
    <x v="5"/>
    <n v="1185732"/>
    <x v="425"/>
    <x v="0"/>
    <s v="Maine"/>
    <s v="Portland"/>
    <x v="5"/>
    <n v="70"/>
    <x v="37"/>
    <n v="157500"/>
    <n v="63000"/>
    <n v="0.4"/>
    <x v="1"/>
  </r>
  <r>
    <x v="5"/>
    <n v="1185732"/>
    <x v="455"/>
    <x v="0"/>
    <s v="Maine"/>
    <s v="Portland"/>
    <x v="0"/>
    <n v="65"/>
    <x v="47"/>
    <n v="243750"/>
    <n v="85312.5"/>
    <n v="0.35"/>
    <x v="1"/>
  </r>
  <r>
    <x v="5"/>
    <n v="1185732"/>
    <x v="455"/>
    <x v="0"/>
    <s v="Maine"/>
    <s v="Portland"/>
    <x v="1"/>
    <n v="55.000000000000007"/>
    <x v="40"/>
    <n v="110000.00000000001"/>
    <n v="38500"/>
    <n v="0.35"/>
    <x v="1"/>
  </r>
  <r>
    <x v="5"/>
    <n v="1185732"/>
    <x v="455"/>
    <x v="0"/>
    <s v="Maine"/>
    <s v="Portland"/>
    <x v="2"/>
    <n v="55.000000000000007"/>
    <x v="49"/>
    <n v="107250.00000000001"/>
    <n v="42900"/>
    <n v="0.39999999999999997"/>
    <x v="1"/>
  </r>
  <r>
    <x v="5"/>
    <n v="1185732"/>
    <x v="455"/>
    <x v="0"/>
    <s v="Maine"/>
    <s v="Portland"/>
    <x v="3"/>
    <n v="55.000000000000007"/>
    <x v="36"/>
    <n v="96250.000000000015"/>
    <n v="28875.000000000004"/>
    <n v="0.3"/>
    <x v="1"/>
  </r>
  <r>
    <x v="5"/>
    <n v="1185732"/>
    <x v="455"/>
    <x v="0"/>
    <s v="Maine"/>
    <s v="Portland"/>
    <x v="4"/>
    <n v="65"/>
    <x v="42"/>
    <n v="97500"/>
    <n v="24375"/>
    <n v="0.25"/>
    <x v="1"/>
  </r>
  <r>
    <x v="5"/>
    <n v="1185732"/>
    <x v="455"/>
    <x v="0"/>
    <s v="Maine"/>
    <s v="Portland"/>
    <x v="5"/>
    <n v="70"/>
    <x v="43"/>
    <n v="175000"/>
    <n v="70000"/>
    <n v="0.4"/>
    <x v="1"/>
  </r>
  <r>
    <x v="5"/>
    <n v="1185732"/>
    <x v="484"/>
    <x v="0"/>
    <s v="Maine"/>
    <s v="Portland"/>
    <x v="0"/>
    <n v="65"/>
    <x v="33"/>
    <n v="308750"/>
    <n v="108062.5"/>
    <n v="0.35"/>
    <x v="1"/>
  </r>
  <r>
    <x v="5"/>
    <n v="1185732"/>
    <x v="484"/>
    <x v="0"/>
    <s v="Maine"/>
    <s v="Portland"/>
    <x v="1"/>
    <n v="55.000000000000007"/>
    <x v="34"/>
    <n v="151250.00000000003"/>
    <n v="52937.500000000007"/>
    <n v="0.35"/>
    <x v="1"/>
  </r>
  <r>
    <x v="5"/>
    <n v="1185732"/>
    <x v="484"/>
    <x v="0"/>
    <s v="Maine"/>
    <s v="Portland"/>
    <x v="2"/>
    <n v="55.000000000000007"/>
    <x v="43"/>
    <n v="137500.00000000003"/>
    <n v="55000.000000000007"/>
    <n v="0.39999999999999997"/>
    <x v="1"/>
  </r>
  <r>
    <x v="5"/>
    <n v="1185732"/>
    <x v="484"/>
    <x v="0"/>
    <s v="Maine"/>
    <s v="Portland"/>
    <x v="3"/>
    <n v="55.000000000000007"/>
    <x v="40"/>
    <n v="110000.00000000001"/>
    <n v="33000"/>
    <n v="0.3"/>
    <x v="1"/>
  </r>
  <r>
    <x v="5"/>
    <n v="1185732"/>
    <x v="484"/>
    <x v="0"/>
    <s v="Maine"/>
    <s v="Portland"/>
    <x v="4"/>
    <n v="65"/>
    <x v="40"/>
    <n v="130000"/>
    <n v="32500"/>
    <n v="0.25"/>
    <x v="1"/>
  </r>
  <r>
    <x v="5"/>
    <n v="1185732"/>
    <x v="484"/>
    <x v="0"/>
    <s v="Maine"/>
    <s v="Portland"/>
    <x v="5"/>
    <n v="70"/>
    <x v="48"/>
    <n v="210000"/>
    <n v="84000"/>
    <n v="0.4"/>
    <x v="1"/>
  </r>
  <r>
    <x v="3"/>
    <n v="1128299"/>
    <x v="174"/>
    <x v="0"/>
    <s v="Maine"/>
    <s v="Portland"/>
    <x v="0"/>
    <n v="35"/>
    <x v="47"/>
    <n v="131250"/>
    <n v="32812.5"/>
    <n v="0.25"/>
    <x v="1"/>
  </r>
  <r>
    <x v="3"/>
    <n v="1128299"/>
    <x v="174"/>
    <x v="0"/>
    <s v="Maine"/>
    <s v="Portland"/>
    <x v="1"/>
    <n v="45"/>
    <x v="47"/>
    <n v="168750"/>
    <n v="33750"/>
    <n v="0.2"/>
    <x v="1"/>
  </r>
  <r>
    <x v="3"/>
    <n v="1128299"/>
    <x v="174"/>
    <x v="0"/>
    <s v="Maine"/>
    <s v="Portland"/>
    <x v="2"/>
    <n v="45"/>
    <x v="47"/>
    <n v="168750"/>
    <n v="42187.5"/>
    <n v="0.25"/>
    <x v="1"/>
  </r>
  <r>
    <x v="3"/>
    <n v="1128299"/>
    <x v="174"/>
    <x v="0"/>
    <s v="Maine"/>
    <s v="Portland"/>
    <x v="3"/>
    <n v="45"/>
    <x v="37"/>
    <n v="101250"/>
    <n v="25312.5"/>
    <n v="0.25"/>
    <x v="1"/>
  </r>
  <r>
    <x v="5"/>
    <n v="1185732"/>
    <x v="188"/>
    <x v="2"/>
    <s v="Alaska"/>
    <s v="Anchorage"/>
    <x v="5"/>
    <n v="55.000000000000007"/>
    <x v="48"/>
    <n v="165000.00000000003"/>
    <n v="49500.000000000007"/>
    <n v="0.3"/>
    <x v="1"/>
  </r>
  <r>
    <x v="5"/>
    <n v="1185732"/>
    <x v="696"/>
    <x v="2"/>
    <s v="Alaska"/>
    <s v="Anchorage"/>
    <x v="0"/>
    <n v="55.000000000000007"/>
    <x v="30"/>
    <n v="316250.00000000006"/>
    <n v="110687.50000000003"/>
    <n v="0.35000000000000003"/>
    <x v="1"/>
  </r>
  <r>
    <x v="5"/>
    <n v="1185732"/>
    <x v="696"/>
    <x v="2"/>
    <s v="Alaska"/>
    <s v="Anchorage"/>
    <x v="1"/>
    <n v="55.000000000000007"/>
    <x v="37"/>
    <n v="123750.00000000001"/>
    <n v="43312.500000000007"/>
    <n v="0.35000000000000003"/>
    <x v="1"/>
  </r>
  <r>
    <x v="5"/>
    <n v="1185732"/>
    <x v="696"/>
    <x v="2"/>
    <s v="Alaska"/>
    <s v="Anchorage"/>
    <x v="2"/>
    <n v="45"/>
    <x v="34"/>
    <n v="123750"/>
    <n v="30937.5"/>
    <n v="0.25"/>
    <x v="1"/>
  </r>
  <r>
    <x v="5"/>
    <n v="1185732"/>
    <x v="696"/>
    <x v="2"/>
    <s v="Alaska"/>
    <s v="Anchorage"/>
    <x v="3"/>
    <n v="49.999999999999993"/>
    <x v="36"/>
    <n v="87499.999999999985"/>
    <n v="21874.999999999996"/>
    <n v="0.25"/>
    <x v="1"/>
  </r>
  <r>
    <x v="5"/>
    <n v="1185732"/>
    <x v="696"/>
    <x v="2"/>
    <s v="Alaska"/>
    <s v="Anchorage"/>
    <x v="4"/>
    <n v="65.000000000000014"/>
    <x v="43"/>
    <n v="162500.00000000003"/>
    <n v="40625.000000000007"/>
    <n v="0.25"/>
    <x v="1"/>
  </r>
  <r>
    <x v="5"/>
    <n v="1185732"/>
    <x v="696"/>
    <x v="2"/>
    <s v="Alaska"/>
    <s v="Anchorage"/>
    <x v="5"/>
    <n v="55.000000000000007"/>
    <x v="44"/>
    <n v="192500.00000000003"/>
    <n v="57750.000000000007"/>
    <n v="0.3"/>
    <x v="1"/>
  </r>
  <r>
    <x v="5"/>
    <n v="1185732"/>
    <x v="225"/>
    <x v="2"/>
    <s v="Alaska"/>
    <s v="Anchorage"/>
    <x v="0"/>
    <n v="55.000000000000007"/>
    <x v="61"/>
    <n v="299750.00000000006"/>
    <n v="104912.50000000003"/>
    <n v="0.35000000000000003"/>
    <x v="1"/>
  </r>
  <r>
    <x v="5"/>
    <n v="1185732"/>
    <x v="225"/>
    <x v="2"/>
    <s v="Alaska"/>
    <s v="Anchorage"/>
    <x v="1"/>
    <n v="55.000000000000007"/>
    <x v="43"/>
    <n v="137500.00000000003"/>
    <n v="48125.000000000015"/>
    <n v="0.35000000000000003"/>
    <x v="1"/>
  </r>
  <r>
    <x v="5"/>
    <n v="1185732"/>
    <x v="225"/>
    <x v="2"/>
    <s v="Alaska"/>
    <s v="Anchorage"/>
    <x v="2"/>
    <n v="45"/>
    <x v="34"/>
    <n v="123750"/>
    <n v="30937.5"/>
    <n v="0.25"/>
    <x v="1"/>
  </r>
  <r>
    <x v="5"/>
    <n v="1185732"/>
    <x v="225"/>
    <x v="2"/>
    <s v="Alaska"/>
    <s v="Anchorage"/>
    <x v="3"/>
    <n v="49.999999999999993"/>
    <x v="35"/>
    <n v="62499.999999999993"/>
    <n v="15624.999999999998"/>
    <n v="0.25"/>
    <x v="1"/>
  </r>
  <r>
    <x v="5"/>
    <n v="1185732"/>
    <x v="225"/>
    <x v="2"/>
    <s v="Alaska"/>
    <s v="Anchorage"/>
    <x v="4"/>
    <n v="65.000000000000014"/>
    <x v="36"/>
    <n v="113750.00000000003"/>
    <n v="28437.500000000007"/>
    <n v="0.25"/>
    <x v="1"/>
  </r>
  <r>
    <x v="5"/>
    <n v="1185732"/>
    <x v="225"/>
    <x v="2"/>
    <s v="Alaska"/>
    <s v="Anchorage"/>
    <x v="5"/>
    <n v="55.000000000000007"/>
    <x v="34"/>
    <n v="151250.00000000003"/>
    <n v="45375.000000000007"/>
    <n v="0.3"/>
    <x v="1"/>
  </r>
  <r>
    <x v="5"/>
    <n v="1185732"/>
    <x v="244"/>
    <x v="2"/>
    <s v="Alaska"/>
    <s v="Anchorage"/>
    <x v="0"/>
    <n v="55.000000000000007"/>
    <x v="27"/>
    <n v="288750.00000000006"/>
    <n v="101062.50000000003"/>
    <n v="0.35000000000000003"/>
    <x v="1"/>
  </r>
  <r>
    <x v="5"/>
    <n v="1185732"/>
    <x v="244"/>
    <x v="2"/>
    <s v="Alaska"/>
    <s v="Anchorage"/>
    <x v="1"/>
    <n v="55.000000000000007"/>
    <x v="37"/>
    <n v="123750.00000000001"/>
    <n v="43312.500000000007"/>
    <n v="0.35000000000000003"/>
    <x v="1"/>
  </r>
  <r>
    <x v="5"/>
    <n v="1185732"/>
    <x v="244"/>
    <x v="2"/>
    <s v="Alaska"/>
    <s v="Anchorage"/>
    <x v="2"/>
    <n v="45"/>
    <x v="37"/>
    <n v="101250"/>
    <n v="25312.5"/>
    <n v="0.25"/>
    <x v="1"/>
  </r>
  <r>
    <x v="5"/>
    <n v="1185732"/>
    <x v="244"/>
    <x v="2"/>
    <s v="Alaska"/>
    <s v="Anchorage"/>
    <x v="3"/>
    <n v="49.999999999999993"/>
    <x v="42"/>
    <n v="74999.999999999985"/>
    <n v="18749.999999999996"/>
    <n v="0.25"/>
    <x v="1"/>
  </r>
  <r>
    <x v="5"/>
    <n v="1185732"/>
    <x v="244"/>
    <x v="2"/>
    <s v="Alaska"/>
    <s v="Anchorage"/>
    <x v="4"/>
    <n v="60.000000000000007"/>
    <x v="42"/>
    <n v="90000.000000000015"/>
    <n v="22500.000000000004"/>
    <n v="0.25"/>
    <x v="1"/>
  </r>
  <r>
    <x v="5"/>
    <n v="1185732"/>
    <x v="244"/>
    <x v="2"/>
    <s v="Alaska"/>
    <s v="Anchorage"/>
    <x v="5"/>
    <n v="50"/>
    <x v="48"/>
    <n v="150000"/>
    <n v="45000"/>
    <n v="0.3"/>
    <x v="1"/>
  </r>
  <r>
    <x v="5"/>
    <n v="1185732"/>
    <x v="273"/>
    <x v="2"/>
    <s v="Alaska"/>
    <s v="Anchorage"/>
    <x v="0"/>
    <n v="65"/>
    <x v="62"/>
    <n v="370500"/>
    <n v="129675.00000000001"/>
    <n v="0.35000000000000003"/>
    <x v="1"/>
  </r>
  <r>
    <x v="5"/>
    <n v="1185732"/>
    <x v="273"/>
    <x v="2"/>
    <s v="Alaska"/>
    <s v="Anchorage"/>
    <x v="1"/>
    <n v="60.000000000000007"/>
    <x v="34"/>
    <n v="165000.00000000003"/>
    <n v="57750.000000000015"/>
    <n v="0.35000000000000003"/>
    <x v="1"/>
  </r>
  <r>
    <x v="5"/>
    <n v="1185732"/>
    <x v="273"/>
    <x v="2"/>
    <s v="Alaska"/>
    <s v="Anchorage"/>
    <x v="2"/>
    <n v="55.000000000000007"/>
    <x v="48"/>
    <n v="165000.00000000003"/>
    <n v="41250.000000000007"/>
    <n v="0.25"/>
    <x v="1"/>
  </r>
  <r>
    <x v="5"/>
    <n v="1185732"/>
    <x v="273"/>
    <x v="2"/>
    <s v="Alaska"/>
    <s v="Anchorage"/>
    <x v="3"/>
    <n v="55.000000000000007"/>
    <x v="43"/>
    <n v="137500.00000000003"/>
    <n v="34375.000000000007"/>
    <n v="0.25"/>
    <x v="1"/>
  </r>
  <r>
    <x v="5"/>
    <n v="1185732"/>
    <x v="273"/>
    <x v="2"/>
    <s v="Alaska"/>
    <s v="Anchorage"/>
    <x v="4"/>
    <n v="65"/>
    <x v="34"/>
    <n v="178750"/>
    <n v="44687.5"/>
    <n v="0.25"/>
    <x v="1"/>
  </r>
  <r>
    <x v="5"/>
    <n v="1185732"/>
    <x v="273"/>
    <x v="2"/>
    <s v="Alaska"/>
    <s v="Anchorage"/>
    <x v="5"/>
    <n v="70"/>
    <x v="46"/>
    <n v="280000"/>
    <n v="84000"/>
    <n v="0.3"/>
    <x v="1"/>
  </r>
  <r>
    <x v="5"/>
    <n v="1185732"/>
    <x v="306"/>
    <x v="2"/>
    <s v="Alaska"/>
    <s v="Anchorage"/>
    <x v="0"/>
    <n v="65"/>
    <x v="25"/>
    <n v="422500"/>
    <n v="147875"/>
    <n v="0.35000000000000003"/>
    <x v="1"/>
  </r>
  <r>
    <x v="5"/>
    <n v="1185732"/>
    <x v="306"/>
    <x v="2"/>
    <s v="Alaska"/>
    <s v="Anchorage"/>
    <x v="1"/>
    <n v="60.000000000000007"/>
    <x v="46"/>
    <n v="240000.00000000003"/>
    <n v="84000.000000000015"/>
    <n v="0.35000000000000003"/>
    <x v="1"/>
  </r>
  <r>
    <x v="5"/>
    <n v="1185732"/>
    <x v="306"/>
    <x v="2"/>
    <s v="Alaska"/>
    <s v="Anchorage"/>
    <x v="2"/>
    <n v="55.000000000000007"/>
    <x v="45"/>
    <n v="178750.00000000003"/>
    <n v="44687.500000000007"/>
    <n v="0.25"/>
    <x v="1"/>
  </r>
  <r>
    <x v="5"/>
    <n v="1185732"/>
    <x v="306"/>
    <x v="2"/>
    <s v="Alaska"/>
    <s v="Anchorage"/>
    <x v="3"/>
    <n v="55.000000000000007"/>
    <x v="48"/>
    <n v="165000.00000000003"/>
    <n v="41250.000000000007"/>
    <n v="0.25"/>
    <x v="1"/>
  </r>
  <r>
    <x v="5"/>
    <n v="1185732"/>
    <x v="306"/>
    <x v="2"/>
    <s v="Alaska"/>
    <s v="Anchorage"/>
    <x v="4"/>
    <n v="65"/>
    <x v="48"/>
    <n v="195000"/>
    <n v="48750"/>
    <n v="0.25"/>
    <x v="1"/>
  </r>
  <r>
    <x v="5"/>
    <n v="1185732"/>
    <x v="306"/>
    <x v="2"/>
    <s v="Alaska"/>
    <s v="Anchorage"/>
    <x v="5"/>
    <n v="70"/>
    <x v="31"/>
    <n v="315000"/>
    <n v="94500"/>
    <n v="0.3"/>
    <x v="1"/>
  </r>
  <r>
    <x v="5"/>
    <n v="1185732"/>
    <x v="334"/>
    <x v="2"/>
    <s v="Alaska"/>
    <s v="Anchorage"/>
    <x v="0"/>
    <n v="65"/>
    <x v="21"/>
    <n v="438750"/>
    <n v="153562.50000000003"/>
    <n v="0.35000000000000003"/>
    <x v="1"/>
  </r>
  <r>
    <x v="5"/>
    <n v="1185732"/>
    <x v="334"/>
    <x v="2"/>
    <s v="Alaska"/>
    <s v="Anchorage"/>
    <x v="1"/>
    <n v="60.000000000000007"/>
    <x v="32"/>
    <n v="255000.00000000003"/>
    <n v="89250.000000000015"/>
    <n v="0.35000000000000003"/>
    <x v="1"/>
  </r>
  <r>
    <x v="5"/>
    <n v="1185732"/>
    <x v="334"/>
    <x v="2"/>
    <s v="Alaska"/>
    <s v="Anchorage"/>
    <x v="2"/>
    <n v="55.000000000000007"/>
    <x v="44"/>
    <n v="192500.00000000003"/>
    <n v="48125.000000000007"/>
    <n v="0.25"/>
    <x v="1"/>
  </r>
  <r>
    <x v="5"/>
    <n v="1185732"/>
    <x v="334"/>
    <x v="2"/>
    <s v="Alaska"/>
    <s v="Anchorage"/>
    <x v="3"/>
    <n v="55.000000000000007"/>
    <x v="48"/>
    <n v="165000.00000000003"/>
    <n v="41250.000000000007"/>
    <n v="0.25"/>
    <x v="1"/>
  </r>
  <r>
    <x v="5"/>
    <n v="1185732"/>
    <x v="334"/>
    <x v="2"/>
    <s v="Alaska"/>
    <s v="Anchorage"/>
    <x v="4"/>
    <n v="65"/>
    <x v="45"/>
    <n v="211250"/>
    <n v="52812.5"/>
    <n v="0.25"/>
    <x v="1"/>
  </r>
  <r>
    <x v="5"/>
    <n v="1185732"/>
    <x v="334"/>
    <x v="2"/>
    <s v="Alaska"/>
    <s v="Anchorage"/>
    <x v="5"/>
    <n v="70"/>
    <x v="23"/>
    <n v="350000"/>
    <n v="105000"/>
    <n v="0.3"/>
    <x v="1"/>
  </r>
  <r>
    <x v="5"/>
    <n v="1185732"/>
    <x v="366"/>
    <x v="2"/>
    <s v="Alaska"/>
    <s v="Anchorage"/>
    <x v="0"/>
    <n v="65"/>
    <x v="25"/>
    <n v="422500"/>
    <n v="147875"/>
    <n v="0.35000000000000003"/>
    <x v="1"/>
  </r>
  <r>
    <x v="5"/>
    <n v="1185732"/>
    <x v="366"/>
    <x v="2"/>
    <s v="Alaska"/>
    <s v="Anchorage"/>
    <x v="1"/>
    <n v="60.000000000000007"/>
    <x v="32"/>
    <n v="255000.00000000003"/>
    <n v="89250.000000000015"/>
    <n v="0.35000000000000003"/>
    <x v="1"/>
  </r>
  <r>
    <x v="5"/>
    <n v="1185732"/>
    <x v="366"/>
    <x v="2"/>
    <s v="Alaska"/>
    <s v="Anchorage"/>
    <x v="2"/>
    <n v="55.000000000000007"/>
    <x v="44"/>
    <n v="192500.00000000003"/>
    <n v="48125.000000000007"/>
    <n v="0.25"/>
    <x v="1"/>
  </r>
  <r>
    <x v="5"/>
    <n v="1185732"/>
    <x v="366"/>
    <x v="2"/>
    <s v="Alaska"/>
    <s v="Anchorage"/>
    <x v="3"/>
    <n v="55.000000000000007"/>
    <x v="43"/>
    <n v="137500.00000000003"/>
    <n v="34375.000000000007"/>
    <n v="0.25"/>
    <x v="1"/>
  </r>
  <r>
    <x v="5"/>
    <n v="1185732"/>
    <x v="366"/>
    <x v="2"/>
    <s v="Alaska"/>
    <s v="Anchorage"/>
    <x v="4"/>
    <n v="65"/>
    <x v="37"/>
    <n v="146250"/>
    <n v="36562.5"/>
    <n v="0.25"/>
    <x v="1"/>
  </r>
  <r>
    <x v="5"/>
    <n v="1185732"/>
    <x v="366"/>
    <x v="2"/>
    <s v="Alaska"/>
    <s v="Anchorage"/>
    <x v="5"/>
    <n v="70"/>
    <x v="46"/>
    <n v="280000"/>
    <n v="84000"/>
    <n v="0.3"/>
    <x v="1"/>
  </r>
  <r>
    <x v="5"/>
    <n v="1185732"/>
    <x v="396"/>
    <x v="2"/>
    <s v="Alaska"/>
    <s v="Anchorage"/>
    <x v="0"/>
    <n v="65"/>
    <x v="27"/>
    <n v="341250"/>
    <n v="119437.50000000001"/>
    <n v="0.35000000000000003"/>
    <x v="1"/>
  </r>
  <r>
    <x v="5"/>
    <n v="1185732"/>
    <x v="396"/>
    <x v="2"/>
    <s v="Alaska"/>
    <s v="Anchorage"/>
    <x v="1"/>
    <n v="60.000000000000007"/>
    <x v="45"/>
    <n v="195000.00000000003"/>
    <n v="68250.000000000015"/>
    <n v="0.35000000000000003"/>
    <x v="1"/>
  </r>
  <r>
    <x v="5"/>
    <n v="1185732"/>
    <x v="396"/>
    <x v="2"/>
    <s v="Alaska"/>
    <s v="Anchorage"/>
    <x v="2"/>
    <n v="55.000000000000007"/>
    <x v="37"/>
    <n v="123750.00000000001"/>
    <n v="30937.500000000004"/>
    <n v="0.25"/>
    <x v="1"/>
  </r>
  <r>
    <x v="5"/>
    <n v="1185732"/>
    <x v="396"/>
    <x v="2"/>
    <s v="Alaska"/>
    <s v="Anchorage"/>
    <x v="3"/>
    <n v="55.000000000000007"/>
    <x v="40"/>
    <n v="110000.00000000001"/>
    <n v="27500.000000000004"/>
    <n v="0.25"/>
    <x v="1"/>
  </r>
  <r>
    <x v="5"/>
    <n v="1185732"/>
    <x v="396"/>
    <x v="2"/>
    <s v="Alaska"/>
    <s v="Anchorage"/>
    <x v="4"/>
    <n v="65"/>
    <x v="40"/>
    <n v="130000"/>
    <n v="32500"/>
    <n v="0.25"/>
    <x v="1"/>
  </r>
  <r>
    <x v="5"/>
    <n v="1185732"/>
    <x v="396"/>
    <x v="2"/>
    <s v="Alaska"/>
    <s v="Anchorage"/>
    <x v="5"/>
    <n v="70"/>
    <x v="48"/>
    <n v="210000"/>
    <n v="63000"/>
    <n v="0.3"/>
    <x v="1"/>
  </r>
  <r>
    <x v="5"/>
    <n v="1185732"/>
    <x v="428"/>
    <x v="2"/>
    <s v="Alaska"/>
    <s v="Anchorage"/>
    <x v="0"/>
    <n v="70"/>
    <x v="31"/>
    <n v="315000"/>
    <n v="110250.00000000001"/>
    <n v="0.35000000000000003"/>
    <x v="1"/>
  </r>
  <r>
    <x v="5"/>
    <n v="1185732"/>
    <x v="428"/>
    <x v="2"/>
    <s v="Alaska"/>
    <s v="Anchorage"/>
    <x v="1"/>
    <n v="65.000000000000014"/>
    <x v="34"/>
    <n v="178750.00000000003"/>
    <n v="62562.500000000015"/>
    <n v="0.35000000000000003"/>
    <x v="1"/>
  </r>
  <r>
    <x v="5"/>
    <n v="1185732"/>
    <x v="428"/>
    <x v="2"/>
    <s v="Alaska"/>
    <s v="Anchorage"/>
    <x v="2"/>
    <n v="65.000000000000014"/>
    <x v="36"/>
    <n v="113750.00000000003"/>
    <n v="28437.500000000007"/>
    <n v="0.25"/>
    <x v="1"/>
  </r>
  <r>
    <x v="5"/>
    <n v="1185732"/>
    <x v="428"/>
    <x v="2"/>
    <s v="Alaska"/>
    <s v="Anchorage"/>
    <x v="3"/>
    <n v="65.000000000000014"/>
    <x v="42"/>
    <n v="97500.000000000015"/>
    <n v="24375.000000000004"/>
    <n v="0.25"/>
    <x v="1"/>
  </r>
  <r>
    <x v="5"/>
    <n v="1185732"/>
    <x v="428"/>
    <x v="2"/>
    <s v="Alaska"/>
    <s v="Anchorage"/>
    <x v="4"/>
    <n v="75.000000000000014"/>
    <x v="42"/>
    <n v="112500.00000000001"/>
    <n v="28125.000000000004"/>
    <n v="0.25"/>
    <x v="1"/>
  </r>
  <r>
    <x v="5"/>
    <n v="1185732"/>
    <x v="428"/>
    <x v="2"/>
    <s v="Alaska"/>
    <s v="Anchorage"/>
    <x v="5"/>
    <n v="80"/>
    <x v="34"/>
    <n v="220000"/>
    <n v="66000"/>
    <n v="0.3"/>
    <x v="1"/>
  </r>
  <r>
    <x v="5"/>
    <n v="1185732"/>
    <x v="458"/>
    <x v="2"/>
    <s v="Alaska"/>
    <s v="Anchorage"/>
    <x v="0"/>
    <n v="75.000000000000014"/>
    <x v="32"/>
    <n v="318750.00000000006"/>
    <n v="111562.50000000003"/>
    <n v="0.35000000000000003"/>
    <x v="1"/>
  </r>
  <r>
    <x v="5"/>
    <n v="1185732"/>
    <x v="458"/>
    <x v="2"/>
    <s v="Alaska"/>
    <s v="Anchorage"/>
    <x v="1"/>
    <n v="65.000000000000014"/>
    <x v="48"/>
    <n v="195000.00000000003"/>
    <n v="68250.000000000015"/>
    <n v="0.35000000000000003"/>
    <x v="1"/>
  </r>
  <r>
    <x v="5"/>
    <n v="1185732"/>
    <x v="458"/>
    <x v="2"/>
    <s v="Alaska"/>
    <s v="Anchorage"/>
    <x v="2"/>
    <n v="65.000000000000014"/>
    <x v="63"/>
    <n v="208000.00000000006"/>
    <n v="52000.000000000015"/>
    <n v="0.25"/>
    <x v="1"/>
  </r>
  <r>
    <x v="5"/>
    <n v="1185732"/>
    <x v="458"/>
    <x v="2"/>
    <s v="Alaska"/>
    <s v="Anchorage"/>
    <x v="3"/>
    <n v="65.000000000000014"/>
    <x v="48"/>
    <n v="195000.00000000003"/>
    <n v="48750.000000000007"/>
    <n v="0.25"/>
    <x v="1"/>
  </r>
  <r>
    <x v="5"/>
    <n v="1185732"/>
    <x v="458"/>
    <x v="2"/>
    <s v="Alaska"/>
    <s v="Anchorage"/>
    <x v="4"/>
    <n v="75.000000000000014"/>
    <x v="34"/>
    <n v="206250.00000000003"/>
    <n v="51562.500000000007"/>
    <n v="0.25"/>
    <x v="1"/>
  </r>
  <r>
    <x v="5"/>
    <n v="1185732"/>
    <x v="458"/>
    <x v="2"/>
    <s v="Alaska"/>
    <s v="Anchorage"/>
    <x v="5"/>
    <n v="80"/>
    <x v="47"/>
    <n v="300000"/>
    <n v="90000"/>
    <n v="0.3"/>
    <x v="1"/>
  </r>
  <r>
    <x v="5"/>
    <n v="1185732"/>
    <x v="487"/>
    <x v="2"/>
    <s v="Alaska"/>
    <s v="Anchorage"/>
    <x v="0"/>
    <n v="75.000000000000014"/>
    <x v="24"/>
    <n v="450000.00000000006"/>
    <n v="157500.00000000003"/>
    <n v="0.35000000000000003"/>
    <x v="1"/>
  </r>
  <r>
    <x v="5"/>
    <n v="1185732"/>
    <x v="487"/>
    <x v="2"/>
    <s v="Alaska"/>
    <s v="Anchorage"/>
    <x v="1"/>
    <n v="65.000000000000014"/>
    <x v="46"/>
    <n v="260000.00000000006"/>
    <n v="91000.000000000029"/>
    <n v="0.35000000000000003"/>
    <x v="1"/>
  </r>
  <r>
    <x v="0"/>
    <n v="1128299"/>
    <x v="174"/>
    <x v="2"/>
    <s v="Alaska"/>
    <s v="Anchorage"/>
    <x v="0"/>
    <n v="35"/>
    <x v="47"/>
    <n v="131250"/>
    <n v="32812.5"/>
    <n v="0.25"/>
    <x v="1"/>
  </r>
  <r>
    <x v="0"/>
    <n v="1128299"/>
    <x v="174"/>
    <x v="2"/>
    <s v="Alaska"/>
    <s v="Anchorage"/>
    <x v="1"/>
    <n v="45"/>
    <x v="47"/>
    <n v="168750"/>
    <n v="33750"/>
    <n v="0.2"/>
    <x v="1"/>
  </r>
  <r>
    <x v="0"/>
    <n v="1128299"/>
    <x v="174"/>
    <x v="2"/>
    <s v="Alaska"/>
    <s v="Anchorage"/>
    <x v="2"/>
    <n v="45"/>
    <x v="47"/>
    <n v="168750"/>
    <n v="42187.5"/>
    <n v="0.25"/>
    <x v="1"/>
  </r>
  <r>
    <x v="0"/>
    <n v="1128299"/>
    <x v="174"/>
    <x v="2"/>
    <s v="Alaska"/>
    <s v="Anchorage"/>
    <x v="3"/>
    <n v="45"/>
    <x v="37"/>
    <n v="101250"/>
    <n v="25312.5"/>
    <n v="0.25"/>
    <x v="1"/>
  </r>
  <r>
    <x v="0"/>
    <n v="1128299"/>
    <x v="174"/>
    <x v="2"/>
    <s v="Alaska"/>
    <s v="Anchorage"/>
    <x v="4"/>
    <n v="50"/>
    <x v="36"/>
    <n v="87500"/>
    <n v="13125"/>
    <n v="0.15"/>
    <x v="1"/>
  </r>
  <r>
    <x v="0"/>
    <n v="1128299"/>
    <x v="174"/>
    <x v="2"/>
    <s v="Alaska"/>
    <s v="Anchorage"/>
    <x v="5"/>
    <n v="45"/>
    <x v="32"/>
    <n v="191250"/>
    <n v="76500"/>
    <n v="0.4"/>
    <x v="1"/>
  </r>
  <r>
    <x v="0"/>
    <n v="1128299"/>
    <x v="205"/>
    <x v="2"/>
    <s v="Alaska"/>
    <s v="Anchorage"/>
    <x v="0"/>
    <n v="35"/>
    <x v="33"/>
    <n v="166250"/>
    <n v="41562.5"/>
    <n v="0.25"/>
    <x v="1"/>
  </r>
  <r>
    <x v="0"/>
    <n v="1128299"/>
    <x v="205"/>
    <x v="2"/>
    <s v="Alaska"/>
    <s v="Anchorage"/>
    <x v="1"/>
    <n v="45"/>
    <x v="47"/>
    <n v="168750"/>
    <n v="33750"/>
    <n v="0.2"/>
    <x v="1"/>
  </r>
  <r>
    <x v="0"/>
    <n v="1128299"/>
    <x v="205"/>
    <x v="2"/>
    <s v="Alaska"/>
    <s v="Anchorage"/>
    <x v="2"/>
    <n v="45"/>
    <x v="47"/>
    <n v="168750"/>
    <n v="42187.5"/>
    <n v="0.25"/>
    <x v="1"/>
  </r>
  <r>
    <x v="0"/>
    <n v="1128299"/>
    <x v="205"/>
    <x v="2"/>
    <s v="Hawaii"/>
    <s v="Honolulu"/>
    <x v="3"/>
    <n v="45"/>
    <x v="37"/>
    <n v="101250"/>
    <n v="25312.5"/>
    <n v="0.25"/>
    <x v="1"/>
  </r>
  <r>
    <x v="0"/>
    <n v="1128299"/>
    <x v="205"/>
    <x v="2"/>
    <s v="Hawaii"/>
    <s v="Honolulu"/>
    <x v="4"/>
    <n v="50"/>
    <x v="42"/>
    <n v="75000"/>
    <n v="11250"/>
    <n v="0.15"/>
    <x v="1"/>
  </r>
  <r>
    <x v="0"/>
    <n v="1128299"/>
    <x v="205"/>
    <x v="2"/>
    <s v="Hawaii"/>
    <s v="Honolulu"/>
    <x v="5"/>
    <n v="45"/>
    <x v="44"/>
    <n v="157500"/>
    <n v="63000"/>
    <n v="0.4"/>
    <x v="1"/>
  </r>
  <r>
    <x v="0"/>
    <n v="1128299"/>
    <x v="214"/>
    <x v="2"/>
    <s v="Hawaii"/>
    <s v="Honolulu"/>
    <x v="0"/>
    <n v="45"/>
    <x v="23"/>
    <n v="225000"/>
    <n v="56250"/>
    <n v="0.25"/>
    <x v="1"/>
  </r>
  <r>
    <x v="0"/>
    <n v="1128299"/>
    <x v="214"/>
    <x v="2"/>
    <s v="Hawaii"/>
    <s v="Honolulu"/>
    <x v="1"/>
    <n v="54.999999999999993"/>
    <x v="44"/>
    <n v="192499.99999999997"/>
    <n v="38499.999999999993"/>
    <n v="0.2"/>
    <x v="1"/>
  </r>
  <r>
    <x v="0"/>
    <n v="1128299"/>
    <x v="214"/>
    <x v="2"/>
    <s v="Hawaii"/>
    <s v="Honolulu"/>
    <x v="2"/>
    <n v="59.999999999999986"/>
    <x v="47"/>
    <n v="224999.99999999994"/>
    <n v="56249.999999999985"/>
    <n v="0.25"/>
    <x v="1"/>
  </r>
  <r>
    <x v="0"/>
    <n v="1128299"/>
    <x v="214"/>
    <x v="2"/>
    <s v="Hawaii"/>
    <s v="Honolulu"/>
    <x v="3"/>
    <n v="54.999999999999993"/>
    <x v="34"/>
    <n v="151249.99999999997"/>
    <n v="37812.499999999993"/>
    <n v="0.25"/>
    <x v="1"/>
  </r>
  <r>
    <x v="0"/>
    <n v="1128299"/>
    <x v="214"/>
    <x v="2"/>
    <s v="Hawaii"/>
    <s v="Honolulu"/>
    <x v="4"/>
    <n v="60"/>
    <x v="35"/>
    <n v="75000"/>
    <n v="11250"/>
    <n v="0.15"/>
    <x v="1"/>
  </r>
  <r>
    <x v="0"/>
    <n v="1128299"/>
    <x v="214"/>
    <x v="2"/>
    <s v="Hawaii"/>
    <s v="Honolulu"/>
    <x v="5"/>
    <n v="54.999999999999993"/>
    <x v="45"/>
    <n v="178749.99999999997"/>
    <n v="71499.999999999985"/>
    <n v="0.4"/>
    <x v="1"/>
  </r>
  <r>
    <x v="0"/>
    <n v="1128299"/>
    <x v="233"/>
    <x v="2"/>
    <s v="Hawaii"/>
    <s v="Honolulu"/>
    <x v="0"/>
    <n v="60"/>
    <x v="23"/>
    <n v="300000"/>
    <n v="75000"/>
    <n v="0.25"/>
    <x v="1"/>
  </r>
  <r>
    <x v="0"/>
    <n v="1128299"/>
    <x v="233"/>
    <x v="2"/>
    <s v="Hawaii"/>
    <s v="Honolulu"/>
    <x v="1"/>
    <n v="65"/>
    <x v="48"/>
    <n v="195000"/>
    <n v="39000"/>
    <n v="0.2"/>
    <x v="1"/>
  </r>
  <r>
    <x v="0"/>
    <n v="1128299"/>
    <x v="233"/>
    <x v="2"/>
    <s v="Hawaii"/>
    <s v="Honolulu"/>
    <x v="2"/>
    <n v="65"/>
    <x v="44"/>
    <n v="227500"/>
    <n v="56875"/>
    <n v="0.25"/>
    <x v="1"/>
  </r>
  <r>
    <x v="0"/>
    <n v="1128299"/>
    <x v="233"/>
    <x v="2"/>
    <s v="Hawaii"/>
    <s v="Honolulu"/>
    <x v="3"/>
    <n v="50"/>
    <x v="43"/>
    <n v="125000"/>
    <n v="31250"/>
    <n v="0.25"/>
    <x v="1"/>
  </r>
  <r>
    <x v="0"/>
    <n v="1128299"/>
    <x v="233"/>
    <x v="2"/>
    <s v="Hawaii"/>
    <s v="Honolulu"/>
    <x v="4"/>
    <n v="55.000000000000007"/>
    <x v="42"/>
    <n v="82500.000000000015"/>
    <n v="12375.000000000002"/>
    <n v="0.15"/>
    <x v="1"/>
  </r>
  <r>
    <x v="0"/>
    <n v="1128299"/>
    <x v="233"/>
    <x v="2"/>
    <s v="Hawaii"/>
    <s v="Honolulu"/>
    <x v="5"/>
    <n v="70"/>
    <x v="45"/>
    <n v="227500"/>
    <n v="91000"/>
    <n v="0.4"/>
    <x v="1"/>
  </r>
  <r>
    <x v="0"/>
    <n v="1128299"/>
    <x v="264"/>
    <x v="2"/>
    <s v="Hawaii"/>
    <s v="Honolulu"/>
    <x v="0"/>
    <n v="54.999999999999993"/>
    <x v="27"/>
    <n v="288749.99999999994"/>
    <n v="72187.499999999985"/>
    <n v="0.25"/>
    <x v="1"/>
  </r>
  <r>
    <x v="0"/>
    <n v="1128299"/>
    <x v="264"/>
    <x v="2"/>
    <s v="Hawaii"/>
    <s v="Honolulu"/>
    <x v="1"/>
    <n v="60"/>
    <x v="47"/>
    <n v="225000"/>
    <n v="45000"/>
    <n v="0.2"/>
    <x v="1"/>
  </r>
  <r>
    <x v="0"/>
    <n v="1128299"/>
    <x v="264"/>
    <x v="2"/>
    <s v="Hawaii"/>
    <s v="Honolulu"/>
    <x v="2"/>
    <n v="60"/>
    <x v="47"/>
    <n v="225000"/>
    <n v="56250"/>
    <n v="0.25"/>
    <x v="1"/>
  </r>
  <r>
    <x v="0"/>
    <n v="1128299"/>
    <x v="264"/>
    <x v="2"/>
    <s v="Hawaii"/>
    <s v="Honolulu"/>
    <x v="3"/>
    <n v="54.999999999999993"/>
    <x v="34"/>
    <n v="151249.99999999997"/>
    <n v="37812.499999999993"/>
    <n v="0.25"/>
    <x v="1"/>
  </r>
  <r>
    <x v="0"/>
    <n v="1128299"/>
    <x v="264"/>
    <x v="2"/>
    <s v="Hawaii"/>
    <s v="Honolulu"/>
    <x v="4"/>
    <n v="60"/>
    <x v="36"/>
    <n v="105000"/>
    <n v="15750"/>
    <n v="0.15"/>
    <x v="1"/>
  </r>
  <r>
    <x v="0"/>
    <n v="1128299"/>
    <x v="264"/>
    <x v="2"/>
    <s v="Hawaii"/>
    <s v="Honolulu"/>
    <x v="5"/>
    <n v="75"/>
    <x v="33"/>
    <n v="356250"/>
    <n v="142500"/>
    <n v="0.4"/>
    <x v="1"/>
  </r>
  <r>
    <x v="0"/>
    <n v="1128299"/>
    <x v="294"/>
    <x v="2"/>
    <s v="Hawaii"/>
    <s v="Honolulu"/>
    <x v="0"/>
    <n v="70"/>
    <x v="26"/>
    <n v="507500"/>
    <n v="126875"/>
    <n v="0.25"/>
    <x v="1"/>
  </r>
  <r>
    <x v="0"/>
    <n v="1128299"/>
    <x v="294"/>
    <x v="2"/>
    <s v="Hawaii"/>
    <s v="Honolulu"/>
    <x v="1"/>
    <n v="75"/>
    <x v="24"/>
    <n v="450000"/>
    <n v="90000"/>
    <n v="0.2"/>
    <x v="1"/>
  </r>
  <r>
    <x v="0"/>
    <n v="1128299"/>
    <x v="294"/>
    <x v="2"/>
    <s v="Hawaii"/>
    <s v="Honolulu"/>
    <x v="2"/>
    <n v="75"/>
    <x v="24"/>
    <n v="450000"/>
    <n v="112500"/>
    <n v="0.25"/>
    <x v="1"/>
  </r>
  <r>
    <x v="0"/>
    <n v="1128299"/>
    <x v="294"/>
    <x v="2"/>
    <s v="Hawaii"/>
    <s v="Honolulu"/>
    <x v="3"/>
    <n v="75"/>
    <x v="33"/>
    <n v="356250"/>
    <n v="89062.5"/>
    <n v="0.25"/>
    <x v="1"/>
  </r>
  <r>
    <x v="0"/>
    <n v="1128299"/>
    <x v="294"/>
    <x v="2"/>
    <s v="Hawaii"/>
    <s v="Honolulu"/>
    <x v="4"/>
    <n v="85.000000000000014"/>
    <x v="44"/>
    <n v="297500.00000000006"/>
    <n v="44625.000000000007"/>
    <n v="0.15"/>
    <x v="1"/>
  </r>
  <r>
    <x v="0"/>
    <n v="1128299"/>
    <x v="294"/>
    <x v="2"/>
    <s v="Hawaii"/>
    <s v="Honolulu"/>
    <x v="5"/>
    <n v="100"/>
    <x v="25"/>
    <n v="650000"/>
    <n v="260000"/>
    <n v="0.4"/>
    <x v="1"/>
  </r>
  <r>
    <x v="0"/>
    <n v="1128299"/>
    <x v="323"/>
    <x v="2"/>
    <s v="Hawaii"/>
    <s v="Honolulu"/>
    <x v="0"/>
    <n v="80"/>
    <x v="9"/>
    <n v="640000"/>
    <n v="160000"/>
    <n v="0.25"/>
    <x v="1"/>
  </r>
  <r>
    <x v="0"/>
    <n v="1128299"/>
    <x v="323"/>
    <x v="2"/>
    <s v="Hawaii"/>
    <s v="Honolulu"/>
    <x v="1"/>
    <n v="85.000000000000014"/>
    <x v="25"/>
    <n v="552500.00000000012"/>
    <n v="110500.00000000003"/>
    <n v="0.2"/>
    <x v="1"/>
  </r>
  <r>
    <x v="0"/>
    <n v="1128299"/>
    <x v="323"/>
    <x v="2"/>
    <s v="Hawaii"/>
    <s v="Honolulu"/>
    <x v="2"/>
    <n v="85.000000000000014"/>
    <x v="24"/>
    <n v="510000.00000000006"/>
    <n v="127500.00000000001"/>
    <n v="0.25"/>
    <x v="1"/>
  </r>
  <r>
    <x v="0"/>
    <n v="1128299"/>
    <x v="323"/>
    <x v="2"/>
    <s v="Hawaii"/>
    <s v="Honolulu"/>
    <x v="3"/>
    <n v="80"/>
    <x v="23"/>
    <n v="400000"/>
    <n v="100000"/>
    <n v="0.25"/>
    <x v="1"/>
  </r>
  <r>
    <x v="0"/>
    <n v="1128299"/>
    <x v="323"/>
    <x v="2"/>
    <s v="Hawaii"/>
    <s v="Honolulu"/>
    <x v="4"/>
    <n v="85.000000000000014"/>
    <x v="20"/>
    <n v="467500.00000000006"/>
    <n v="70125"/>
    <n v="0.15"/>
    <x v="1"/>
  </r>
  <r>
    <x v="0"/>
    <n v="1128299"/>
    <x v="323"/>
    <x v="2"/>
    <s v="Hawaii"/>
    <s v="Honolulu"/>
    <x v="5"/>
    <n v="100"/>
    <x v="20"/>
    <n v="550000"/>
    <n v="220000"/>
    <n v="0.4"/>
    <x v="1"/>
  </r>
  <r>
    <x v="0"/>
    <n v="1128299"/>
    <x v="355"/>
    <x v="2"/>
    <s v="Hawaii"/>
    <s v="Honolulu"/>
    <x v="0"/>
    <n v="85.000000000000014"/>
    <x v="29"/>
    <n v="637500.00000000012"/>
    <n v="159375.00000000003"/>
    <n v="0.25"/>
    <x v="1"/>
  </r>
  <r>
    <x v="0"/>
    <n v="1128299"/>
    <x v="355"/>
    <x v="2"/>
    <s v="Hawaii"/>
    <s v="Honolulu"/>
    <x v="1"/>
    <n v="75.000000000000014"/>
    <x v="26"/>
    <n v="543750.00000000012"/>
    <n v="108750.00000000003"/>
    <n v="0.2"/>
    <x v="1"/>
  </r>
  <r>
    <x v="0"/>
    <n v="1128299"/>
    <x v="355"/>
    <x v="2"/>
    <s v="Hawaii"/>
    <s v="Honolulu"/>
    <x v="2"/>
    <n v="70"/>
    <x v="24"/>
    <n v="420000"/>
    <n v="105000"/>
    <n v="0.25"/>
    <x v="1"/>
  </r>
  <r>
    <x v="0"/>
    <n v="1128299"/>
    <x v="355"/>
    <x v="2"/>
    <s v="Hawaii"/>
    <s v="Honolulu"/>
    <x v="3"/>
    <n v="70"/>
    <x v="27"/>
    <n v="367500"/>
    <n v="91875"/>
    <n v="0.25"/>
    <x v="1"/>
  </r>
  <r>
    <x v="1"/>
    <n v="1128299"/>
    <x v="355"/>
    <x v="2"/>
    <s v="Hawaii"/>
    <s v="Honolulu"/>
    <x v="4"/>
    <n v="70"/>
    <x v="27"/>
    <n v="367500"/>
    <n v="55125"/>
    <n v="0.15"/>
    <x v="1"/>
  </r>
  <r>
    <x v="1"/>
    <n v="1128299"/>
    <x v="355"/>
    <x v="2"/>
    <s v="Hawaii"/>
    <s v="Honolulu"/>
    <x v="5"/>
    <n v="75"/>
    <x v="44"/>
    <n v="262500"/>
    <n v="105000"/>
    <n v="0.4"/>
    <x v="1"/>
  </r>
  <r>
    <x v="1"/>
    <n v="1128299"/>
    <x v="387"/>
    <x v="2"/>
    <s v="Hawaii"/>
    <s v="Honolulu"/>
    <x v="0"/>
    <n v="65.000000000000014"/>
    <x v="20"/>
    <n v="357500.00000000006"/>
    <n v="89375.000000000015"/>
    <n v="0.25"/>
    <x v="1"/>
  </r>
  <r>
    <x v="1"/>
    <n v="1128299"/>
    <x v="387"/>
    <x v="2"/>
    <s v="Hawaii"/>
    <s v="Honolulu"/>
    <x v="1"/>
    <n v="70.000000000000014"/>
    <x v="20"/>
    <n v="385000.00000000006"/>
    <n v="77000.000000000015"/>
    <n v="0.2"/>
    <x v="1"/>
  </r>
  <r>
    <x v="1"/>
    <n v="1128299"/>
    <x v="387"/>
    <x v="2"/>
    <s v="Hawaii"/>
    <s v="Honolulu"/>
    <x v="2"/>
    <n v="65.000000000000014"/>
    <x v="47"/>
    <n v="243750.00000000006"/>
    <n v="60937.500000000015"/>
    <n v="0.25"/>
    <x v="1"/>
  </r>
  <r>
    <x v="1"/>
    <n v="1128299"/>
    <x v="387"/>
    <x v="2"/>
    <s v="Hawaii"/>
    <s v="Honolulu"/>
    <x v="3"/>
    <n v="65.000000000000014"/>
    <x v="45"/>
    <n v="211250.00000000006"/>
    <n v="52812.500000000015"/>
    <n v="0.25"/>
    <x v="1"/>
  </r>
  <r>
    <x v="1"/>
    <n v="1128299"/>
    <x v="387"/>
    <x v="2"/>
    <s v="Hawaii"/>
    <s v="Honolulu"/>
    <x v="4"/>
    <n v="75.000000000000014"/>
    <x v="44"/>
    <n v="262500.00000000006"/>
    <n v="39375.000000000007"/>
    <n v="0.15"/>
    <x v="1"/>
  </r>
  <r>
    <x v="1"/>
    <n v="1128299"/>
    <x v="387"/>
    <x v="2"/>
    <s v="Hawaii"/>
    <s v="Honolulu"/>
    <x v="5"/>
    <n v="60"/>
    <x v="47"/>
    <n v="225000"/>
    <n v="90000"/>
    <n v="0.4"/>
    <x v="1"/>
  </r>
  <r>
    <x v="1"/>
    <n v="1128299"/>
    <x v="416"/>
    <x v="2"/>
    <s v="Hawaii"/>
    <s v="Honolulu"/>
    <x v="0"/>
    <n v="55.000000000000007"/>
    <x v="33"/>
    <n v="261250.00000000003"/>
    <n v="65312.500000000007"/>
    <n v="0.25"/>
    <x v="1"/>
  </r>
  <r>
    <x v="1"/>
    <n v="1128299"/>
    <x v="416"/>
    <x v="2"/>
    <s v="Hawaii"/>
    <s v="Honolulu"/>
    <x v="1"/>
    <n v="65.000000000000014"/>
    <x v="33"/>
    <n v="308750.00000000006"/>
    <n v="61750.000000000015"/>
    <n v="0.2"/>
    <x v="1"/>
  </r>
  <r>
    <x v="1"/>
    <n v="1128299"/>
    <x v="416"/>
    <x v="2"/>
    <s v="Hawaii"/>
    <s v="Honolulu"/>
    <x v="2"/>
    <n v="60.000000000000007"/>
    <x v="48"/>
    <n v="180000.00000000003"/>
    <n v="45000.000000000007"/>
    <n v="0.25"/>
    <x v="1"/>
  </r>
  <r>
    <x v="1"/>
    <n v="1128299"/>
    <x v="416"/>
    <x v="2"/>
    <s v="Hawaii"/>
    <s v="Honolulu"/>
    <x v="3"/>
    <n v="55.000000000000007"/>
    <x v="34"/>
    <n v="151250.00000000003"/>
    <n v="37812.500000000007"/>
    <n v="0.25"/>
    <x v="1"/>
  </r>
  <r>
    <x v="1"/>
    <n v="1128299"/>
    <x v="416"/>
    <x v="2"/>
    <s v="Hawaii"/>
    <s v="Honolulu"/>
    <x v="4"/>
    <n v="65"/>
    <x v="43"/>
    <n v="162500"/>
    <n v="24375"/>
    <n v="0.15"/>
    <x v="1"/>
  </r>
  <r>
    <x v="1"/>
    <n v="1128299"/>
    <x v="416"/>
    <x v="2"/>
    <s v="Hawaii"/>
    <s v="Honolulu"/>
    <x v="5"/>
    <n v="70"/>
    <x v="48"/>
    <n v="210000"/>
    <n v="84000"/>
    <n v="0.4"/>
    <x v="1"/>
  </r>
  <r>
    <x v="1"/>
    <n v="1128299"/>
    <x v="447"/>
    <x v="2"/>
    <s v="Hawaii"/>
    <s v="Honolulu"/>
    <x v="0"/>
    <n v="55.000000000000007"/>
    <x v="27"/>
    <n v="288750.00000000006"/>
    <n v="72187.500000000015"/>
    <n v="0.25"/>
    <x v="1"/>
  </r>
  <r>
    <x v="1"/>
    <n v="1128299"/>
    <x v="447"/>
    <x v="2"/>
    <s v="Hawaii"/>
    <s v="Honolulu"/>
    <x v="1"/>
    <n v="60.000000000000007"/>
    <x v="24"/>
    <n v="360000.00000000006"/>
    <n v="72000.000000000015"/>
    <n v="0.2"/>
    <x v="1"/>
  </r>
  <r>
    <x v="1"/>
    <n v="1128299"/>
    <x v="447"/>
    <x v="2"/>
    <s v="Hawaii"/>
    <s v="Honolulu"/>
    <x v="2"/>
    <n v="55.000000000000007"/>
    <x v="32"/>
    <n v="233750.00000000003"/>
    <n v="58437.500000000007"/>
    <n v="0.25"/>
    <x v="1"/>
  </r>
  <r>
    <x v="1"/>
    <n v="1128299"/>
    <x v="447"/>
    <x v="2"/>
    <s v="Hawaii"/>
    <s v="Honolulu"/>
    <x v="3"/>
    <n v="65.000000000000014"/>
    <x v="46"/>
    <n v="260000.00000000006"/>
    <n v="65000.000000000015"/>
    <n v="0.25"/>
    <x v="1"/>
  </r>
  <r>
    <x v="1"/>
    <n v="1128299"/>
    <x v="447"/>
    <x v="2"/>
    <s v="Hawaii"/>
    <s v="Honolulu"/>
    <x v="4"/>
    <n v="85.000000000000014"/>
    <x v="47"/>
    <n v="318750.00000000006"/>
    <n v="47812.500000000007"/>
    <n v="0.15"/>
    <x v="1"/>
  </r>
  <r>
    <x v="1"/>
    <n v="1128299"/>
    <x v="447"/>
    <x v="2"/>
    <s v="Hawaii"/>
    <s v="Honolulu"/>
    <x v="5"/>
    <n v="90.000000000000014"/>
    <x v="23"/>
    <n v="450000.00000000006"/>
    <n v="180000.00000000003"/>
    <n v="0.4"/>
    <x v="1"/>
  </r>
  <r>
    <x v="1"/>
    <n v="1128299"/>
    <x v="476"/>
    <x v="2"/>
    <s v="Hawaii"/>
    <s v="Honolulu"/>
    <x v="0"/>
    <n v="75.000000000000014"/>
    <x v="19"/>
    <n v="525000.00000000012"/>
    <n v="131250.00000000003"/>
    <n v="0.25"/>
    <x v="1"/>
  </r>
  <r>
    <x v="1"/>
    <n v="1128299"/>
    <x v="476"/>
    <x v="2"/>
    <s v="Hawaii"/>
    <s v="Honolulu"/>
    <x v="1"/>
    <n v="85.000000000000014"/>
    <x v="19"/>
    <n v="595000.00000000012"/>
    <n v="119000.00000000003"/>
    <n v="0.2"/>
    <x v="1"/>
  </r>
  <r>
    <x v="2"/>
    <n v="1128299"/>
    <x v="476"/>
    <x v="2"/>
    <s v="Hawaii"/>
    <s v="Honolulu"/>
    <x v="2"/>
    <n v="80.000000000000014"/>
    <x v="23"/>
    <n v="400000.00000000006"/>
    <n v="100000.00000000001"/>
    <n v="0.25"/>
    <x v="1"/>
  </r>
  <r>
    <x v="2"/>
    <n v="1128299"/>
    <x v="476"/>
    <x v="2"/>
    <s v="Hawaii"/>
    <s v="Honolulu"/>
    <x v="3"/>
    <n v="80.000000000000014"/>
    <x v="23"/>
    <n v="400000.00000000006"/>
    <n v="100000.00000000001"/>
    <n v="0.25"/>
    <x v="1"/>
  </r>
  <r>
    <x v="2"/>
    <n v="1128299"/>
    <x v="476"/>
    <x v="2"/>
    <s v="Hawaii"/>
    <s v="Honolulu"/>
    <x v="4"/>
    <n v="90.000000000000014"/>
    <x v="32"/>
    <n v="382500.00000000006"/>
    <n v="57375.000000000007"/>
    <n v="0.15"/>
    <x v="1"/>
  </r>
  <r>
    <x v="2"/>
    <n v="1128299"/>
    <x v="476"/>
    <x v="2"/>
    <s v="Hawaii"/>
    <s v="Honolulu"/>
    <x v="5"/>
    <n v="95.000000000000014"/>
    <x v="27"/>
    <n v="498750.00000000006"/>
    <n v="199500.00000000003"/>
    <n v="0.4"/>
    <x v="1"/>
  </r>
  <r>
    <x v="2"/>
    <n v="1128299"/>
    <x v="181"/>
    <x v="2"/>
    <s v="Hawaii"/>
    <s v="Honolulu"/>
    <x v="0"/>
    <n v="40"/>
    <x v="32"/>
    <n v="170000"/>
    <n v="51000"/>
    <n v="0.3"/>
    <x v="1"/>
  </r>
  <r>
    <x v="2"/>
    <n v="1128299"/>
    <x v="181"/>
    <x v="2"/>
    <s v="Hawaii"/>
    <s v="Honolulu"/>
    <x v="1"/>
    <n v="50"/>
    <x v="32"/>
    <n v="212500"/>
    <n v="53125"/>
    <n v="0.25"/>
    <x v="1"/>
  </r>
  <r>
    <x v="2"/>
    <n v="1128299"/>
    <x v="181"/>
    <x v="2"/>
    <s v="Hawaii"/>
    <s v="Honolulu"/>
    <x v="2"/>
    <n v="50"/>
    <x v="32"/>
    <n v="212500"/>
    <n v="63750"/>
    <n v="0.3"/>
    <x v="1"/>
  </r>
  <r>
    <x v="2"/>
    <n v="1128299"/>
    <x v="181"/>
    <x v="2"/>
    <s v="Hawaii"/>
    <s v="Honolulu"/>
    <x v="3"/>
    <n v="50"/>
    <x v="34"/>
    <n v="137500"/>
    <n v="41250"/>
    <n v="0.3"/>
    <x v="1"/>
  </r>
  <r>
    <x v="2"/>
    <n v="1128299"/>
    <x v="181"/>
    <x v="2"/>
    <s v="Hawaii"/>
    <s v="Honolulu"/>
    <x v="4"/>
    <n v="55.000000000000007"/>
    <x v="37"/>
    <n v="123750.00000000001"/>
    <n v="24750.000000000004"/>
    <n v="0.2"/>
    <x v="1"/>
  </r>
  <r>
    <x v="2"/>
    <n v="1128299"/>
    <x v="181"/>
    <x v="2"/>
    <s v="Hawaii"/>
    <s v="Honolulu"/>
    <x v="5"/>
    <n v="50"/>
    <x v="33"/>
    <n v="237500"/>
    <n v="106875"/>
    <n v="0.45"/>
    <x v="1"/>
  </r>
  <r>
    <x v="2"/>
    <n v="1128299"/>
    <x v="212"/>
    <x v="2"/>
    <s v="Hawaii"/>
    <s v="Honolulu"/>
    <x v="0"/>
    <n v="40"/>
    <x v="27"/>
    <n v="210000"/>
    <n v="63000"/>
    <n v="0.3"/>
    <x v="1"/>
  </r>
  <r>
    <x v="2"/>
    <n v="1128299"/>
    <x v="212"/>
    <x v="2"/>
    <s v="Hawaii"/>
    <s v="Honolulu"/>
    <x v="1"/>
    <n v="50"/>
    <x v="32"/>
    <n v="212500"/>
    <n v="53125"/>
    <n v="0.25"/>
    <x v="1"/>
  </r>
  <r>
    <x v="2"/>
    <n v="1128299"/>
    <x v="212"/>
    <x v="2"/>
    <s v="Hawaii"/>
    <s v="Honolulu"/>
    <x v="2"/>
    <n v="50"/>
    <x v="32"/>
    <n v="212500"/>
    <n v="63750"/>
    <n v="0.3"/>
    <x v="1"/>
  </r>
  <r>
    <x v="2"/>
    <n v="1128299"/>
    <x v="212"/>
    <x v="4"/>
    <s v="Florida"/>
    <s v="Orlando"/>
    <x v="3"/>
    <n v="50"/>
    <x v="34"/>
    <n v="137500"/>
    <n v="41250"/>
    <n v="0.3"/>
    <x v="1"/>
  </r>
  <r>
    <x v="2"/>
    <n v="1128299"/>
    <x v="212"/>
    <x v="4"/>
    <s v="Florida"/>
    <s v="Orlando"/>
    <x v="4"/>
    <n v="55.000000000000007"/>
    <x v="40"/>
    <n v="110000.00000000001"/>
    <n v="22000.000000000004"/>
    <n v="0.2"/>
    <x v="1"/>
  </r>
  <r>
    <x v="2"/>
    <n v="1128299"/>
    <x v="212"/>
    <x v="4"/>
    <s v="Florida"/>
    <s v="Orlando"/>
    <x v="5"/>
    <n v="50"/>
    <x v="46"/>
    <n v="200000"/>
    <n v="90000"/>
    <n v="0.45"/>
    <x v="1"/>
  </r>
  <r>
    <x v="2"/>
    <n v="1128299"/>
    <x v="221"/>
    <x v="4"/>
    <s v="Florida"/>
    <s v="Orlando"/>
    <x v="0"/>
    <n v="50"/>
    <x v="20"/>
    <n v="275000"/>
    <n v="82500"/>
    <n v="0.3"/>
    <x v="1"/>
  </r>
  <r>
    <x v="2"/>
    <n v="1128299"/>
    <x v="221"/>
    <x v="4"/>
    <s v="Florida"/>
    <s v="Orlando"/>
    <x v="1"/>
    <n v="60"/>
    <x v="46"/>
    <n v="240000"/>
    <n v="60000"/>
    <n v="0.25"/>
    <x v="1"/>
  </r>
  <r>
    <x v="2"/>
    <n v="1128299"/>
    <x v="221"/>
    <x v="4"/>
    <s v="Florida"/>
    <s v="Orlando"/>
    <x v="2"/>
    <n v="64.999999999999986"/>
    <x v="32"/>
    <n v="276249.99999999994"/>
    <n v="82874.999999999985"/>
    <n v="0.3"/>
    <x v="1"/>
  </r>
  <r>
    <x v="2"/>
    <n v="1128299"/>
    <x v="221"/>
    <x v="4"/>
    <s v="Florida"/>
    <s v="Orlando"/>
    <x v="3"/>
    <n v="60"/>
    <x v="45"/>
    <n v="195000"/>
    <n v="58500"/>
    <n v="0.3"/>
    <x v="1"/>
  </r>
  <r>
    <x v="2"/>
    <n v="1128299"/>
    <x v="221"/>
    <x v="4"/>
    <s v="Florida"/>
    <s v="Orlando"/>
    <x v="4"/>
    <n v="65"/>
    <x v="36"/>
    <n v="113750"/>
    <n v="22750"/>
    <n v="0.2"/>
    <x v="1"/>
  </r>
  <r>
    <x v="2"/>
    <n v="1128299"/>
    <x v="221"/>
    <x v="4"/>
    <s v="Florida"/>
    <s v="Orlando"/>
    <x v="5"/>
    <n v="60"/>
    <x v="47"/>
    <n v="225000"/>
    <n v="101250"/>
    <n v="0.45"/>
    <x v="1"/>
  </r>
  <r>
    <x v="1"/>
    <n v="1128299"/>
    <x v="240"/>
    <x v="4"/>
    <s v="Florida"/>
    <s v="Orlando"/>
    <x v="0"/>
    <n v="65"/>
    <x v="20"/>
    <n v="357500"/>
    <n v="107250"/>
    <n v="0.3"/>
    <x v="1"/>
  </r>
  <r>
    <x v="1"/>
    <n v="1128299"/>
    <x v="240"/>
    <x v="4"/>
    <s v="Florida"/>
    <s v="Orlando"/>
    <x v="1"/>
    <n v="70"/>
    <x v="44"/>
    <n v="245000"/>
    <n v="61250"/>
    <n v="0.25"/>
    <x v="1"/>
  </r>
  <r>
    <x v="1"/>
    <n v="1128299"/>
    <x v="240"/>
    <x v="4"/>
    <s v="Florida"/>
    <s v="Orlando"/>
    <x v="2"/>
    <n v="70"/>
    <x v="46"/>
    <n v="280000"/>
    <n v="84000"/>
    <n v="0.3"/>
    <x v="1"/>
  </r>
  <r>
    <x v="1"/>
    <n v="1128299"/>
    <x v="240"/>
    <x v="4"/>
    <s v="Florida"/>
    <s v="Orlando"/>
    <x v="3"/>
    <n v="55.000000000000007"/>
    <x v="48"/>
    <n v="165000.00000000003"/>
    <n v="49500.000000000007"/>
    <n v="0.3"/>
    <x v="1"/>
  </r>
  <r>
    <x v="1"/>
    <n v="1128299"/>
    <x v="240"/>
    <x v="4"/>
    <s v="Florida"/>
    <s v="Orlando"/>
    <x v="4"/>
    <n v="60.000000000000007"/>
    <x v="40"/>
    <n v="120000.00000000001"/>
    <n v="24000.000000000004"/>
    <n v="0.2"/>
    <x v="1"/>
  </r>
  <r>
    <x v="1"/>
    <n v="1128299"/>
    <x v="240"/>
    <x v="4"/>
    <s v="Florida"/>
    <s v="Orlando"/>
    <x v="5"/>
    <n v="75.000000000000014"/>
    <x v="47"/>
    <n v="281250.00000000006"/>
    <n v="126562.50000000003"/>
    <n v="0.45"/>
    <x v="1"/>
  </r>
  <r>
    <x v="1"/>
    <n v="1128299"/>
    <x v="271"/>
    <x v="4"/>
    <s v="Florida"/>
    <s v="Orlando"/>
    <x v="0"/>
    <n v="60"/>
    <x v="30"/>
    <n v="345000"/>
    <n v="103500"/>
    <n v="0.3"/>
    <x v="1"/>
  </r>
  <r>
    <x v="1"/>
    <n v="1128299"/>
    <x v="271"/>
    <x v="4"/>
    <s v="Florida"/>
    <s v="Orlando"/>
    <x v="1"/>
    <n v="65"/>
    <x v="32"/>
    <n v="276250"/>
    <n v="69062.5"/>
    <n v="0.25"/>
    <x v="1"/>
  </r>
  <r>
    <x v="1"/>
    <n v="1128299"/>
    <x v="271"/>
    <x v="4"/>
    <s v="Florida"/>
    <s v="Orlando"/>
    <x v="2"/>
    <n v="65"/>
    <x v="32"/>
    <n v="276250"/>
    <n v="82875"/>
    <n v="0.3"/>
    <x v="1"/>
  </r>
  <r>
    <x v="1"/>
    <n v="1128299"/>
    <x v="271"/>
    <x v="4"/>
    <s v="Florida"/>
    <s v="Orlando"/>
    <x v="3"/>
    <n v="60"/>
    <x v="45"/>
    <n v="195000"/>
    <n v="58500"/>
    <n v="0.3"/>
    <x v="1"/>
  </r>
  <r>
    <x v="1"/>
    <n v="1128299"/>
    <x v="271"/>
    <x v="4"/>
    <s v="Florida"/>
    <s v="Orlando"/>
    <x v="4"/>
    <n v="54.999999999999993"/>
    <x v="37"/>
    <n v="123749.99999999999"/>
    <n v="24750"/>
    <n v="0.2"/>
    <x v="1"/>
  </r>
  <r>
    <x v="1"/>
    <n v="1128299"/>
    <x v="271"/>
    <x v="4"/>
    <s v="Florida"/>
    <s v="Orlando"/>
    <x v="5"/>
    <n v="70"/>
    <x v="30"/>
    <n v="402500"/>
    <n v="181125"/>
    <n v="0.45"/>
    <x v="1"/>
  </r>
  <r>
    <x v="1"/>
    <n v="1128299"/>
    <x v="301"/>
    <x v="4"/>
    <s v="Florida"/>
    <s v="Orlando"/>
    <x v="0"/>
    <n v="64.999999999999986"/>
    <x v="6"/>
    <n v="536249.99999999988"/>
    <n v="160874.99999999997"/>
    <n v="0.3"/>
    <x v="1"/>
  </r>
  <r>
    <x v="1"/>
    <n v="1128299"/>
    <x v="301"/>
    <x v="4"/>
    <s v="Florida"/>
    <s v="Orlando"/>
    <x v="1"/>
    <n v="70"/>
    <x v="19"/>
    <n v="490000"/>
    <n v="122500"/>
    <n v="0.25"/>
    <x v="0"/>
  </r>
  <r>
    <x v="1"/>
    <n v="1128299"/>
    <x v="301"/>
    <x v="4"/>
    <s v="Florida"/>
    <s v="Orlando"/>
    <x v="2"/>
    <n v="85"/>
    <x v="19"/>
    <n v="595000"/>
    <n v="178500"/>
    <n v="0.3"/>
    <x v="0"/>
  </r>
  <r>
    <x v="1"/>
    <n v="1128299"/>
    <x v="301"/>
    <x v="4"/>
    <s v="Florida"/>
    <s v="Orlando"/>
    <x v="3"/>
    <n v="85"/>
    <x v="30"/>
    <n v="488750"/>
    <n v="146625"/>
    <n v="0.3"/>
    <x v="0"/>
  </r>
  <r>
    <x v="1"/>
    <n v="1128299"/>
    <x v="301"/>
    <x v="4"/>
    <s v="Florida"/>
    <s v="Orlando"/>
    <x v="4"/>
    <n v="95"/>
    <x v="31"/>
    <n v="427500"/>
    <n v="85500"/>
    <n v="0.2"/>
    <x v="0"/>
  </r>
  <r>
    <x v="1"/>
    <n v="1128299"/>
    <x v="301"/>
    <x v="4"/>
    <s v="Florida"/>
    <s v="Orlando"/>
    <x v="5"/>
    <n v="110.00000000000001"/>
    <x v="29"/>
    <n v="825000.00000000012"/>
    <n v="371250.00000000006"/>
    <n v="0.45"/>
    <x v="0"/>
  </r>
  <r>
    <x v="1"/>
    <n v="1128299"/>
    <x v="330"/>
    <x v="4"/>
    <s v="Florida"/>
    <s v="Orlando"/>
    <x v="0"/>
    <n v="90"/>
    <x v="3"/>
    <n v="810000"/>
    <n v="243000"/>
    <n v="0.3"/>
    <x v="0"/>
  </r>
  <r>
    <x v="1"/>
    <n v="1128299"/>
    <x v="330"/>
    <x v="4"/>
    <s v="Florida"/>
    <s v="Orlando"/>
    <x v="1"/>
    <n v="95"/>
    <x v="29"/>
    <n v="712500"/>
    <n v="178125"/>
    <n v="0.25"/>
    <x v="0"/>
  </r>
  <r>
    <x v="1"/>
    <n v="1128299"/>
    <x v="330"/>
    <x v="4"/>
    <s v="Florida"/>
    <s v="Orlando"/>
    <x v="2"/>
    <n v="95"/>
    <x v="19"/>
    <n v="665000"/>
    <n v="199500"/>
    <n v="0.3"/>
    <x v="0"/>
  </r>
  <r>
    <x v="1"/>
    <n v="1128299"/>
    <x v="330"/>
    <x v="4"/>
    <s v="Florida"/>
    <s v="Orlando"/>
    <x v="3"/>
    <n v="90"/>
    <x v="24"/>
    <n v="540000"/>
    <n v="162000"/>
    <n v="0.3"/>
    <x v="0"/>
  </r>
  <r>
    <x v="1"/>
    <n v="1128299"/>
    <x v="330"/>
    <x v="4"/>
    <s v="Florida"/>
    <s v="Orlando"/>
    <x v="4"/>
    <n v="95"/>
    <x v="25"/>
    <n v="617500"/>
    <n v="123500"/>
    <n v="0.2"/>
    <x v="0"/>
  </r>
  <r>
    <x v="1"/>
    <n v="1128299"/>
    <x v="330"/>
    <x v="4"/>
    <s v="Florida"/>
    <s v="Orlando"/>
    <x v="5"/>
    <n v="110.00000000000001"/>
    <x v="25"/>
    <n v="715000.00000000012"/>
    <n v="321750.00000000006"/>
    <n v="0.45"/>
    <x v="0"/>
  </r>
  <r>
    <x v="1"/>
    <n v="1128299"/>
    <x v="362"/>
    <x v="4"/>
    <s v="Florida"/>
    <s v="Orlando"/>
    <x v="0"/>
    <n v="95"/>
    <x v="2"/>
    <n v="807500"/>
    <n v="242250"/>
    <n v="0.3"/>
    <x v="0"/>
  </r>
  <r>
    <x v="1"/>
    <n v="1128299"/>
    <x v="362"/>
    <x v="4"/>
    <s v="Florida"/>
    <s v="Orlando"/>
    <x v="1"/>
    <n v="85.000000000000014"/>
    <x v="6"/>
    <n v="701250.00000000012"/>
    <n v="175312.50000000003"/>
    <n v="0.25"/>
    <x v="0"/>
  </r>
  <r>
    <x v="1"/>
    <n v="1128299"/>
    <x v="362"/>
    <x v="4"/>
    <s v="Florida"/>
    <s v="Orlando"/>
    <x v="2"/>
    <n v="80"/>
    <x v="19"/>
    <n v="560000"/>
    <n v="168000"/>
    <n v="0.3"/>
    <x v="0"/>
  </r>
  <r>
    <x v="1"/>
    <n v="1128299"/>
    <x v="362"/>
    <x v="4"/>
    <s v="Florida"/>
    <s v="Orlando"/>
    <x v="3"/>
    <n v="80"/>
    <x v="33"/>
    <n v="380000"/>
    <n v="114000"/>
    <n v="0.3"/>
    <x v="0"/>
  </r>
  <r>
    <x v="1"/>
    <n v="1128299"/>
    <x v="362"/>
    <x v="4"/>
    <s v="Florida"/>
    <s v="Orlando"/>
    <x v="4"/>
    <n v="80"/>
    <x v="33"/>
    <n v="380000"/>
    <n v="76000"/>
    <n v="0.2"/>
    <x v="0"/>
  </r>
  <r>
    <x v="1"/>
    <n v="1128299"/>
    <x v="362"/>
    <x v="4"/>
    <s v="Florida"/>
    <s v="Orlando"/>
    <x v="5"/>
    <n v="85"/>
    <x v="48"/>
    <n v="255000"/>
    <n v="114750"/>
    <n v="0.45"/>
    <x v="0"/>
  </r>
  <r>
    <x v="1"/>
    <n v="1128299"/>
    <x v="394"/>
    <x v="4"/>
    <s v="Florida"/>
    <s v="Orlando"/>
    <x v="0"/>
    <n v="60.000000000000007"/>
    <x v="23"/>
    <n v="300000.00000000006"/>
    <n v="90000.000000000015"/>
    <n v="0.3"/>
    <x v="0"/>
  </r>
  <r>
    <x v="1"/>
    <n v="1128299"/>
    <x v="394"/>
    <x v="4"/>
    <s v="Florida"/>
    <s v="Orlando"/>
    <x v="1"/>
    <n v="65.000000000000014"/>
    <x v="23"/>
    <n v="325000.00000000006"/>
    <n v="81250.000000000015"/>
    <n v="0.25"/>
    <x v="0"/>
  </r>
  <r>
    <x v="1"/>
    <n v="1128299"/>
    <x v="394"/>
    <x v="4"/>
    <s v="Florida"/>
    <s v="Orlando"/>
    <x v="2"/>
    <n v="60.000000000000007"/>
    <x v="48"/>
    <n v="180000.00000000003"/>
    <n v="54000.000000000007"/>
    <n v="0.3"/>
    <x v="0"/>
  </r>
  <r>
    <x v="1"/>
    <n v="1128299"/>
    <x v="394"/>
    <x v="4"/>
    <s v="Florida"/>
    <s v="Orlando"/>
    <x v="3"/>
    <n v="60.000000000000007"/>
    <x v="43"/>
    <n v="150000.00000000003"/>
    <n v="45000.000000000007"/>
    <n v="0.3"/>
    <x v="0"/>
  </r>
  <r>
    <x v="1"/>
    <n v="1128299"/>
    <x v="394"/>
    <x v="4"/>
    <s v="Florida"/>
    <s v="Orlando"/>
    <x v="4"/>
    <n v="70"/>
    <x v="34"/>
    <n v="192500"/>
    <n v="38500"/>
    <n v="0.2"/>
    <x v="0"/>
  </r>
  <r>
    <x v="1"/>
    <n v="1128299"/>
    <x v="394"/>
    <x v="4"/>
    <s v="Florida"/>
    <s v="Orlando"/>
    <x v="5"/>
    <n v="54.999999999999993"/>
    <x v="48"/>
    <n v="164999.99999999997"/>
    <n v="74249.999999999985"/>
    <n v="0.45"/>
    <x v="0"/>
  </r>
  <r>
    <x v="1"/>
    <n v="1128299"/>
    <x v="423"/>
    <x v="4"/>
    <s v="Florida"/>
    <s v="Orlando"/>
    <x v="0"/>
    <n v="50"/>
    <x v="46"/>
    <n v="200000"/>
    <n v="60000"/>
    <n v="0.3"/>
    <x v="0"/>
  </r>
  <r>
    <x v="1"/>
    <n v="1128299"/>
    <x v="423"/>
    <x v="4"/>
    <s v="Florida"/>
    <s v="Orlando"/>
    <x v="1"/>
    <n v="65.000000000000014"/>
    <x v="30"/>
    <n v="373750.00000000006"/>
    <n v="93437.500000000015"/>
    <n v="0.25"/>
    <x v="0"/>
  </r>
  <r>
    <x v="1"/>
    <n v="1128299"/>
    <x v="423"/>
    <x v="4"/>
    <s v="Florida"/>
    <s v="Orlando"/>
    <x v="2"/>
    <n v="60.000000000000007"/>
    <x v="46"/>
    <n v="240000.00000000003"/>
    <n v="72000"/>
    <n v="0.3"/>
    <x v="0"/>
  </r>
  <r>
    <x v="1"/>
    <n v="1128299"/>
    <x v="423"/>
    <x v="4"/>
    <s v="Florida"/>
    <s v="Orlando"/>
    <x v="3"/>
    <n v="55.000000000000007"/>
    <x v="47"/>
    <n v="206250.00000000003"/>
    <n v="61875.000000000007"/>
    <n v="0.3"/>
    <x v="0"/>
  </r>
  <r>
    <x v="1"/>
    <n v="1128299"/>
    <x v="423"/>
    <x v="4"/>
    <s v="Florida"/>
    <s v="Orlando"/>
    <x v="4"/>
    <n v="65"/>
    <x v="44"/>
    <n v="227500"/>
    <n v="45500"/>
    <n v="0.2"/>
    <x v="0"/>
  </r>
  <r>
    <x v="1"/>
    <n v="1128299"/>
    <x v="423"/>
    <x v="4"/>
    <s v="Florida"/>
    <s v="Orlando"/>
    <x v="5"/>
    <n v="70"/>
    <x v="46"/>
    <n v="280000"/>
    <n v="126000"/>
    <n v="0.45"/>
    <x v="0"/>
  </r>
  <r>
    <x v="1"/>
    <n v="1128299"/>
    <x v="454"/>
    <x v="4"/>
    <s v="Florida"/>
    <s v="Orlando"/>
    <x v="0"/>
    <n v="55.000000000000007"/>
    <x v="22"/>
    <n v="343750.00000000006"/>
    <n v="103125.00000000001"/>
    <n v="0.3"/>
    <x v="0"/>
  </r>
  <r>
    <x v="1"/>
    <n v="1128299"/>
    <x v="454"/>
    <x v="4"/>
    <s v="Florida"/>
    <s v="Orlando"/>
    <x v="1"/>
    <n v="60.000000000000007"/>
    <x v="19"/>
    <n v="420000.00000000006"/>
    <n v="105000.00000000001"/>
    <n v="0.25"/>
    <x v="0"/>
  </r>
  <r>
    <x v="1"/>
    <n v="1128299"/>
    <x v="454"/>
    <x v="4"/>
    <s v="Florida"/>
    <s v="Orlando"/>
    <x v="2"/>
    <n v="55.000000000000007"/>
    <x v="27"/>
    <n v="288750.00000000006"/>
    <n v="86625.000000000015"/>
    <n v="0.3"/>
    <x v="0"/>
  </r>
  <r>
    <x v="1"/>
    <n v="1128299"/>
    <x v="454"/>
    <x v="4"/>
    <s v="Florida"/>
    <s v="Orlando"/>
    <x v="3"/>
    <n v="65.000000000000014"/>
    <x v="23"/>
    <n v="325000.00000000006"/>
    <n v="97500.000000000015"/>
    <n v="0.3"/>
    <x v="0"/>
  </r>
  <r>
    <x v="1"/>
    <n v="1128299"/>
    <x v="454"/>
    <x v="4"/>
    <s v="Florida"/>
    <s v="Orlando"/>
    <x v="4"/>
    <n v="85.000000000000014"/>
    <x v="33"/>
    <n v="403750.00000000006"/>
    <n v="80750.000000000015"/>
    <n v="0.2"/>
    <x v="0"/>
  </r>
  <r>
    <x v="1"/>
    <n v="1128299"/>
    <x v="454"/>
    <x v="4"/>
    <s v="Florida"/>
    <s v="Orlando"/>
    <x v="5"/>
    <n v="90.000000000000014"/>
    <x v="24"/>
    <n v="540000.00000000012"/>
    <n v="243000.00000000006"/>
    <n v="0.45"/>
    <x v="0"/>
  </r>
  <r>
    <x v="1"/>
    <n v="1128299"/>
    <x v="483"/>
    <x v="4"/>
    <s v="Florida"/>
    <s v="Orlando"/>
    <x v="0"/>
    <n v="75.000000000000014"/>
    <x v="9"/>
    <n v="600000.00000000012"/>
    <n v="180000.00000000003"/>
    <n v="0.3"/>
    <x v="0"/>
  </r>
  <r>
    <x v="1"/>
    <n v="1128299"/>
    <x v="483"/>
    <x v="4"/>
    <s v="Florida"/>
    <s v="Orlando"/>
    <x v="1"/>
    <n v="85.000000000000014"/>
    <x v="9"/>
    <n v="680000.00000000012"/>
    <n v="170000.00000000003"/>
    <n v="0.25"/>
    <x v="0"/>
  </r>
  <r>
    <x v="3"/>
    <n v="1128299"/>
    <x v="483"/>
    <x v="4"/>
    <s v="Florida"/>
    <s v="Orlando"/>
    <x v="2"/>
    <n v="80.000000000000014"/>
    <x v="24"/>
    <n v="480000.00000000006"/>
    <n v="144000"/>
    <n v="0.3"/>
    <x v="0"/>
  </r>
  <r>
    <x v="3"/>
    <n v="1128299"/>
    <x v="483"/>
    <x v="4"/>
    <s v="Florida"/>
    <s v="Orlando"/>
    <x v="3"/>
    <n v="80.000000000000014"/>
    <x v="24"/>
    <n v="480000.00000000006"/>
    <n v="144000"/>
    <n v="0.3"/>
    <x v="0"/>
  </r>
  <r>
    <x v="3"/>
    <n v="1128299"/>
    <x v="483"/>
    <x v="4"/>
    <s v="Florida"/>
    <s v="Orlando"/>
    <x v="4"/>
    <n v="90.000000000000014"/>
    <x v="27"/>
    <n v="472500.00000000006"/>
    <n v="94500.000000000015"/>
    <n v="0.2"/>
    <x v="0"/>
  </r>
  <r>
    <x v="3"/>
    <n v="1128299"/>
    <x v="483"/>
    <x v="4"/>
    <s v="Florida"/>
    <s v="Orlando"/>
    <x v="5"/>
    <n v="95.000000000000014"/>
    <x v="22"/>
    <n v="593750.00000000012"/>
    <n v="267187.50000000006"/>
    <n v="0.45"/>
    <x v="0"/>
  </r>
  <r>
    <x v="3"/>
    <n v="1185732"/>
    <x v="176"/>
    <x v="4"/>
    <s v="Florida"/>
    <s v="Orlando"/>
    <x v="0"/>
    <n v="45"/>
    <x v="2"/>
    <n v="382500"/>
    <n v="172125"/>
    <n v="0.45"/>
    <x v="0"/>
  </r>
  <r>
    <x v="3"/>
    <n v="1185732"/>
    <x v="176"/>
    <x v="4"/>
    <s v="Florida"/>
    <s v="Orlando"/>
    <x v="1"/>
    <n v="45"/>
    <x v="25"/>
    <n v="292500"/>
    <n v="102375"/>
    <n v="0.35"/>
    <x v="0"/>
  </r>
  <r>
    <x v="3"/>
    <n v="1185732"/>
    <x v="176"/>
    <x v="4"/>
    <s v="Florida"/>
    <s v="Orlando"/>
    <x v="2"/>
    <n v="35"/>
    <x v="25"/>
    <n v="227500"/>
    <n v="56875"/>
    <n v="0.25"/>
    <x v="0"/>
  </r>
  <r>
    <x v="3"/>
    <n v="1185732"/>
    <x v="176"/>
    <x v="4"/>
    <s v="Florida"/>
    <s v="Orlando"/>
    <x v="3"/>
    <n v="40"/>
    <x v="23"/>
    <n v="200000"/>
    <n v="60000"/>
    <n v="0.3"/>
    <x v="0"/>
  </r>
  <r>
    <x v="3"/>
    <n v="1185732"/>
    <x v="176"/>
    <x v="4"/>
    <s v="Florida"/>
    <s v="Orlando"/>
    <x v="4"/>
    <n v="55.000000000000007"/>
    <x v="20"/>
    <n v="302500.00000000006"/>
    <n v="105875.00000000001"/>
    <n v="0.35"/>
    <x v="0"/>
  </r>
  <r>
    <x v="3"/>
    <n v="1185732"/>
    <x v="176"/>
    <x v="4"/>
    <s v="Florida"/>
    <s v="Orlando"/>
    <x v="5"/>
    <n v="45"/>
    <x v="25"/>
    <n v="292500"/>
    <n v="146250"/>
    <n v="0.5"/>
    <x v="0"/>
  </r>
  <r>
    <x v="3"/>
    <n v="1185732"/>
    <x v="205"/>
    <x v="4"/>
    <s v="Florida"/>
    <s v="Orlando"/>
    <x v="0"/>
    <n v="45"/>
    <x v="3"/>
    <n v="405000"/>
    <n v="182250"/>
    <n v="0.45"/>
    <x v="0"/>
  </r>
  <r>
    <x v="3"/>
    <n v="1185732"/>
    <x v="205"/>
    <x v="4"/>
    <s v="Florida"/>
    <s v="Orlando"/>
    <x v="1"/>
    <n v="45"/>
    <x v="20"/>
    <n v="247500"/>
    <n v="86625"/>
    <n v="0.35"/>
    <x v="0"/>
  </r>
  <r>
    <x v="3"/>
    <n v="1185732"/>
    <x v="205"/>
    <x v="4"/>
    <s v="Florida"/>
    <s v="Orlando"/>
    <x v="2"/>
    <n v="35"/>
    <x v="24"/>
    <n v="210000"/>
    <n v="52500"/>
    <n v="0.25"/>
    <x v="0"/>
  </r>
  <r>
    <x v="3"/>
    <n v="1185732"/>
    <x v="205"/>
    <x v="0"/>
    <s v="New York"/>
    <s v="Albany"/>
    <x v="3"/>
    <n v="40"/>
    <x v="33"/>
    <n v="190000"/>
    <n v="57000"/>
    <n v="0.3"/>
    <x v="0"/>
  </r>
  <r>
    <x v="3"/>
    <n v="1185732"/>
    <x v="205"/>
    <x v="0"/>
    <s v="New York"/>
    <s v="Albany"/>
    <x v="4"/>
    <n v="55.000000000000007"/>
    <x v="20"/>
    <n v="302500.00000000006"/>
    <n v="105875.00000000001"/>
    <n v="0.35"/>
    <x v="0"/>
  </r>
  <r>
    <x v="3"/>
    <n v="1185732"/>
    <x v="205"/>
    <x v="0"/>
    <s v="New York"/>
    <s v="Albany"/>
    <x v="5"/>
    <n v="45"/>
    <x v="25"/>
    <n v="292500"/>
    <n v="146250"/>
    <n v="0.5"/>
    <x v="0"/>
  </r>
  <r>
    <x v="3"/>
    <n v="1185732"/>
    <x v="710"/>
    <x v="0"/>
    <s v="New York"/>
    <s v="Albany"/>
    <x v="0"/>
    <n v="45"/>
    <x v="64"/>
    <n v="391500"/>
    <n v="176175"/>
    <n v="0.45"/>
    <x v="0"/>
  </r>
  <r>
    <x v="3"/>
    <n v="1185732"/>
    <x v="710"/>
    <x v="0"/>
    <s v="New York"/>
    <s v="Albany"/>
    <x v="1"/>
    <n v="45"/>
    <x v="20"/>
    <n v="247500"/>
    <n v="86625"/>
    <n v="0.35"/>
    <x v="0"/>
  </r>
  <r>
    <x v="3"/>
    <n v="1185732"/>
    <x v="710"/>
    <x v="0"/>
    <s v="New York"/>
    <s v="Albany"/>
    <x v="2"/>
    <n v="35"/>
    <x v="30"/>
    <n v="201250"/>
    <n v="50312.5"/>
    <n v="0.25"/>
    <x v="0"/>
  </r>
  <r>
    <x v="3"/>
    <n v="1185732"/>
    <x v="710"/>
    <x v="0"/>
    <s v="New York"/>
    <s v="Albany"/>
    <x v="3"/>
    <n v="40"/>
    <x v="32"/>
    <n v="170000"/>
    <n v="51000"/>
    <n v="0.3"/>
    <x v="0"/>
  </r>
  <r>
    <x v="3"/>
    <n v="1185732"/>
    <x v="710"/>
    <x v="0"/>
    <s v="New York"/>
    <s v="Albany"/>
    <x v="4"/>
    <n v="55.000000000000007"/>
    <x v="33"/>
    <n v="261250.00000000003"/>
    <n v="91437.5"/>
    <n v="0.35"/>
    <x v="0"/>
  </r>
  <r>
    <x v="3"/>
    <n v="1185732"/>
    <x v="710"/>
    <x v="0"/>
    <s v="New York"/>
    <s v="Albany"/>
    <x v="5"/>
    <n v="45"/>
    <x v="30"/>
    <n v="258750"/>
    <n v="129375"/>
    <n v="0.5"/>
    <x v="0"/>
  </r>
  <r>
    <x v="3"/>
    <n v="1185732"/>
    <x v="232"/>
    <x v="0"/>
    <s v="New York"/>
    <s v="Albany"/>
    <x v="0"/>
    <n v="45"/>
    <x v="6"/>
    <n v="371250"/>
    <n v="167062.5"/>
    <n v="0.45"/>
    <x v="0"/>
  </r>
  <r>
    <x v="3"/>
    <n v="1185732"/>
    <x v="232"/>
    <x v="0"/>
    <s v="New York"/>
    <s v="Albany"/>
    <x v="1"/>
    <n v="45"/>
    <x v="27"/>
    <n v="236250"/>
    <n v="82687.5"/>
    <n v="0.35"/>
    <x v="0"/>
  </r>
  <r>
    <x v="3"/>
    <n v="1185732"/>
    <x v="232"/>
    <x v="0"/>
    <s v="New York"/>
    <s v="Albany"/>
    <x v="2"/>
    <n v="35"/>
    <x v="27"/>
    <n v="183750"/>
    <n v="45937.5"/>
    <n v="0.25"/>
    <x v="0"/>
  </r>
  <r>
    <x v="3"/>
    <n v="1185732"/>
    <x v="232"/>
    <x v="0"/>
    <s v="New York"/>
    <s v="Albany"/>
    <x v="3"/>
    <n v="40"/>
    <x v="31"/>
    <n v="180000"/>
    <n v="54000"/>
    <n v="0.3"/>
    <x v="0"/>
  </r>
  <r>
    <x v="3"/>
    <n v="1185732"/>
    <x v="232"/>
    <x v="0"/>
    <s v="New York"/>
    <s v="Albany"/>
    <x v="4"/>
    <n v="55.000000000000007"/>
    <x v="33"/>
    <n v="261250.00000000003"/>
    <n v="91437.5"/>
    <n v="0.35"/>
    <x v="0"/>
  </r>
  <r>
    <x v="3"/>
    <n v="1185732"/>
    <x v="232"/>
    <x v="0"/>
    <s v="New York"/>
    <s v="Albany"/>
    <x v="5"/>
    <n v="45"/>
    <x v="24"/>
    <n v="270000"/>
    <n v="135000"/>
    <n v="0.5"/>
    <x v="0"/>
  </r>
  <r>
    <x v="3"/>
    <n v="1185732"/>
    <x v="261"/>
    <x v="0"/>
    <s v="New York"/>
    <s v="Albany"/>
    <x v="0"/>
    <n v="55.000000000000007"/>
    <x v="64"/>
    <n v="478500.00000000006"/>
    <n v="215325.00000000003"/>
    <n v="0.45"/>
    <x v="0"/>
  </r>
  <r>
    <x v="3"/>
    <n v="1185732"/>
    <x v="261"/>
    <x v="0"/>
    <s v="New York"/>
    <s v="Albany"/>
    <x v="1"/>
    <n v="55.000000000000007"/>
    <x v="30"/>
    <n v="316250.00000000006"/>
    <n v="110687.50000000001"/>
    <n v="0.35"/>
    <x v="0"/>
  </r>
  <r>
    <x v="3"/>
    <n v="1185732"/>
    <x v="261"/>
    <x v="0"/>
    <s v="New York"/>
    <s v="Albany"/>
    <x v="2"/>
    <n v="50"/>
    <x v="20"/>
    <n v="275000"/>
    <n v="68750"/>
    <n v="0.25"/>
    <x v="0"/>
  </r>
  <r>
    <x v="3"/>
    <n v="1185732"/>
    <x v="261"/>
    <x v="0"/>
    <s v="New York"/>
    <s v="Albany"/>
    <x v="3"/>
    <n v="50"/>
    <x v="23"/>
    <n v="250000"/>
    <n v="75000"/>
    <n v="0.3"/>
    <x v="0"/>
  </r>
  <r>
    <x v="3"/>
    <n v="1185732"/>
    <x v="261"/>
    <x v="0"/>
    <s v="New York"/>
    <s v="Albany"/>
    <x v="4"/>
    <n v="60"/>
    <x v="27"/>
    <n v="315000"/>
    <n v="110250"/>
    <n v="0.35"/>
    <x v="0"/>
  </r>
  <r>
    <x v="3"/>
    <n v="1185732"/>
    <x v="261"/>
    <x v="0"/>
    <s v="New York"/>
    <s v="Albany"/>
    <x v="5"/>
    <n v="65"/>
    <x v="22"/>
    <n v="406250"/>
    <n v="203125"/>
    <n v="0.5"/>
    <x v="0"/>
  </r>
  <r>
    <x v="3"/>
    <n v="1185732"/>
    <x v="294"/>
    <x v="0"/>
    <s v="New York"/>
    <s v="Albany"/>
    <x v="0"/>
    <n v="60"/>
    <x v="10"/>
    <n v="525000"/>
    <n v="236250"/>
    <n v="0.45"/>
    <x v="0"/>
  </r>
  <r>
    <x v="3"/>
    <n v="1185732"/>
    <x v="294"/>
    <x v="0"/>
    <s v="New York"/>
    <s v="Albany"/>
    <x v="1"/>
    <n v="55.000000000000007"/>
    <x v="22"/>
    <n v="343750.00000000006"/>
    <n v="120312.50000000001"/>
    <n v="0.35"/>
    <x v="0"/>
  </r>
  <r>
    <x v="3"/>
    <n v="1185732"/>
    <x v="294"/>
    <x v="0"/>
    <s v="New York"/>
    <s v="Albany"/>
    <x v="2"/>
    <n v="50"/>
    <x v="24"/>
    <n v="300000"/>
    <n v="75000"/>
    <n v="0.25"/>
    <x v="0"/>
  </r>
  <r>
    <x v="3"/>
    <n v="1185732"/>
    <x v="294"/>
    <x v="0"/>
    <s v="New York"/>
    <s v="Albany"/>
    <x v="3"/>
    <n v="50"/>
    <x v="30"/>
    <n v="287500"/>
    <n v="86250"/>
    <n v="0.3"/>
    <x v="0"/>
  </r>
  <r>
    <x v="3"/>
    <n v="1185732"/>
    <x v="294"/>
    <x v="0"/>
    <s v="New York"/>
    <s v="Albany"/>
    <x v="4"/>
    <n v="65"/>
    <x v="30"/>
    <n v="373750"/>
    <n v="130812.49999999999"/>
    <n v="0.35"/>
    <x v="0"/>
  </r>
  <r>
    <x v="3"/>
    <n v="1185732"/>
    <x v="294"/>
    <x v="0"/>
    <s v="New York"/>
    <s v="Albany"/>
    <x v="5"/>
    <n v="70"/>
    <x v="26"/>
    <n v="507500"/>
    <n v="253750"/>
    <n v="0.5"/>
    <x v="0"/>
  </r>
  <r>
    <x v="3"/>
    <n v="1185732"/>
    <x v="322"/>
    <x v="0"/>
    <s v="New York"/>
    <s v="Albany"/>
    <x v="0"/>
    <n v="65"/>
    <x v="5"/>
    <n v="617500"/>
    <n v="277875"/>
    <n v="0.45"/>
    <x v="0"/>
  </r>
  <r>
    <x v="3"/>
    <n v="1185732"/>
    <x v="322"/>
    <x v="0"/>
    <s v="New York"/>
    <s v="Albany"/>
    <x v="1"/>
    <n v="60.000000000000007"/>
    <x v="19"/>
    <n v="420000.00000000006"/>
    <n v="147000"/>
    <n v="0.35"/>
    <x v="0"/>
  </r>
  <r>
    <x v="3"/>
    <n v="1185732"/>
    <x v="322"/>
    <x v="0"/>
    <s v="New York"/>
    <s v="Albany"/>
    <x v="2"/>
    <n v="55.000000000000007"/>
    <x v="22"/>
    <n v="343750.00000000006"/>
    <n v="85937.500000000015"/>
    <n v="0.25"/>
    <x v="0"/>
  </r>
  <r>
    <x v="3"/>
    <n v="1185732"/>
    <x v="322"/>
    <x v="0"/>
    <s v="New York"/>
    <s v="Albany"/>
    <x v="3"/>
    <n v="55.000000000000007"/>
    <x v="30"/>
    <n v="316250.00000000006"/>
    <n v="94875.000000000015"/>
    <n v="0.3"/>
    <x v="0"/>
  </r>
  <r>
    <x v="3"/>
    <n v="1185732"/>
    <x v="322"/>
    <x v="0"/>
    <s v="New York"/>
    <s v="Albany"/>
    <x v="4"/>
    <n v="65"/>
    <x v="24"/>
    <n v="390000"/>
    <n v="136500"/>
    <n v="0.35"/>
    <x v="0"/>
  </r>
  <r>
    <x v="3"/>
    <n v="1185732"/>
    <x v="322"/>
    <x v="0"/>
    <s v="New York"/>
    <s v="Albany"/>
    <x v="5"/>
    <n v="70"/>
    <x v="28"/>
    <n v="542500"/>
    <n v="271250"/>
    <n v="0.5"/>
    <x v="0"/>
  </r>
  <r>
    <x v="3"/>
    <n v="1185732"/>
    <x v="354"/>
    <x v="0"/>
    <s v="New York"/>
    <s v="Albany"/>
    <x v="0"/>
    <n v="65"/>
    <x v="8"/>
    <n v="601250"/>
    <n v="270562.5"/>
    <n v="0.45"/>
    <x v="0"/>
  </r>
  <r>
    <x v="3"/>
    <n v="1185732"/>
    <x v="354"/>
    <x v="0"/>
    <s v="New York"/>
    <s v="Albany"/>
    <x v="1"/>
    <n v="60.000000000000007"/>
    <x v="19"/>
    <n v="420000.00000000006"/>
    <n v="147000"/>
    <n v="0.35"/>
    <x v="0"/>
  </r>
  <r>
    <x v="3"/>
    <n v="1185732"/>
    <x v="354"/>
    <x v="0"/>
    <s v="New York"/>
    <s v="Albany"/>
    <x v="2"/>
    <n v="55.000000000000007"/>
    <x v="22"/>
    <n v="343750.00000000006"/>
    <n v="85937.500000000015"/>
    <n v="0.25"/>
    <x v="0"/>
  </r>
  <r>
    <x v="3"/>
    <n v="1185732"/>
    <x v="354"/>
    <x v="0"/>
    <s v="New York"/>
    <s v="Albany"/>
    <x v="3"/>
    <n v="45"/>
    <x v="30"/>
    <n v="258750"/>
    <n v="77625"/>
    <n v="0.3"/>
    <x v="0"/>
  </r>
  <r>
    <x v="3"/>
    <n v="1185732"/>
    <x v="354"/>
    <x v="0"/>
    <s v="New York"/>
    <s v="Albany"/>
    <x v="4"/>
    <n v="55.000000000000007"/>
    <x v="20"/>
    <n v="302500.00000000006"/>
    <n v="105875.00000000001"/>
    <n v="0.35"/>
    <x v="0"/>
  </r>
  <r>
    <x v="3"/>
    <n v="1185732"/>
    <x v="354"/>
    <x v="0"/>
    <s v="New York"/>
    <s v="Albany"/>
    <x v="5"/>
    <n v="60.000000000000007"/>
    <x v="26"/>
    <n v="435000.00000000006"/>
    <n v="217500.00000000003"/>
    <n v="0.5"/>
    <x v="0"/>
  </r>
  <r>
    <x v="3"/>
    <n v="1185732"/>
    <x v="384"/>
    <x v="0"/>
    <s v="New York"/>
    <s v="Albany"/>
    <x v="0"/>
    <n v="55.000000000000007"/>
    <x v="2"/>
    <n v="467500.00000000006"/>
    <n v="210375.00000000003"/>
    <n v="0.45"/>
    <x v="0"/>
  </r>
  <r>
    <x v="3"/>
    <n v="1185732"/>
    <x v="384"/>
    <x v="0"/>
    <s v="New York"/>
    <s v="Albany"/>
    <x v="1"/>
    <n v="50.000000000000014"/>
    <x v="25"/>
    <n v="325000.00000000012"/>
    <n v="113750.00000000003"/>
    <n v="0.35"/>
    <x v="0"/>
  </r>
  <r>
    <x v="3"/>
    <n v="1185732"/>
    <x v="384"/>
    <x v="0"/>
    <s v="New York"/>
    <s v="Albany"/>
    <x v="2"/>
    <n v="45"/>
    <x v="20"/>
    <n v="247500"/>
    <n v="61875"/>
    <n v="0.25"/>
    <x v="0"/>
  </r>
  <r>
    <x v="3"/>
    <n v="1185732"/>
    <x v="384"/>
    <x v="0"/>
    <s v="New York"/>
    <s v="Albany"/>
    <x v="3"/>
    <n v="45"/>
    <x v="27"/>
    <n v="236250"/>
    <n v="70875"/>
    <n v="0.3"/>
    <x v="0"/>
  </r>
  <r>
    <x v="3"/>
    <n v="1185732"/>
    <x v="384"/>
    <x v="0"/>
    <s v="New York"/>
    <s v="Albany"/>
    <x v="4"/>
    <n v="55.000000000000007"/>
    <x v="27"/>
    <n v="288750.00000000006"/>
    <n v="101062.50000000001"/>
    <n v="0.35"/>
    <x v="0"/>
  </r>
  <r>
    <x v="3"/>
    <n v="1185732"/>
    <x v="384"/>
    <x v="0"/>
    <s v="New York"/>
    <s v="Albany"/>
    <x v="5"/>
    <n v="60.000000000000007"/>
    <x v="22"/>
    <n v="375000.00000000006"/>
    <n v="187500.00000000003"/>
    <n v="0.5"/>
    <x v="0"/>
  </r>
  <r>
    <x v="3"/>
    <n v="1185732"/>
    <x v="416"/>
    <x v="0"/>
    <s v="New York"/>
    <s v="Albany"/>
    <x v="0"/>
    <n v="60.000000000000007"/>
    <x v="9"/>
    <n v="480000.00000000006"/>
    <n v="216000.00000000003"/>
    <n v="0.45"/>
    <x v="0"/>
  </r>
  <r>
    <x v="3"/>
    <n v="1185732"/>
    <x v="416"/>
    <x v="0"/>
    <s v="New York"/>
    <s v="Albany"/>
    <x v="1"/>
    <n v="50.000000000000014"/>
    <x v="22"/>
    <n v="312500.00000000012"/>
    <n v="109375.00000000003"/>
    <n v="0.35"/>
    <x v="0"/>
  </r>
  <r>
    <x v="3"/>
    <n v="1185732"/>
    <x v="416"/>
    <x v="0"/>
    <s v="New York"/>
    <s v="Albany"/>
    <x v="2"/>
    <n v="50.000000000000014"/>
    <x v="27"/>
    <n v="262500.00000000006"/>
    <n v="65625.000000000015"/>
    <n v="0.25"/>
    <x v="0"/>
  </r>
  <r>
    <x v="3"/>
    <n v="1185732"/>
    <x v="416"/>
    <x v="0"/>
    <s v="New York"/>
    <s v="Albany"/>
    <x v="3"/>
    <n v="50.000000000000014"/>
    <x v="23"/>
    <n v="250000.00000000006"/>
    <n v="75000.000000000015"/>
    <n v="0.3"/>
    <x v="0"/>
  </r>
  <r>
    <x v="3"/>
    <n v="1185732"/>
    <x v="416"/>
    <x v="0"/>
    <s v="New York"/>
    <s v="Albany"/>
    <x v="4"/>
    <n v="60.000000000000007"/>
    <x v="23"/>
    <n v="300000.00000000006"/>
    <n v="105000.00000000001"/>
    <n v="0.35"/>
    <x v="0"/>
  </r>
  <r>
    <x v="3"/>
    <n v="1185732"/>
    <x v="416"/>
    <x v="0"/>
    <s v="New York"/>
    <s v="Albany"/>
    <x v="5"/>
    <n v="65"/>
    <x v="22"/>
    <n v="406250"/>
    <n v="203125"/>
    <n v="0.5"/>
    <x v="0"/>
  </r>
  <r>
    <x v="3"/>
    <n v="1185732"/>
    <x v="446"/>
    <x v="0"/>
    <s v="New York"/>
    <s v="Albany"/>
    <x v="0"/>
    <n v="60.000000000000007"/>
    <x v="28"/>
    <n v="465000.00000000006"/>
    <n v="209250.00000000003"/>
    <n v="0.45"/>
    <x v="0"/>
  </r>
  <r>
    <x v="3"/>
    <n v="1185732"/>
    <x v="446"/>
    <x v="0"/>
    <s v="New York"/>
    <s v="Albany"/>
    <x v="1"/>
    <n v="50.000000000000014"/>
    <x v="24"/>
    <n v="300000.00000000006"/>
    <n v="105000.00000000001"/>
    <n v="0.35"/>
    <x v="0"/>
  </r>
  <r>
    <x v="3"/>
    <n v="1185732"/>
    <x v="446"/>
    <x v="0"/>
    <s v="New York"/>
    <s v="Albany"/>
    <x v="2"/>
    <n v="50.000000000000014"/>
    <x v="61"/>
    <n v="272500.00000000006"/>
    <n v="68125.000000000015"/>
    <n v="0.25"/>
    <x v="0"/>
  </r>
  <r>
    <x v="3"/>
    <n v="1185732"/>
    <x v="446"/>
    <x v="0"/>
    <s v="New York"/>
    <s v="Albany"/>
    <x v="3"/>
    <n v="50.000000000000014"/>
    <x v="30"/>
    <n v="287500.00000000006"/>
    <n v="86250.000000000015"/>
    <n v="0.3"/>
    <x v="0"/>
  </r>
  <r>
    <x v="3"/>
    <n v="1185732"/>
    <x v="446"/>
    <x v="0"/>
    <s v="New York"/>
    <s v="Albany"/>
    <x v="4"/>
    <n v="65"/>
    <x v="20"/>
    <n v="357500"/>
    <n v="125124.99999999999"/>
    <n v="0.35"/>
    <x v="0"/>
  </r>
  <r>
    <x v="3"/>
    <n v="1185732"/>
    <x v="446"/>
    <x v="0"/>
    <s v="New York"/>
    <s v="Albany"/>
    <x v="5"/>
    <n v="70"/>
    <x v="25"/>
    <n v="455000"/>
    <n v="227500"/>
    <n v="0.5"/>
    <x v="0"/>
  </r>
  <r>
    <x v="3"/>
    <n v="1185732"/>
    <x v="475"/>
    <x v="0"/>
    <s v="New York"/>
    <s v="Albany"/>
    <x v="0"/>
    <n v="65"/>
    <x v="10"/>
    <n v="568750"/>
    <n v="255937.5"/>
    <n v="0.45"/>
    <x v="0"/>
  </r>
  <r>
    <x v="3"/>
    <n v="1185732"/>
    <x v="475"/>
    <x v="0"/>
    <s v="New York"/>
    <s v="Albany"/>
    <x v="1"/>
    <n v="55.000000000000007"/>
    <x v="21"/>
    <n v="371250.00000000006"/>
    <n v="129937.50000000001"/>
    <n v="0.35"/>
    <x v="0"/>
  </r>
  <r>
    <x v="4"/>
    <n v="1185732"/>
    <x v="475"/>
    <x v="0"/>
    <s v="New York"/>
    <s v="Albany"/>
    <x v="2"/>
    <n v="55.000000000000007"/>
    <x v="22"/>
    <n v="343750.00000000006"/>
    <n v="85937.500000000015"/>
    <n v="0.25"/>
    <x v="0"/>
  </r>
  <r>
    <x v="4"/>
    <n v="1185732"/>
    <x v="475"/>
    <x v="0"/>
    <s v="New York"/>
    <s v="Albany"/>
    <x v="3"/>
    <n v="55.000000000000007"/>
    <x v="30"/>
    <n v="316250.00000000006"/>
    <n v="94875.000000000015"/>
    <n v="0.3"/>
    <x v="0"/>
  </r>
  <r>
    <x v="4"/>
    <n v="1185732"/>
    <x v="475"/>
    <x v="0"/>
    <s v="New York"/>
    <s v="Albany"/>
    <x v="4"/>
    <n v="65"/>
    <x v="30"/>
    <n v="373750"/>
    <n v="130812.49999999999"/>
    <n v="0.35"/>
    <x v="0"/>
  </r>
  <r>
    <x v="4"/>
    <n v="1185732"/>
    <x v="475"/>
    <x v="0"/>
    <s v="New York"/>
    <s v="Albany"/>
    <x v="5"/>
    <n v="70"/>
    <x v="21"/>
    <n v="472500"/>
    <n v="236250"/>
    <n v="0.5"/>
    <x v="0"/>
  </r>
  <r>
    <x v="4"/>
    <n v="1185732"/>
    <x v="178"/>
    <x v="0"/>
    <s v="New York"/>
    <s v="Albany"/>
    <x v="0"/>
    <n v="40"/>
    <x v="9"/>
    <n v="320000"/>
    <n v="160000"/>
    <n v="0.5"/>
    <x v="0"/>
  </r>
  <r>
    <x v="4"/>
    <n v="1185732"/>
    <x v="178"/>
    <x v="0"/>
    <s v="New York"/>
    <s v="Albany"/>
    <x v="1"/>
    <n v="40"/>
    <x v="24"/>
    <n v="240000"/>
    <n v="72000"/>
    <n v="0.3"/>
    <x v="0"/>
  </r>
  <r>
    <x v="4"/>
    <n v="1185732"/>
    <x v="178"/>
    <x v="0"/>
    <s v="New York"/>
    <s v="Albany"/>
    <x v="2"/>
    <n v="30.000000000000004"/>
    <x v="24"/>
    <n v="180000.00000000003"/>
    <n v="63000.000000000007"/>
    <n v="0.35"/>
    <x v="0"/>
  </r>
  <r>
    <x v="4"/>
    <n v="1185732"/>
    <x v="178"/>
    <x v="0"/>
    <s v="New York"/>
    <s v="Albany"/>
    <x v="3"/>
    <n v="35"/>
    <x v="31"/>
    <n v="157500"/>
    <n v="55125"/>
    <n v="0.35"/>
    <x v="0"/>
  </r>
  <r>
    <x v="4"/>
    <n v="1185732"/>
    <x v="178"/>
    <x v="0"/>
    <s v="New York"/>
    <s v="Albany"/>
    <x v="4"/>
    <n v="50"/>
    <x v="23"/>
    <n v="250000"/>
    <n v="75000"/>
    <n v="0.3"/>
    <x v="0"/>
  </r>
  <r>
    <x v="4"/>
    <n v="1185732"/>
    <x v="178"/>
    <x v="0"/>
    <s v="New York"/>
    <s v="Albany"/>
    <x v="5"/>
    <n v="40"/>
    <x v="24"/>
    <n v="240000"/>
    <n v="60000"/>
    <n v="0.25"/>
    <x v="0"/>
  </r>
  <r>
    <x v="4"/>
    <n v="1185732"/>
    <x v="207"/>
    <x v="0"/>
    <s v="New York"/>
    <s v="Albany"/>
    <x v="0"/>
    <n v="40"/>
    <x v="2"/>
    <n v="340000"/>
    <n v="170000"/>
    <n v="0.5"/>
    <x v="0"/>
  </r>
  <r>
    <x v="4"/>
    <n v="1185732"/>
    <x v="207"/>
    <x v="0"/>
    <s v="New York"/>
    <s v="Albany"/>
    <x v="1"/>
    <n v="40"/>
    <x v="23"/>
    <n v="200000"/>
    <n v="60000"/>
    <n v="0.3"/>
    <x v="0"/>
  </r>
  <r>
    <x v="4"/>
    <n v="1185732"/>
    <x v="207"/>
    <x v="0"/>
    <s v="New York"/>
    <s v="Albany"/>
    <x v="2"/>
    <n v="30.000000000000004"/>
    <x v="20"/>
    <n v="165000.00000000003"/>
    <n v="57750.000000000007"/>
    <n v="0.35"/>
    <x v="0"/>
  </r>
  <r>
    <x v="4"/>
    <n v="1185732"/>
    <x v="207"/>
    <x v="2"/>
    <s v="Wyoming"/>
    <s v="Cheyenne"/>
    <x v="3"/>
    <n v="35"/>
    <x v="32"/>
    <n v="148750"/>
    <n v="52062.5"/>
    <n v="0.35"/>
    <x v="0"/>
  </r>
  <r>
    <x v="4"/>
    <n v="1185732"/>
    <x v="207"/>
    <x v="2"/>
    <s v="Wyoming"/>
    <s v="Cheyenne"/>
    <x v="4"/>
    <n v="50"/>
    <x v="23"/>
    <n v="250000"/>
    <n v="75000"/>
    <n v="0.3"/>
    <x v="0"/>
  </r>
  <r>
    <x v="4"/>
    <n v="1185732"/>
    <x v="207"/>
    <x v="2"/>
    <s v="Wyoming"/>
    <s v="Cheyenne"/>
    <x v="5"/>
    <n v="40"/>
    <x v="24"/>
    <n v="240000"/>
    <n v="60000"/>
    <n v="0.25"/>
    <x v="0"/>
  </r>
  <r>
    <x v="4"/>
    <n v="1185732"/>
    <x v="215"/>
    <x v="2"/>
    <s v="Wyoming"/>
    <s v="Cheyenne"/>
    <x v="0"/>
    <n v="40"/>
    <x v="65"/>
    <n v="328000"/>
    <n v="164000"/>
    <n v="0.5"/>
    <x v="0"/>
  </r>
  <r>
    <x v="4"/>
    <n v="1185732"/>
    <x v="215"/>
    <x v="2"/>
    <s v="Wyoming"/>
    <s v="Cheyenne"/>
    <x v="1"/>
    <n v="40"/>
    <x v="27"/>
    <n v="210000"/>
    <n v="63000"/>
    <n v="0.3"/>
    <x v="0"/>
  </r>
  <r>
    <x v="4"/>
    <n v="1185732"/>
    <x v="215"/>
    <x v="2"/>
    <s v="Wyoming"/>
    <s v="Cheyenne"/>
    <x v="2"/>
    <n v="30.000000000000004"/>
    <x v="20"/>
    <n v="165000.00000000003"/>
    <n v="57750.000000000007"/>
    <n v="0.35"/>
    <x v="0"/>
  </r>
  <r>
    <x v="4"/>
    <n v="1185732"/>
    <x v="215"/>
    <x v="2"/>
    <s v="Wyoming"/>
    <s v="Cheyenne"/>
    <x v="3"/>
    <n v="35"/>
    <x v="46"/>
    <n v="140000"/>
    <n v="49000"/>
    <n v="0.35"/>
    <x v="0"/>
  </r>
  <r>
    <x v="4"/>
    <n v="1185732"/>
    <x v="215"/>
    <x v="2"/>
    <s v="Wyoming"/>
    <s v="Cheyenne"/>
    <x v="4"/>
    <n v="50"/>
    <x v="31"/>
    <n v="225000"/>
    <n v="67500"/>
    <n v="0.3"/>
    <x v="0"/>
  </r>
  <r>
    <x v="4"/>
    <n v="1185732"/>
    <x v="215"/>
    <x v="2"/>
    <s v="Wyoming"/>
    <s v="Cheyenne"/>
    <x v="5"/>
    <n v="40"/>
    <x v="20"/>
    <n v="220000"/>
    <n v="55000"/>
    <n v="0.25"/>
    <x v="0"/>
  </r>
  <r>
    <x v="4"/>
    <n v="1185732"/>
    <x v="234"/>
    <x v="2"/>
    <s v="Wyoming"/>
    <s v="Cheyenne"/>
    <x v="0"/>
    <n v="40"/>
    <x v="9"/>
    <n v="320000"/>
    <n v="160000"/>
    <n v="0.5"/>
    <x v="0"/>
  </r>
  <r>
    <x v="4"/>
    <n v="1185732"/>
    <x v="234"/>
    <x v="2"/>
    <s v="Wyoming"/>
    <s v="Cheyenne"/>
    <x v="1"/>
    <n v="40"/>
    <x v="23"/>
    <n v="200000"/>
    <n v="60000"/>
    <n v="0.3"/>
    <x v="0"/>
  </r>
  <r>
    <x v="4"/>
    <n v="1185732"/>
    <x v="234"/>
    <x v="2"/>
    <s v="Wyoming"/>
    <s v="Cheyenne"/>
    <x v="2"/>
    <n v="30.000000000000004"/>
    <x v="23"/>
    <n v="150000.00000000003"/>
    <n v="52500.000000000007"/>
    <n v="0.35"/>
    <x v="0"/>
  </r>
  <r>
    <x v="4"/>
    <n v="1185732"/>
    <x v="234"/>
    <x v="2"/>
    <s v="Wyoming"/>
    <s v="Cheyenne"/>
    <x v="3"/>
    <n v="35"/>
    <x v="32"/>
    <n v="148750"/>
    <n v="52062.5"/>
    <n v="0.35"/>
    <x v="0"/>
  </r>
  <r>
    <x v="4"/>
    <n v="1185732"/>
    <x v="234"/>
    <x v="2"/>
    <s v="Wyoming"/>
    <s v="Cheyenne"/>
    <x v="4"/>
    <n v="50"/>
    <x v="32"/>
    <n v="212500"/>
    <n v="63750"/>
    <n v="0.3"/>
    <x v="0"/>
  </r>
  <r>
    <x v="4"/>
    <n v="1185732"/>
    <x v="234"/>
    <x v="2"/>
    <s v="Wyoming"/>
    <s v="Cheyenne"/>
    <x v="5"/>
    <n v="40"/>
    <x v="20"/>
    <n v="220000"/>
    <n v="55000"/>
    <n v="0.25"/>
    <x v="0"/>
  </r>
  <r>
    <x v="4"/>
    <n v="1185732"/>
    <x v="263"/>
    <x v="2"/>
    <s v="Wyoming"/>
    <s v="Cheyenne"/>
    <x v="0"/>
    <n v="50"/>
    <x v="65"/>
    <n v="410000"/>
    <n v="205000"/>
    <n v="0.5"/>
    <x v="0"/>
  </r>
  <r>
    <x v="4"/>
    <n v="1185732"/>
    <x v="263"/>
    <x v="2"/>
    <s v="Wyoming"/>
    <s v="Cheyenne"/>
    <x v="1"/>
    <n v="45.000000000000007"/>
    <x v="27"/>
    <n v="236250.00000000003"/>
    <n v="70875"/>
    <n v="0.3"/>
    <x v="0"/>
  </r>
  <r>
    <x v="4"/>
    <n v="1185732"/>
    <x v="263"/>
    <x v="2"/>
    <s v="Wyoming"/>
    <s v="Cheyenne"/>
    <x v="2"/>
    <n v="40"/>
    <x v="23"/>
    <n v="200000"/>
    <n v="70000"/>
    <n v="0.35"/>
    <x v="0"/>
  </r>
  <r>
    <x v="4"/>
    <n v="1185732"/>
    <x v="263"/>
    <x v="2"/>
    <s v="Wyoming"/>
    <s v="Cheyenne"/>
    <x v="3"/>
    <n v="40"/>
    <x v="31"/>
    <n v="180000"/>
    <n v="62999.999999999993"/>
    <n v="0.35"/>
    <x v="0"/>
  </r>
  <r>
    <x v="4"/>
    <n v="1185732"/>
    <x v="263"/>
    <x v="2"/>
    <s v="Wyoming"/>
    <s v="Cheyenne"/>
    <x v="4"/>
    <n v="50"/>
    <x v="33"/>
    <n v="237500"/>
    <n v="71250"/>
    <n v="0.3"/>
    <x v="0"/>
  </r>
  <r>
    <x v="4"/>
    <n v="1185732"/>
    <x v="263"/>
    <x v="2"/>
    <s v="Wyoming"/>
    <s v="Cheyenne"/>
    <x v="5"/>
    <n v="55.000000000000007"/>
    <x v="24"/>
    <n v="330000.00000000006"/>
    <n v="82500.000000000015"/>
    <n v="0.25"/>
    <x v="0"/>
  </r>
  <r>
    <x v="4"/>
    <n v="1185732"/>
    <x v="296"/>
    <x v="2"/>
    <s v="Wyoming"/>
    <s v="Cheyenne"/>
    <x v="0"/>
    <n v="50"/>
    <x v="2"/>
    <n v="425000"/>
    <n v="212500"/>
    <n v="0.5"/>
    <x v="0"/>
  </r>
  <r>
    <x v="4"/>
    <n v="1185732"/>
    <x v="296"/>
    <x v="2"/>
    <s v="Wyoming"/>
    <s v="Cheyenne"/>
    <x v="1"/>
    <n v="45.000000000000007"/>
    <x v="24"/>
    <n v="270000.00000000006"/>
    <n v="81000.000000000015"/>
    <n v="0.3"/>
    <x v="0"/>
  </r>
  <r>
    <x v="4"/>
    <n v="1185732"/>
    <x v="296"/>
    <x v="2"/>
    <s v="Wyoming"/>
    <s v="Cheyenne"/>
    <x v="2"/>
    <n v="40"/>
    <x v="27"/>
    <n v="210000"/>
    <n v="73500"/>
    <n v="0.35"/>
    <x v="0"/>
  </r>
  <r>
    <x v="4"/>
    <n v="1185732"/>
    <x v="296"/>
    <x v="2"/>
    <s v="Wyoming"/>
    <s v="Cheyenne"/>
    <x v="3"/>
    <n v="40"/>
    <x v="23"/>
    <n v="200000"/>
    <n v="70000"/>
    <n v="0.35"/>
    <x v="0"/>
  </r>
  <r>
    <x v="4"/>
    <n v="1185732"/>
    <x v="296"/>
    <x v="2"/>
    <s v="Wyoming"/>
    <s v="Cheyenne"/>
    <x v="4"/>
    <n v="50"/>
    <x v="23"/>
    <n v="250000"/>
    <n v="75000"/>
    <n v="0.3"/>
    <x v="0"/>
  </r>
  <r>
    <x v="4"/>
    <n v="1185732"/>
    <x v="296"/>
    <x v="2"/>
    <s v="Wyoming"/>
    <s v="Cheyenne"/>
    <x v="5"/>
    <n v="55.000000000000007"/>
    <x v="25"/>
    <n v="357500.00000000006"/>
    <n v="89375.000000000015"/>
    <n v="0.25"/>
    <x v="0"/>
  </r>
  <r>
    <x v="4"/>
    <n v="1185732"/>
    <x v="324"/>
    <x v="2"/>
    <s v="Wyoming"/>
    <s v="Cheyenne"/>
    <x v="0"/>
    <n v="50"/>
    <x v="10"/>
    <n v="437500"/>
    <n v="218750"/>
    <n v="0.5"/>
    <x v="0"/>
  </r>
  <r>
    <x v="4"/>
    <n v="1185732"/>
    <x v="324"/>
    <x v="2"/>
    <s v="Wyoming"/>
    <s v="Cheyenne"/>
    <x v="1"/>
    <n v="45.000000000000007"/>
    <x v="22"/>
    <n v="281250.00000000006"/>
    <n v="84375.000000000015"/>
    <n v="0.3"/>
    <x v="0"/>
  </r>
  <r>
    <x v="4"/>
    <n v="1185732"/>
    <x v="324"/>
    <x v="2"/>
    <s v="Wyoming"/>
    <s v="Cheyenne"/>
    <x v="2"/>
    <n v="40"/>
    <x v="20"/>
    <n v="220000"/>
    <n v="77000"/>
    <n v="0.35"/>
    <x v="0"/>
  </r>
  <r>
    <x v="4"/>
    <n v="1185732"/>
    <x v="324"/>
    <x v="2"/>
    <s v="Wyoming"/>
    <s v="Cheyenne"/>
    <x v="3"/>
    <n v="40"/>
    <x v="23"/>
    <n v="200000"/>
    <n v="70000"/>
    <n v="0.35"/>
    <x v="0"/>
  </r>
  <r>
    <x v="4"/>
    <n v="1185732"/>
    <x v="324"/>
    <x v="2"/>
    <s v="Wyoming"/>
    <s v="Cheyenne"/>
    <x v="4"/>
    <n v="50"/>
    <x v="27"/>
    <n v="262500"/>
    <n v="78750"/>
    <n v="0.3"/>
    <x v="0"/>
  </r>
  <r>
    <x v="4"/>
    <n v="1185732"/>
    <x v="324"/>
    <x v="2"/>
    <s v="Wyoming"/>
    <s v="Cheyenne"/>
    <x v="5"/>
    <n v="55.000000000000007"/>
    <x v="19"/>
    <n v="385000.00000000006"/>
    <n v="96250.000000000015"/>
    <n v="0.25"/>
    <x v="0"/>
  </r>
  <r>
    <x v="4"/>
    <n v="1185732"/>
    <x v="356"/>
    <x v="2"/>
    <s v="Wyoming"/>
    <s v="Cheyenne"/>
    <x v="0"/>
    <n v="50"/>
    <x v="2"/>
    <n v="425000"/>
    <n v="212500"/>
    <n v="0.5"/>
    <x v="0"/>
  </r>
  <r>
    <x v="4"/>
    <n v="1185732"/>
    <x v="356"/>
    <x v="2"/>
    <s v="Wyoming"/>
    <s v="Cheyenne"/>
    <x v="1"/>
    <n v="45.000000000000007"/>
    <x v="22"/>
    <n v="281250.00000000006"/>
    <n v="84375.000000000015"/>
    <n v="0.3"/>
    <x v="0"/>
  </r>
  <r>
    <x v="4"/>
    <n v="1185732"/>
    <x v="356"/>
    <x v="2"/>
    <s v="Wyoming"/>
    <s v="Cheyenne"/>
    <x v="2"/>
    <n v="40"/>
    <x v="20"/>
    <n v="220000"/>
    <n v="77000"/>
    <n v="0.35"/>
    <x v="0"/>
  </r>
  <r>
    <x v="4"/>
    <n v="1185732"/>
    <x v="356"/>
    <x v="2"/>
    <s v="Wyoming"/>
    <s v="Cheyenne"/>
    <x v="3"/>
    <n v="40"/>
    <x v="27"/>
    <n v="210000"/>
    <n v="73500"/>
    <n v="0.35"/>
    <x v="0"/>
  </r>
  <r>
    <x v="4"/>
    <n v="1185732"/>
    <x v="356"/>
    <x v="2"/>
    <s v="Wyoming"/>
    <s v="Cheyenne"/>
    <x v="4"/>
    <n v="50"/>
    <x v="23"/>
    <n v="250000"/>
    <n v="75000"/>
    <n v="0.3"/>
    <x v="0"/>
  </r>
  <r>
    <x v="4"/>
    <n v="1185732"/>
    <x v="356"/>
    <x v="2"/>
    <s v="Wyoming"/>
    <s v="Cheyenne"/>
    <x v="5"/>
    <n v="55.000000000000007"/>
    <x v="21"/>
    <n v="371250.00000000006"/>
    <n v="92812.500000000015"/>
    <n v="0.25"/>
    <x v="0"/>
  </r>
  <r>
    <x v="4"/>
    <n v="1185732"/>
    <x v="386"/>
    <x v="2"/>
    <s v="Wyoming"/>
    <s v="Cheyenne"/>
    <x v="0"/>
    <n v="50"/>
    <x v="9"/>
    <n v="400000"/>
    <n v="200000"/>
    <n v="0.5"/>
    <x v="0"/>
  </r>
  <r>
    <x v="4"/>
    <n v="1185732"/>
    <x v="386"/>
    <x v="2"/>
    <s v="Wyoming"/>
    <s v="Cheyenne"/>
    <x v="1"/>
    <n v="45.000000000000007"/>
    <x v="24"/>
    <n v="270000.00000000006"/>
    <n v="81000.000000000015"/>
    <n v="0.3"/>
    <x v="0"/>
  </r>
  <r>
    <x v="4"/>
    <n v="1185732"/>
    <x v="386"/>
    <x v="2"/>
    <s v="Wyoming"/>
    <s v="Cheyenne"/>
    <x v="2"/>
    <n v="40"/>
    <x v="27"/>
    <n v="210000"/>
    <n v="73500"/>
    <n v="0.35"/>
    <x v="0"/>
  </r>
  <r>
    <x v="4"/>
    <n v="1185732"/>
    <x v="386"/>
    <x v="2"/>
    <s v="Wyoming"/>
    <s v="Cheyenne"/>
    <x v="3"/>
    <n v="40"/>
    <x v="23"/>
    <n v="200000"/>
    <n v="70000"/>
    <n v="0.35"/>
    <x v="0"/>
  </r>
  <r>
    <x v="4"/>
    <n v="1185732"/>
    <x v="386"/>
    <x v="2"/>
    <s v="Wyoming"/>
    <s v="Cheyenne"/>
    <x v="4"/>
    <n v="50"/>
    <x v="23"/>
    <n v="250000"/>
    <n v="75000"/>
    <n v="0.3"/>
    <x v="0"/>
  </r>
  <r>
    <x v="4"/>
    <n v="1185732"/>
    <x v="386"/>
    <x v="2"/>
    <s v="Wyoming"/>
    <s v="Cheyenne"/>
    <x v="5"/>
    <n v="55.000000000000007"/>
    <x v="24"/>
    <n v="330000.00000000006"/>
    <n v="82500.000000000015"/>
    <n v="0.25"/>
    <x v="0"/>
  </r>
  <r>
    <x v="4"/>
    <n v="1185732"/>
    <x v="418"/>
    <x v="2"/>
    <s v="Wyoming"/>
    <s v="Cheyenne"/>
    <x v="0"/>
    <n v="55.000000000000007"/>
    <x v="28"/>
    <n v="426250.00000000006"/>
    <n v="213125.00000000003"/>
    <n v="0.5"/>
    <x v="0"/>
  </r>
  <r>
    <x v="4"/>
    <n v="1185732"/>
    <x v="418"/>
    <x v="2"/>
    <s v="Wyoming"/>
    <s v="Cheyenne"/>
    <x v="1"/>
    <n v="45.000000000000007"/>
    <x v="24"/>
    <n v="270000.00000000006"/>
    <n v="81000.000000000015"/>
    <n v="0.3"/>
    <x v="0"/>
  </r>
  <r>
    <x v="4"/>
    <n v="1185732"/>
    <x v="418"/>
    <x v="2"/>
    <s v="Wyoming"/>
    <s v="Cheyenne"/>
    <x v="2"/>
    <n v="45.000000000000007"/>
    <x v="23"/>
    <n v="225000.00000000003"/>
    <n v="78750"/>
    <n v="0.35"/>
    <x v="0"/>
  </r>
  <r>
    <x v="4"/>
    <n v="1185732"/>
    <x v="418"/>
    <x v="2"/>
    <s v="Wyoming"/>
    <s v="Cheyenne"/>
    <x v="3"/>
    <n v="45.000000000000007"/>
    <x v="33"/>
    <n v="213750.00000000003"/>
    <n v="74812.5"/>
    <n v="0.35"/>
    <x v="0"/>
  </r>
  <r>
    <x v="4"/>
    <n v="1185732"/>
    <x v="418"/>
    <x v="2"/>
    <s v="Wyoming"/>
    <s v="Cheyenne"/>
    <x v="4"/>
    <n v="55.000000000000007"/>
    <x v="33"/>
    <n v="261250.00000000003"/>
    <n v="78375"/>
    <n v="0.3"/>
    <x v="0"/>
  </r>
  <r>
    <x v="4"/>
    <n v="1185732"/>
    <x v="418"/>
    <x v="2"/>
    <s v="Wyoming"/>
    <s v="Cheyenne"/>
    <x v="5"/>
    <n v="60"/>
    <x v="24"/>
    <n v="360000"/>
    <n v="90000"/>
    <n v="0.25"/>
    <x v="0"/>
  </r>
  <r>
    <x v="4"/>
    <n v="1185732"/>
    <x v="448"/>
    <x v="2"/>
    <s v="Wyoming"/>
    <s v="Cheyenne"/>
    <x v="0"/>
    <n v="55.000000000000007"/>
    <x v="29"/>
    <n v="412500.00000000006"/>
    <n v="206250.00000000003"/>
    <n v="0.5"/>
    <x v="0"/>
  </r>
  <r>
    <x v="4"/>
    <n v="1185732"/>
    <x v="448"/>
    <x v="2"/>
    <s v="Wyoming"/>
    <s v="Cheyenne"/>
    <x v="1"/>
    <n v="45.000000000000007"/>
    <x v="30"/>
    <n v="258750.00000000003"/>
    <n v="77625"/>
    <n v="0.3"/>
    <x v="0"/>
  </r>
  <r>
    <x v="4"/>
    <n v="1185732"/>
    <x v="448"/>
    <x v="2"/>
    <s v="Wyoming"/>
    <s v="Cheyenne"/>
    <x v="2"/>
    <n v="45.000000000000007"/>
    <x v="66"/>
    <n v="234000.00000000003"/>
    <n v="81900"/>
    <n v="0.35"/>
    <x v="0"/>
  </r>
  <r>
    <x v="4"/>
    <n v="1185732"/>
    <x v="448"/>
    <x v="2"/>
    <s v="Wyoming"/>
    <s v="Cheyenne"/>
    <x v="3"/>
    <n v="45.000000000000007"/>
    <x v="23"/>
    <n v="225000.00000000003"/>
    <n v="78750"/>
    <n v="0.35"/>
    <x v="0"/>
  </r>
  <r>
    <x v="4"/>
    <n v="1185732"/>
    <x v="448"/>
    <x v="2"/>
    <s v="Wyoming"/>
    <s v="Cheyenne"/>
    <x v="4"/>
    <n v="55.000000000000007"/>
    <x v="33"/>
    <n v="261250.00000000003"/>
    <n v="78375"/>
    <n v="0.3"/>
    <x v="0"/>
  </r>
  <r>
    <x v="4"/>
    <n v="1185732"/>
    <x v="448"/>
    <x v="2"/>
    <s v="Wyoming"/>
    <s v="Cheyenne"/>
    <x v="5"/>
    <n v="60"/>
    <x v="30"/>
    <n v="345000"/>
    <n v="86250"/>
    <n v="0.25"/>
    <x v="0"/>
  </r>
  <r>
    <x v="4"/>
    <n v="1185732"/>
    <x v="477"/>
    <x v="2"/>
    <s v="Wyoming"/>
    <s v="Cheyenne"/>
    <x v="0"/>
    <n v="55.000000000000007"/>
    <x v="9"/>
    <n v="440000.00000000006"/>
    <n v="220000.00000000003"/>
    <n v="0.5"/>
    <x v="0"/>
  </r>
  <r>
    <x v="4"/>
    <n v="1185732"/>
    <x v="477"/>
    <x v="2"/>
    <s v="Wyoming"/>
    <s v="Cheyenne"/>
    <x v="1"/>
    <n v="45.000000000000007"/>
    <x v="24"/>
    <n v="270000.00000000006"/>
    <n v="81000.000000000015"/>
    <n v="0.3"/>
    <x v="0"/>
  </r>
  <r>
    <x v="0"/>
    <n v="1185732"/>
    <x v="477"/>
    <x v="2"/>
    <s v="Wyoming"/>
    <s v="Cheyenne"/>
    <x v="2"/>
    <n v="45.000000000000007"/>
    <x v="20"/>
    <n v="247500.00000000003"/>
    <n v="86625"/>
    <n v="0.35"/>
    <x v="0"/>
  </r>
  <r>
    <x v="0"/>
    <n v="1185732"/>
    <x v="477"/>
    <x v="2"/>
    <s v="Wyoming"/>
    <s v="Cheyenne"/>
    <x v="3"/>
    <n v="45.000000000000007"/>
    <x v="23"/>
    <n v="225000.00000000003"/>
    <n v="78750"/>
    <n v="0.35"/>
    <x v="0"/>
  </r>
  <r>
    <x v="0"/>
    <n v="1185732"/>
    <x v="477"/>
    <x v="2"/>
    <s v="Wyoming"/>
    <s v="Cheyenne"/>
    <x v="4"/>
    <n v="55.000000000000007"/>
    <x v="23"/>
    <n v="275000.00000000006"/>
    <n v="82500.000000000015"/>
    <n v="0.3"/>
    <x v="0"/>
  </r>
  <r>
    <x v="0"/>
    <n v="1185732"/>
    <x v="477"/>
    <x v="2"/>
    <s v="Wyoming"/>
    <s v="Cheyenne"/>
    <x v="5"/>
    <n v="60"/>
    <x v="24"/>
    <n v="360000"/>
    <n v="90000"/>
    <n v="0.25"/>
    <x v="0"/>
  </r>
  <r>
    <x v="0"/>
    <n v="1128299"/>
    <x v="188"/>
    <x v="2"/>
    <s v="Wyoming"/>
    <s v="Cheyenne"/>
    <x v="0"/>
    <n v="30.000000000000004"/>
    <x v="44"/>
    <n v="105000.00000000001"/>
    <n v="36750"/>
    <n v="0.35"/>
    <x v="0"/>
  </r>
  <r>
    <x v="0"/>
    <n v="1128299"/>
    <x v="188"/>
    <x v="2"/>
    <s v="Wyoming"/>
    <s v="Cheyenne"/>
    <x v="1"/>
    <n v="40"/>
    <x v="44"/>
    <n v="140000"/>
    <n v="49000"/>
    <n v="0.35"/>
    <x v="0"/>
  </r>
  <r>
    <x v="0"/>
    <n v="1128299"/>
    <x v="188"/>
    <x v="2"/>
    <s v="Wyoming"/>
    <s v="Cheyenne"/>
    <x v="2"/>
    <n v="40"/>
    <x v="44"/>
    <n v="140000"/>
    <n v="49000"/>
    <n v="0.35"/>
    <x v="0"/>
  </r>
  <r>
    <x v="0"/>
    <n v="1128299"/>
    <x v="188"/>
    <x v="2"/>
    <s v="Wyoming"/>
    <s v="Cheyenne"/>
    <x v="3"/>
    <n v="40"/>
    <x v="40"/>
    <n v="80000"/>
    <n v="28000"/>
    <n v="0.35"/>
    <x v="0"/>
  </r>
  <r>
    <x v="0"/>
    <n v="1128299"/>
    <x v="188"/>
    <x v="2"/>
    <s v="Wyoming"/>
    <s v="Cheyenne"/>
    <x v="4"/>
    <n v="45.000000000000007"/>
    <x v="42"/>
    <n v="67500.000000000015"/>
    <n v="27000.000000000007"/>
    <n v="0.4"/>
    <x v="0"/>
  </r>
  <r>
    <x v="0"/>
    <n v="1128299"/>
    <x v="188"/>
    <x v="2"/>
    <s v="Wyoming"/>
    <s v="Cheyenne"/>
    <x v="5"/>
    <n v="40"/>
    <x v="46"/>
    <n v="160000"/>
    <n v="48000"/>
    <n v="0.3"/>
    <x v="0"/>
  </r>
  <r>
    <x v="0"/>
    <n v="1128299"/>
    <x v="698"/>
    <x v="2"/>
    <s v="Wyoming"/>
    <s v="Cheyenne"/>
    <x v="0"/>
    <n v="30.000000000000004"/>
    <x v="31"/>
    <n v="135000.00000000003"/>
    <n v="47250.000000000007"/>
    <n v="0.35"/>
    <x v="0"/>
  </r>
  <r>
    <x v="0"/>
    <n v="1128299"/>
    <x v="698"/>
    <x v="2"/>
    <s v="Wyoming"/>
    <s v="Cheyenne"/>
    <x v="1"/>
    <n v="40"/>
    <x v="44"/>
    <n v="140000"/>
    <n v="49000"/>
    <n v="0.35"/>
    <x v="0"/>
  </r>
  <r>
    <x v="0"/>
    <n v="1128299"/>
    <x v="698"/>
    <x v="2"/>
    <s v="Wyoming"/>
    <s v="Cheyenne"/>
    <x v="2"/>
    <n v="40"/>
    <x v="44"/>
    <n v="140000"/>
    <n v="49000"/>
    <n v="0.35"/>
    <x v="0"/>
  </r>
  <r>
    <x v="0"/>
    <n v="1128299"/>
    <x v="698"/>
    <x v="4"/>
    <s v="Virginia"/>
    <s v="Richmond"/>
    <x v="3"/>
    <n v="40"/>
    <x v="40"/>
    <n v="80000"/>
    <n v="28000"/>
    <n v="0.35"/>
    <x v="0"/>
  </r>
  <r>
    <x v="0"/>
    <n v="1128299"/>
    <x v="698"/>
    <x v="4"/>
    <s v="Virginia"/>
    <s v="Richmond"/>
    <x v="4"/>
    <n v="45.000000000000007"/>
    <x v="35"/>
    <n v="56250.000000000007"/>
    <n v="22500.000000000004"/>
    <n v="0.4"/>
    <x v="0"/>
  </r>
  <r>
    <x v="0"/>
    <n v="1128299"/>
    <x v="698"/>
    <x v="4"/>
    <s v="Virginia"/>
    <s v="Richmond"/>
    <x v="5"/>
    <n v="40"/>
    <x v="45"/>
    <n v="130000"/>
    <n v="39000"/>
    <n v="0.3"/>
    <x v="0"/>
  </r>
  <r>
    <x v="0"/>
    <n v="1128299"/>
    <x v="228"/>
    <x v="4"/>
    <s v="Virginia"/>
    <s v="Richmond"/>
    <x v="0"/>
    <n v="40"/>
    <x v="33"/>
    <n v="190000"/>
    <n v="66500"/>
    <n v="0.35"/>
    <x v="0"/>
  </r>
  <r>
    <x v="0"/>
    <n v="1128299"/>
    <x v="228"/>
    <x v="4"/>
    <s v="Virginia"/>
    <s v="Richmond"/>
    <x v="1"/>
    <n v="50"/>
    <x v="45"/>
    <n v="162500"/>
    <n v="56875"/>
    <n v="0.35"/>
    <x v="0"/>
  </r>
  <r>
    <x v="0"/>
    <n v="1128299"/>
    <x v="228"/>
    <x v="4"/>
    <s v="Virginia"/>
    <s v="Richmond"/>
    <x v="2"/>
    <n v="54.999999999999993"/>
    <x v="44"/>
    <n v="192499.99999999997"/>
    <n v="67374.999999999985"/>
    <n v="0.35"/>
    <x v="0"/>
  </r>
  <r>
    <x v="0"/>
    <n v="1128299"/>
    <x v="228"/>
    <x v="4"/>
    <s v="Virginia"/>
    <s v="Richmond"/>
    <x v="3"/>
    <n v="50"/>
    <x v="43"/>
    <n v="125000"/>
    <n v="43750"/>
    <n v="0.35"/>
    <x v="0"/>
  </r>
  <r>
    <x v="0"/>
    <n v="1128299"/>
    <x v="228"/>
    <x v="4"/>
    <s v="Virginia"/>
    <s v="Richmond"/>
    <x v="4"/>
    <n v="55.000000000000007"/>
    <x v="38"/>
    <n v="55000.000000000007"/>
    <n v="22000.000000000004"/>
    <n v="0.4"/>
    <x v="0"/>
  </r>
  <r>
    <x v="0"/>
    <n v="1128299"/>
    <x v="228"/>
    <x v="4"/>
    <s v="Virginia"/>
    <s v="Richmond"/>
    <x v="5"/>
    <n v="50"/>
    <x v="48"/>
    <n v="150000"/>
    <n v="45000"/>
    <n v="0.3"/>
    <x v="0"/>
  </r>
  <r>
    <x v="0"/>
    <n v="1128299"/>
    <x v="247"/>
    <x v="4"/>
    <s v="Virginia"/>
    <s v="Richmond"/>
    <x v="0"/>
    <n v="55.000000000000007"/>
    <x v="33"/>
    <n v="261250.00000000003"/>
    <n v="91437.5"/>
    <n v="0.35"/>
    <x v="0"/>
  </r>
  <r>
    <x v="0"/>
    <n v="1128299"/>
    <x v="247"/>
    <x v="4"/>
    <s v="Virginia"/>
    <s v="Richmond"/>
    <x v="1"/>
    <n v="60.000000000000007"/>
    <x v="34"/>
    <n v="165000.00000000003"/>
    <n v="57750.000000000007"/>
    <n v="0.35"/>
    <x v="0"/>
  </r>
  <r>
    <x v="0"/>
    <n v="1128299"/>
    <x v="247"/>
    <x v="4"/>
    <s v="Virginia"/>
    <s v="Richmond"/>
    <x v="2"/>
    <n v="60.000000000000007"/>
    <x v="45"/>
    <n v="195000.00000000003"/>
    <n v="68250"/>
    <n v="0.35"/>
    <x v="0"/>
  </r>
  <r>
    <x v="0"/>
    <n v="1128299"/>
    <x v="247"/>
    <x v="4"/>
    <s v="Virginia"/>
    <s v="Richmond"/>
    <x v="3"/>
    <n v="45.000000000000007"/>
    <x v="37"/>
    <n v="101250.00000000001"/>
    <n v="35437.5"/>
    <n v="0.35"/>
    <x v="0"/>
  </r>
  <r>
    <x v="0"/>
    <n v="1128299"/>
    <x v="247"/>
    <x v="4"/>
    <s v="Virginia"/>
    <s v="Richmond"/>
    <x v="4"/>
    <n v="50.000000000000014"/>
    <x v="35"/>
    <n v="62500.000000000015"/>
    <n v="25000.000000000007"/>
    <n v="0.4"/>
    <x v="0"/>
  </r>
  <r>
    <x v="0"/>
    <n v="1128299"/>
    <x v="247"/>
    <x v="4"/>
    <s v="Virginia"/>
    <s v="Richmond"/>
    <x v="5"/>
    <n v="65.000000000000014"/>
    <x v="48"/>
    <n v="195000.00000000003"/>
    <n v="58500.000000000007"/>
    <n v="0.3"/>
    <x v="0"/>
  </r>
  <r>
    <x v="0"/>
    <n v="1128299"/>
    <x v="278"/>
    <x v="4"/>
    <s v="Virginia"/>
    <s v="Richmond"/>
    <x v="0"/>
    <n v="50"/>
    <x v="23"/>
    <n v="250000"/>
    <n v="87500"/>
    <n v="0.35"/>
    <x v="0"/>
  </r>
  <r>
    <x v="0"/>
    <n v="1128299"/>
    <x v="278"/>
    <x v="4"/>
    <s v="Virginia"/>
    <s v="Richmond"/>
    <x v="1"/>
    <n v="55.000000000000007"/>
    <x v="44"/>
    <n v="192500.00000000003"/>
    <n v="67375"/>
    <n v="0.35"/>
    <x v="0"/>
  </r>
  <r>
    <x v="0"/>
    <n v="1128299"/>
    <x v="278"/>
    <x v="4"/>
    <s v="Virginia"/>
    <s v="Richmond"/>
    <x v="2"/>
    <n v="55.000000000000007"/>
    <x v="44"/>
    <n v="192500.00000000003"/>
    <n v="67375"/>
    <n v="0.35"/>
    <x v="0"/>
  </r>
  <r>
    <x v="0"/>
    <n v="1128299"/>
    <x v="278"/>
    <x v="4"/>
    <s v="Virginia"/>
    <s v="Richmond"/>
    <x v="3"/>
    <n v="50"/>
    <x v="34"/>
    <n v="137500"/>
    <n v="48125"/>
    <n v="0.35"/>
    <x v="0"/>
  </r>
  <r>
    <x v="0"/>
    <n v="1128299"/>
    <x v="278"/>
    <x v="4"/>
    <s v="Virginia"/>
    <s v="Richmond"/>
    <x v="4"/>
    <n v="44.999999999999993"/>
    <x v="36"/>
    <n v="78749.999999999985"/>
    <n v="31499.999999999996"/>
    <n v="0.4"/>
    <x v="0"/>
  </r>
  <r>
    <x v="0"/>
    <n v="1128299"/>
    <x v="278"/>
    <x v="4"/>
    <s v="Virginia"/>
    <s v="Richmond"/>
    <x v="5"/>
    <n v="60"/>
    <x v="27"/>
    <n v="315000"/>
    <n v="94500"/>
    <n v="0.3"/>
    <x v="0"/>
  </r>
  <r>
    <x v="0"/>
    <n v="1128299"/>
    <x v="308"/>
    <x v="4"/>
    <s v="Virginia"/>
    <s v="Richmond"/>
    <x v="0"/>
    <n v="54.999999999999993"/>
    <x v="28"/>
    <n v="426249.99999999994"/>
    <n v="149187.49999999997"/>
    <n v="0.35"/>
    <x v="0"/>
  </r>
  <r>
    <x v="0"/>
    <n v="1128299"/>
    <x v="308"/>
    <x v="4"/>
    <s v="Virginia"/>
    <s v="Richmond"/>
    <x v="1"/>
    <n v="64.999999999999986"/>
    <x v="25"/>
    <n v="422499.99999999988"/>
    <n v="147874.99999999994"/>
    <n v="0.35"/>
    <x v="0"/>
  </r>
  <r>
    <x v="0"/>
    <n v="1128299"/>
    <x v="308"/>
    <x v="4"/>
    <s v="Virginia"/>
    <s v="Richmond"/>
    <x v="2"/>
    <n v="80"/>
    <x v="25"/>
    <n v="520000"/>
    <n v="182000"/>
    <n v="0.35"/>
    <x v="0"/>
  </r>
  <r>
    <x v="0"/>
    <n v="1128299"/>
    <x v="308"/>
    <x v="4"/>
    <s v="Virginia"/>
    <s v="Richmond"/>
    <x v="3"/>
    <n v="80"/>
    <x v="27"/>
    <n v="420000"/>
    <n v="147000"/>
    <n v="0.35"/>
    <x v="0"/>
  </r>
  <r>
    <x v="0"/>
    <n v="1128299"/>
    <x v="308"/>
    <x v="4"/>
    <s v="Virginia"/>
    <s v="Richmond"/>
    <x v="4"/>
    <n v="90"/>
    <x v="46"/>
    <n v="360000"/>
    <n v="144000"/>
    <n v="0.4"/>
    <x v="0"/>
  </r>
  <r>
    <x v="0"/>
    <n v="1128299"/>
    <x v="308"/>
    <x v="4"/>
    <s v="Virginia"/>
    <s v="Richmond"/>
    <x v="5"/>
    <n v="105"/>
    <x v="19"/>
    <n v="735000"/>
    <n v="220500"/>
    <n v="0.3"/>
    <x v="0"/>
  </r>
  <r>
    <x v="0"/>
    <n v="1128299"/>
    <x v="337"/>
    <x v="4"/>
    <s v="Virginia"/>
    <s v="Richmond"/>
    <x v="0"/>
    <n v="85"/>
    <x v="2"/>
    <n v="722500"/>
    <n v="252874.99999999997"/>
    <n v="0.35"/>
    <x v="0"/>
  </r>
  <r>
    <x v="0"/>
    <n v="1128299"/>
    <x v="337"/>
    <x v="4"/>
    <s v="Virginia"/>
    <s v="Richmond"/>
    <x v="1"/>
    <n v="90"/>
    <x v="19"/>
    <n v="630000"/>
    <n v="220500"/>
    <n v="0.35"/>
    <x v="0"/>
  </r>
  <r>
    <x v="0"/>
    <n v="1128299"/>
    <x v="337"/>
    <x v="4"/>
    <s v="Virginia"/>
    <s v="Richmond"/>
    <x v="2"/>
    <n v="90"/>
    <x v="25"/>
    <n v="585000"/>
    <n v="204750"/>
    <n v="0.35"/>
    <x v="0"/>
  </r>
  <r>
    <x v="0"/>
    <n v="1128299"/>
    <x v="337"/>
    <x v="4"/>
    <s v="Virginia"/>
    <s v="Richmond"/>
    <x v="3"/>
    <n v="85"/>
    <x v="20"/>
    <n v="467500"/>
    <n v="163625"/>
    <n v="0.35"/>
    <x v="0"/>
  </r>
  <r>
    <x v="0"/>
    <n v="1128299"/>
    <x v="337"/>
    <x v="4"/>
    <s v="Virginia"/>
    <s v="Richmond"/>
    <x v="4"/>
    <n v="90"/>
    <x v="24"/>
    <n v="540000"/>
    <n v="216000"/>
    <n v="0.4"/>
    <x v="0"/>
  </r>
  <r>
    <x v="0"/>
    <n v="1128299"/>
    <x v="337"/>
    <x v="4"/>
    <s v="Virginia"/>
    <s v="Richmond"/>
    <x v="5"/>
    <n v="105"/>
    <x v="24"/>
    <n v="630000"/>
    <n v="189000"/>
    <n v="0.3"/>
    <x v="0"/>
  </r>
  <r>
    <x v="0"/>
    <n v="1128299"/>
    <x v="369"/>
    <x v="4"/>
    <s v="Virginia"/>
    <s v="Richmond"/>
    <x v="0"/>
    <n v="90"/>
    <x v="9"/>
    <n v="720000"/>
    <n v="251999.99999999997"/>
    <n v="0.35"/>
    <x v="0"/>
  </r>
  <r>
    <x v="0"/>
    <n v="1128299"/>
    <x v="369"/>
    <x v="4"/>
    <s v="Virginia"/>
    <s v="Richmond"/>
    <x v="1"/>
    <n v="80"/>
    <x v="28"/>
    <n v="620000"/>
    <n v="217000"/>
    <n v="0.35"/>
    <x v="0"/>
  </r>
  <r>
    <x v="0"/>
    <n v="1128299"/>
    <x v="369"/>
    <x v="4"/>
    <s v="Virginia"/>
    <s v="Richmond"/>
    <x v="2"/>
    <n v="70"/>
    <x v="25"/>
    <n v="455000"/>
    <n v="159250"/>
    <n v="0.35"/>
    <x v="0"/>
  </r>
  <r>
    <x v="0"/>
    <n v="1128299"/>
    <x v="369"/>
    <x v="4"/>
    <s v="Virginia"/>
    <s v="Richmond"/>
    <x v="3"/>
    <n v="70"/>
    <x v="32"/>
    <n v="297500"/>
    <n v="104125"/>
    <n v="0.35"/>
    <x v="0"/>
  </r>
  <r>
    <x v="0"/>
    <n v="1128299"/>
    <x v="369"/>
    <x v="4"/>
    <s v="Virginia"/>
    <s v="Richmond"/>
    <x v="4"/>
    <n v="70"/>
    <x v="32"/>
    <n v="297500"/>
    <n v="119000"/>
    <n v="0.4"/>
    <x v="0"/>
  </r>
  <r>
    <x v="0"/>
    <n v="1128299"/>
    <x v="369"/>
    <x v="4"/>
    <s v="Virginia"/>
    <s v="Richmond"/>
    <x v="5"/>
    <n v="75"/>
    <x v="43"/>
    <n v="187500"/>
    <n v="56250"/>
    <n v="0.3"/>
    <x v="0"/>
  </r>
  <r>
    <x v="0"/>
    <n v="1128299"/>
    <x v="401"/>
    <x v="4"/>
    <s v="Virginia"/>
    <s v="Richmond"/>
    <x v="0"/>
    <n v="50.000000000000014"/>
    <x v="31"/>
    <n v="225000.00000000006"/>
    <n v="78750.000000000015"/>
    <n v="0.35"/>
    <x v="0"/>
  </r>
  <r>
    <x v="0"/>
    <n v="1128299"/>
    <x v="401"/>
    <x v="4"/>
    <s v="Virginia"/>
    <s v="Richmond"/>
    <x v="1"/>
    <n v="55.000000000000014"/>
    <x v="31"/>
    <n v="247500.00000000006"/>
    <n v="86625.000000000015"/>
    <n v="0.35"/>
    <x v="0"/>
  </r>
  <r>
    <x v="0"/>
    <n v="1128299"/>
    <x v="401"/>
    <x v="4"/>
    <s v="Virginia"/>
    <s v="Richmond"/>
    <x v="2"/>
    <n v="50.000000000000014"/>
    <x v="43"/>
    <n v="125000.00000000003"/>
    <n v="43750.000000000007"/>
    <n v="0.35"/>
    <x v="0"/>
  </r>
  <r>
    <x v="0"/>
    <n v="1128299"/>
    <x v="401"/>
    <x v="4"/>
    <s v="Virginia"/>
    <s v="Richmond"/>
    <x v="3"/>
    <n v="50.000000000000014"/>
    <x v="40"/>
    <n v="100000.00000000003"/>
    <n v="35000.000000000007"/>
    <n v="0.35"/>
    <x v="0"/>
  </r>
  <r>
    <x v="0"/>
    <n v="1128299"/>
    <x v="401"/>
    <x v="4"/>
    <s v="Virginia"/>
    <s v="Richmond"/>
    <x v="4"/>
    <n v="60.000000000000007"/>
    <x v="37"/>
    <n v="135000.00000000003"/>
    <n v="54000.000000000015"/>
    <n v="0.4"/>
    <x v="0"/>
  </r>
  <r>
    <x v="0"/>
    <n v="1128299"/>
    <x v="401"/>
    <x v="4"/>
    <s v="Virginia"/>
    <s v="Richmond"/>
    <x v="5"/>
    <n v="44.999999999999993"/>
    <x v="43"/>
    <n v="112499.99999999999"/>
    <n v="33749.999999999993"/>
    <n v="0.3"/>
    <x v="0"/>
  </r>
  <r>
    <x v="0"/>
    <n v="1128299"/>
    <x v="430"/>
    <x v="4"/>
    <s v="Virginia"/>
    <s v="Richmond"/>
    <x v="0"/>
    <n v="40"/>
    <x v="44"/>
    <n v="140000"/>
    <n v="49000"/>
    <n v="0.35"/>
    <x v="0"/>
  </r>
  <r>
    <x v="0"/>
    <n v="1128299"/>
    <x v="430"/>
    <x v="4"/>
    <s v="Virginia"/>
    <s v="Richmond"/>
    <x v="1"/>
    <n v="55.000000000000014"/>
    <x v="27"/>
    <n v="288750.00000000006"/>
    <n v="101062.50000000001"/>
    <n v="0.35"/>
    <x v="0"/>
  </r>
  <r>
    <x v="0"/>
    <n v="1128299"/>
    <x v="430"/>
    <x v="4"/>
    <s v="Virginia"/>
    <s v="Richmond"/>
    <x v="2"/>
    <n v="50.000000000000014"/>
    <x v="44"/>
    <n v="175000.00000000006"/>
    <n v="61250.000000000015"/>
    <n v="0.35"/>
    <x v="0"/>
  </r>
  <r>
    <x v="0"/>
    <n v="1128299"/>
    <x v="430"/>
    <x v="4"/>
    <s v="Virginia"/>
    <s v="Richmond"/>
    <x v="3"/>
    <n v="45.000000000000007"/>
    <x v="45"/>
    <n v="146250.00000000003"/>
    <n v="51187.500000000007"/>
    <n v="0.35"/>
    <x v="0"/>
  </r>
  <r>
    <x v="0"/>
    <n v="1128299"/>
    <x v="430"/>
    <x v="4"/>
    <s v="Virginia"/>
    <s v="Richmond"/>
    <x v="4"/>
    <n v="55.000000000000007"/>
    <x v="48"/>
    <n v="165000.00000000003"/>
    <n v="66000.000000000015"/>
    <n v="0.4"/>
    <x v="0"/>
  </r>
  <r>
    <x v="0"/>
    <n v="1128299"/>
    <x v="430"/>
    <x v="4"/>
    <s v="Virginia"/>
    <s v="Richmond"/>
    <x v="5"/>
    <n v="60.000000000000007"/>
    <x v="44"/>
    <n v="210000.00000000003"/>
    <n v="63000.000000000007"/>
    <n v="0.3"/>
    <x v="0"/>
  </r>
  <r>
    <x v="0"/>
    <n v="1128299"/>
    <x v="461"/>
    <x v="4"/>
    <s v="Virginia"/>
    <s v="Richmond"/>
    <x v="0"/>
    <n v="45.000000000000007"/>
    <x v="30"/>
    <n v="258750.00000000003"/>
    <n v="90562.5"/>
    <n v="0.35"/>
    <x v="0"/>
  </r>
  <r>
    <x v="0"/>
    <n v="1128299"/>
    <x v="461"/>
    <x v="4"/>
    <s v="Virginia"/>
    <s v="Richmond"/>
    <x v="1"/>
    <n v="50.000000000000014"/>
    <x v="25"/>
    <n v="325000.00000000012"/>
    <n v="113750.00000000003"/>
    <n v="0.35"/>
    <x v="0"/>
  </r>
  <r>
    <x v="0"/>
    <n v="1128299"/>
    <x v="461"/>
    <x v="4"/>
    <s v="Virginia"/>
    <s v="Richmond"/>
    <x v="2"/>
    <n v="45.000000000000007"/>
    <x v="33"/>
    <n v="213750.00000000003"/>
    <n v="74812.5"/>
    <n v="0.35"/>
    <x v="0"/>
  </r>
  <r>
    <x v="0"/>
    <n v="1128299"/>
    <x v="461"/>
    <x v="4"/>
    <s v="Virginia"/>
    <s v="Richmond"/>
    <x v="3"/>
    <n v="55.000000000000014"/>
    <x v="31"/>
    <n v="247500.00000000006"/>
    <n v="86625.000000000015"/>
    <n v="0.35"/>
    <x v="0"/>
  </r>
  <r>
    <x v="0"/>
    <n v="1128299"/>
    <x v="461"/>
    <x v="4"/>
    <s v="Virginia"/>
    <s v="Richmond"/>
    <x v="4"/>
    <n v="75.000000000000014"/>
    <x v="32"/>
    <n v="318750.00000000006"/>
    <n v="127500.00000000003"/>
    <n v="0.4"/>
    <x v="0"/>
  </r>
  <r>
    <x v="0"/>
    <n v="1128299"/>
    <x v="461"/>
    <x v="4"/>
    <s v="Virginia"/>
    <s v="Richmond"/>
    <x v="5"/>
    <n v="80.000000000000014"/>
    <x v="20"/>
    <n v="440000.00000000006"/>
    <n v="132000"/>
    <n v="0.3"/>
    <x v="0"/>
  </r>
  <r>
    <x v="0"/>
    <n v="1128299"/>
    <x v="490"/>
    <x v="4"/>
    <s v="Virginia"/>
    <s v="Richmond"/>
    <x v="0"/>
    <n v="65.000000000000014"/>
    <x v="29"/>
    <n v="487500.00000000012"/>
    <n v="170625.00000000003"/>
    <n v="0.35"/>
    <x v="0"/>
  </r>
  <r>
    <x v="0"/>
    <n v="1128299"/>
    <x v="490"/>
    <x v="4"/>
    <s v="Virginia"/>
    <s v="Richmond"/>
    <x v="1"/>
    <n v="75.000000000000028"/>
    <x v="29"/>
    <n v="562500.00000000023"/>
    <n v="196875.00000000006"/>
    <n v="0.35"/>
    <x v="0"/>
  </r>
  <r>
    <x v="2"/>
    <n v="1128299"/>
    <x v="490"/>
    <x v="4"/>
    <s v="Virginia"/>
    <s v="Richmond"/>
    <x v="2"/>
    <n v="70.000000000000014"/>
    <x v="20"/>
    <n v="385000.00000000006"/>
    <n v="134750"/>
    <n v="0.35"/>
    <x v="0"/>
  </r>
  <r>
    <x v="2"/>
    <n v="1128299"/>
    <x v="490"/>
    <x v="4"/>
    <s v="Virginia"/>
    <s v="Richmond"/>
    <x v="3"/>
    <n v="70.000000000000014"/>
    <x v="20"/>
    <n v="385000.00000000006"/>
    <n v="134750"/>
    <n v="0.35"/>
    <x v="0"/>
  </r>
  <r>
    <x v="2"/>
    <n v="1128299"/>
    <x v="490"/>
    <x v="4"/>
    <s v="Virginia"/>
    <s v="Richmond"/>
    <x v="4"/>
    <n v="80.000000000000014"/>
    <x v="33"/>
    <n v="380000.00000000006"/>
    <n v="152000.00000000003"/>
    <n v="0.4"/>
    <x v="0"/>
  </r>
  <r>
    <x v="2"/>
    <n v="1128299"/>
    <x v="490"/>
    <x v="4"/>
    <s v="Virginia"/>
    <s v="Richmond"/>
    <x v="5"/>
    <n v="85.000000000000014"/>
    <x v="30"/>
    <n v="488750.00000000006"/>
    <n v="146625"/>
    <n v="0.3"/>
    <x v="0"/>
  </r>
  <r>
    <x v="2"/>
    <n v="1185732"/>
    <x v="183"/>
    <x v="4"/>
    <s v="Virginia"/>
    <s v="Richmond"/>
    <x v="0"/>
    <n v="35"/>
    <x v="29"/>
    <n v="262500"/>
    <n v="131250"/>
    <n v="0.5"/>
    <x v="0"/>
  </r>
  <r>
    <x v="2"/>
    <n v="1185732"/>
    <x v="183"/>
    <x v="4"/>
    <s v="Virginia"/>
    <s v="Richmond"/>
    <x v="1"/>
    <n v="35"/>
    <x v="20"/>
    <n v="192500"/>
    <n v="77000"/>
    <n v="0.39999999999999997"/>
    <x v="0"/>
  </r>
  <r>
    <x v="2"/>
    <n v="1185732"/>
    <x v="183"/>
    <x v="4"/>
    <s v="Virginia"/>
    <s v="Richmond"/>
    <x v="2"/>
    <n v="25"/>
    <x v="20"/>
    <n v="137500"/>
    <n v="41250"/>
    <n v="0.3"/>
    <x v="0"/>
  </r>
  <r>
    <x v="2"/>
    <n v="1185732"/>
    <x v="183"/>
    <x v="4"/>
    <s v="Virginia"/>
    <s v="Richmond"/>
    <x v="3"/>
    <n v="29.999999999999993"/>
    <x v="46"/>
    <n v="119999.99999999997"/>
    <n v="41999.999999999985"/>
    <n v="0.35"/>
    <x v="0"/>
  </r>
  <r>
    <x v="2"/>
    <n v="1185732"/>
    <x v="183"/>
    <x v="4"/>
    <s v="Virginia"/>
    <s v="Richmond"/>
    <x v="4"/>
    <n v="45.000000000000007"/>
    <x v="31"/>
    <n v="202500.00000000003"/>
    <n v="81000"/>
    <n v="0.39999999999999997"/>
    <x v="0"/>
  </r>
  <r>
    <x v="2"/>
    <n v="1185732"/>
    <x v="183"/>
    <x v="4"/>
    <s v="Virginia"/>
    <s v="Richmond"/>
    <x v="5"/>
    <n v="35"/>
    <x v="20"/>
    <n v="192500"/>
    <n v="105875.00000000001"/>
    <n v="0.55000000000000004"/>
    <x v="0"/>
  </r>
  <r>
    <x v="2"/>
    <n v="1185732"/>
    <x v="212"/>
    <x v="4"/>
    <s v="Virginia"/>
    <s v="Richmond"/>
    <x v="0"/>
    <n v="35"/>
    <x v="9"/>
    <n v="280000"/>
    <n v="140000"/>
    <n v="0.5"/>
    <x v="0"/>
  </r>
  <r>
    <x v="2"/>
    <n v="1185732"/>
    <x v="212"/>
    <x v="4"/>
    <s v="Virginia"/>
    <s v="Richmond"/>
    <x v="1"/>
    <n v="35"/>
    <x v="31"/>
    <n v="157500"/>
    <n v="62999.999999999993"/>
    <n v="0.39999999999999997"/>
    <x v="0"/>
  </r>
  <r>
    <x v="2"/>
    <n v="1185732"/>
    <x v="212"/>
    <x v="4"/>
    <s v="Virginia"/>
    <s v="Richmond"/>
    <x v="2"/>
    <n v="25"/>
    <x v="23"/>
    <n v="125000"/>
    <n v="37500"/>
    <n v="0.3"/>
    <x v="0"/>
  </r>
  <r>
    <x v="2"/>
    <n v="1185732"/>
    <x v="212"/>
    <x v="3"/>
    <s v="Michigan"/>
    <s v="Detroit"/>
    <x v="3"/>
    <n v="29.999999999999993"/>
    <x v="47"/>
    <n v="112499.99999999997"/>
    <n v="39374.999999999985"/>
    <n v="0.35"/>
    <x v="0"/>
  </r>
  <r>
    <x v="2"/>
    <n v="1185732"/>
    <x v="212"/>
    <x v="3"/>
    <s v="Michigan"/>
    <s v="Detroit"/>
    <x v="4"/>
    <n v="45.000000000000007"/>
    <x v="31"/>
    <n v="202500.00000000003"/>
    <n v="81000"/>
    <n v="0.39999999999999997"/>
    <x v="0"/>
  </r>
  <r>
    <x v="2"/>
    <n v="1185732"/>
    <x v="212"/>
    <x v="3"/>
    <s v="Michigan"/>
    <s v="Detroit"/>
    <x v="5"/>
    <n v="35"/>
    <x v="20"/>
    <n v="192500"/>
    <n v="105875.00000000001"/>
    <n v="0.55000000000000004"/>
    <x v="0"/>
  </r>
  <r>
    <x v="2"/>
    <n v="1185732"/>
    <x v="220"/>
    <x v="3"/>
    <s v="Michigan"/>
    <s v="Detroit"/>
    <x v="0"/>
    <n v="35"/>
    <x v="67"/>
    <n v="269500"/>
    <n v="134750"/>
    <n v="0.5"/>
    <x v="0"/>
  </r>
  <r>
    <x v="2"/>
    <n v="1185732"/>
    <x v="220"/>
    <x v="3"/>
    <s v="Michigan"/>
    <s v="Detroit"/>
    <x v="1"/>
    <n v="35"/>
    <x v="31"/>
    <n v="157500"/>
    <n v="62999.999999999993"/>
    <n v="0.39999999999999997"/>
    <x v="0"/>
  </r>
  <r>
    <x v="2"/>
    <n v="1185732"/>
    <x v="220"/>
    <x v="3"/>
    <s v="Michigan"/>
    <s v="Detroit"/>
    <x v="2"/>
    <n v="25"/>
    <x v="33"/>
    <n v="118750"/>
    <n v="35625"/>
    <n v="0.3"/>
    <x v="0"/>
  </r>
  <r>
    <x v="2"/>
    <n v="1185732"/>
    <x v="220"/>
    <x v="3"/>
    <s v="Michigan"/>
    <s v="Detroit"/>
    <x v="3"/>
    <n v="29.999999999999993"/>
    <x v="45"/>
    <n v="97499.999999999971"/>
    <n v="34124.999999999985"/>
    <n v="0.35"/>
    <x v="0"/>
  </r>
  <r>
    <x v="2"/>
    <n v="1185732"/>
    <x v="220"/>
    <x v="3"/>
    <s v="Michigan"/>
    <s v="Detroit"/>
    <x v="4"/>
    <n v="45.000000000000007"/>
    <x v="47"/>
    <n v="168750.00000000003"/>
    <n v="67500"/>
    <n v="0.39999999999999997"/>
    <x v="0"/>
  </r>
  <r>
    <x v="2"/>
    <n v="1185732"/>
    <x v="220"/>
    <x v="3"/>
    <s v="Michigan"/>
    <s v="Detroit"/>
    <x v="5"/>
    <n v="35"/>
    <x v="33"/>
    <n v="166250"/>
    <n v="91437.500000000015"/>
    <n v="0.55000000000000004"/>
    <x v="0"/>
  </r>
  <r>
    <x v="2"/>
    <n v="1185732"/>
    <x v="239"/>
    <x v="3"/>
    <s v="Michigan"/>
    <s v="Detroit"/>
    <x v="0"/>
    <n v="35"/>
    <x v="26"/>
    <n v="253750"/>
    <n v="126875"/>
    <n v="0.5"/>
    <x v="0"/>
  </r>
  <r>
    <x v="2"/>
    <n v="1185732"/>
    <x v="239"/>
    <x v="3"/>
    <s v="Michigan"/>
    <s v="Detroit"/>
    <x v="1"/>
    <n v="40"/>
    <x v="32"/>
    <n v="170000"/>
    <n v="68000"/>
    <n v="0.39999999999999997"/>
    <x v="0"/>
  </r>
  <r>
    <x v="2"/>
    <n v="1185732"/>
    <x v="239"/>
    <x v="3"/>
    <s v="Michigan"/>
    <s v="Detroit"/>
    <x v="2"/>
    <n v="30.000000000000004"/>
    <x v="31"/>
    <n v="135000.00000000003"/>
    <n v="40500.000000000007"/>
    <n v="0.3"/>
    <x v="0"/>
  </r>
  <r>
    <x v="2"/>
    <n v="1185732"/>
    <x v="239"/>
    <x v="3"/>
    <s v="Michigan"/>
    <s v="Detroit"/>
    <x v="3"/>
    <n v="35"/>
    <x v="47"/>
    <n v="131250"/>
    <n v="45937.5"/>
    <n v="0.35"/>
    <x v="0"/>
  </r>
  <r>
    <x v="2"/>
    <n v="1185732"/>
    <x v="239"/>
    <x v="3"/>
    <s v="Michigan"/>
    <s v="Detroit"/>
    <x v="4"/>
    <n v="50"/>
    <x v="46"/>
    <n v="200000"/>
    <n v="80000"/>
    <n v="0.39999999999999997"/>
    <x v="0"/>
  </r>
  <r>
    <x v="2"/>
    <n v="1185732"/>
    <x v="239"/>
    <x v="3"/>
    <s v="Michigan"/>
    <s v="Detroit"/>
    <x v="5"/>
    <n v="40"/>
    <x v="27"/>
    <n v="210000"/>
    <n v="115500.00000000001"/>
    <n v="0.55000000000000004"/>
    <x v="0"/>
  </r>
  <r>
    <x v="2"/>
    <n v="1185732"/>
    <x v="268"/>
    <x v="3"/>
    <s v="Michigan"/>
    <s v="Detroit"/>
    <x v="0"/>
    <n v="50"/>
    <x v="68"/>
    <n v="397500"/>
    <n v="198750"/>
    <n v="0.5"/>
    <x v="0"/>
  </r>
  <r>
    <x v="2"/>
    <n v="1185732"/>
    <x v="268"/>
    <x v="3"/>
    <s v="Michigan"/>
    <s v="Detroit"/>
    <x v="1"/>
    <n v="50"/>
    <x v="23"/>
    <n v="250000"/>
    <n v="99999.999999999985"/>
    <n v="0.39999999999999997"/>
    <x v="0"/>
  </r>
  <r>
    <x v="2"/>
    <n v="1185732"/>
    <x v="268"/>
    <x v="3"/>
    <s v="Michigan"/>
    <s v="Detroit"/>
    <x v="2"/>
    <n v="45"/>
    <x v="33"/>
    <n v="213750"/>
    <n v="64125"/>
    <n v="0.3"/>
    <x v="0"/>
  </r>
  <r>
    <x v="2"/>
    <n v="1185732"/>
    <x v="268"/>
    <x v="3"/>
    <s v="Michigan"/>
    <s v="Detroit"/>
    <x v="3"/>
    <n v="45"/>
    <x v="31"/>
    <n v="202500"/>
    <n v="70875"/>
    <n v="0.35"/>
    <x v="0"/>
  </r>
  <r>
    <x v="2"/>
    <n v="1185732"/>
    <x v="268"/>
    <x v="3"/>
    <s v="Michigan"/>
    <s v="Detroit"/>
    <x v="4"/>
    <n v="54.999999999999993"/>
    <x v="33"/>
    <n v="261249.99999999997"/>
    <n v="104499.99999999999"/>
    <n v="0.39999999999999997"/>
    <x v="0"/>
  </r>
  <r>
    <x v="2"/>
    <n v="1185732"/>
    <x v="268"/>
    <x v="3"/>
    <s v="Michigan"/>
    <s v="Detroit"/>
    <x v="5"/>
    <n v="60"/>
    <x v="30"/>
    <n v="345000"/>
    <n v="189750.00000000003"/>
    <n v="0.55000000000000004"/>
    <x v="0"/>
  </r>
  <r>
    <x v="2"/>
    <n v="1185732"/>
    <x v="301"/>
    <x v="3"/>
    <s v="Michigan"/>
    <s v="Detroit"/>
    <x v="0"/>
    <n v="54.999999999999993"/>
    <x v="6"/>
    <n v="453749.99999999994"/>
    <n v="226874.99999999997"/>
    <n v="0.5"/>
    <x v="0"/>
  </r>
  <r>
    <x v="2"/>
    <n v="1185732"/>
    <x v="301"/>
    <x v="3"/>
    <s v="Michigan"/>
    <s v="Detroit"/>
    <x v="1"/>
    <n v="50"/>
    <x v="30"/>
    <n v="287500"/>
    <n v="114999.99999999999"/>
    <n v="0.39999999999999997"/>
    <x v="0"/>
  </r>
  <r>
    <x v="2"/>
    <n v="1185732"/>
    <x v="301"/>
    <x v="3"/>
    <s v="Michigan"/>
    <s v="Detroit"/>
    <x v="2"/>
    <n v="45"/>
    <x v="20"/>
    <n v="247500"/>
    <n v="74250"/>
    <n v="0.3"/>
    <x v="0"/>
  </r>
  <r>
    <x v="2"/>
    <n v="1185732"/>
    <x v="301"/>
    <x v="3"/>
    <s v="Michigan"/>
    <s v="Detroit"/>
    <x v="3"/>
    <n v="45"/>
    <x v="27"/>
    <n v="236250"/>
    <n v="82687.5"/>
    <n v="0.35"/>
    <x v="0"/>
  </r>
  <r>
    <x v="2"/>
    <n v="1185732"/>
    <x v="301"/>
    <x v="3"/>
    <s v="Michigan"/>
    <s v="Detroit"/>
    <x v="4"/>
    <n v="60"/>
    <x v="27"/>
    <n v="315000"/>
    <n v="125999.99999999999"/>
    <n v="0.39999999999999997"/>
    <x v="0"/>
  </r>
  <r>
    <x v="2"/>
    <n v="1185732"/>
    <x v="301"/>
    <x v="3"/>
    <s v="Michigan"/>
    <s v="Detroit"/>
    <x v="5"/>
    <n v="65"/>
    <x v="21"/>
    <n v="438750"/>
    <n v="241312.50000000003"/>
    <n v="0.55000000000000004"/>
    <x v="0"/>
  </r>
  <r>
    <x v="2"/>
    <n v="1185732"/>
    <x v="329"/>
    <x v="3"/>
    <s v="Michigan"/>
    <s v="Detroit"/>
    <x v="0"/>
    <n v="60"/>
    <x v="3"/>
    <n v="540000"/>
    <n v="270000"/>
    <n v="0.5"/>
    <x v="0"/>
  </r>
  <r>
    <x v="2"/>
    <n v="1185732"/>
    <x v="329"/>
    <x v="3"/>
    <s v="Michigan"/>
    <s v="Detroit"/>
    <x v="1"/>
    <n v="55.000000000000007"/>
    <x v="25"/>
    <n v="357500.00000000006"/>
    <n v="143000"/>
    <n v="0.39999999999999997"/>
    <x v="0"/>
  </r>
  <r>
    <x v="2"/>
    <n v="1185732"/>
    <x v="329"/>
    <x v="3"/>
    <s v="Michigan"/>
    <s v="Detroit"/>
    <x v="2"/>
    <n v="50"/>
    <x v="30"/>
    <n v="287500"/>
    <n v="86250"/>
    <n v="0.3"/>
    <x v="0"/>
  </r>
  <r>
    <x v="2"/>
    <n v="1185732"/>
    <x v="329"/>
    <x v="3"/>
    <s v="Michigan"/>
    <s v="Detroit"/>
    <x v="3"/>
    <n v="50"/>
    <x v="27"/>
    <n v="262500"/>
    <n v="91875"/>
    <n v="0.35"/>
    <x v="0"/>
  </r>
  <r>
    <x v="2"/>
    <n v="1185732"/>
    <x v="329"/>
    <x v="3"/>
    <s v="Michigan"/>
    <s v="Detroit"/>
    <x v="4"/>
    <n v="60"/>
    <x v="20"/>
    <n v="330000"/>
    <n v="132000"/>
    <n v="0.39999999999999997"/>
    <x v="0"/>
  </r>
  <r>
    <x v="2"/>
    <n v="1185732"/>
    <x v="329"/>
    <x v="3"/>
    <s v="Michigan"/>
    <s v="Detroit"/>
    <x v="5"/>
    <n v="65"/>
    <x v="26"/>
    <n v="471250"/>
    <n v="259187.50000000003"/>
    <n v="0.55000000000000004"/>
    <x v="0"/>
  </r>
  <r>
    <x v="2"/>
    <n v="1185732"/>
    <x v="361"/>
    <x v="3"/>
    <s v="Michigan"/>
    <s v="Detroit"/>
    <x v="0"/>
    <n v="60"/>
    <x v="10"/>
    <n v="525000"/>
    <n v="262500"/>
    <n v="0.5"/>
    <x v="0"/>
  </r>
  <r>
    <x v="2"/>
    <n v="1185732"/>
    <x v="361"/>
    <x v="3"/>
    <s v="Michigan"/>
    <s v="Detroit"/>
    <x v="1"/>
    <n v="55.000000000000007"/>
    <x v="25"/>
    <n v="357500.00000000006"/>
    <n v="143000"/>
    <n v="0.39999999999999997"/>
    <x v="0"/>
  </r>
  <r>
    <x v="2"/>
    <n v="1185732"/>
    <x v="361"/>
    <x v="3"/>
    <s v="Michigan"/>
    <s v="Detroit"/>
    <x v="2"/>
    <n v="45.000000000000007"/>
    <x v="30"/>
    <n v="258750.00000000003"/>
    <n v="77625"/>
    <n v="0.3"/>
    <x v="0"/>
  </r>
  <r>
    <x v="2"/>
    <n v="1185732"/>
    <x v="361"/>
    <x v="3"/>
    <s v="Michigan"/>
    <s v="Detroit"/>
    <x v="3"/>
    <n v="35"/>
    <x v="27"/>
    <n v="183750"/>
    <n v="64312.499999999993"/>
    <n v="0.35"/>
    <x v="0"/>
  </r>
  <r>
    <x v="2"/>
    <n v="1185732"/>
    <x v="361"/>
    <x v="3"/>
    <s v="Michigan"/>
    <s v="Detroit"/>
    <x v="4"/>
    <n v="45.000000000000007"/>
    <x v="23"/>
    <n v="225000.00000000003"/>
    <n v="90000"/>
    <n v="0.39999999999999997"/>
    <x v="0"/>
  </r>
  <r>
    <x v="2"/>
    <n v="1185732"/>
    <x v="361"/>
    <x v="3"/>
    <s v="Michigan"/>
    <s v="Detroit"/>
    <x v="5"/>
    <n v="50.000000000000014"/>
    <x v="21"/>
    <n v="337500.00000000012"/>
    <n v="185625.00000000009"/>
    <n v="0.55000000000000004"/>
    <x v="0"/>
  </r>
  <r>
    <x v="2"/>
    <n v="1185732"/>
    <x v="391"/>
    <x v="3"/>
    <s v="Michigan"/>
    <s v="Detroit"/>
    <x v="0"/>
    <n v="45.000000000000007"/>
    <x v="9"/>
    <n v="360000.00000000006"/>
    <n v="180000.00000000003"/>
    <n v="0.5"/>
    <x v="0"/>
  </r>
  <r>
    <x v="2"/>
    <n v="1185732"/>
    <x v="391"/>
    <x v="3"/>
    <s v="Michigan"/>
    <s v="Detroit"/>
    <x v="1"/>
    <n v="40.000000000000014"/>
    <x v="24"/>
    <n v="240000.00000000009"/>
    <n v="96000.000000000029"/>
    <n v="0.39999999999999997"/>
    <x v="0"/>
  </r>
  <r>
    <x v="2"/>
    <n v="1185732"/>
    <x v="391"/>
    <x v="3"/>
    <s v="Michigan"/>
    <s v="Detroit"/>
    <x v="2"/>
    <n v="35"/>
    <x v="23"/>
    <n v="175000"/>
    <n v="52500"/>
    <n v="0.3"/>
    <x v="0"/>
  </r>
  <r>
    <x v="2"/>
    <n v="1185732"/>
    <x v="391"/>
    <x v="3"/>
    <s v="Michigan"/>
    <s v="Detroit"/>
    <x v="3"/>
    <n v="35"/>
    <x v="33"/>
    <n v="166250"/>
    <n v="58187.499999999993"/>
    <n v="0.35"/>
    <x v="0"/>
  </r>
  <r>
    <x v="2"/>
    <n v="1185732"/>
    <x v="391"/>
    <x v="3"/>
    <s v="Michigan"/>
    <s v="Detroit"/>
    <x v="4"/>
    <n v="45.000000000000007"/>
    <x v="33"/>
    <n v="213750.00000000003"/>
    <n v="85500"/>
    <n v="0.39999999999999997"/>
    <x v="0"/>
  </r>
  <r>
    <x v="2"/>
    <n v="1185732"/>
    <x v="391"/>
    <x v="3"/>
    <s v="Michigan"/>
    <s v="Detroit"/>
    <x v="5"/>
    <n v="50.000000000000014"/>
    <x v="30"/>
    <n v="287500.00000000006"/>
    <n v="158125.00000000006"/>
    <n v="0.55000000000000004"/>
    <x v="0"/>
  </r>
  <r>
    <x v="2"/>
    <n v="1185732"/>
    <x v="423"/>
    <x v="3"/>
    <s v="Michigan"/>
    <s v="Detroit"/>
    <x v="0"/>
    <n v="50.000000000000014"/>
    <x v="29"/>
    <n v="375000.00000000012"/>
    <n v="187500.00000000006"/>
    <n v="0.5"/>
    <x v="0"/>
  </r>
  <r>
    <x v="2"/>
    <n v="1185732"/>
    <x v="423"/>
    <x v="3"/>
    <s v="Michigan"/>
    <s v="Detroit"/>
    <x v="1"/>
    <n v="40.000000000000014"/>
    <x v="30"/>
    <n v="230000.00000000009"/>
    <n v="92000.000000000029"/>
    <n v="0.39999999999999997"/>
    <x v="0"/>
  </r>
  <r>
    <x v="2"/>
    <n v="1185732"/>
    <x v="423"/>
    <x v="3"/>
    <s v="Michigan"/>
    <s v="Detroit"/>
    <x v="2"/>
    <n v="40.000000000000014"/>
    <x v="32"/>
    <n v="170000.00000000006"/>
    <n v="51000.000000000015"/>
    <n v="0.3"/>
    <x v="0"/>
  </r>
  <r>
    <x v="2"/>
    <n v="1185732"/>
    <x v="423"/>
    <x v="3"/>
    <s v="Michigan"/>
    <s v="Detroit"/>
    <x v="3"/>
    <n v="40.000000000000014"/>
    <x v="46"/>
    <n v="160000.00000000006"/>
    <n v="56000.000000000015"/>
    <n v="0.35"/>
    <x v="0"/>
  </r>
  <r>
    <x v="2"/>
    <n v="1185732"/>
    <x v="423"/>
    <x v="3"/>
    <s v="Michigan"/>
    <s v="Detroit"/>
    <x v="4"/>
    <n v="50.000000000000014"/>
    <x v="46"/>
    <n v="200000.00000000006"/>
    <n v="80000.000000000015"/>
    <n v="0.39999999999999997"/>
    <x v="0"/>
  </r>
  <r>
    <x v="2"/>
    <n v="1185732"/>
    <x v="423"/>
    <x v="3"/>
    <s v="Michigan"/>
    <s v="Detroit"/>
    <x v="5"/>
    <n v="55.000000000000007"/>
    <x v="27"/>
    <n v="288750.00000000006"/>
    <n v="158812.50000000006"/>
    <n v="0.55000000000000004"/>
    <x v="0"/>
  </r>
  <r>
    <x v="2"/>
    <n v="1185732"/>
    <x v="453"/>
    <x v="3"/>
    <s v="Michigan"/>
    <s v="Detroit"/>
    <x v="0"/>
    <n v="50.000000000000014"/>
    <x v="21"/>
    <n v="337500.00000000012"/>
    <n v="168750.00000000006"/>
    <n v="0.5"/>
    <x v="0"/>
  </r>
  <r>
    <x v="2"/>
    <n v="1185732"/>
    <x v="453"/>
    <x v="3"/>
    <s v="Michigan"/>
    <s v="Detroit"/>
    <x v="1"/>
    <n v="45.000000000000014"/>
    <x v="23"/>
    <n v="225000.00000000006"/>
    <n v="90000.000000000015"/>
    <n v="0.39999999999999997"/>
    <x v="0"/>
  </r>
  <r>
    <x v="2"/>
    <n v="1185732"/>
    <x v="453"/>
    <x v="3"/>
    <s v="Michigan"/>
    <s v="Detroit"/>
    <x v="2"/>
    <n v="45.000000000000014"/>
    <x v="51"/>
    <n v="200250.00000000006"/>
    <n v="60075.000000000015"/>
    <n v="0.3"/>
    <x v="0"/>
  </r>
  <r>
    <x v="2"/>
    <n v="1185732"/>
    <x v="453"/>
    <x v="3"/>
    <s v="Michigan"/>
    <s v="Detroit"/>
    <x v="3"/>
    <n v="45.000000000000014"/>
    <x v="33"/>
    <n v="213750.00000000006"/>
    <n v="74812.500000000015"/>
    <n v="0.35"/>
    <x v="0"/>
  </r>
  <r>
    <x v="2"/>
    <n v="1185732"/>
    <x v="453"/>
    <x v="3"/>
    <s v="Michigan"/>
    <s v="Detroit"/>
    <x v="4"/>
    <n v="60"/>
    <x v="31"/>
    <n v="270000"/>
    <n v="107999.99999999999"/>
    <n v="0.39999999999999997"/>
    <x v="0"/>
  </r>
  <r>
    <x v="2"/>
    <n v="1185732"/>
    <x v="453"/>
    <x v="3"/>
    <s v="Michigan"/>
    <s v="Detroit"/>
    <x v="5"/>
    <n v="64.999999999999986"/>
    <x v="22"/>
    <n v="406249.99999999988"/>
    <n v="223437.49999999994"/>
    <n v="0.55000000000000004"/>
    <x v="0"/>
  </r>
  <r>
    <x v="2"/>
    <n v="1185732"/>
    <x v="482"/>
    <x v="3"/>
    <s v="Michigan"/>
    <s v="Detroit"/>
    <x v="0"/>
    <n v="60"/>
    <x v="2"/>
    <n v="510000"/>
    <n v="255000"/>
    <n v="0.5"/>
    <x v="0"/>
  </r>
  <r>
    <x v="2"/>
    <n v="1185732"/>
    <x v="482"/>
    <x v="3"/>
    <s v="Michigan"/>
    <s v="Detroit"/>
    <x v="1"/>
    <n v="50"/>
    <x v="25"/>
    <n v="325000"/>
    <n v="129999.99999999999"/>
    <n v="0.39999999999999997"/>
    <x v="0"/>
  </r>
  <r>
    <x v="0"/>
    <n v="1185732"/>
    <x v="482"/>
    <x v="3"/>
    <s v="Michigan"/>
    <s v="Detroit"/>
    <x v="2"/>
    <n v="50"/>
    <x v="24"/>
    <n v="300000"/>
    <n v="90000"/>
    <n v="0.3"/>
    <x v="0"/>
  </r>
  <r>
    <x v="0"/>
    <n v="1185732"/>
    <x v="482"/>
    <x v="3"/>
    <s v="Michigan"/>
    <s v="Detroit"/>
    <x v="3"/>
    <n v="50"/>
    <x v="20"/>
    <n v="275000"/>
    <n v="96250"/>
    <n v="0.35"/>
    <x v="0"/>
  </r>
  <r>
    <x v="0"/>
    <n v="1185732"/>
    <x v="482"/>
    <x v="3"/>
    <s v="Michigan"/>
    <s v="Detroit"/>
    <x v="4"/>
    <n v="60"/>
    <x v="20"/>
    <n v="330000"/>
    <n v="132000"/>
    <n v="0.39999999999999997"/>
    <x v="0"/>
  </r>
  <r>
    <x v="0"/>
    <n v="1185732"/>
    <x v="482"/>
    <x v="3"/>
    <s v="Michigan"/>
    <s v="Detroit"/>
    <x v="5"/>
    <n v="64.999999999999986"/>
    <x v="25"/>
    <n v="422499.99999999988"/>
    <n v="232374.99999999994"/>
    <n v="0.55000000000000004"/>
    <x v="0"/>
  </r>
  <r>
    <x v="0"/>
    <n v="1185732"/>
    <x v="182"/>
    <x v="3"/>
    <s v="Michigan"/>
    <s v="Detroit"/>
    <x v="0"/>
    <n v="30"/>
    <x v="22"/>
    <n v="187500"/>
    <n v="75000"/>
    <n v="0.4"/>
    <x v="0"/>
  </r>
  <r>
    <x v="0"/>
    <n v="1185732"/>
    <x v="182"/>
    <x v="3"/>
    <s v="Michigan"/>
    <s v="Detroit"/>
    <x v="1"/>
    <n v="30"/>
    <x v="32"/>
    <n v="127500"/>
    <n v="44625"/>
    <n v="0.35"/>
    <x v="0"/>
  </r>
  <r>
    <x v="0"/>
    <n v="1185732"/>
    <x v="182"/>
    <x v="3"/>
    <s v="Michigan"/>
    <s v="Detroit"/>
    <x v="2"/>
    <n v="20"/>
    <x v="32"/>
    <n v="85000"/>
    <n v="29749.999999999996"/>
    <n v="0.35"/>
    <x v="0"/>
  </r>
  <r>
    <x v="0"/>
    <n v="1185732"/>
    <x v="182"/>
    <x v="3"/>
    <s v="Michigan"/>
    <s v="Detroit"/>
    <x v="3"/>
    <n v="25.000000000000007"/>
    <x v="34"/>
    <n v="68750.000000000015"/>
    <n v="27500.000000000007"/>
    <n v="0.4"/>
    <x v="0"/>
  </r>
  <r>
    <x v="0"/>
    <n v="1185732"/>
    <x v="182"/>
    <x v="3"/>
    <s v="Michigan"/>
    <s v="Detroit"/>
    <x v="4"/>
    <n v="40"/>
    <x v="45"/>
    <n v="130000"/>
    <n v="45500"/>
    <n v="0.35"/>
    <x v="0"/>
  </r>
  <r>
    <x v="0"/>
    <n v="1185732"/>
    <x v="182"/>
    <x v="3"/>
    <s v="Michigan"/>
    <s v="Detroit"/>
    <x v="5"/>
    <n v="30"/>
    <x v="32"/>
    <n v="127500"/>
    <n v="63750"/>
    <n v="0.5"/>
    <x v="0"/>
  </r>
  <r>
    <x v="0"/>
    <n v="1185732"/>
    <x v="213"/>
    <x v="3"/>
    <s v="Michigan"/>
    <s v="Detroit"/>
    <x v="0"/>
    <n v="30"/>
    <x v="21"/>
    <n v="202500"/>
    <n v="81000"/>
    <n v="0.4"/>
    <x v="0"/>
  </r>
  <r>
    <x v="0"/>
    <n v="1185732"/>
    <x v="213"/>
    <x v="3"/>
    <s v="Michigan"/>
    <s v="Detroit"/>
    <x v="1"/>
    <n v="30"/>
    <x v="45"/>
    <n v="97500"/>
    <n v="34125"/>
    <n v="0.35"/>
    <x v="0"/>
  </r>
  <r>
    <x v="0"/>
    <n v="1185732"/>
    <x v="213"/>
    <x v="3"/>
    <s v="Michigan"/>
    <s v="Detroit"/>
    <x v="2"/>
    <n v="20"/>
    <x v="47"/>
    <n v="75000"/>
    <n v="26250"/>
    <n v="0.35"/>
    <x v="0"/>
  </r>
  <r>
    <x v="0"/>
    <n v="1185732"/>
    <x v="213"/>
    <x v="3"/>
    <s v="Missouri"/>
    <s v="St. Louis"/>
    <x v="3"/>
    <n v="25.000000000000007"/>
    <x v="43"/>
    <n v="62500.000000000015"/>
    <n v="25000.000000000007"/>
    <n v="0.4"/>
    <x v="0"/>
  </r>
  <r>
    <x v="0"/>
    <n v="1185732"/>
    <x v="213"/>
    <x v="3"/>
    <s v="Missouri"/>
    <s v="St. Louis"/>
    <x v="4"/>
    <n v="40"/>
    <x v="45"/>
    <n v="130000"/>
    <n v="45500"/>
    <n v="0.35"/>
    <x v="0"/>
  </r>
  <r>
    <x v="0"/>
    <n v="1185732"/>
    <x v="213"/>
    <x v="3"/>
    <s v="Missouri"/>
    <s v="St. Louis"/>
    <x v="5"/>
    <n v="30"/>
    <x v="46"/>
    <n v="120000"/>
    <n v="60000"/>
    <n v="0.5"/>
    <x v="0"/>
  </r>
  <r>
    <x v="0"/>
    <n v="1185732"/>
    <x v="222"/>
    <x v="3"/>
    <s v="Missouri"/>
    <s v="St. Louis"/>
    <x v="0"/>
    <n v="35"/>
    <x v="69"/>
    <n v="217000"/>
    <n v="86800"/>
    <n v="0.4"/>
    <x v="0"/>
  </r>
  <r>
    <x v="0"/>
    <n v="1185732"/>
    <x v="222"/>
    <x v="3"/>
    <s v="Missouri"/>
    <s v="St. Louis"/>
    <x v="1"/>
    <n v="35"/>
    <x v="48"/>
    <n v="105000"/>
    <n v="36750"/>
    <n v="0.35"/>
    <x v="0"/>
  </r>
  <r>
    <x v="0"/>
    <n v="1185732"/>
    <x v="222"/>
    <x v="3"/>
    <s v="Missouri"/>
    <s v="St. Louis"/>
    <x v="2"/>
    <n v="25.000000000000007"/>
    <x v="44"/>
    <n v="87500.000000000029"/>
    <n v="30625.000000000007"/>
    <n v="0.35"/>
    <x v="0"/>
  </r>
  <r>
    <x v="0"/>
    <n v="1185732"/>
    <x v="222"/>
    <x v="3"/>
    <s v="Missouri"/>
    <s v="St. Louis"/>
    <x v="3"/>
    <n v="30"/>
    <x v="40"/>
    <n v="60000"/>
    <n v="24000"/>
    <n v="0.4"/>
    <x v="0"/>
  </r>
  <r>
    <x v="0"/>
    <n v="1185732"/>
    <x v="222"/>
    <x v="3"/>
    <s v="Missouri"/>
    <s v="St. Louis"/>
    <x v="4"/>
    <n v="45"/>
    <x v="43"/>
    <n v="112500"/>
    <n v="39375"/>
    <n v="0.35"/>
    <x v="0"/>
  </r>
  <r>
    <x v="0"/>
    <n v="1185732"/>
    <x v="222"/>
    <x v="3"/>
    <s v="Missouri"/>
    <s v="St. Louis"/>
    <x v="5"/>
    <n v="35"/>
    <x v="44"/>
    <n v="122500"/>
    <n v="61250"/>
    <n v="0.5"/>
    <x v="0"/>
  </r>
  <r>
    <x v="0"/>
    <n v="1185732"/>
    <x v="241"/>
    <x v="3"/>
    <s v="Missouri"/>
    <s v="St. Louis"/>
    <x v="0"/>
    <n v="35"/>
    <x v="30"/>
    <n v="201250"/>
    <n v="80500"/>
    <n v="0.4"/>
    <x v="0"/>
  </r>
  <r>
    <x v="0"/>
    <n v="1185732"/>
    <x v="241"/>
    <x v="3"/>
    <s v="Missouri"/>
    <s v="St. Louis"/>
    <x v="1"/>
    <n v="30.000000000000004"/>
    <x v="34"/>
    <n v="82500.000000000015"/>
    <n v="28875.000000000004"/>
    <n v="0.35"/>
    <x v="0"/>
  </r>
  <r>
    <x v="0"/>
    <n v="1185732"/>
    <x v="241"/>
    <x v="3"/>
    <s v="Missouri"/>
    <s v="St. Louis"/>
    <x v="2"/>
    <n v="20.000000000000007"/>
    <x v="34"/>
    <n v="55000.000000000022"/>
    <n v="19250.000000000007"/>
    <n v="0.35"/>
    <x v="0"/>
  </r>
  <r>
    <x v="0"/>
    <n v="1185732"/>
    <x v="241"/>
    <x v="3"/>
    <s v="Missouri"/>
    <s v="St. Louis"/>
    <x v="3"/>
    <n v="25"/>
    <x v="40"/>
    <n v="50000"/>
    <n v="20000"/>
    <n v="0.4"/>
    <x v="0"/>
  </r>
  <r>
    <x v="0"/>
    <n v="1185732"/>
    <x v="241"/>
    <x v="3"/>
    <s v="Missouri"/>
    <s v="St. Louis"/>
    <x v="4"/>
    <n v="40"/>
    <x v="37"/>
    <n v="90000"/>
    <n v="31499.999999999996"/>
    <n v="0.35"/>
    <x v="0"/>
  </r>
  <r>
    <x v="0"/>
    <n v="1185732"/>
    <x v="241"/>
    <x v="3"/>
    <s v="Missouri"/>
    <s v="St. Louis"/>
    <x v="5"/>
    <n v="30.000000000000004"/>
    <x v="44"/>
    <n v="105000.00000000001"/>
    <n v="52500.000000000007"/>
    <n v="0.5"/>
    <x v="0"/>
  </r>
  <r>
    <x v="0"/>
    <n v="1185732"/>
    <x v="272"/>
    <x v="3"/>
    <s v="Missouri"/>
    <s v="St. Louis"/>
    <x v="0"/>
    <n v="40"/>
    <x v="69"/>
    <n v="248000"/>
    <n v="99200"/>
    <n v="0.4"/>
    <x v="0"/>
  </r>
  <r>
    <x v="0"/>
    <n v="1185732"/>
    <x v="272"/>
    <x v="3"/>
    <s v="Missouri"/>
    <s v="St. Louis"/>
    <x v="1"/>
    <n v="35.000000000000007"/>
    <x v="45"/>
    <n v="113750.00000000003"/>
    <n v="39812.500000000007"/>
    <n v="0.35"/>
    <x v="0"/>
  </r>
  <r>
    <x v="0"/>
    <n v="1185732"/>
    <x v="272"/>
    <x v="3"/>
    <s v="Missouri"/>
    <s v="St. Louis"/>
    <x v="2"/>
    <n v="30.000000000000004"/>
    <x v="48"/>
    <n v="90000.000000000015"/>
    <n v="31500.000000000004"/>
    <n v="0.35"/>
    <x v="0"/>
  </r>
  <r>
    <x v="0"/>
    <n v="1185732"/>
    <x v="272"/>
    <x v="3"/>
    <s v="Missouri"/>
    <s v="St. Louis"/>
    <x v="3"/>
    <n v="30.000000000000004"/>
    <x v="37"/>
    <n v="67500.000000000015"/>
    <n v="27000.000000000007"/>
    <n v="0.4"/>
    <x v="0"/>
  </r>
  <r>
    <x v="0"/>
    <n v="1185732"/>
    <x v="272"/>
    <x v="3"/>
    <s v="Missouri"/>
    <s v="St. Louis"/>
    <x v="4"/>
    <n v="44.999999999999993"/>
    <x v="43"/>
    <n v="112499.99999999999"/>
    <n v="39374.999999999993"/>
    <n v="0.35"/>
    <x v="0"/>
  </r>
  <r>
    <x v="0"/>
    <n v="1185732"/>
    <x v="272"/>
    <x v="3"/>
    <s v="Missouri"/>
    <s v="St. Louis"/>
    <x v="5"/>
    <n v="49.999999999999993"/>
    <x v="44"/>
    <n v="174999.99999999997"/>
    <n v="87499.999999999985"/>
    <n v="0.5"/>
    <x v="0"/>
  </r>
  <r>
    <x v="0"/>
    <n v="1185732"/>
    <x v="302"/>
    <x v="3"/>
    <s v="Missouri"/>
    <s v="St. Louis"/>
    <x v="0"/>
    <n v="35"/>
    <x v="24"/>
    <n v="210000"/>
    <n v="84000"/>
    <n v="0.4"/>
    <x v="0"/>
  </r>
  <r>
    <x v="0"/>
    <n v="1185732"/>
    <x v="302"/>
    <x v="3"/>
    <s v="Missouri"/>
    <s v="St. Louis"/>
    <x v="1"/>
    <n v="30.000000000000011"/>
    <x v="44"/>
    <n v="105000.00000000004"/>
    <n v="36750.000000000015"/>
    <n v="0.35"/>
    <x v="0"/>
  </r>
  <r>
    <x v="0"/>
    <n v="1185732"/>
    <x v="302"/>
    <x v="3"/>
    <s v="Missouri"/>
    <s v="St. Louis"/>
    <x v="2"/>
    <n v="25.000000000000007"/>
    <x v="47"/>
    <n v="93750.000000000029"/>
    <n v="32812.500000000007"/>
    <n v="0.35"/>
    <x v="0"/>
  </r>
  <r>
    <x v="0"/>
    <n v="1185732"/>
    <x v="302"/>
    <x v="3"/>
    <s v="Missouri"/>
    <s v="St. Louis"/>
    <x v="3"/>
    <n v="25.000000000000007"/>
    <x v="44"/>
    <n v="87500.000000000029"/>
    <n v="35000.000000000015"/>
    <n v="0.4"/>
    <x v="0"/>
  </r>
  <r>
    <x v="0"/>
    <n v="1185732"/>
    <x v="302"/>
    <x v="3"/>
    <s v="Missouri"/>
    <s v="St. Louis"/>
    <x v="4"/>
    <n v="40"/>
    <x v="44"/>
    <n v="140000"/>
    <n v="49000"/>
    <n v="0.35"/>
    <x v="0"/>
  </r>
  <r>
    <x v="0"/>
    <n v="1185732"/>
    <x v="302"/>
    <x v="3"/>
    <s v="Missouri"/>
    <s v="St. Louis"/>
    <x v="5"/>
    <n v="45"/>
    <x v="27"/>
    <n v="236250"/>
    <n v="118125"/>
    <n v="0.5"/>
    <x v="0"/>
  </r>
  <r>
    <x v="0"/>
    <n v="1185732"/>
    <x v="331"/>
    <x v="3"/>
    <s v="Missouri"/>
    <s v="St. Louis"/>
    <x v="0"/>
    <n v="40"/>
    <x v="29"/>
    <n v="300000"/>
    <n v="120000"/>
    <n v="0.4"/>
    <x v="0"/>
  </r>
  <r>
    <x v="0"/>
    <n v="1185732"/>
    <x v="331"/>
    <x v="3"/>
    <s v="Missouri"/>
    <s v="St. Louis"/>
    <x v="1"/>
    <n v="35.000000000000007"/>
    <x v="23"/>
    <n v="175000.00000000003"/>
    <n v="61250.000000000007"/>
    <n v="0.35"/>
    <x v="0"/>
  </r>
  <r>
    <x v="0"/>
    <n v="1185732"/>
    <x v="331"/>
    <x v="3"/>
    <s v="Missouri"/>
    <s v="St. Louis"/>
    <x v="2"/>
    <n v="30.000000000000004"/>
    <x v="32"/>
    <n v="127500.00000000001"/>
    <n v="44625"/>
    <n v="0.35"/>
    <x v="0"/>
  </r>
  <r>
    <x v="0"/>
    <n v="1185732"/>
    <x v="331"/>
    <x v="3"/>
    <s v="Missouri"/>
    <s v="St. Louis"/>
    <x v="3"/>
    <n v="30.000000000000004"/>
    <x v="47"/>
    <n v="112500.00000000001"/>
    <n v="45000.000000000007"/>
    <n v="0.4"/>
    <x v="0"/>
  </r>
  <r>
    <x v="0"/>
    <n v="1185732"/>
    <x v="331"/>
    <x v="3"/>
    <s v="Missouri"/>
    <s v="St. Louis"/>
    <x v="4"/>
    <n v="40"/>
    <x v="47"/>
    <n v="150000"/>
    <n v="52500"/>
    <n v="0.35"/>
    <x v="0"/>
  </r>
  <r>
    <x v="0"/>
    <n v="1185732"/>
    <x v="331"/>
    <x v="3"/>
    <s v="Missouri"/>
    <s v="St. Louis"/>
    <x v="5"/>
    <n v="45"/>
    <x v="20"/>
    <n v="247500"/>
    <n v="123750"/>
    <n v="0.5"/>
    <x v="0"/>
  </r>
  <r>
    <x v="0"/>
    <n v="1185732"/>
    <x v="363"/>
    <x v="3"/>
    <s v="Missouri"/>
    <s v="St. Louis"/>
    <x v="0"/>
    <n v="40"/>
    <x v="19"/>
    <n v="280000"/>
    <n v="112000"/>
    <n v="0.4"/>
    <x v="0"/>
  </r>
  <r>
    <x v="0"/>
    <n v="1185732"/>
    <x v="363"/>
    <x v="3"/>
    <s v="Missouri"/>
    <s v="St. Louis"/>
    <x v="1"/>
    <n v="40.000000000000007"/>
    <x v="33"/>
    <n v="190000.00000000003"/>
    <n v="66500"/>
    <n v="0.35"/>
    <x v="0"/>
  </r>
  <r>
    <x v="0"/>
    <n v="1185732"/>
    <x v="363"/>
    <x v="3"/>
    <s v="Missouri"/>
    <s v="St. Louis"/>
    <x v="2"/>
    <n v="35"/>
    <x v="46"/>
    <n v="140000"/>
    <n v="49000"/>
    <n v="0.35"/>
    <x v="0"/>
  </r>
  <r>
    <x v="0"/>
    <n v="1185732"/>
    <x v="363"/>
    <x v="3"/>
    <s v="Missouri"/>
    <s v="St. Louis"/>
    <x v="3"/>
    <n v="25.000000000000007"/>
    <x v="45"/>
    <n v="81250.000000000029"/>
    <n v="32500.000000000015"/>
    <n v="0.4"/>
    <x v="0"/>
  </r>
  <r>
    <x v="0"/>
    <n v="1185732"/>
    <x v="363"/>
    <x v="3"/>
    <s v="Missouri"/>
    <s v="St. Louis"/>
    <x v="4"/>
    <n v="35"/>
    <x v="48"/>
    <n v="105000"/>
    <n v="36750"/>
    <n v="0.35"/>
    <x v="0"/>
  </r>
  <r>
    <x v="0"/>
    <n v="1185732"/>
    <x v="363"/>
    <x v="3"/>
    <s v="Missouri"/>
    <s v="St. Louis"/>
    <x v="5"/>
    <n v="40"/>
    <x v="33"/>
    <n v="190000"/>
    <n v="95000"/>
    <n v="0.5"/>
    <x v="0"/>
  </r>
  <r>
    <x v="0"/>
    <n v="1185732"/>
    <x v="395"/>
    <x v="3"/>
    <s v="Missouri"/>
    <s v="St. Louis"/>
    <x v="0"/>
    <n v="35"/>
    <x v="24"/>
    <n v="210000"/>
    <n v="84000"/>
    <n v="0.4"/>
    <x v="0"/>
  </r>
  <r>
    <x v="0"/>
    <n v="1185732"/>
    <x v="395"/>
    <x v="3"/>
    <s v="Missouri"/>
    <s v="St. Louis"/>
    <x v="1"/>
    <n v="30.000000000000011"/>
    <x v="46"/>
    <n v="120000.00000000004"/>
    <n v="42000.000000000015"/>
    <n v="0.35"/>
    <x v="0"/>
  </r>
  <r>
    <x v="0"/>
    <n v="1185732"/>
    <x v="395"/>
    <x v="3"/>
    <s v="Missouri"/>
    <s v="St. Louis"/>
    <x v="2"/>
    <n v="15.000000000000002"/>
    <x v="48"/>
    <n v="45000.000000000007"/>
    <n v="15750.000000000002"/>
    <n v="0.35"/>
    <x v="0"/>
  </r>
  <r>
    <x v="0"/>
    <n v="1185732"/>
    <x v="395"/>
    <x v="3"/>
    <s v="Missouri"/>
    <s v="St. Louis"/>
    <x v="3"/>
    <n v="15.000000000000002"/>
    <x v="34"/>
    <n v="41250.000000000007"/>
    <n v="16500.000000000004"/>
    <n v="0.4"/>
    <x v="0"/>
  </r>
  <r>
    <x v="0"/>
    <n v="1185732"/>
    <x v="395"/>
    <x v="3"/>
    <s v="Missouri"/>
    <s v="St. Louis"/>
    <x v="4"/>
    <n v="25"/>
    <x v="34"/>
    <n v="68750"/>
    <n v="24062.5"/>
    <n v="0.35"/>
    <x v="0"/>
  </r>
  <r>
    <x v="0"/>
    <n v="1185732"/>
    <x v="395"/>
    <x v="3"/>
    <s v="Missouri"/>
    <s v="St. Louis"/>
    <x v="5"/>
    <n v="30.000000000000004"/>
    <x v="44"/>
    <n v="105000.00000000001"/>
    <n v="52500.000000000007"/>
    <n v="0.5"/>
    <x v="0"/>
  </r>
  <r>
    <x v="0"/>
    <n v="1185732"/>
    <x v="424"/>
    <x v="3"/>
    <s v="Missouri"/>
    <s v="St. Louis"/>
    <x v="0"/>
    <n v="35"/>
    <x v="27"/>
    <n v="183750"/>
    <n v="73500"/>
    <n v="0.4"/>
    <x v="0"/>
  </r>
  <r>
    <x v="0"/>
    <n v="1185732"/>
    <x v="424"/>
    <x v="3"/>
    <s v="Missouri"/>
    <s v="St. Louis"/>
    <x v="1"/>
    <n v="25"/>
    <x v="44"/>
    <n v="87500"/>
    <n v="30624.999999999996"/>
    <n v="0.35"/>
    <x v="0"/>
  </r>
  <r>
    <x v="0"/>
    <n v="1185732"/>
    <x v="424"/>
    <x v="3"/>
    <s v="Missouri"/>
    <s v="St. Louis"/>
    <x v="2"/>
    <n v="25"/>
    <x v="43"/>
    <n v="62500"/>
    <n v="21875"/>
    <n v="0.35"/>
    <x v="0"/>
  </r>
  <r>
    <x v="0"/>
    <n v="1185732"/>
    <x v="424"/>
    <x v="3"/>
    <s v="Missouri"/>
    <s v="St. Louis"/>
    <x v="3"/>
    <n v="25"/>
    <x v="37"/>
    <n v="56250"/>
    <n v="22500"/>
    <n v="0.4"/>
    <x v="0"/>
  </r>
  <r>
    <x v="0"/>
    <n v="1185732"/>
    <x v="424"/>
    <x v="3"/>
    <s v="Missouri"/>
    <s v="St. Louis"/>
    <x v="4"/>
    <n v="35"/>
    <x v="37"/>
    <n v="78750"/>
    <n v="27562.5"/>
    <n v="0.35"/>
    <x v="0"/>
  </r>
  <r>
    <x v="0"/>
    <n v="1185732"/>
    <x v="424"/>
    <x v="3"/>
    <s v="Missouri"/>
    <s v="St. Louis"/>
    <x v="5"/>
    <n v="39.999999999999993"/>
    <x v="44"/>
    <n v="139999.99999999997"/>
    <n v="69999.999999999985"/>
    <n v="0.5"/>
    <x v="0"/>
  </r>
  <r>
    <x v="0"/>
    <n v="1185732"/>
    <x v="455"/>
    <x v="3"/>
    <s v="Missouri"/>
    <s v="St. Louis"/>
    <x v="0"/>
    <n v="35"/>
    <x v="23"/>
    <n v="175000"/>
    <n v="70000"/>
    <n v="0.4"/>
    <x v="0"/>
  </r>
  <r>
    <x v="0"/>
    <n v="1185732"/>
    <x v="455"/>
    <x v="3"/>
    <s v="Missouri"/>
    <s v="St. Louis"/>
    <x v="1"/>
    <n v="25.000000000000007"/>
    <x v="44"/>
    <n v="87500.000000000029"/>
    <n v="30625.000000000007"/>
    <n v="0.35"/>
    <x v="0"/>
  </r>
  <r>
    <x v="0"/>
    <n v="1185732"/>
    <x v="455"/>
    <x v="3"/>
    <s v="Missouri"/>
    <s v="St. Louis"/>
    <x v="2"/>
    <n v="25.000000000000007"/>
    <x v="70"/>
    <n v="73750.000000000015"/>
    <n v="25812.500000000004"/>
    <n v="0.35"/>
    <x v="0"/>
  </r>
  <r>
    <x v="0"/>
    <n v="1185732"/>
    <x v="455"/>
    <x v="3"/>
    <s v="Missouri"/>
    <s v="St. Louis"/>
    <x v="3"/>
    <n v="25.000000000000007"/>
    <x v="45"/>
    <n v="81250.000000000029"/>
    <n v="32500.000000000015"/>
    <n v="0.4"/>
    <x v="0"/>
  </r>
  <r>
    <x v="0"/>
    <n v="1185732"/>
    <x v="455"/>
    <x v="3"/>
    <s v="Missouri"/>
    <s v="St. Louis"/>
    <x v="4"/>
    <n v="44.999999999999993"/>
    <x v="48"/>
    <n v="134999.99999999997"/>
    <n v="47249.999999999985"/>
    <n v="0.35"/>
    <x v="0"/>
  </r>
  <r>
    <x v="0"/>
    <n v="1185732"/>
    <x v="455"/>
    <x v="3"/>
    <s v="Missouri"/>
    <s v="St. Louis"/>
    <x v="5"/>
    <n v="49.999999999999986"/>
    <x v="46"/>
    <n v="199999.99999999994"/>
    <n v="99999.999999999971"/>
    <n v="0.5"/>
    <x v="0"/>
  </r>
  <r>
    <x v="0"/>
    <n v="1185732"/>
    <x v="484"/>
    <x v="3"/>
    <s v="Missouri"/>
    <s v="St. Louis"/>
    <x v="0"/>
    <n v="44.999999999999993"/>
    <x v="25"/>
    <n v="292499.99999999994"/>
    <n v="116999.99999999999"/>
    <n v="0.4"/>
    <x v="0"/>
  </r>
  <r>
    <x v="0"/>
    <n v="1185732"/>
    <x v="484"/>
    <x v="3"/>
    <s v="Missouri"/>
    <s v="St. Louis"/>
    <x v="1"/>
    <n v="35"/>
    <x v="31"/>
    <n v="157500"/>
    <n v="55125"/>
    <n v="0.35"/>
    <x v="0"/>
  </r>
  <r>
    <x v="3"/>
    <n v="1185732"/>
    <x v="484"/>
    <x v="3"/>
    <s v="Missouri"/>
    <s v="St. Louis"/>
    <x v="2"/>
    <n v="35"/>
    <x v="46"/>
    <n v="140000"/>
    <n v="49000"/>
    <n v="0.35"/>
    <x v="0"/>
  </r>
  <r>
    <x v="3"/>
    <n v="1185732"/>
    <x v="484"/>
    <x v="3"/>
    <s v="Missouri"/>
    <s v="St. Louis"/>
    <x v="3"/>
    <n v="35"/>
    <x v="44"/>
    <n v="122500"/>
    <n v="49000"/>
    <n v="0.4"/>
    <x v="0"/>
  </r>
  <r>
    <x v="3"/>
    <n v="1185732"/>
    <x v="484"/>
    <x v="3"/>
    <s v="Missouri"/>
    <s v="St. Louis"/>
    <x v="4"/>
    <n v="44.999999999999993"/>
    <x v="44"/>
    <n v="157499.99999999997"/>
    <n v="55124.999999999985"/>
    <n v="0.35"/>
    <x v="0"/>
  </r>
  <r>
    <x v="3"/>
    <n v="1185732"/>
    <x v="484"/>
    <x v="3"/>
    <s v="Missouri"/>
    <s v="St. Louis"/>
    <x v="5"/>
    <n v="49.999999999999986"/>
    <x v="31"/>
    <n v="224999.99999999994"/>
    <n v="112499.99999999997"/>
    <n v="0.5"/>
    <x v="0"/>
  </r>
  <r>
    <x v="3"/>
    <n v="1185732"/>
    <x v="175"/>
    <x v="3"/>
    <s v="Missouri"/>
    <s v="St. Louis"/>
    <x v="0"/>
    <n v="25"/>
    <x v="21"/>
    <n v="168750"/>
    <n v="67500"/>
    <n v="0.4"/>
    <x v="0"/>
  </r>
  <r>
    <x v="3"/>
    <n v="1185732"/>
    <x v="175"/>
    <x v="3"/>
    <s v="Missouri"/>
    <s v="St. Louis"/>
    <x v="1"/>
    <n v="25"/>
    <x v="33"/>
    <n v="118750"/>
    <n v="41562.5"/>
    <n v="0.35"/>
    <x v="0"/>
  </r>
  <r>
    <x v="3"/>
    <n v="1185732"/>
    <x v="175"/>
    <x v="3"/>
    <s v="Missouri"/>
    <s v="St. Louis"/>
    <x v="2"/>
    <n v="15.000000000000002"/>
    <x v="33"/>
    <n v="71250.000000000015"/>
    <n v="24937.500000000004"/>
    <n v="0.35"/>
    <x v="0"/>
  </r>
  <r>
    <x v="3"/>
    <n v="1185732"/>
    <x v="175"/>
    <x v="3"/>
    <s v="Missouri"/>
    <s v="St. Louis"/>
    <x v="3"/>
    <n v="20.000000000000007"/>
    <x v="45"/>
    <n v="65000.000000000022"/>
    <n v="26000.000000000011"/>
    <n v="0.4"/>
    <x v="0"/>
  </r>
  <r>
    <x v="3"/>
    <n v="1185732"/>
    <x v="175"/>
    <x v="3"/>
    <s v="Missouri"/>
    <s v="St. Louis"/>
    <x v="4"/>
    <n v="35"/>
    <x v="47"/>
    <n v="131250"/>
    <n v="45937.5"/>
    <n v="0.35"/>
    <x v="0"/>
  </r>
  <r>
    <x v="3"/>
    <n v="1185732"/>
    <x v="175"/>
    <x v="3"/>
    <s v="Missouri"/>
    <s v="St. Louis"/>
    <x v="5"/>
    <n v="25"/>
    <x v="33"/>
    <n v="118750"/>
    <n v="59375"/>
    <n v="0.5"/>
    <x v="0"/>
  </r>
  <r>
    <x v="3"/>
    <n v="1185732"/>
    <x v="206"/>
    <x v="3"/>
    <s v="Missouri"/>
    <s v="St. Louis"/>
    <x v="0"/>
    <n v="25"/>
    <x v="26"/>
    <n v="181250"/>
    <n v="72500"/>
    <n v="0.4"/>
    <x v="0"/>
  </r>
  <r>
    <x v="3"/>
    <n v="1185732"/>
    <x v="206"/>
    <x v="3"/>
    <s v="Missouri"/>
    <s v="St. Louis"/>
    <x v="1"/>
    <n v="25"/>
    <x v="47"/>
    <n v="93750"/>
    <n v="32812.5"/>
    <n v="0.35"/>
    <x v="0"/>
  </r>
  <r>
    <x v="3"/>
    <n v="1185732"/>
    <x v="206"/>
    <x v="3"/>
    <s v="Missouri"/>
    <s v="St. Louis"/>
    <x v="2"/>
    <n v="15.000000000000002"/>
    <x v="32"/>
    <n v="63750.000000000007"/>
    <n v="22312.5"/>
    <n v="0.35"/>
    <x v="0"/>
  </r>
  <r>
    <x v="3"/>
    <n v="1185732"/>
    <x v="206"/>
    <x v="2"/>
    <s v="Utah"/>
    <s v="Salt Lake City"/>
    <x v="3"/>
    <n v="20.000000000000007"/>
    <x v="48"/>
    <n v="60000.000000000022"/>
    <n v="24000.000000000011"/>
    <n v="0.4"/>
    <x v="0"/>
  </r>
  <r>
    <x v="3"/>
    <n v="1185732"/>
    <x v="206"/>
    <x v="2"/>
    <s v="Utah"/>
    <s v="Salt Lake City"/>
    <x v="4"/>
    <n v="35"/>
    <x v="47"/>
    <n v="131250"/>
    <n v="45937.5"/>
    <n v="0.35"/>
    <x v="0"/>
  </r>
  <r>
    <x v="3"/>
    <n v="1185732"/>
    <x v="206"/>
    <x v="2"/>
    <s v="Utah"/>
    <s v="Salt Lake City"/>
    <x v="5"/>
    <n v="25"/>
    <x v="31"/>
    <n v="112500"/>
    <n v="56250"/>
    <n v="0.5"/>
    <x v="0"/>
  </r>
  <r>
    <x v="3"/>
    <n v="1185732"/>
    <x v="215"/>
    <x v="2"/>
    <s v="Utah"/>
    <s v="Salt Lake City"/>
    <x v="0"/>
    <n v="30.000000000000004"/>
    <x v="71"/>
    <n v="201000.00000000003"/>
    <n v="80400.000000000015"/>
    <n v="0.4"/>
    <x v="0"/>
  </r>
  <r>
    <x v="3"/>
    <n v="1185732"/>
    <x v="215"/>
    <x v="2"/>
    <s v="Utah"/>
    <s v="Salt Lake City"/>
    <x v="1"/>
    <n v="30.000000000000004"/>
    <x v="44"/>
    <n v="105000.00000000001"/>
    <n v="36750"/>
    <n v="0.35"/>
    <x v="0"/>
  </r>
  <r>
    <x v="3"/>
    <n v="1185732"/>
    <x v="215"/>
    <x v="2"/>
    <s v="Utah"/>
    <s v="Salt Lake City"/>
    <x v="2"/>
    <n v="20.000000000000007"/>
    <x v="46"/>
    <n v="80000.000000000029"/>
    <n v="28000.000000000007"/>
    <n v="0.35"/>
    <x v="0"/>
  </r>
  <r>
    <x v="3"/>
    <n v="1185732"/>
    <x v="215"/>
    <x v="2"/>
    <s v="Utah"/>
    <s v="Salt Lake City"/>
    <x v="3"/>
    <n v="25"/>
    <x v="43"/>
    <n v="62500"/>
    <n v="25000"/>
    <n v="0.4"/>
    <x v="0"/>
  </r>
  <r>
    <x v="3"/>
    <n v="1185732"/>
    <x v="215"/>
    <x v="2"/>
    <s v="Utah"/>
    <s v="Salt Lake City"/>
    <x v="4"/>
    <n v="40"/>
    <x v="48"/>
    <n v="120000"/>
    <n v="42000"/>
    <n v="0.35"/>
    <x v="0"/>
  </r>
  <r>
    <x v="3"/>
    <n v="1185732"/>
    <x v="215"/>
    <x v="2"/>
    <s v="Utah"/>
    <s v="Salt Lake City"/>
    <x v="5"/>
    <n v="30.000000000000004"/>
    <x v="46"/>
    <n v="120000.00000000001"/>
    <n v="60000.000000000007"/>
    <n v="0.5"/>
    <x v="0"/>
  </r>
  <r>
    <x v="3"/>
    <n v="1185732"/>
    <x v="234"/>
    <x v="2"/>
    <s v="Utah"/>
    <s v="Salt Lake City"/>
    <x v="0"/>
    <n v="30.000000000000004"/>
    <x v="22"/>
    <n v="187500.00000000003"/>
    <n v="75000.000000000015"/>
    <n v="0.4"/>
    <x v="0"/>
  </r>
  <r>
    <x v="3"/>
    <n v="1185732"/>
    <x v="234"/>
    <x v="2"/>
    <s v="Utah"/>
    <s v="Salt Lake City"/>
    <x v="1"/>
    <n v="25.000000000000007"/>
    <x v="45"/>
    <n v="81250.000000000029"/>
    <n v="28437.500000000007"/>
    <n v="0.35"/>
    <x v="0"/>
  </r>
  <r>
    <x v="3"/>
    <n v="1185732"/>
    <x v="234"/>
    <x v="2"/>
    <s v="Utah"/>
    <s v="Salt Lake City"/>
    <x v="2"/>
    <n v="15.000000000000007"/>
    <x v="45"/>
    <n v="48750.000000000022"/>
    <n v="17062.500000000007"/>
    <n v="0.35"/>
    <x v="0"/>
  </r>
  <r>
    <x v="3"/>
    <n v="1185732"/>
    <x v="234"/>
    <x v="2"/>
    <s v="Utah"/>
    <s v="Salt Lake City"/>
    <x v="3"/>
    <n v="20"/>
    <x v="43"/>
    <n v="50000"/>
    <n v="20000"/>
    <n v="0.4"/>
    <x v="0"/>
  </r>
  <r>
    <x v="3"/>
    <n v="1185732"/>
    <x v="234"/>
    <x v="2"/>
    <s v="Utah"/>
    <s v="Salt Lake City"/>
    <x v="4"/>
    <n v="35"/>
    <x v="34"/>
    <n v="96250"/>
    <n v="33687.5"/>
    <n v="0.35"/>
    <x v="0"/>
  </r>
  <r>
    <x v="3"/>
    <n v="1185732"/>
    <x v="234"/>
    <x v="2"/>
    <s v="Utah"/>
    <s v="Salt Lake City"/>
    <x v="5"/>
    <n v="25.000000000000007"/>
    <x v="46"/>
    <n v="100000.00000000003"/>
    <n v="50000.000000000015"/>
    <n v="0.5"/>
    <x v="0"/>
  </r>
  <r>
    <x v="3"/>
    <n v="1185732"/>
    <x v="265"/>
    <x v="2"/>
    <s v="Utah"/>
    <s v="Salt Lake City"/>
    <x v="0"/>
    <n v="35"/>
    <x v="71"/>
    <n v="234500"/>
    <n v="93800"/>
    <n v="0.4"/>
    <x v="0"/>
  </r>
  <r>
    <x v="3"/>
    <n v="1185732"/>
    <x v="265"/>
    <x v="2"/>
    <s v="Utah"/>
    <s v="Salt Lake City"/>
    <x v="1"/>
    <n v="30.000000000000011"/>
    <x v="47"/>
    <n v="112500.00000000004"/>
    <n v="39375.000000000015"/>
    <n v="0.35"/>
    <x v="0"/>
  </r>
  <r>
    <x v="3"/>
    <n v="1185732"/>
    <x v="265"/>
    <x v="2"/>
    <s v="Utah"/>
    <s v="Salt Lake City"/>
    <x v="2"/>
    <n v="25.000000000000007"/>
    <x v="44"/>
    <n v="87500.000000000029"/>
    <n v="30625.000000000007"/>
    <n v="0.35"/>
    <x v="0"/>
  </r>
  <r>
    <x v="3"/>
    <n v="1185732"/>
    <x v="265"/>
    <x v="2"/>
    <s v="Utah"/>
    <s v="Salt Lake City"/>
    <x v="3"/>
    <n v="25.000000000000007"/>
    <x v="34"/>
    <n v="68750.000000000015"/>
    <n v="27500.000000000007"/>
    <n v="0.4"/>
    <x v="0"/>
  </r>
  <r>
    <x v="3"/>
    <n v="1185732"/>
    <x v="265"/>
    <x v="2"/>
    <s v="Utah"/>
    <s v="Salt Lake City"/>
    <x v="4"/>
    <n v="40"/>
    <x v="48"/>
    <n v="120000"/>
    <n v="42000"/>
    <n v="0.35"/>
    <x v="0"/>
  </r>
  <r>
    <x v="3"/>
    <n v="1185732"/>
    <x v="265"/>
    <x v="2"/>
    <s v="Utah"/>
    <s v="Salt Lake City"/>
    <x v="5"/>
    <n v="44.999999999999993"/>
    <x v="46"/>
    <n v="179999.99999999997"/>
    <n v="89999.999999999985"/>
    <n v="0.5"/>
    <x v="0"/>
  </r>
  <r>
    <x v="3"/>
    <n v="1185732"/>
    <x v="295"/>
    <x v="2"/>
    <s v="Utah"/>
    <s v="Salt Lake City"/>
    <x v="0"/>
    <n v="30.000000000000004"/>
    <x v="25"/>
    <n v="195000.00000000003"/>
    <n v="78000.000000000015"/>
    <n v="0.4"/>
    <x v="0"/>
  </r>
  <r>
    <x v="3"/>
    <n v="1185732"/>
    <x v="295"/>
    <x v="2"/>
    <s v="Utah"/>
    <s v="Salt Lake City"/>
    <x v="1"/>
    <n v="25.000000000000011"/>
    <x v="46"/>
    <n v="100000.00000000004"/>
    <n v="35000.000000000015"/>
    <n v="0.35"/>
    <x v="0"/>
  </r>
  <r>
    <x v="3"/>
    <n v="1185732"/>
    <x v="295"/>
    <x v="2"/>
    <s v="Utah"/>
    <s v="Salt Lake City"/>
    <x v="2"/>
    <n v="20.000000000000007"/>
    <x v="32"/>
    <n v="85000.000000000029"/>
    <n v="29750.000000000007"/>
    <n v="0.35"/>
    <x v="0"/>
  </r>
  <r>
    <x v="3"/>
    <n v="1185732"/>
    <x v="295"/>
    <x v="2"/>
    <s v="Utah"/>
    <s v="Salt Lake City"/>
    <x v="3"/>
    <n v="20.000000000000007"/>
    <x v="46"/>
    <n v="80000.000000000029"/>
    <n v="32000.000000000015"/>
    <n v="0.4"/>
    <x v="0"/>
  </r>
  <r>
    <x v="3"/>
    <n v="1185732"/>
    <x v="295"/>
    <x v="2"/>
    <s v="Utah"/>
    <s v="Salt Lake City"/>
    <x v="4"/>
    <n v="35"/>
    <x v="46"/>
    <n v="140000"/>
    <n v="49000"/>
    <n v="0.35"/>
    <x v="0"/>
  </r>
  <r>
    <x v="3"/>
    <n v="1185732"/>
    <x v="295"/>
    <x v="2"/>
    <s v="Utah"/>
    <s v="Salt Lake City"/>
    <x v="5"/>
    <n v="40"/>
    <x v="30"/>
    <n v="230000"/>
    <n v="115000"/>
    <n v="0.5"/>
    <x v="0"/>
  </r>
  <r>
    <x v="3"/>
    <n v="1185732"/>
    <x v="324"/>
    <x v="2"/>
    <s v="Utah"/>
    <s v="Salt Lake City"/>
    <x v="0"/>
    <n v="35"/>
    <x v="9"/>
    <n v="280000"/>
    <n v="112000"/>
    <n v="0.4"/>
    <x v="0"/>
  </r>
  <r>
    <x v="3"/>
    <n v="1185732"/>
    <x v="324"/>
    <x v="2"/>
    <s v="Utah"/>
    <s v="Salt Lake City"/>
    <x v="1"/>
    <n v="30.000000000000011"/>
    <x v="20"/>
    <n v="165000.00000000006"/>
    <n v="57750.000000000015"/>
    <n v="0.35"/>
    <x v="0"/>
  </r>
  <r>
    <x v="3"/>
    <n v="1185732"/>
    <x v="324"/>
    <x v="2"/>
    <s v="Utah"/>
    <s v="Salt Lake City"/>
    <x v="2"/>
    <n v="25.000000000000007"/>
    <x v="33"/>
    <n v="118750.00000000003"/>
    <n v="41562.500000000007"/>
    <n v="0.35"/>
    <x v="0"/>
  </r>
  <r>
    <x v="3"/>
    <n v="1185732"/>
    <x v="324"/>
    <x v="2"/>
    <s v="Utah"/>
    <s v="Salt Lake City"/>
    <x v="3"/>
    <n v="25.000000000000007"/>
    <x v="32"/>
    <n v="106250.00000000003"/>
    <n v="42500.000000000015"/>
    <n v="0.4"/>
    <x v="0"/>
  </r>
  <r>
    <x v="3"/>
    <n v="1185732"/>
    <x v="324"/>
    <x v="2"/>
    <s v="Utah"/>
    <s v="Salt Lake City"/>
    <x v="4"/>
    <n v="35"/>
    <x v="32"/>
    <n v="148750"/>
    <n v="52062.5"/>
    <n v="0.35"/>
    <x v="0"/>
  </r>
  <r>
    <x v="3"/>
    <n v="1185732"/>
    <x v="324"/>
    <x v="2"/>
    <s v="Utah"/>
    <s v="Salt Lake City"/>
    <x v="5"/>
    <n v="40"/>
    <x v="24"/>
    <n v="240000"/>
    <n v="120000"/>
    <n v="0.5"/>
    <x v="0"/>
  </r>
  <r>
    <x v="3"/>
    <n v="1185732"/>
    <x v="356"/>
    <x v="2"/>
    <s v="Utah"/>
    <s v="Salt Lake City"/>
    <x v="0"/>
    <n v="35"/>
    <x v="29"/>
    <n v="262500"/>
    <n v="105000"/>
    <n v="0.4"/>
    <x v="0"/>
  </r>
  <r>
    <x v="3"/>
    <n v="1185732"/>
    <x v="356"/>
    <x v="2"/>
    <s v="Utah"/>
    <s v="Salt Lake City"/>
    <x v="1"/>
    <n v="35.000000000000007"/>
    <x v="27"/>
    <n v="183750.00000000003"/>
    <n v="64312.500000000007"/>
    <n v="0.35"/>
    <x v="0"/>
  </r>
  <r>
    <x v="3"/>
    <n v="1185732"/>
    <x v="356"/>
    <x v="2"/>
    <s v="Utah"/>
    <s v="Salt Lake City"/>
    <x v="2"/>
    <n v="30.000000000000004"/>
    <x v="31"/>
    <n v="135000.00000000003"/>
    <n v="47250.000000000007"/>
    <n v="0.35"/>
    <x v="0"/>
  </r>
  <r>
    <x v="3"/>
    <n v="1185732"/>
    <x v="356"/>
    <x v="2"/>
    <s v="Utah"/>
    <s v="Salt Lake City"/>
    <x v="3"/>
    <n v="20.000000000000007"/>
    <x v="47"/>
    <n v="75000.000000000029"/>
    <n v="30000.000000000015"/>
    <n v="0.4"/>
    <x v="0"/>
  </r>
  <r>
    <x v="3"/>
    <n v="1185732"/>
    <x v="356"/>
    <x v="2"/>
    <s v="Utah"/>
    <s v="Salt Lake City"/>
    <x v="4"/>
    <n v="30.000000000000004"/>
    <x v="44"/>
    <n v="105000.00000000001"/>
    <n v="36750"/>
    <n v="0.35"/>
    <x v="0"/>
  </r>
  <r>
    <x v="3"/>
    <n v="1185732"/>
    <x v="356"/>
    <x v="2"/>
    <s v="Utah"/>
    <s v="Salt Lake City"/>
    <x v="5"/>
    <n v="35"/>
    <x v="27"/>
    <n v="183750"/>
    <n v="91875"/>
    <n v="0.5"/>
    <x v="0"/>
  </r>
  <r>
    <x v="3"/>
    <n v="1185732"/>
    <x v="388"/>
    <x v="2"/>
    <s v="Utah"/>
    <s v="Salt Lake City"/>
    <x v="0"/>
    <n v="30.000000000000004"/>
    <x v="25"/>
    <n v="195000.00000000003"/>
    <n v="78000.000000000015"/>
    <n v="0.4"/>
    <x v="0"/>
  </r>
  <r>
    <x v="3"/>
    <n v="1185732"/>
    <x v="388"/>
    <x v="2"/>
    <s v="Utah"/>
    <s v="Salt Lake City"/>
    <x v="1"/>
    <n v="25.000000000000011"/>
    <x v="31"/>
    <n v="112500.00000000004"/>
    <n v="39375.000000000015"/>
    <n v="0.35"/>
    <x v="0"/>
  </r>
  <r>
    <x v="3"/>
    <n v="1185732"/>
    <x v="388"/>
    <x v="2"/>
    <s v="Utah"/>
    <s v="Salt Lake City"/>
    <x v="2"/>
    <n v="10.000000000000002"/>
    <x v="44"/>
    <n v="35000.000000000007"/>
    <n v="12250.000000000002"/>
    <n v="0.35"/>
    <x v="0"/>
  </r>
  <r>
    <x v="3"/>
    <n v="1185732"/>
    <x v="388"/>
    <x v="2"/>
    <s v="Utah"/>
    <s v="Salt Lake City"/>
    <x v="3"/>
    <n v="10.000000000000002"/>
    <x v="45"/>
    <n v="32500.000000000007"/>
    <n v="13000.000000000004"/>
    <n v="0.4"/>
    <x v="0"/>
  </r>
  <r>
    <x v="3"/>
    <n v="1185732"/>
    <x v="388"/>
    <x v="2"/>
    <s v="Utah"/>
    <s v="Salt Lake City"/>
    <x v="4"/>
    <n v="20"/>
    <x v="45"/>
    <n v="65000"/>
    <n v="22750"/>
    <n v="0.35"/>
    <x v="0"/>
  </r>
  <r>
    <x v="3"/>
    <n v="1185732"/>
    <x v="388"/>
    <x v="2"/>
    <s v="Utah"/>
    <s v="Salt Lake City"/>
    <x v="5"/>
    <n v="25.000000000000007"/>
    <x v="46"/>
    <n v="100000.00000000003"/>
    <n v="50000.000000000015"/>
    <n v="0.5"/>
    <x v="0"/>
  </r>
  <r>
    <x v="3"/>
    <n v="1185732"/>
    <x v="417"/>
    <x v="2"/>
    <s v="Utah"/>
    <s v="Salt Lake City"/>
    <x v="0"/>
    <n v="30"/>
    <x v="30"/>
    <n v="172500"/>
    <n v="69000"/>
    <n v="0.4"/>
    <x v="0"/>
  </r>
  <r>
    <x v="3"/>
    <n v="1185732"/>
    <x v="417"/>
    <x v="2"/>
    <s v="Utah"/>
    <s v="Salt Lake City"/>
    <x v="1"/>
    <n v="20"/>
    <x v="46"/>
    <n v="80000"/>
    <n v="28000"/>
    <n v="0.35"/>
    <x v="0"/>
  </r>
  <r>
    <x v="3"/>
    <n v="1185732"/>
    <x v="417"/>
    <x v="2"/>
    <s v="Utah"/>
    <s v="Salt Lake City"/>
    <x v="2"/>
    <n v="20"/>
    <x v="48"/>
    <n v="60000"/>
    <n v="21000"/>
    <n v="0.35"/>
    <x v="0"/>
  </r>
  <r>
    <x v="3"/>
    <n v="1185732"/>
    <x v="417"/>
    <x v="2"/>
    <s v="Utah"/>
    <s v="Salt Lake City"/>
    <x v="3"/>
    <n v="20"/>
    <x v="34"/>
    <n v="55000"/>
    <n v="22000"/>
    <n v="0.4"/>
    <x v="0"/>
  </r>
  <r>
    <x v="3"/>
    <n v="1185732"/>
    <x v="417"/>
    <x v="2"/>
    <s v="Utah"/>
    <s v="Salt Lake City"/>
    <x v="4"/>
    <n v="30"/>
    <x v="34"/>
    <n v="82500"/>
    <n v="28874.999999999996"/>
    <n v="0.35"/>
    <x v="0"/>
  </r>
  <r>
    <x v="3"/>
    <n v="1185732"/>
    <x v="417"/>
    <x v="2"/>
    <s v="Utah"/>
    <s v="Salt Lake City"/>
    <x v="5"/>
    <n v="34.999999999999993"/>
    <x v="46"/>
    <n v="139999.99999999997"/>
    <n v="69999.999999999985"/>
    <n v="0.5"/>
    <x v="0"/>
  </r>
  <r>
    <x v="3"/>
    <n v="1185732"/>
    <x v="448"/>
    <x v="2"/>
    <s v="Utah"/>
    <s v="Salt Lake City"/>
    <x v="0"/>
    <n v="30.000000000000004"/>
    <x v="20"/>
    <n v="165000.00000000003"/>
    <n v="66000.000000000015"/>
    <n v="0.4"/>
    <x v="0"/>
  </r>
  <r>
    <x v="3"/>
    <n v="1185732"/>
    <x v="448"/>
    <x v="2"/>
    <s v="Utah"/>
    <s v="Salt Lake City"/>
    <x v="1"/>
    <n v="20.000000000000007"/>
    <x v="46"/>
    <n v="80000.000000000029"/>
    <n v="28000.000000000007"/>
    <n v="0.35"/>
    <x v="0"/>
  </r>
  <r>
    <x v="3"/>
    <n v="1185732"/>
    <x v="448"/>
    <x v="2"/>
    <s v="Utah"/>
    <s v="Salt Lake City"/>
    <x v="2"/>
    <n v="20.000000000000007"/>
    <x v="72"/>
    <n v="69000.000000000029"/>
    <n v="24150.000000000007"/>
    <n v="0.35"/>
    <x v="0"/>
  </r>
  <r>
    <x v="3"/>
    <n v="1185732"/>
    <x v="448"/>
    <x v="2"/>
    <s v="Utah"/>
    <s v="Salt Lake City"/>
    <x v="3"/>
    <n v="20.000000000000007"/>
    <x v="47"/>
    <n v="75000.000000000029"/>
    <n v="30000.000000000015"/>
    <n v="0.4"/>
    <x v="0"/>
  </r>
  <r>
    <x v="3"/>
    <n v="1185732"/>
    <x v="448"/>
    <x v="2"/>
    <s v="Utah"/>
    <s v="Salt Lake City"/>
    <x v="4"/>
    <n v="40"/>
    <x v="44"/>
    <n v="140000"/>
    <n v="49000"/>
    <n v="0.35"/>
    <x v="0"/>
  </r>
  <r>
    <x v="3"/>
    <n v="1185732"/>
    <x v="448"/>
    <x v="2"/>
    <s v="Utah"/>
    <s v="Salt Lake City"/>
    <x v="5"/>
    <n v="44.999999999999986"/>
    <x v="31"/>
    <n v="202499.99999999994"/>
    <n v="101249.99999999997"/>
    <n v="0.5"/>
    <x v="0"/>
  </r>
  <r>
    <x v="3"/>
    <n v="1185732"/>
    <x v="477"/>
    <x v="2"/>
    <s v="Utah"/>
    <s v="Salt Lake City"/>
    <x v="0"/>
    <n v="40"/>
    <x v="19"/>
    <n v="280000"/>
    <n v="112000"/>
    <n v="0.4"/>
    <x v="0"/>
  </r>
  <r>
    <x v="3"/>
    <n v="1185732"/>
    <x v="477"/>
    <x v="2"/>
    <s v="Utah"/>
    <s v="Salt Lake City"/>
    <x v="1"/>
    <n v="30.000000000000004"/>
    <x v="23"/>
    <n v="150000.00000000003"/>
    <n v="52500.000000000007"/>
    <n v="0.35"/>
    <x v="0"/>
  </r>
  <r>
    <x v="3"/>
    <n v="1185732"/>
    <x v="477"/>
    <x v="2"/>
    <s v="Utah"/>
    <s v="Salt Lake City"/>
    <x v="2"/>
    <n v="30.000000000000004"/>
    <x v="31"/>
    <n v="135000.00000000003"/>
    <n v="47250.000000000007"/>
    <n v="0.35"/>
    <x v="0"/>
  </r>
  <r>
    <x v="3"/>
    <n v="1185732"/>
    <x v="477"/>
    <x v="2"/>
    <s v="Utah"/>
    <s v="Salt Lake City"/>
    <x v="3"/>
    <n v="30.000000000000004"/>
    <x v="46"/>
    <n v="120000.00000000001"/>
    <n v="48000.000000000007"/>
    <n v="0.4"/>
    <x v="0"/>
  </r>
  <r>
    <x v="3"/>
    <n v="1185732"/>
    <x v="477"/>
    <x v="2"/>
    <s v="Utah"/>
    <s v="Salt Lake City"/>
    <x v="4"/>
    <n v="40"/>
    <x v="46"/>
    <n v="160000"/>
    <n v="56000"/>
    <n v="0.35"/>
    <x v="0"/>
  </r>
  <r>
    <x v="3"/>
    <n v="1185732"/>
    <x v="477"/>
    <x v="2"/>
    <s v="Utah"/>
    <s v="Salt Lake City"/>
    <x v="5"/>
    <n v="44.999999999999986"/>
    <x v="23"/>
    <n v="224999.99999999994"/>
    <n v="112499.99999999997"/>
    <n v="0.5"/>
    <x v="0"/>
  </r>
  <r>
    <x v="3"/>
    <n v="1128299"/>
    <x v="188"/>
    <x v="2"/>
    <s v="Utah"/>
    <s v="Salt Lake City"/>
    <x v="0"/>
    <n v="30.000000000000004"/>
    <x v="44"/>
    <n v="105000.00000000001"/>
    <n v="36750"/>
    <n v="0.35"/>
    <x v="0"/>
  </r>
  <r>
    <x v="3"/>
    <n v="1128299"/>
    <x v="188"/>
    <x v="2"/>
    <s v="Utah"/>
    <s v="Salt Lake City"/>
    <x v="1"/>
    <n v="40"/>
    <x v="44"/>
    <n v="140000"/>
    <n v="49000"/>
    <n v="0.35"/>
    <x v="0"/>
  </r>
  <r>
    <x v="3"/>
    <n v="1128299"/>
    <x v="188"/>
    <x v="2"/>
    <s v="Utah"/>
    <s v="Salt Lake City"/>
    <x v="2"/>
    <n v="40"/>
    <x v="44"/>
    <n v="140000"/>
    <n v="49000"/>
    <n v="0.35"/>
    <x v="0"/>
  </r>
  <r>
    <x v="3"/>
    <n v="1128299"/>
    <x v="188"/>
    <x v="2"/>
    <s v="Utah"/>
    <s v="Salt Lake City"/>
    <x v="3"/>
    <n v="40"/>
    <x v="40"/>
    <n v="80000"/>
    <n v="28000"/>
    <n v="0.35"/>
    <x v="0"/>
  </r>
  <r>
    <x v="3"/>
    <n v="1128299"/>
    <x v="188"/>
    <x v="2"/>
    <s v="Utah"/>
    <s v="Salt Lake City"/>
    <x v="4"/>
    <n v="45.000000000000007"/>
    <x v="42"/>
    <n v="67500.000000000015"/>
    <n v="27000.000000000007"/>
    <n v="0.4"/>
    <x v="0"/>
  </r>
  <r>
    <x v="3"/>
    <n v="1128299"/>
    <x v="188"/>
    <x v="2"/>
    <s v="Utah"/>
    <s v="Salt Lake City"/>
    <x v="5"/>
    <n v="40"/>
    <x v="46"/>
    <n v="160000"/>
    <n v="48000"/>
    <n v="0.3"/>
    <x v="0"/>
  </r>
  <r>
    <x v="3"/>
    <n v="1128299"/>
    <x v="698"/>
    <x v="2"/>
    <s v="Utah"/>
    <s v="Salt Lake City"/>
    <x v="0"/>
    <n v="30.000000000000004"/>
    <x v="31"/>
    <n v="135000.00000000003"/>
    <n v="47250.000000000007"/>
    <n v="0.35"/>
    <x v="0"/>
  </r>
  <r>
    <x v="3"/>
    <n v="1128299"/>
    <x v="698"/>
    <x v="2"/>
    <s v="Utah"/>
    <s v="Salt Lake City"/>
    <x v="1"/>
    <n v="40"/>
    <x v="44"/>
    <n v="140000"/>
    <n v="49000"/>
    <n v="0.35"/>
    <x v="0"/>
  </r>
  <r>
    <x v="3"/>
    <n v="1128299"/>
    <x v="698"/>
    <x v="2"/>
    <s v="Utah"/>
    <s v="Salt Lake City"/>
    <x v="2"/>
    <n v="40"/>
    <x v="44"/>
    <n v="140000"/>
    <n v="49000"/>
    <n v="0.35"/>
    <x v="0"/>
  </r>
  <r>
    <x v="3"/>
    <n v="1128299"/>
    <x v="698"/>
    <x v="2"/>
    <s v="Oregon"/>
    <s v="Portland"/>
    <x v="3"/>
    <n v="40"/>
    <x v="40"/>
    <n v="80000"/>
    <n v="28000"/>
    <n v="0.35"/>
    <x v="0"/>
  </r>
  <r>
    <x v="3"/>
    <n v="1128299"/>
    <x v="698"/>
    <x v="2"/>
    <s v="Oregon"/>
    <s v="Portland"/>
    <x v="4"/>
    <n v="45.000000000000007"/>
    <x v="35"/>
    <n v="56250.000000000007"/>
    <n v="22500.000000000004"/>
    <n v="0.4"/>
    <x v="0"/>
  </r>
  <r>
    <x v="3"/>
    <n v="1128299"/>
    <x v="698"/>
    <x v="2"/>
    <s v="Oregon"/>
    <s v="Portland"/>
    <x v="5"/>
    <n v="40"/>
    <x v="45"/>
    <n v="130000"/>
    <n v="39000"/>
    <n v="0.3"/>
    <x v="0"/>
  </r>
  <r>
    <x v="3"/>
    <n v="1128299"/>
    <x v="228"/>
    <x v="2"/>
    <s v="Oregon"/>
    <s v="Portland"/>
    <x v="0"/>
    <n v="40"/>
    <x v="33"/>
    <n v="190000"/>
    <n v="66500"/>
    <n v="0.35"/>
    <x v="0"/>
  </r>
  <r>
    <x v="3"/>
    <n v="1128299"/>
    <x v="228"/>
    <x v="2"/>
    <s v="Oregon"/>
    <s v="Portland"/>
    <x v="1"/>
    <n v="50"/>
    <x v="45"/>
    <n v="162500"/>
    <n v="56875"/>
    <n v="0.35"/>
    <x v="0"/>
  </r>
  <r>
    <x v="3"/>
    <n v="1128299"/>
    <x v="228"/>
    <x v="2"/>
    <s v="Oregon"/>
    <s v="Portland"/>
    <x v="2"/>
    <n v="54.999999999999993"/>
    <x v="44"/>
    <n v="192499.99999999997"/>
    <n v="67374.999999999985"/>
    <n v="0.35"/>
    <x v="0"/>
  </r>
  <r>
    <x v="3"/>
    <n v="1128299"/>
    <x v="228"/>
    <x v="2"/>
    <s v="Oregon"/>
    <s v="Portland"/>
    <x v="3"/>
    <n v="50"/>
    <x v="43"/>
    <n v="125000"/>
    <n v="43750"/>
    <n v="0.35"/>
    <x v="0"/>
  </r>
  <r>
    <x v="3"/>
    <n v="1128299"/>
    <x v="228"/>
    <x v="2"/>
    <s v="Oregon"/>
    <s v="Portland"/>
    <x v="4"/>
    <n v="55.000000000000007"/>
    <x v="38"/>
    <n v="55000.000000000007"/>
    <n v="22000.000000000004"/>
    <n v="0.4"/>
    <x v="0"/>
  </r>
  <r>
    <x v="3"/>
    <n v="1128299"/>
    <x v="228"/>
    <x v="2"/>
    <s v="Oregon"/>
    <s v="Portland"/>
    <x v="5"/>
    <n v="50"/>
    <x v="48"/>
    <n v="150000"/>
    <n v="45000"/>
    <n v="0.3"/>
    <x v="0"/>
  </r>
  <r>
    <x v="3"/>
    <n v="1128299"/>
    <x v="247"/>
    <x v="2"/>
    <s v="Oregon"/>
    <s v="Portland"/>
    <x v="0"/>
    <n v="55.000000000000007"/>
    <x v="33"/>
    <n v="261250.00000000003"/>
    <n v="91437.5"/>
    <n v="0.35"/>
    <x v="0"/>
  </r>
  <r>
    <x v="3"/>
    <n v="1128299"/>
    <x v="247"/>
    <x v="2"/>
    <s v="Oregon"/>
    <s v="Portland"/>
    <x v="1"/>
    <n v="60.000000000000007"/>
    <x v="34"/>
    <n v="165000.00000000003"/>
    <n v="57750.000000000007"/>
    <n v="0.35"/>
    <x v="0"/>
  </r>
  <r>
    <x v="3"/>
    <n v="1128299"/>
    <x v="247"/>
    <x v="2"/>
    <s v="Oregon"/>
    <s v="Portland"/>
    <x v="2"/>
    <n v="60.000000000000007"/>
    <x v="45"/>
    <n v="195000.00000000003"/>
    <n v="68250"/>
    <n v="0.35"/>
    <x v="0"/>
  </r>
  <r>
    <x v="3"/>
    <n v="1128299"/>
    <x v="247"/>
    <x v="2"/>
    <s v="Oregon"/>
    <s v="Portland"/>
    <x v="3"/>
    <n v="45.000000000000007"/>
    <x v="37"/>
    <n v="101250.00000000001"/>
    <n v="35437.5"/>
    <n v="0.35"/>
    <x v="0"/>
  </r>
  <r>
    <x v="3"/>
    <n v="1128299"/>
    <x v="247"/>
    <x v="2"/>
    <s v="Oregon"/>
    <s v="Portland"/>
    <x v="4"/>
    <n v="50.000000000000014"/>
    <x v="35"/>
    <n v="62500.000000000015"/>
    <n v="25000.000000000007"/>
    <n v="0.4"/>
    <x v="0"/>
  </r>
  <r>
    <x v="3"/>
    <n v="1128299"/>
    <x v="247"/>
    <x v="2"/>
    <s v="Oregon"/>
    <s v="Portland"/>
    <x v="5"/>
    <n v="65.000000000000014"/>
    <x v="48"/>
    <n v="195000.00000000003"/>
    <n v="58500.000000000007"/>
    <n v="0.3"/>
    <x v="0"/>
  </r>
  <r>
    <x v="3"/>
    <n v="1128299"/>
    <x v="278"/>
    <x v="2"/>
    <s v="Oregon"/>
    <s v="Portland"/>
    <x v="0"/>
    <n v="50"/>
    <x v="23"/>
    <n v="250000"/>
    <n v="87500"/>
    <n v="0.35"/>
    <x v="0"/>
  </r>
  <r>
    <x v="3"/>
    <n v="1128299"/>
    <x v="278"/>
    <x v="2"/>
    <s v="Oregon"/>
    <s v="Portland"/>
    <x v="1"/>
    <n v="55.000000000000007"/>
    <x v="44"/>
    <n v="192500.00000000003"/>
    <n v="67375"/>
    <n v="0.35"/>
    <x v="0"/>
  </r>
  <r>
    <x v="3"/>
    <n v="1128299"/>
    <x v="278"/>
    <x v="2"/>
    <s v="Oregon"/>
    <s v="Portland"/>
    <x v="2"/>
    <n v="55.000000000000007"/>
    <x v="44"/>
    <n v="192500.00000000003"/>
    <n v="67375"/>
    <n v="0.35"/>
    <x v="0"/>
  </r>
  <r>
    <x v="3"/>
    <n v="1128299"/>
    <x v="278"/>
    <x v="2"/>
    <s v="Oregon"/>
    <s v="Portland"/>
    <x v="3"/>
    <n v="50"/>
    <x v="34"/>
    <n v="137500"/>
    <n v="48125"/>
    <n v="0.35"/>
    <x v="0"/>
  </r>
  <r>
    <x v="3"/>
    <n v="1128299"/>
    <x v="278"/>
    <x v="2"/>
    <s v="Oregon"/>
    <s v="Portland"/>
    <x v="4"/>
    <n v="44.999999999999993"/>
    <x v="36"/>
    <n v="78749.999999999985"/>
    <n v="31499.999999999996"/>
    <n v="0.4"/>
    <x v="0"/>
  </r>
  <r>
    <x v="3"/>
    <n v="1128299"/>
    <x v="278"/>
    <x v="2"/>
    <s v="Oregon"/>
    <s v="Portland"/>
    <x v="5"/>
    <n v="60"/>
    <x v="27"/>
    <n v="315000"/>
    <n v="94500"/>
    <n v="0.3"/>
    <x v="0"/>
  </r>
  <r>
    <x v="3"/>
    <n v="1128299"/>
    <x v="308"/>
    <x v="2"/>
    <s v="Oregon"/>
    <s v="Portland"/>
    <x v="0"/>
    <n v="54.999999999999993"/>
    <x v="28"/>
    <n v="426249.99999999994"/>
    <n v="149187.49999999997"/>
    <n v="0.35"/>
    <x v="0"/>
  </r>
  <r>
    <x v="3"/>
    <n v="1128299"/>
    <x v="308"/>
    <x v="2"/>
    <s v="Oregon"/>
    <s v="Portland"/>
    <x v="1"/>
    <n v="64.999999999999986"/>
    <x v="25"/>
    <n v="422499.99999999988"/>
    <n v="147874.99999999994"/>
    <n v="0.35"/>
    <x v="0"/>
  </r>
  <r>
    <x v="3"/>
    <n v="1128299"/>
    <x v="308"/>
    <x v="2"/>
    <s v="Oregon"/>
    <s v="Portland"/>
    <x v="2"/>
    <n v="80"/>
    <x v="25"/>
    <n v="520000"/>
    <n v="182000"/>
    <n v="0.35"/>
    <x v="0"/>
  </r>
  <r>
    <x v="3"/>
    <n v="1128299"/>
    <x v="308"/>
    <x v="2"/>
    <s v="Oregon"/>
    <s v="Portland"/>
    <x v="3"/>
    <n v="80"/>
    <x v="27"/>
    <n v="420000"/>
    <n v="147000"/>
    <n v="0.35"/>
    <x v="0"/>
  </r>
  <r>
    <x v="3"/>
    <n v="1128299"/>
    <x v="308"/>
    <x v="2"/>
    <s v="Oregon"/>
    <s v="Portland"/>
    <x v="4"/>
    <n v="90"/>
    <x v="46"/>
    <n v="360000"/>
    <n v="144000"/>
    <n v="0.4"/>
    <x v="0"/>
  </r>
  <r>
    <x v="3"/>
    <n v="1128299"/>
    <x v="308"/>
    <x v="2"/>
    <s v="Oregon"/>
    <s v="Portland"/>
    <x v="5"/>
    <n v="105"/>
    <x v="19"/>
    <n v="735000"/>
    <n v="220500"/>
    <n v="0.3"/>
    <x v="0"/>
  </r>
  <r>
    <x v="3"/>
    <n v="1128299"/>
    <x v="337"/>
    <x v="2"/>
    <s v="Oregon"/>
    <s v="Portland"/>
    <x v="0"/>
    <n v="85"/>
    <x v="2"/>
    <n v="722500"/>
    <n v="252874.99999999997"/>
    <n v="0.35"/>
    <x v="0"/>
  </r>
  <r>
    <x v="3"/>
    <n v="1128299"/>
    <x v="337"/>
    <x v="2"/>
    <s v="Oregon"/>
    <s v="Portland"/>
    <x v="1"/>
    <n v="90"/>
    <x v="19"/>
    <n v="630000"/>
    <n v="220500"/>
    <n v="0.35"/>
    <x v="0"/>
  </r>
  <r>
    <x v="3"/>
    <n v="1128299"/>
    <x v="337"/>
    <x v="2"/>
    <s v="Oregon"/>
    <s v="Portland"/>
    <x v="2"/>
    <n v="90"/>
    <x v="25"/>
    <n v="585000"/>
    <n v="204750"/>
    <n v="0.35"/>
    <x v="0"/>
  </r>
  <r>
    <x v="3"/>
    <n v="1128299"/>
    <x v="337"/>
    <x v="2"/>
    <s v="Oregon"/>
    <s v="Portland"/>
    <x v="3"/>
    <n v="85"/>
    <x v="20"/>
    <n v="467500"/>
    <n v="163625"/>
    <n v="0.35"/>
    <x v="0"/>
  </r>
  <r>
    <x v="3"/>
    <n v="1128299"/>
    <x v="337"/>
    <x v="2"/>
    <s v="Oregon"/>
    <s v="Portland"/>
    <x v="4"/>
    <n v="90"/>
    <x v="24"/>
    <n v="540000"/>
    <n v="216000"/>
    <n v="0.4"/>
    <x v="0"/>
  </r>
  <r>
    <x v="3"/>
    <n v="1128299"/>
    <x v="337"/>
    <x v="2"/>
    <s v="Oregon"/>
    <s v="Portland"/>
    <x v="5"/>
    <n v="105"/>
    <x v="24"/>
    <n v="630000"/>
    <n v="189000"/>
    <n v="0.3"/>
    <x v="0"/>
  </r>
  <r>
    <x v="3"/>
    <n v="1128299"/>
    <x v="369"/>
    <x v="2"/>
    <s v="Oregon"/>
    <s v="Portland"/>
    <x v="0"/>
    <n v="90"/>
    <x v="9"/>
    <n v="720000"/>
    <n v="251999.99999999997"/>
    <n v="0.35"/>
    <x v="0"/>
  </r>
  <r>
    <x v="3"/>
    <n v="1128299"/>
    <x v="369"/>
    <x v="2"/>
    <s v="Oregon"/>
    <s v="Portland"/>
    <x v="1"/>
    <n v="80"/>
    <x v="28"/>
    <n v="620000"/>
    <n v="217000"/>
    <n v="0.35"/>
    <x v="0"/>
  </r>
  <r>
    <x v="3"/>
    <n v="1128299"/>
    <x v="369"/>
    <x v="2"/>
    <s v="Oregon"/>
    <s v="Portland"/>
    <x v="2"/>
    <n v="70"/>
    <x v="25"/>
    <n v="455000"/>
    <n v="159250"/>
    <n v="0.35"/>
    <x v="0"/>
  </r>
  <r>
    <x v="3"/>
    <n v="1128299"/>
    <x v="369"/>
    <x v="2"/>
    <s v="Oregon"/>
    <s v="Portland"/>
    <x v="3"/>
    <n v="70"/>
    <x v="32"/>
    <n v="297500"/>
    <n v="104125"/>
    <n v="0.35"/>
    <x v="0"/>
  </r>
  <r>
    <x v="3"/>
    <n v="1128299"/>
    <x v="369"/>
    <x v="2"/>
    <s v="Oregon"/>
    <s v="Portland"/>
    <x v="4"/>
    <n v="70"/>
    <x v="32"/>
    <n v="297500"/>
    <n v="119000"/>
    <n v="0.4"/>
    <x v="0"/>
  </r>
  <r>
    <x v="3"/>
    <n v="1128299"/>
    <x v="369"/>
    <x v="2"/>
    <s v="Oregon"/>
    <s v="Portland"/>
    <x v="5"/>
    <n v="75"/>
    <x v="43"/>
    <n v="187500"/>
    <n v="56250"/>
    <n v="0.3"/>
    <x v="0"/>
  </r>
  <r>
    <x v="3"/>
    <n v="1128299"/>
    <x v="401"/>
    <x v="2"/>
    <s v="Oregon"/>
    <s v="Portland"/>
    <x v="0"/>
    <n v="50.000000000000014"/>
    <x v="31"/>
    <n v="225000.00000000006"/>
    <n v="78750.000000000015"/>
    <n v="0.35"/>
    <x v="0"/>
  </r>
  <r>
    <x v="3"/>
    <n v="1128299"/>
    <x v="401"/>
    <x v="2"/>
    <s v="Oregon"/>
    <s v="Portland"/>
    <x v="1"/>
    <n v="55.000000000000014"/>
    <x v="31"/>
    <n v="247500.00000000006"/>
    <n v="86625.000000000015"/>
    <n v="0.35"/>
    <x v="0"/>
  </r>
  <r>
    <x v="3"/>
    <n v="1128299"/>
    <x v="401"/>
    <x v="2"/>
    <s v="Oregon"/>
    <s v="Portland"/>
    <x v="2"/>
    <n v="50.000000000000014"/>
    <x v="43"/>
    <n v="125000.00000000003"/>
    <n v="43750.000000000007"/>
    <n v="0.35"/>
    <x v="0"/>
  </r>
  <r>
    <x v="3"/>
    <n v="1128299"/>
    <x v="401"/>
    <x v="2"/>
    <s v="Oregon"/>
    <s v="Portland"/>
    <x v="3"/>
    <n v="50.000000000000014"/>
    <x v="40"/>
    <n v="100000.00000000003"/>
    <n v="35000.000000000007"/>
    <n v="0.35"/>
    <x v="0"/>
  </r>
  <r>
    <x v="3"/>
    <n v="1128299"/>
    <x v="401"/>
    <x v="2"/>
    <s v="Oregon"/>
    <s v="Portland"/>
    <x v="4"/>
    <n v="60.000000000000007"/>
    <x v="37"/>
    <n v="135000.00000000003"/>
    <n v="54000.000000000015"/>
    <n v="0.4"/>
    <x v="0"/>
  </r>
  <r>
    <x v="3"/>
    <n v="1128299"/>
    <x v="401"/>
    <x v="2"/>
    <s v="Oregon"/>
    <s v="Portland"/>
    <x v="5"/>
    <n v="44.999999999999993"/>
    <x v="43"/>
    <n v="112499.99999999999"/>
    <n v="33749.999999999993"/>
    <n v="0.3"/>
    <x v="0"/>
  </r>
  <r>
    <x v="3"/>
    <n v="1128299"/>
    <x v="430"/>
    <x v="2"/>
    <s v="Oregon"/>
    <s v="Portland"/>
    <x v="0"/>
    <n v="40"/>
    <x v="44"/>
    <n v="140000"/>
    <n v="49000"/>
    <n v="0.35"/>
    <x v="0"/>
  </r>
  <r>
    <x v="3"/>
    <n v="1128299"/>
    <x v="430"/>
    <x v="2"/>
    <s v="Oregon"/>
    <s v="Portland"/>
    <x v="1"/>
    <n v="55.000000000000014"/>
    <x v="27"/>
    <n v="288750.00000000006"/>
    <n v="101062.50000000001"/>
    <n v="0.35"/>
    <x v="0"/>
  </r>
  <r>
    <x v="3"/>
    <n v="1128299"/>
    <x v="430"/>
    <x v="2"/>
    <s v="Oregon"/>
    <s v="Portland"/>
    <x v="2"/>
    <n v="50.000000000000014"/>
    <x v="44"/>
    <n v="175000.00000000006"/>
    <n v="61250.000000000015"/>
    <n v="0.35"/>
    <x v="0"/>
  </r>
  <r>
    <x v="3"/>
    <n v="1128299"/>
    <x v="430"/>
    <x v="2"/>
    <s v="Oregon"/>
    <s v="Portland"/>
    <x v="3"/>
    <n v="45.000000000000007"/>
    <x v="45"/>
    <n v="146250.00000000003"/>
    <n v="51187.500000000007"/>
    <n v="0.35"/>
    <x v="0"/>
  </r>
  <r>
    <x v="3"/>
    <n v="1128299"/>
    <x v="430"/>
    <x v="2"/>
    <s v="Oregon"/>
    <s v="Portland"/>
    <x v="4"/>
    <n v="55.000000000000007"/>
    <x v="48"/>
    <n v="165000.00000000003"/>
    <n v="66000.000000000015"/>
    <n v="0.4"/>
    <x v="0"/>
  </r>
  <r>
    <x v="3"/>
    <n v="1128299"/>
    <x v="430"/>
    <x v="2"/>
    <s v="Oregon"/>
    <s v="Portland"/>
    <x v="5"/>
    <n v="60.000000000000007"/>
    <x v="44"/>
    <n v="210000.00000000003"/>
    <n v="63000.000000000007"/>
    <n v="0.3"/>
    <x v="0"/>
  </r>
  <r>
    <x v="3"/>
    <n v="1128299"/>
    <x v="461"/>
    <x v="2"/>
    <s v="Oregon"/>
    <s v="Portland"/>
    <x v="0"/>
    <n v="45.000000000000007"/>
    <x v="30"/>
    <n v="258750.00000000003"/>
    <n v="90562.5"/>
    <n v="0.35"/>
    <x v="0"/>
  </r>
  <r>
    <x v="3"/>
    <n v="1128299"/>
    <x v="461"/>
    <x v="2"/>
    <s v="Oregon"/>
    <s v="Portland"/>
    <x v="1"/>
    <n v="50.000000000000014"/>
    <x v="25"/>
    <n v="325000.00000000012"/>
    <n v="113750.00000000003"/>
    <n v="0.35"/>
    <x v="0"/>
  </r>
  <r>
    <x v="3"/>
    <n v="1128299"/>
    <x v="461"/>
    <x v="2"/>
    <s v="Oregon"/>
    <s v="Portland"/>
    <x v="2"/>
    <n v="45.000000000000007"/>
    <x v="33"/>
    <n v="213750.00000000003"/>
    <n v="74812.5"/>
    <n v="0.35"/>
    <x v="0"/>
  </r>
  <r>
    <x v="3"/>
    <n v="1128299"/>
    <x v="461"/>
    <x v="2"/>
    <s v="Oregon"/>
    <s v="Portland"/>
    <x v="3"/>
    <n v="55.000000000000014"/>
    <x v="31"/>
    <n v="247500.00000000006"/>
    <n v="86625.000000000015"/>
    <n v="0.35"/>
    <x v="0"/>
  </r>
  <r>
    <x v="3"/>
    <n v="1128299"/>
    <x v="461"/>
    <x v="2"/>
    <s v="Oregon"/>
    <s v="Portland"/>
    <x v="4"/>
    <n v="75.000000000000014"/>
    <x v="32"/>
    <n v="318750.00000000006"/>
    <n v="127500.00000000003"/>
    <n v="0.4"/>
    <x v="0"/>
  </r>
  <r>
    <x v="3"/>
    <n v="1128299"/>
    <x v="461"/>
    <x v="2"/>
    <s v="Oregon"/>
    <s v="Portland"/>
    <x v="5"/>
    <n v="80.000000000000014"/>
    <x v="20"/>
    <n v="440000.00000000006"/>
    <n v="132000"/>
    <n v="0.3"/>
    <x v="0"/>
  </r>
  <r>
    <x v="3"/>
    <n v="1128299"/>
    <x v="490"/>
    <x v="2"/>
    <s v="Oregon"/>
    <s v="Portland"/>
    <x v="0"/>
    <n v="65.000000000000014"/>
    <x v="29"/>
    <n v="487500.00000000012"/>
    <n v="170625.00000000003"/>
    <n v="0.35"/>
    <x v="0"/>
  </r>
  <r>
    <x v="3"/>
    <n v="1128299"/>
    <x v="490"/>
    <x v="2"/>
    <s v="Oregon"/>
    <s v="Portland"/>
    <x v="1"/>
    <n v="75.000000000000028"/>
    <x v="29"/>
    <n v="562500.00000000023"/>
    <n v="196875.00000000006"/>
    <n v="0.35"/>
    <x v="0"/>
  </r>
  <r>
    <x v="3"/>
    <n v="1128299"/>
    <x v="490"/>
    <x v="2"/>
    <s v="Oregon"/>
    <s v="Portland"/>
    <x v="2"/>
    <n v="70.000000000000014"/>
    <x v="20"/>
    <n v="385000.00000000006"/>
    <n v="134750"/>
    <n v="0.35"/>
    <x v="0"/>
  </r>
  <r>
    <x v="3"/>
    <n v="1128299"/>
    <x v="490"/>
    <x v="2"/>
    <s v="Oregon"/>
    <s v="Portland"/>
    <x v="3"/>
    <n v="70.000000000000014"/>
    <x v="20"/>
    <n v="385000.00000000006"/>
    <n v="134750"/>
    <n v="0.35"/>
    <x v="0"/>
  </r>
  <r>
    <x v="3"/>
    <n v="1128299"/>
    <x v="490"/>
    <x v="2"/>
    <s v="Oregon"/>
    <s v="Portland"/>
    <x v="4"/>
    <n v="80.000000000000014"/>
    <x v="33"/>
    <n v="380000.00000000006"/>
    <n v="152000.00000000003"/>
    <n v="0.4"/>
    <x v="0"/>
  </r>
  <r>
    <x v="3"/>
    <n v="1128299"/>
    <x v="490"/>
    <x v="2"/>
    <s v="Oregon"/>
    <s v="Portland"/>
    <x v="5"/>
    <n v="85.000000000000014"/>
    <x v="30"/>
    <n v="488750.00000000006"/>
    <n v="146625"/>
    <n v="0.3"/>
    <x v="0"/>
  </r>
  <r>
    <x v="3"/>
    <n v="1128299"/>
    <x v="181"/>
    <x v="2"/>
    <s v="Oregon"/>
    <s v="Portland"/>
    <x v="0"/>
    <n v="35"/>
    <x v="46"/>
    <n v="140000"/>
    <n v="55999.999999999993"/>
    <n v="0.39999999999999997"/>
    <x v="0"/>
  </r>
  <r>
    <x v="3"/>
    <n v="1128299"/>
    <x v="181"/>
    <x v="2"/>
    <s v="Oregon"/>
    <s v="Portland"/>
    <x v="1"/>
    <n v="45"/>
    <x v="46"/>
    <n v="180000"/>
    <n v="72000"/>
    <n v="0.39999999999999997"/>
    <x v="0"/>
  </r>
  <r>
    <x v="3"/>
    <n v="1128299"/>
    <x v="181"/>
    <x v="2"/>
    <s v="Oregon"/>
    <s v="Portland"/>
    <x v="2"/>
    <n v="45"/>
    <x v="46"/>
    <n v="180000"/>
    <n v="72000"/>
    <n v="0.39999999999999997"/>
    <x v="0"/>
  </r>
  <r>
    <x v="3"/>
    <n v="1128299"/>
    <x v="181"/>
    <x v="2"/>
    <s v="Oregon"/>
    <s v="Portland"/>
    <x v="3"/>
    <n v="45"/>
    <x v="43"/>
    <n v="112500"/>
    <n v="44999.999999999993"/>
    <n v="0.39999999999999997"/>
    <x v="0"/>
  </r>
  <r>
    <x v="3"/>
    <n v="1128299"/>
    <x v="181"/>
    <x v="2"/>
    <s v="Oregon"/>
    <s v="Portland"/>
    <x v="4"/>
    <n v="50.000000000000014"/>
    <x v="40"/>
    <n v="100000.00000000003"/>
    <n v="45000.000000000015"/>
    <n v="0.45"/>
    <x v="0"/>
  </r>
  <r>
    <x v="3"/>
    <n v="1128299"/>
    <x v="181"/>
    <x v="2"/>
    <s v="Oregon"/>
    <s v="Portland"/>
    <x v="5"/>
    <n v="45"/>
    <x v="31"/>
    <n v="202500"/>
    <n v="70875"/>
    <n v="0.35"/>
    <x v="0"/>
  </r>
  <r>
    <x v="3"/>
    <n v="1128299"/>
    <x v="212"/>
    <x v="2"/>
    <s v="Oregon"/>
    <s v="Portland"/>
    <x v="0"/>
    <n v="35"/>
    <x v="23"/>
    <n v="175000"/>
    <n v="70000"/>
    <n v="0.39999999999999997"/>
    <x v="0"/>
  </r>
  <r>
    <x v="3"/>
    <n v="1128299"/>
    <x v="212"/>
    <x v="2"/>
    <s v="Oregon"/>
    <s v="Portland"/>
    <x v="1"/>
    <n v="45"/>
    <x v="46"/>
    <n v="180000"/>
    <n v="72000"/>
    <n v="0.39999999999999997"/>
    <x v="0"/>
  </r>
  <r>
    <x v="3"/>
    <n v="1128299"/>
    <x v="212"/>
    <x v="2"/>
    <s v="Oregon"/>
    <s v="Portland"/>
    <x v="2"/>
    <n v="45"/>
    <x v="46"/>
    <n v="180000"/>
    <n v="72000"/>
    <n v="0.39999999999999997"/>
    <x v="0"/>
  </r>
  <r>
    <x v="3"/>
    <n v="1128299"/>
    <x v="212"/>
    <x v="1"/>
    <s v="Louisiana"/>
    <s v="New Orleans"/>
    <x v="3"/>
    <n v="45"/>
    <x v="43"/>
    <n v="112500"/>
    <n v="44999.999999999993"/>
    <n v="0.39999999999999997"/>
    <x v="0"/>
  </r>
  <r>
    <x v="3"/>
    <n v="1128299"/>
    <x v="212"/>
    <x v="1"/>
    <s v="Louisiana"/>
    <s v="New Orleans"/>
    <x v="4"/>
    <n v="50.000000000000014"/>
    <x v="36"/>
    <n v="87500.000000000029"/>
    <n v="39375.000000000015"/>
    <n v="0.45"/>
    <x v="0"/>
  </r>
  <r>
    <x v="3"/>
    <n v="1128299"/>
    <x v="212"/>
    <x v="1"/>
    <s v="Louisiana"/>
    <s v="New Orleans"/>
    <x v="5"/>
    <n v="45"/>
    <x v="47"/>
    <n v="168750"/>
    <n v="59062.499999999993"/>
    <n v="0.35"/>
    <x v="0"/>
  </r>
  <r>
    <x v="3"/>
    <n v="1128299"/>
    <x v="221"/>
    <x v="1"/>
    <s v="Louisiana"/>
    <s v="New Orleans"/>
    <x v="0"/>
    <n v="45"/>
    <x v="27"/>
    <n v="236250"/>
    <n v="94499.999999999985"/>
    <n v="0.39999999999999997"/>
    <x v="0"/>
  </r>
  <r>
    <x v="3"/>
    <n v="1128299"/>
    <x v="221"/>
    <x v="1"/>
    <s v="Louisiana"/>
    <s v="New Orleans"/>
    <x v="1"/>
    <n v="55.000000000000007"/>
    <x v="47"/>
    <n v="206250.00000000003"/>
    <n v="82500"/>
    <n v="0.39999999999999997"/>
    <x v="0"/>
  </r>
  <r>
    <x v="3"/>
    <n v="1128299"/>
    <x v="221"/>
    <x v="1"/>
    <s v="Louisiana"/>
    <s v="New Orleans"/>
    <x v="2"/>
    <n v="60"/>
    <x v="46"/>
    <n v="240000"/>
    <n v="95999.999999999985"/>
    <n v="0.39999999999999997"/>
    <x v="0"/>
  </r>
  <r>
    <x v="3"/>
    <n v="1128299"/>
    <x v="221"/>
    <x v="1"/>
    <s v="Louisiana"/>
    <s v="New Orleans"/>
    <x v="3"/>
    <n v="55.000000000000007"/>
    <x v="48"/>
    <n v="165000.00000000003"/>
    <n v="66000"/>
    <n v="0.39999999999999997"/>
    <x v="0"/>
  </r>
  <r>
    <x v="3"/>
    <n v="1128299"/>
    <x v="221"/>
    <x v="1"/>
    <s v="Louisiana"/>
    <s v="New Orleans"/>
    <x v="4"/>
    <n v="60.000000000000007"/>
    <x v="42"/>
    <n v="90000.000000000015"/>
    <n v="40500.000000000007"/>
    <n v="0.45"/>
    <x v="0"/>
  </r>
  <r>
    <x v="3"/>
    <n v="1128299"/>
    <x v="221"/>
    <x v="1"/>
    <s v="Louisiana"/>
    <s v="New Orleans"/>
    <x v="5"/>
    <n v="45"/>
    <x v="44"/>
    <n v="157500"/>
    <n v="55125"/>
    <n v="0.35"/>
    <x v="0"/>
  </r>
  <r>
    <x v="3"/>
    <n v="1128299"/>
    <x v="240"/>
    <x v="1"/>
    <s v="Louisiana"/>
    <s v="New Orleans"/>
    <x v="0"/>
    <n v="50"/>
    <x v="27"/>
    <n v="262500"/>
    <n v="104999.99999999999"/>
    <n v="0.39999999999999997"/>
    <x v="0"/>
  </r>
  <r>
    <x v="3"/>
    <n v="1128299"/>
    <x v="240"/>
    <x v="1"/>
    <s v="Louisiana"/>
    <s v="New Orleans"/>
    <x v="1"/>
    <n v="55.000000000000007"/>
    <x v="45"/>
    <n v="178750.00000000003"/>
    <n v="71500"/>
    <n v="0.39999999999999997"/>
    <x v="0"/>
  </r>
  <r>
    <x v="3"/>
    <n v="1128299"/>
    <x v="240"/>
    <x v="1"/>
    <s v="Louisiana"/>
    <s v="New Orleans"/>
    <x v="2"/>
    <n v="55.000000000000007"/>
    <x v="47"/>
    <n v="206250.00000000003"/>
    <n v="82500"/>
    <n v="0.39999999999999997"/>
    <x v="0"/>
  </r>
  <r>
    <x v="3"/>
    <n v="1128299"/>
    <x v="240"/>
    <x v="1"/>
    <s v="Louisiana"/>
    <s v="New Orleans"/>
    <x v="3"/>
    <n v="40.000000000000007"/>
    <x v="34"/>
    <n v="110000.00000000001"/>
    <n v="44000"/>
    <n v="0.39999999999999997"/>
    <x v="0"/>
  </r>
  <r>
    <x v="3"/>
    <n v="1128299"/>
    <x v="240"/>
    <x v="1"/>
    <s v="Louisiana"/>
    <s v="New Orleans"/>
    <x v="4"/>
    <n v="45.000000000000014"/>
    <x v="36"/>
    <n v="78750.000000000029"/>
    <n v="35437.500000000015"/>
    <n v="0.45"/>
    <x v="0"/>
  </r>
  <r>
    <x v="3"/>
    <n v="1128299"/>
    <x v="240"/>
    <x v="1"/>
    <s v="Louisiana"/>
    <s v="New Orleans"/>
    <x v="5"/>
    <n v="60.000000000000007"/>
    <x v="44"/>
    <n v="210000.00000000003"/>
    <n v="73500"/>
    <n v="0.35"/>
    <x v="0"/>
  </r>
  <r>
    <x v="3"/>
    <n v="1128299"/>
    <x v="271"/>
    <x v="1"/>
    <s v="Louisiana"/>
    <s v="New Orleans"/>
    <x v="0"/>
    <n v="45"/>
    <x v="20"/>
    <n v="247500"/>
    <n v="98999.999999999985"/>
    <n v="0.39999999999999997"/>
    <x v="0"/>
  </r>
  <r>
    <x v="3"/>
    <n v="1128299"/>
    <x v="271"/>
    <x v="1"/>
    <s v="Louisiana"/>
    <s v="New Orleans"/>
    <x v="1"/>
    <n v="50"/>
    <x v="46"/>
    <n v="200000"/>
    <n v="80000"/>
    <n v="0.39999999999999997"/>
    <x v="0"/>
  </r>
  <r>
    <x v="3"/>
    <n v="1128299"/>
    <x v="271"/>
    <x v="1"/>
    <s v="Louisiana"/>
    <s v="New Orleans"/>
    <x v="2"/>
    <n v="50"/>
    <x v="46"/>
    <n v="200000"/>
    <n v="80000"/>
    <n v="0.39999999999999997"/>
    <x v="0"/>
  </r>
  <r>
    <x v="3"/>
    <n v="1128299"/>
    <x v="271"/>
    <x v="1"/>
    <s v="Louisiana"/>
    <s v="New Orleans"/>
    <x v="3"/>
    <n v="45"/>
    <x v="45"/>
    <n v="146250"/>
    <n v="58499.999999999993"/>
    <n v="0.39999999999999997"/>
    <x v="0"/>
  </r>
  <r>
    <x v="3"/>
    <n v="1128299"/>
    <x v="271"/>
    <x v="1"/>
    <s v="Louisiana"/>
    <s v="New Orleans"/>
    <x v="4"/>
    <n v="40"/>
    <x v="37"/>
    <n v="90000"/>
    <n v="40500"/>
    <n v="0.45"/>
    <x v="0"/>
  </r>
  <r>
    <x v="3"/>
    <n v="1128299"/>
    <x v="271"/>
    <x v="1"/>
    <s v="Louisiana"/>
    <s v="New Orleans"/>
    <x v="5"/>
    <n v="65"/>
    <x v="30"/>
    <n v="373750"/>
    <n v="130812.49999999999"/>
    <n v="0.35"/>
    <x v="2"/>
  </r>
  <r>
    <x v="3"/>
    <n v="1128299"/>
    <x v="301"/>
    <x v="1"/>
    <s v="Louisiana"/>
    <s v="New Orleans"/>
    <x v="0"/>
    <n v="60"/>
    <x v="6"/>
    <n v="495000"/>
    <n v="197999.99999999997"/>
    <n v="0.39999999999999997"/>
    <x v="2"/>
  </r>
  <r>
    <x v="3"/>
    <n v="1128299"/>
    <x v="301"/>
    <x v="1"/>
    <s v="Louisiana"/>
    <s v="New Orleans"/>
    <x v="1"/>
    <n v="70"/>
    <x v="19"/>
    <n v="490000"/>
    <n v="195999.99999999997"/>
    <n v="0.39999999999999997"/>
    <x v="2"/>
  </r>
  <r>
    <x v="3"/>
    <n v="1128299"/>
    <x v="301"/>
    <x v="1"/>
    <s v="Louisiana"/>
    <s v="New Orleans"/>
    <x v="2"/>
    <n v="85"/>
    <x v="19"/>
    <n v="595000"/>
    <n v="237999.99999999997"/>
    <n v="0.39999999999999997"/>
    <x v="2"/>
  </r>
  <r>
    <x v="3"/>
    <n v="1128299"/>
    <x v="301"/>
    <x v="1"/>
    <s v="Louisiana"/>
    <s v="New Orleans"/>
    <x v="3"/>
    <n v="85"/>
    <x v="30"/>
    <n v="488750"/>
    <n v="195499.99999999997"/>
    <n v="0.39999999999999997"/>
    <x v="2"/>
  </r>
  <r>
    <x v="3"/>
    <n v="1128299"/>
    <x v="301"/>
    <x v="1"/>
    <s v="Louisiana"/>
    <s v="New Orleans"/>
    <x v="4"/>
    <n v="95"/>
    <x v="31"/>
    <n v="427500"/>
    <n v="192375"/>
    <n v="0.45"/>
    <x v="2"/>
  </r>
  <r>
    <x v="3"/>
    <n v="1128299"/>
    <x v="301"/>
    <x v="1"/>
    <s v="Louisiana"/>
    <s v="New Orleans"/>
    <x v="5"/>
    <n v="110.00000000000001"/>
    <x v="29"/>
    <n v="825000.00000000012"/>
    <n v="288750"/>
    <n v="0.35"/>
    <x v="2"/>
  </r>
  <r>
    <x v="3"/>
    <n v="1128299"/>
    <x v="330"/>
    <x v="1"/>
    <s v="Louisiana"/>
    <s v="New Orleans"/>
    <x v="0"/>
    <n v="90"/>
    <x v="3"/>
    <n v="810000"/>
    <n v="324000"/>
    <n v="0.39999999999999997"/>
    <x v="2"/>
  </r>
  <r>
    <x v="3"/>
    <n v="1128299"/>
    <x v="330"/>
    <x v="1"/>
    <s v="Louisiana"/>
    <s v="New Orleans"/>
    <x v="1"/>
    <n v="95"/>
    <x v="29"/>
    <n v="712500"/>
    <n v="285000"/>
    <n v="0.39999999999999997"/>
    <x v="2"/>
  </r>
  <r>
    <x v="3"/>
    <n v="1128299"/>
    <x v="330"/>
    <x v="1"/>
    <s v="Louisiana"/>
    <s v="New Orleans"/>
    <x v="2"/>
    <n v="95"/>
    <x v="19"/>
    <n v="665000"/>
    <n v="266000"/>
    <n v="0.39999999999999997"/>
    <x v="2"/>
  </r>
  <r>
    <x v="3"/>
    <n v="1128299"/>
    <x v="330"/>
    <x v="1"/>
    <s v="Louisiana"/>
    <s v="New Orleans"/>
    <x v="3"/>
    <n v="90"/>
    <x v="24"/>
    <n v="540000"/>
    <n v="215999.99999999997"/>
    <n v="0.39999999999999997"/>
    <x v="2"/>
  </r>
  <r>
    <x v="3"/>
    <n v="1128299"/>
    <x v="330"/>
    <x v="1"/>
    <s v="Louisiana"/>
    <s v="New Orleans"/>
    <x v="4"/>
    <n v="95"/>
    <x v="25"/>
    <n v="617500"/>
    <n v="277875"/>
    <n v="0.45"/>
    <x v="2"/>
  </r>
  <r>
    <x v="3"/>
    <n v="1128299"/>
    <x v="330"/>
    <x v="1"/>
    <s v="Louisiana"/>
    <s v="New Orleans"/>
    <x v="5"/>
    <n v="110.00000000000001"/>
    <x v="25"/>
    <n v="715000.00000000012"/>
    <n v="250250.00000000003"/>
    <n v="0.35"/>
    <x v="2"/>
  </r>
  <r>
    <x v="3"/>
    <n v="1128299"/>
    <x v="362"/>
    <x v="1"/>
    <s v="Louisiana"/>
    <s v="New Orleans"/>
    <x v="0"/>
    <n v="95"/>
    <x v="2"/>
    <n v="807500"/>
    <n v="323000"/>
    <n v="0.39999999999999997"/>
    <x v="2"/>
  </r>
  <r>
    <x v="3"/>
    <n v="1128299"/>
    <x v="362"/>
    <x v="1"/>
    <s v="Louisiana"/>
    <s v="New Orleans"/>
    <x v="1"/>
    <n v="85.000000000000014"/>
    <x v="6"/>
    <n v="701250.00000000012"/>
    <n v="280500"/>
    <n v="0.39999999999999997"/>
    <x v="2"/>
  </r>
  <r>
    <x v="3"/>
    <n v="1128299"/>
    <x v="362"/>
    <x v="1"/>
    <s v="Louisiana"/>
    <s v="New Orleans"/>
    <x v="2"/>
    <n v="75.000000000000014"/>
    <x v="19"/>
    <n v="525000.00000000012"/>
    <n v="210000.00000000003"/>
    <n v="0.39999999999999997"/>
    <x v="2"/>
  </r>
  <r>
    <x v="3"/>
    <n v="1128299"/>
    <x v="362"/>
    <x v="1"/>
    <s v="Louisiana"/>
    <s v="New Orleans"/>
    <x v="3"/>
    <n v="75.000000000000014"/>
    <x v="33"/>
    <n v="356250.00000000006"/>
    <n v="142500"/>
    <n v="0.39999999999999997"/>
    <x v="2"/>
  </r>
  <r>
    <x v="3"/>
    <n v="1128299"/>
    <x v="362"/>
    <x v="1"/>
    <s v="Louisiana"/>
    <s v="New Orleans"/>
    <x v="4"/>
    <n v="64.999999999999986"/>
    <x v="33"/>
    <n v="308749.99999999994"/>
    <n v="138937.49999999997"/>
    <n v="0.45"/>
    <x v="2"/>
  </r>
  <r>
    <x v="3"/>
    <n v="1128299"/>
    <x v="362"/>
    <x v="1"/>
    <s v="Louisiana"/>
    <s v="New Orleans"/>
    <x v="5"/>
    <n v="70"/>
    <x v="48"/>
    <n v="210000"/>
    <n v="73500"/>
    <n v="0.35"/>
    <x v="2"/>
  </r>
  <r>
    <x v="3"/>
    <n v="1128299"/>
    <x v="394"/>
    <x v="1"/>
    <s v="Louisiana"/>
    <s v="New Orleans"/>
    <x v="0"/>
    <n v="45.000000000000014"/>
    <x v="23"/>
    <n v="225000.00000000006"/>
    <n v="90000.000000000015"/>
    <n v="0.39999999999999997"/>
    <x v="2"/>
  </r>
  <r>
    <x v="3"/>
    <n v="1128299"/>
    <x v="394"/>
    <x v="1"/>
    <s v="Louisiana"/>
    <s v="New Orleans"/>
    <x v="1"/>
    <n v="50.000000000000014"/>
    <x v="23"/>
    <n v="250000.00000000006"/>
    <n v="100000.00000000001"/>
    <n v="0.39999999999999997"/>
    <x v="2"/>
  </r>
  <r>
    <x v="3"/>
    <n v="1128299"/>
    <x v="394"/>
    <x v="1"/>
    <s v="Louisiana"/>
    <s v="New Orleans"/>
    <x v="2"/>
    <n v="45.000000000000014"/>
    <x v="48"/>
    <n v="135000.00000000003"/>
    <n v="54000.000000000007"/>
    <n v="0.39999999999999997"/>
    <x v="2"/>
  </r>
  <r>
    <x v="3"/>
    <n v="1128299"/>
    <x v="394"/>
    <x v="1"/>
    <s v="Louisiana"/>
    <s v="New Orleans"/>
    <x v="3"/>
    <n v="45.000000000000014"/>
    <x v="43"/>
    <n v="112500.00000000003"/>
    <n v="45000.000000000007"/>
    <n v="0.39999999999999997"/>
    <x v="2"/>
  </r>
  <r>
    <x v="3"/>
    <n v="1128299"/>
    <x v="394"/>
    <x v="1"/>
    <s v="Louisiana"/>
    <s v="New Orleans"/>
    <x v="4"/>
    <n v="55.000000000000007"/>
    <x v="34"/>
    <n v="151250.00000000003"/>
    <n v="68062.500000000015"/>
    <n v="0.45"/>
    <x v="2"/>
  </r>
  <r>
    <x v="3"/>
    <n v="1128299"/>
    <x v="394"/>
    <x v="1"/>
    <s v="Louisiana"/>
    <s v="New Orleans"/>
    <x v="5"/>
    <n v="40"/>
    <x v="48"/>
    <n v="120000"/>
    <n v="42000"/>
    <n v="0.35"/>
    <x v="2"/>
  </r>
  <r>
    <x v="3"/>
    <n v="1128299"/>
    <x v="423"/>
    <x v="1"/>
    <s v="Louisiana"/>
    <s v="New Orleans"/>
    <x v="0"/>
    <n v="35"/>
    <x v="46"/>
    <n v="140000"/>
    <n v="55999.999999999993"/>
    <n v="0.39999999999999997"/>
    <x v="2"/>
  </r>
  <r>
    <x v="3"/>
    <n v="1128299"/>
    <x v="423"/>
    <x v="1"/>
    <s v="Louisiana"/>
    <s v="New Orleans"/>
    <x v="1"/>
    <n v="50.000000000000014"/>
    <x v="30"/>
    <n v="287500.00000000006"/>
    <n v="115000.00000000001"/>
    <n v="0.39999999999999997"/>
    <x v="2"/>
  </r>
  <r>
    <x v="3"/>
    <n v="1128299"/>
    <x v="423"/>
    <x v="1"/>
    <s v="Louisiana"/>
    <s v="New Orleans"/>
    <x v="2"/>
    <n v="45.000000000000014"/>
    <x v="46"/>
    <n v="180000.00000000006"/>
    <n v="72000.000000000015"/>
    <n v="0.39999999999999997"/>
    <x v="2"/>
  </r>
  <r>
    <x v="3"/>
    <n v="1128299"/>
    <x v="423"/>
    <x v="1"/>
    <s v="Louisiana"/>
    <s v="New Orleans"/>
    <x v="3"/>
    <n v="40.000000000000007"/>
    <x v="47"/>
    <n v="150000.00000000003"/>
    <n v="60000.000000000007"/>
    <n v="0.39999999999999997"/>
    <x v="2"/>
  </r>
  <r>
    <x v="3"/>
    <n v="1128299"/>
    <x v="423"/>
    <x v="1"/>
    <s v="Louisiana"/>
    <s v="New Orleans"/>
    <x v="4"/>
    <n v="50"/>
    <x v="44"/>
    <n v="175000"/>
    <n v="78750"/>
    <n v="0.45"/>
    <x v="2"/>
  </r>
  <r>
    <x v="3"/>
    <n v="1128299"/>
    <x v="423"/>
    <x v="1"/>
    <s v="Louisiana"/>
    <s v="New Orleans"/>
    <x v="5"/>
    <n v="55.000000000000007"/>
    <x v="46"/>
    <n v="220000.00000000003"/>
    <n v="77000"/>
    <n v="0.35"/>
    <x v="2"/>
  </r>
  <r>
    <x v="3"/>
    <n v="1128299"/>
    <x v="454"/>
    <x v="1"/>
    <s v="Louisiana"/>
    <s v="New Orleans"/>
    <x v="0"/>
    <n v="40.000000000000007"/>
    <x v="22"/>
    <n v="250000.00000000006"/>
    <n v="100000.00000000001"/>
    <n v="0.39999999999999997"/>
    <x v="2"/>
  </r>
  <r>
    <x v="3"/>
    <n v="1128299"/>
    <x v="454"/>
    <x v="1"/>
    <s v="Louisiana"/>
    <s v="New Orleans"/>
    <x v="1"/>
    <n v="45.000000000000014"/>
    <x v="19"/>
    <n v="315000.00000000012"/>
    <n v="126000.00000000003"/>
    <n v="0.39999999999999997"/>
    <x v="2"/>
  </r>
  <r>
    <x v="3"/>
    <n v="1128299"/>
    <x v="454"/>
    <x v="1"/>
    <s v="Louisiana"/>
    <s v="New Orleans"/>
    <x v="2"/>
    <n v="40.000000000000007"/>
    <x v="27"/>
    <n v="210000.00000000003"/>
    <n v="84000"/>
    <n v="0.39999999999999997"/>
    <x v="2"/>
  </r>
  <r>
    <x v="3"/>
    <n v="1128299"/>
    <x v="454"/>
    <x v="1"/>
    <s v="Louisiana"/>
    <s v="New Orleans"/>
    <x v="3"/>
    <n v="50.000000000000014"/>
    <x v="23"/>
    <n v="250000.00000000006"/>
    <n v="100000.00000000001"/>
    <n v="0.39999999999999997"/>
    <x v="2"/>
  </r>
  <r>
    <x v="3"/>
    <n v="1128299"/>
    <x v="454"/>
    <x v="1"/>
    <s v="Louisiana"/>
    <s v="New Orleans"/>
    <x v="4"/>
    <n v="70"/>
    <x v="33"/>
    <n v="332500"/>
    <n v="149625"/>
    <n v="0.45"/>
    <x v="2"/>
  </r>
  <r>
    <x v="3"/>
    <n v="1128299"/>
    <x v="454"/>
    <x v="1"/>
    <s v="Louisiana"/>
    <s v="New Orleans"/>
    <x v="5"/>
    <n v="85.000000000000014"/>
    <x v="24"/>
    <n v="510000.00000000006"/>
    <n v="178500"/>
    <n v="0.35"/>
    <x v="2"/>
  </r>
  <r>
    <x v="3"/>
    <n v="1128299"/>
    <x v="483"/>
    <x v="1"/>
    <s v="Louisiana"/>
    <s v="New Orleans"/>
    <x v="0"/>
    <n v="70.000000000000014"/>
    <x v="9"/>
    <n v="560000.00000000012"/>
    <n v="224000.00000000003"/>
    <n v="0.39999999999999997"/>
    <x v="2"/>
  </r>
  <r>
    <x v="3"/>
    <n v="1128299"/>
    <x v="483"/>
    <x v="1"/>
    <s v="Louisiana"/>
    <s v="New Orleans"/>
    <x v="1"/>
    <n v="80.000000000000028"/>
    <x v="9"/>
    <n v="640000.00000000023"/>
    <n v="256000.00000000006"/>
    <n v="0.39999999999999997"/>
    <x v="2"/>
  </r>
  <r>
    <x v="0"/>
    <n v="1128299"/>
    <x v="483"/>
    <x v="1"/>
    <s v="Louisiana"/>
    <s v="New Orleans"/>
    <x v="2"/>
    <n v="75.000000000000028"/>
    <x v="24"/>
    <n v="450000.00000000017"/>
    <n v="180000.00000000006"/>
    <n v="0.39999999999999997"/>
    <x v="2"/>
  </r>
  <r>
    <x v="0"/>
    <n v="1128299"/>
    <x v="483"/>
    <x v="1"/>
    <s v="Louisiana"/>
    <s v="New Orleans"/>
    <x v="3"/>
    <n v="75.000000000000028"/>
    <x v="24"/>
    <n v="450000.00000000017"/>
    <n v="180000.00000000006"/>
    <n v="0.39999999999999997"/>
    <x v="2"/>
  </r>
  <r>
    <x v="0"/>
    <n v="1128299"/>
    <x v="483"/>
    <x v="1"/>
    <s v="Louisiana"/>
    <s v="New Orleans"/>
    <x v="4"/>
    <n v="85.000000000000014"/>
    <x v="27"/>
    <n v="446250.00000000006"/>
    <n v="200812.50000000003"/>
    <n v="0.45"/>
    <x v="2"/>
  </r>
  <r>
    <x v="0"/>
    <n v="1128299"/>
    <x v="483"/>
    <x v="1"/>
    <s v="Louisiana"/>
    <s v="New Orleans"/>
    <x v="5"/>
    <n v="90.000000000000028"/>
    <x v="22"/>
    <n v="562500.00000000023"/>
    <n v="196875.00000000006"/>
    <n v="0.35"/>
    <x v="2"/>
  </r>
  <r>
    <x v="0"/>
    <n v="1197831"/>
    <x v="169"/>
    <x v="1"/>
    <s v="Louisiana"/>
    <s v="New Orleans"/>
    <x v="0"/>
    <n v="20"/>
    <x v="21"/>
    <n v="135000"/>
    <n v="40500"/>
    <n v="0.3"/>
    <x v="2"/>
  </r>
  <r>
    <x v="0"/>
    <n v="1197831"/>
    <x v="169"/>
    <x v="1"/>
    <s v="Louisiana"/>
    <s v="New Orleans"/>
    <x v="1"/>
    <n v="30"/>
    <x v="21"/>
    <n v="202500"/>
    <n v="60750"/>
    <n v="0.3"/>
    <x v="2"/>
  </r>
  <r>
    <x v="0"/>
    <n v="1197831"/>
    <x v="169"/>
    <x v="1"/>
    <s v="Louisiana"/>
    <s v="New Orleans"/>
    <x v="2"/>
    <n v="30"/>
    <x v="33"/>
    <n v="142500"/>
    <n v="42750"/>
    <n v="0.3"/>
    <x v="2"/>
  </r>
  <r>
    <x v="0"/>
    <n v="1197831"/>
    <x v="169"/>
    <x v="1"/>
    <s v="Louisiana"/>
    <s v="New Orleans"/>
    <x v="3"/>
    <n v="35"/>
    <x v="33"/>
    <n v="166250"/>
    <n v="66500"/>
    <n v="0.4"/>
    <x v="2"/>
  </r>
  <r>
    <x v="0"/>
    <n v="1197831"/>
    <x v="169"/>
    <x v="1"/>
    <s v="Louisiana"/>
    <s v="New Orleans"/>
    <x v="4"/>
    <n v="40"/>
    <x v="45"/>
    <n v="130000"/>
    <n v="32500"/>
    <n v="0.25"/>
    <x v="2"/>
  </r>
  <r>
    <x v="3"/>
    <n v="1197831"/>
    <x v="169"/>
    <x v="1"/>
    <s v="Louisiana"/>
    <s v="New Orleans"/>
    <x v="5"/>
    <n v="35"/>
    <x v="33"/>
    <n v="166250"/>
    <n v="74812.5"/>
    <n v="0.45"/>
    <x v="2"/>
  </r>
  <r>
    <x v="0"/>
    <n v="1197831"/>
    <x v="199"/>
    <x v="1"/>
    <s v="Louisiana"/>
    <s v="New Orleans"/>
    <x v="0"/>
    <n v="25"/>
    <x v="22"/>
    <n v="156250"/>
    <n v="46875"/>
    <n v="0.3"/>
    <x v="2"/>
  </r>
  <r>
    <x v="0"/>
    <n v="1197831"/>
    <x v="199"/>
    <x v="1"/>
    <s v="Louisiana"/>
    <s v="New Orleans"/>
    <x v="1"/>
    <n v="35"/>
    <x v="24"/>
    <n v="210000"/>
    <n v="63000"/>
    <n v="0.3"/>
    <x v="2"/>
  </r>
  <r>
    <x v="0"/>
    <n v="1197831"/>
    <x v="199"/>
    <x v="1"/>
    <s v="Louisiana"/>
    <s v="New Orleans"/>
    <x v="2"/>
    <n v="35"/>
    <x v="32"/>
    <n v="148750"/>
    <n v="44625"/>
    <n v="0.3"/>
    <x v="2"/>
  </r>
  <r>
    <x v="0"/>
    <n v="1197831"/>
    <x v="199"/>
    <x v="2"/>
    <s v="Idaho"/>
    <s v="Boise"/>
    <x v="3"/>
    <n v="35"/>
    <x v="47"/>
    <n v="131250"/>
    <n v="52500"/>
    <n v="0.4"/>
    <x v="2"/>
  </r>
  <r>
    <x v="0"/>
    <n v="1197831"/>
    <x v="199"/>
    <x v="2"/>
    <s v="Idaho"/>
    <s v="Boise"/>
    <x v="4"/>
    <n v="40"/>
    <x v="43"/>
    <n v="100000"/>
    <n v="25000"/>
    <n v="0.25"/>
    <x v="2"/>
  </r>
  <r>
    <x v="0"/>
    <n v="1197831"/>
    <x v="199"/>
    <x v="2"/>
    <s v="Idaho"/>
    <s v="Boise"/>
    <x v="5"/>
    <n v="35"/>
    <x v="31"/>
    <n v="157500"/>
    <n v="70875"/>
    <n v="0.45"/>
    <x v="2"/>
  </r>
  <r>
    <x v="0"/>
    <n v="1197831"/>
    <x v="708"/>
    <x v="2"/>
    <s v="Idaho"/>
    <s v="Boise"/>
    <x v="0"/>
    <n v="30"/>
    <x v="22"/>
    <n v="187500"/>
    <n v="65625"/>
    <n v="0.35"/>
    <x v="2"/>
  </r>
  <r>
    <x v="0"/>
    <n v="1197831"/>
    <x v="708"/>
    <x v="2"/>
    <s v="Idaho"/>
    <s v="Boise"/>
    <x v="1"/>
    <n v="40"/>
    <x v="22"/>
    <n v="250000"/>
    <n v="87500"/>
    <n v="0.35"/>
    <x v="2"/>
  </r>
  <r>
    <x v="0"/>
    <n v="1197831"/>
    <x v="708"/>
    <x v="2"/>
    <s v="Idaho"/>
    <s v="Boise"/>
    <x v="2"/>
    <n v="30"/>
    <x v="31"/>
    <n v="135000"/>
    <n v="47250"/>
    <n v="0.35"/>
    <x v="2"/>
  </r>
  <r>
    <x v="0"/>
    <n v="1197831"/>
    <x v="708"/>
    <x v="2"/>
    <s v="Idaho"/>
    <s v="Boise"/>
    <x v="3"/>
    <n v="35"/>
    <x v="44"/>
    <n v="122500"/>
    <n v="55125"/>
    <n v="0.45"/>
    <x v="2"/>
  </r>
  <r>
    <x v="3"/>
    <n v="1197831"/>
    <x v="708"/>
    <x v="2"/>
    <s v="Idaho"/>
    <s v="Boise"/>
    <x v="4"/>
    <n v="40"/>
    <x v="43"/>
    <n v="100000"/>
    <n v="30000"/>
    <n v="0.3"/>
    <x v="2"/>
  </r>
  <r>
    <x v="3"/>
    <n v="1197831"/>
    <x v="708"/>
    <x v="2"/>
    <s v="Idaho"/>
    <s v="Boise"/>
    <x v="5"/>
    <n v="35"/>
    <x v="46"/>
    <n v="140000"/>
    <n v="70000"/>
    <n v="0.5"/>
    <x v="2"/>
  </r>
  <r>
    <x v="3"/>
    <n v="1197831"/>
    <x v="723"/>
    <x v="2"/>
    <s v="Idaho"/>
    <s v="Boise"/>
    <x v="0"/>
    <n v="20"/>
    <x v="25"/>
    <n v="130000"/>
    <n v="45500"/>
    <n v="0.35"/>
    <x v="2"/>
  </r>
  <r>
    <x v="3"/>
    <n v="1197831"/>
    <x v="723"/>
    <x v="2"/>
    <s v="Idaho"/>
    <s v="Boise"/>
    <x v="1"/>
    <n v="30.000000000000004"/>
    <x v="25"/>
    <n v="195000.00000000003"/>
    <n v="68250"/>
    <n v="0.35"/>
    <x v="2"/>
  </r>
  <r>
    <x v="3"/>
    <n v="1197831"/>
    <x v="723"/>
    <x v="2"/>
    <s v="Idaho"/>
    <s v="Boise"/>
    <x v="2"/>
    <n v="24.999999999999996"/>
    <x v="33"/>
    <n v="118749.99999999999"/>
    <n v="41562.499999999993"/>
    <n v="0.35"/>
    <x v="2"/>
  </r>
  <r>
    <x v="3"/>
    <n v="1197831"/>
    <x v="723"/>
    <x v="2"/>
    <s v="Idaho"/>
    <s v="Boise"/>
    <x v="3"/>
    <n v="30.000000000000004"/>
    <x v="47"/>
    <n v="112500.00000000001"/>
    <n v="50625.000000000007"/>
    <n v="0.45"/>
    <x v="2"/>
  </r>
  <r>
    <x v="3"/>
    <n v="1197831"/>
    <x v="723"/>
    <x v="2"/>
    <s v="Idaho"/>
    <s v="Boise"/>
    <x v="4"/>
    <n v="35"/>
    <x v="34"/>
    <n v="96250"/>
    <n v="28875"/>
    <n v="0.3"/>
    <x v="2"/>
  </r>
  <r>
    <x v="3"/>
    <n v="1197831"/>
    <x v="723"/>
    <x v="2"/>
    <s v="Idaho"/>
    <s v="Boise"/>
    <x v="5"/>
    <n v="30.000000000000004"/>
    <x v="20"/>
    <n v="165000.00000000003"/>
    <n v="82500.000000000015"/>
    <n v="0.5"/>
    <x v="2"/>
  </r>
  <r>
    <x v="3"/>
    <n v="1197831"/>
    <x v="258"/>
    <x v="2"/>
    <s v="Idaho"/>
    <s v="Boise"/>
    <x v="0"/>
    <n v="20"/>
    <x v="19"/>
    <n v="140000"/>
    <n v="49000"/>
    <n v="0.35"/>
    <x v="2"/>
  </r>
  <r>
    <x v="3"/>
    <n v="1197831"/>
    <x v="258"/>
    <x v="2"/>
    <s v="Idaho"/>
    <s v="Boise"/>
    <x v="1"/>
    <n v="30.000000000000004"/>
    <x v="26"/>
    <n v="217500.00000000003"/>
    <n v="76125"/>
    <n v="0.35"/>
    <x v="2"/>
  </r>
  <r>
    <x v="3"/>
    <n v="1197831"/>
    <x v="258"/>
    <x v="2"/>
    <s v="Idaho"/>
    <s v="Boise"/>
    <x v="2"/>
    <n v="24.999999999999996"/>
    <x v="30"/>
    <n v="143749.99999999997"/>
    <n v="50312.499999999985"/>
    <n v="0.35"/>
    <x v="2"/>
  </r>
  <r>
    <x v="3"/>
    <n v="1197831"/>
    <x v="258"/>
    <x v="2"/>
    <s v="Idaho"/>
    <s v="Boise"/>
    <x v="3"/>
    <n v="35"/>
    <x v="23"/>
    <n v="175000"/>
    <n v="78750"/>
    <n v="0.45"/>
    <x v="2"/>
  </r>
  <r>
    <x v="3"/>
    <n v="1197831"/>
    <x v="258"/>
    <x v="2"/>
    <s v="Idaho"/>
    <s v="Boise"/>
    <x v="4"/>
    <n v="50"/>
    <x v="46"/>
    <n v="200000"/>
    <n v="60000"/>
    <n v="0.3"/>
    <x v="2"/>
  </r>
  <r>
    <x v="3"/>
    <n v="1197831"/>
    <x v="258"/>
    <x v="2"/>
    <s v="Idaho"/>
    <s v="Boise"/>
    <x v="5"/>
    <n v="45"/>
    <x v="29"/>
    <n v="337500"/>
    <n v="168750"/>
    <n v="0.5"/>
    <x v="2"/>
  </r>
  <r>
    <x v="3"/>
    <n v="1197831"/>
    <x v="288"/>
    <x v="2"/>
    <s v="Idaho"/>
    <s v="Boise"/>
    <x v="0"/>
    <n v="45"/>
    <x v="29"/>
    <n v="337500"/>
    <n v="118124.99999999999"/>
    <n v="0.35"/>
    <x v="2"/>
  </r>
  <r>
    <x v="3"/>
    <n v="1197831"/>
    <x v="288"/>
    <x v="2"/>
    <s v="Idaho"/>
    <s v="Boise"/>
    <x v="1"/>
    <n v="50"/>
    <x v="29"/>
    <n v="375000"/>
    <n v="131250"/>
    <n v="0.35"/>
    <x v="2"/>
  </r>
  <r>
    <x v="3"/>
    <n v="1197831"/>
    <x v="288"/>
    <x v="2"/>
    <s v="Idaho"/>
    <s v="Boise"/>
    <x v="2"/>
    <n v="50"/>
    <x v="24"/>
    <n v="300000"/>
    <n v="105000"/>
    <n v="0.35"/>
    <x v="2"/>
  </r>
  <r>
    <x v="3"/>
    <n v="1197831"/>
    <x v="288"/>
    <x v="2"/>
    <s v="Idaho"/>
    <s v="Boise"/>
    <x v="3"/>
    <n v="50"/>
    <x v="20"/>
    <n v="275000"/>
    <n v="123750"/>
    <n v="0.45"/>
    <x v="2"/>
  </r>
  <r>
    <x v="3"/>
    <n v="1197831"/>
    <x v="288"/>
    <x v="2"/>
    <s v="Idaho"/>
    <s v="Boise"/>
    <x v="4"/>
    <n v="55.000000000000007"/>
    <x v="31"/>
    <n v="247500.00000000003"/>
    <n v="74250"/>
    <n v="0.3"/>
    <x v="2"/>
  </r>
  <r>
    <x v="3"/>
    <n v="1197831"/>
    <x v="288"/>
    <x v="2"/>
    <s v="Idaho"/>
    <s v="Boise"/>
    <x v="5"/>
    <n v="60.000000000000007"/>
    <x v="6"/>
    <n v="495000.00000000006"/>
    <n v="247500.00000000003"/>
    <n v="0.5"/>
    <x v="2"/>
  </r>
  <r>
    <x v="3"/>
    <n v="1197831"/>
    <x v="320"/>
    <x v="2"/>
    <s v="Idaho"/>
    <s v="Boise"/>
    <x v="0"/>
    <n v="50"/>
    <x v="28"/>
    <n v="387500"/>
    <n v="155000"/>
    <n v="0.39999999999999997"/>
    <x v="2"/>
  </r>
  <r>
    <x v="3"/>
    <n v="1197831"/>
    <x v="320"/>
    <x v="2"/>
    <s v="Idaho"/>
    <s v="Boise"/>
    <x v="1"/>
    <n v="55.000000000000007"/>
    <x v="28"/>
    <n v="426250.00000000006"/>
    <n v="170500"/>
    <n v="0.39999999999999997"/>
    <x v="2"/>
  </r>
  <r>
    <x v="3"/>
    <n v="1197831"/>
    <x v="320"/>
    <x v="2"/>
    <s v="Idaho"/>
    <s v="Boise"/>
    <x v="2"/>
    <n v="50"/>
    <x v="8"/>
    <n v="462500"/>
    <n v="184999.99999999997"/>
    <n v="0.39999999999999997"/>
    <x v="2"/>
  </r>
  <r>
    <x v="3"/>
    <n v="1197831"/>
    <x v="320"/>
    <x v="2"/>
    <s v="Idaho"/>
    <s v="Boise"/>
    <x v="3"/>
    <n v="50"/>
    <x v="27"/>
    <n v="262500"/>
    <n v="131250"/>
    <n v="0.5"/>
    <x v="2"/>
  </r>
  <r>
    <x v="3"/>
    <n v="1197831"/>
    <x v="320"/>
    <x v="2"/>
    <s v="Idaho"/>
    <s v="Boise"/>
    <x v="4"/>
    <n v="55.000000000000007"/>
    <x v="27"/>
    <n v="288750.00000000006"/>
    <n v="101062.50000000001"/>
    <n v="0.35"/>
    <x v="2"/>
  </r>
  <r>
    <x v="0"/>
    <n v="1197831"/>
    <x v="320"/>
    <x v="2"/>
    <s v="Idaho"/>
    <s v="Boise"/>
    <x v="5"/>
    <n v="65"/>
    <x v="9"/>
    <n v="520000"/>
    <n v="286000"/>
    <n v="0.55000000000000004"/>
    <x v="2"/>
  </r>
  <r>
    <x v="0"/>
    <n v="1197831"/>
    <x v="353"/>
    <x v="2"/>
    <s v="Idaho"/>
    <s v="Boise"/>
    <x v="0"/>
    <n v="50"/>
    <x v="29"/>
    <n v="375000"/>
    <n v="150000"/>
    <n v="0.39999999999999997"/>
    <x v="2"/>
  </r>
  <r>
    <x v="0"/>
    <n v="1197831"/>
    <x v="353"/>
    <x v="2"/>
    <s v="Idaho"/>
    <s v="Boise"/>
    <x v="1"/>
    <n v="55.000000000000007"/>
    <x v="29"/>
    <n v="412500.00000000006"/>
    <n v="165000"/>
    <n v="0.39999999999999997"/>
    <x v="2"/>
  </r>
  <r>
    <x v="0"/>
    <n v="1197831"/>
    <x v="353"/>
    <x v="2"/>
    <s v="Idaho"/>
    <s v="Boise"/>
    <x v="2"/>
    <n v="50"/>
    <x v="8"/>
    <n v="462500"/>
    <n v="184999.99999999997"/>
    <n v="0.39999999999999997"/>
    <x v="2"/>
  </r>
  <r>
    <x v="0"/>
    <n v="1197831"/>
    <x v="353"/>
    <x v="2"/>
    <s v="Idaho"/>
    <s v="Boise"/>
    <x v="3"/>
    <n v="50"/>
    <x v="33"/>
    <n v="237500"/>
    <n v="118750"/>
    <n v="0.5"/>
    <x v="2"/>
  </r>
  <r>
    <x v="2"/>
    <n v="1197831"/>
    <x v="353"/>
    <x v="2"/>
    <s v="Idaho"/>
    <s v="Boise"/>
    <x v="4"/>
    <n v="55.000000000000007"/>
    <x v="33"/>
    <n v="261250.00000000003"/>
    <n v="91437.5"/>
    <n v="0.35"/>
    <x v="2"/>
  </r>
  <r>
    <x v="2"/>
    <n v="1197831"/>
    <x v="353"/>
    <x v="2"/>
    <s v="Idaho"/>
    <s v="Boise"/>
    <x v="5"/>
    <n v="60"/>
    <x v="26"/>
    <n v="435000"/>
    <n v="239250.00000000003"/>
    <n v="0.55000000000000004"/>
    <x v="2"/>
  </r>
  <r>
    <x v="2"/>
    <n v="1197831"/>
    <x v="381"/>
    <x v="2"/>
    <s v="Idaho"/>
    <s v="Boise"/>
    <x v="0"/>
    <n v="55.000000000000007"/>
    <x v="21"/>
    <n v="371250.00000000006"/>
    <n v="148500"/>
    <n v="0.39999999999999997"/>
    <x v="2"/>
  </r>
  <r>
    <x v="2"/>
    <n v="1197831"/>
    <x v="381"/>
    <x v="2"/>
    <s v="Idaho"/>
    <s v="Boise"/>
    <x v="1"/>
    <n v="55.000000000000007"/>
    <x v="22"/>
    <n v="343750.00000000006"/>
    <n v="137500"/>
    <n v="0.39999999999999997"/>
    <x v="2"/>
  </r>
  <r>
    <x v="2"/>
    <n v="1197831"/>
    <x v="381"/>
    <x v="2"/>
    <s v="Idaho"/>
    <s v="Boise"/>
    <x v="2"/>
    <n v="60"/>
    <x v="21"/>
    <n v="405000"/>
    <n v="162000"/>
    <n v="0.39999999999999997"/>
    <x v="2"/>
  </r>
  <r>
    <x v="2"/>
    <n v="1197831"/>
    <x v="381"/>
    <x v="2"/>
    <s v="Idaho"/>
    <s v="Boise"/>
    <x v="3"/>
    <n v="60"/>
    <x v="46"/>
    <n v="240000"/>
    <n v="120000"/>
    <n v="0.5"/>
    <x v="2"/>
  </r>
  <r>
    <x v="2"/>
    <n v="1197831"/>
    <x v="381"/>
    <x v="2"/>
    <s v="Idaho"/>
    <s v="Boise"/>
    <x v="4"/>
    <n v="55.000000000000007"/>
    <x v="46"/>
    <n v="220000.00000000003"/>
    <n v="77000"/>
    <n v="0.35"/>
    <x v="2"/>
  </r>
  <r>
    <x v="2"/>
    <n v="1197831"/>
    <x v="381"/>
    <x v="2"/>
    <s v="Idaho"/>
    <s v="Boise"/>
    <x v="5"/>
    <n v="50"/>
    <x v="22"/>
    <n v="312500"/>
    <n v="171875"/>
    <n v="0.55000000000000004"/>
    <x v="2"/>
  </r>
  <r>
    <x v="2"/>
    <n v="1197831"/>
    <x v="410"/>
    <x v="2"/>
    <s v="Idaho"/>
    <s v="Boise"/>
    <x v="0"/>
    <n v="40"/>
    <x v="30"/>
    <n v="230000"/>
    <n v="91999.999999999985"/>
    <n v="0.39999999999999997"/>
    <x v="2"/>
  </r>
  <r>
    <x v="2"/>
    <n v="1197831"/>
    <x v="410"/>
    <x v="2"/>
    <s v="Idaho"/>
    <s v="Boise"/>
    <x v="1"/>
    <n v="40"/>
    <x v="30"/>
    <n v="230000"/>
    <n v="91999.999999999985"/>
    <n v="0.39999999999999997"/>
    <x v="2"/>
  </r>
  <r>
    <x v="2"/>
    <n v="1197831"/>
    <x v="410"/>
    <x v="2"/>
    <s v="Idaho"/>
    <s v="Boise"/>
    <x v="2"/>
    <n v="45"/>
    <x v="27"/>
    <n v="236250"/>
    <n v="94499.999999999985"/>
    <n v="0.39999999999999997"/>
    <x v="2"/>
  </r>
  <r>
    <x v="2"/>
    <n v="1197831"/>
    <x v="410"/>
    <x v="2"/>
    <s v="Idaho"/>
    <s v="Boise"/>
    <x v="3"/>
    <n v="45"/>
    <x v="47"/>
    <n v="168750"/>
    <n v="84375"/>
    <n v="0.5"/>
    <x v="2"/>
  </r>
  <r>
    <x v="2"/>
    <n v="1197831"/>
    <x v="410"/>
    <x v="2"/>
    <s v="Idaho"/>
    <s v="Boise"/>
    <x v="4"/>
    <n v="35"/>
    <x v="44"/>
    <n v="122500"/>
    <n v="42875"/>
    <n v="0.35"/>
    <x v="2"/>
  </r>
  <r>
    <x v="2"/>
    <n v="1197831"/>
    <x v="410"/>
    <x v="2"/>
    <s v="Idaho"/>
    <s v="Boise"/>
    <x v="5"/>
    <n v="45"/>
    <x v="27"/>
    <n v="236250"/>
    <n v="129937.50000000001"/>
    <n v="0.55000000000000004"/>
    <x v="2"/>
  </r>
  <r>
    <x v="2"/>
    <n v="1197831"/>
    <x v="442"/>
    <x v="2"/>
    <s v="Idaho"/>
    <s v="Boise"/>
    <x v="0"/>
    <n v="35"/>
    <x v="21"/>
    <n v="236250"/>
    <n v="94499.999999999985"/>
    <n v="0.39999999999999997"/>
    <x v="2"/>
  </r>
  <r>
    <x v="2"/>
    <n v="1197831"/>
    <x v="442"/>
    <x v="2"/>
    <s v="Idaho"/>
    <s v="Boise"/>
    <x v="1"/>
    <n v="35"/>
    <x v="21"/>
    <n v="236250"/>
    <n v="94499.999999999985"/>
    <n v="0.39999999999999997"/>
    <x v="2"/>
  </r>
  <r>
    <x v="2"/>
    <n v="1197831"/>
    <x v="442"/>
    <x v="2"/>
    <s v="Idaho"/>
    <s v="Boise"/>
    <x v="2"/>
    <n v="60"/>
    <x v="24"/>
    <n v="360000"/>
    <n v="144000"/>
    <n v="0.39999999999999997"/>
    <x v="2"/>
  </r>
  <r>
    <x v="2"/>
    <n v="1197831"/>
    <x v="442"/>
    <x v="2"/>
    <s v="Idaho"/>
    <s v="Boise"/>
    <x v="3"/>
    <n v="60"/>
    <x v="31"/>
    <n v="270000"/>
    <n v="135000"/>
    <n v="0.5"/>
    <x v="2"/>
  </r>
  <r>
    <x v="2"/>
    <n v="1197831"/>
    <x v="442"/>
    <x v="2"/>
    <s v="Idaho"/>
    <s v="Boise"/>
    <x v="4"/>
    <n v="54.999999999999993"/>
    <x v="32"/>
    <n v="233749.99999999997"/>
    <n v="81812.499999999985"/>
    <n v="0.35"/>
    <x v="2"/>
  </r>
  <r>
    <x v="2"/>
    <n v="1197831"/>
    <x v="442"/>
    <x v="2"/>
    <s v="Idaho"/>
    <s v="Boise"/>
    <x v="5"/>
    <n v="65"/>
    <x v="22"/>
    <n v="406250"/>
    <n v="223437.50000000003"/>
    <n v="0.55000000000000004"/>
    <x v="2"/>
  </r>
  <r>
    <x v="0"/>
    <n v="1197831"/>
    <x v="471"/>
    <x v="2"/>
    <s v="Idaho"/>
    <s v="Boise"/>
    <x v="0"/>
    <n v="54.999999999999993"/>
    <x v="28"/>
    <n v="426249.99999999994"/>
    <n v="170499.99999999997"/>
    <n v="0.39999999999999997"/>
    <x v="2"/>
  </r>
  <r>
    <x v="0"/>
    <n v="1197831"/>
    <x v="471"/>
    <x v="2"/>
    <s v="Idaho"/>
    <s v="Boise"/>
    <x v="1"/>
    <n v="54.999999999999993"/>
    <x v="28"/>
    <n v="426249.99999999994"/>
    <n v="170499.99999999997"/>
    <n v="0.39999999999999997"/>
    <x v="2"/>
  </r>
  <r>
    <x v="0"/>
    <n v="1197831"/>
    <x v="471"/>
    <x v="2"/>
    <s v="Idaho"/>
    <s v="Boise"/>
    <x v="2"/>
    <n v="60"/>
    <x v="21"/>
    <n v="405000"/>
    <n v="162000"/>
    <n v="0.39999999999999997"/>
    <x v="2"/>
  </r>
  <r>
    <x v="0"/>
    <n v="1197831"/>
    <x v="471"/>
    <x v="2"/>
    <s v="Idaho"/>
    <s v="Boise"/>
    <x v="3"/>
    <n v="60"/>
    <x v="27"/>
    <n v="315000"/>
    <n v="157500"/>
    <n v="0.5"/>
    <x v="2"/>
  </r>
  <r>
    <x v="0"/>
    <n v="1197831"/>
    <x v="471"/>
    <x v="2"/>
    <s v="Idaho"/>
    <s v="Boise"/>
    <x v="4"/>
    <n v="54.999999999999993"/>
    <x v="33"/>
    <n v="261249.99999999997"/>
    <n v="91437.499999999985"/>
    <n v="0.35"/>
    <x v="2"/>
  </r>
  <r>
    <x v="0"/>
    <n v="1197831"/>
    <x v="471"/>
    <x v="2"/>
    <s v="Idaho"/>
    <s v="Boise"/>
    <x v="5"/>
    <n v="65"/>
    <x v="26"/>
    <n v="471250"/>
    <n v="259187.50000000003"/>
    <n v="0.55000000000000004"/>
    <x v="2"/>
  </r>
  <r>
    <x v="0"/>
    <n v="1128299"/>
    <x v="187"/>
    <x v="2"/>
    <s v="Idaho"/>
    <s v="Boise"/>
    <x v="0"/>
    <n v="29.999999999999993"/>
    <x v="32"/>
    <n v="127499.99999999997"/>
    <n v="44624.999999999985"/>
    <n v="0.35"/>
    <x v="2"/>
  </r>
  <r>
    <x v="0"/>
    <n v="1128299"/>
    <x v="187"/>
    <x v="2"/>
    <s v="Idaho"/>
    <s v="Boise"/>
    <x v="1"/>
    <n v="40"/>
    <x v="32"/>
    <n v="170000"/>
    <n v="68000"/>
    <n v="0.4"/>
    <x v="2"/>
  </r>
  <r>
    <x v="0"/>
    <n v="1128299"/>
    <x v="187"/>
    <x v="2"/>
    <s v="Idaho"/>
    <s v="Boise"/>
    <x v="2"/>
    <n v="40"/>
    <x v="32"/>
    <n v="170000"/>
    <n v="59499.999999999993"/>
    <n v="0.35"/>
    <x v="2"/>
  </r>
  <r>
    <x v="0"/>
    <n v="1128299"/>
    <x v="187"/>
    <x v="2"/>
    <s v="Idaho"/>
    <s v="Boise"/>
    <x v="3"/>
    <n v="40"/>
    <x v="34"/>
    <n v="110000"/>
    <n v="38500"/>
    <n v="0.35"/>
    <x v="2"/>
  </r>
  <r>
    <x v="0"/>
    <n v="1128299"/>
    <x v="187"/>
    <x v="2"/>
    <s v="Idaho"/>
    <s v="Boise"/>
    <x v="4"/>
    <n v="45.000000000000007"/>
    <x v="37"/>
    <n v="101250.00000000001"/>
    <n v="30375.000000000004"/>
    <n v="0.3"/>
    <x v="2"/>
  </r>
  <r>
    <x v="0"/>
    <n v="1128299"/>
    <x v="187"/>
    <x v="2"/>
    <s v="Idaho"/>
    <s v="Boise"/>
    <x v="5"/>
    <n v="40"/>
    <x v="32"/>
    <n v="170000"/>
    <n v="42500"/>
    <n v="0.25"/>
    <x v="2"/>
  </r>
  <r>
    <x v="0"/>
    <n v="1128299"/>
    <x v="697"/>
    <x v="2"/>
    <s v="Idaho"/>
    <s v="Boise"/>
    <x v="0"/>
    <n v="29.999999999999993"/>
    <x v="33"/>
    <n v="142499.99999999997"/>
    <n v="49874.999999999985"/>
    <n v="0.35"/>
    <x v="2"/>
  </r>
  <r>
    <x v="0"/>
    <n v="1128299"/>
    <x v="697"/>
    <x v="2"/>
    <s v="Idaho"/>
    <s v="Boise"/>
    <x v="1"/>
    <n v="40"/>
    <x v="47"/>
    <n v="150000"/>
    <n v="60000"/>
    <n v="0.4"/>
    <x v="2"/>
  </r>
  <r>
    <x v="0"/>
    <n v="1128299"/>
    <x v="697"/>
    <x v="2"/>
    <s v="Idaho"/>
    <s v="Boise"/>
    <x v="2"/>
    <n v="40"/>
    <x v="47"/>
    <n v="150000"/>
    <n v="52500"/>
    <n v="0.35"/>
    <x v="2"/>
  </r>
  <r>
    <x v="0"/>
    <n v="1128299"/>
    <x v="697"/>
    <x v="2"/>
    <s v="Arizona"/>
    <s v="Phoenix"/>
    <x v="3"/>
    <n v="40"/>
    <x v="37"/>
    <n v="90000"/>
    <n v="31499.999999999996"/>
    <n v="0.35"/>
    <x v="2"/>
  </r>
  <r>
    <x v="0"/>
    <n v="1128299"/>
    <x v="697"/>
    <x v="2"/>
    <s v="Arizona"/>
    <s v="Phoenix"/>
    <x v="4"/>
    <n v="45.000000000000007"/>
    <x v="42"/>
    <n v="67500.000000000015"/>
    <n v="20250.000000000004"/>
    <n v="0.3"/>
    <x v="2"/>
  </r>
  <r>
    <x v="0"/>
    <n v="1128299"/>
    <x v="697"/>
    <x v="2"/>
    <s v="Arizona"/>
    <s v="Phoenix"/>
    <x v="5"/>
    <n v="40"/>
    <x v="44"/>
    <n v="140000"/>
    <n v="35000"/>
    <n v="0.25"/>
    <x v="2"/>
  </r>
  <r>
    <x v="0"/>
    <n v="1128299"/>
    <x v="227"/>
    <x v="2"/>
    <s v="Arizona"/>
    <s v="Phoenix"/>
    <x v="0"/>
    <n v="40"/>
    <x v="23"/>
    <n v="200000"/>
    <n v="70000"/>
    <n v="0.35"/>
    <x v="2"/>
  </r>
  <r>
    <x v="0"/>
    <n v="1128299"/>
    <x v="227"/>
    <x v="2"/>
    <s v="Arizona"/>
    <s v="Phoenix"/>
    <x v="1"/>
    <n v="50"/>
    <x v="44"/>
    <n v="175000"/>
    <n v="70000"/>
    <n v="0.4"/>
    <x v="2"/>
  </r>
  <r>
    <x v="0"/>
    <n v="1128299"/>
    <x v="227"/>
    <x v="2"/>
    <s v="Arizona"/>
    <s v="Phoenix"/>
    <x v="2"/>
    <n v="50"/>
    <x v="44"/>
    <n v="175000"/>
    <n v="61249.999999999993"/>
    <n v="0.35"/>
    <x v="2"/>
  </r>
  <r>
    <x v="0"/>
    <n v="1128299"/>
    <x v="227"/>
    <x v="2"/>
    <s v="Arizona"/>
    <s v="Phoenix"/>
    <x v="3"/>
    <n v="50"/>
    <x v="37"/>
    <n v="112500"/>
    <n v="39375"/>
    <n v="0.35"/>
    <x v="2"/>
  </r>
  <r>
    <x v="0"/>
    <n v="1128299"/>
    <x v="227"/>
    <x v="2"/>
    <s v="Arizona"/>
    <s v="Phoenix"/>
    <x v="4"/>
    <n v="55.000000000000007"/>
    <x v="35"/>
    <n v="68750.000000000015"/>
    <n v="20625.000000000004"/>
    <n v="0.3"/>
    <x v="2"/>
  </r>
  <r>
    <x v="0"/>
    <n v="1128299"/>
    <x v="227"/>
    <x v="2"/>
    <s v="Arizona"/>
    <s v="Phoenix"/>
    <x v="5"/>
    <n v="50"/>
    <x v="45"/>
    <n v="162500"/>
    <n v="40625"/>
    <n v="0.25"/>
    <x v="2"/>
  </r>
  <r>
    <x v="0"/>
    <n v="1128299"/>
    <x v="246"/>
    <x v="2"/>
    <s v="Arizona"/>
    <s v="Phoenix"/>
    <x v="0"/>
    <n v="50"/>
    <x v="23"/>
    <n v="250000"/>
    <n v="87500"/>
    <n v="0.35"/>
    <x v="2"/>
  </r>
  <r>
    <x v="0"/>
    <n v="1128299"/>
    <x v="246"/>
    <x v="2"/>
    <s v="Arizona"/>
    <s v="Phoenix"/>
    <x v="1"/>
    <n v="55.000000000000007"/>
    <x v="48"/>
    <n v="165000.00000000003"/>
    <n v="66000.000000000015"/>
    <n v="0.4"/>
    <x v="2"/>
  </r>
  <r>
    <x v="0"/>
    <n v="1128299"/>
    <x v="246"/>
    <x v="2"/>
    <s v="Arizona"/>
    <s v="Phoenix"/>
    <x v="2"/>
    <n v="55.000000000000007"/>
    <x v="44"/>
    <n v="192500.00000000003"/>
    <n v="67375"/>
    <n v="0.35"/>
    <x v="2"/>
  </r>
  <r>
    <x v="0"/>
    <n v="1128299"/>
    <x v="246"/>
    <x v="2"/>
    <s v="Arizona"/>
    <s v="Phoenix"/>
    <x v="3"/>
    <n v="50"/>
    <x v="43"/>
    <n v="125000"/>
    <n v="43750"/>
    <n v="0.35"/>
    <x v="2"/>
  </r>
  <r>
    <x v="0"/>
    <n v="1128299"/>
    <x v="246"/>
    <x v="2"/>
    <s v="Arizona"/>
    <s v="Phoenix"/>
    <x v="4"/>
    <n v="55.000000000000007"/>
    <x v="42"/>
    <n v="82500.000000000015"/>
    <n v="24750.000000000004"/>
    <n v="0.3"/>
    <x v="2"/>
  </r>
  <r>
    <x v="0"/>
    <n v="1128299"/>
    <x v="246"/>
    <x v="2"/>
    <s v="Arizona"/>
    <s v="Phoenix"/>
    <x v="5"/>
    <n v="70"/>
    <x v="45"/>
    <n v="227500"/>
    <n v="56875"/>
    <n v="0.25"/>
    <x v="2"/>
  </r>
  <r>
    <x v="0"/>
    <n v="1128299"/>
    <x v="277"/>
    <x v="2"/>
    <s v="Arizona"/>
    <s v="Phoenix"/>
    <x v="0"/>
    <n v="50"/>
    <x v="27"/>
    <n v="262500"/>
    <n v="91875"/>
    <n v="0.35"/>
    <x v="2"/>
  </r>
  <r>
    <x v="0"/>
    <n v="1128299"/>
    <x v="277"/>
    <x v="2"/>
    <s v="Arizona"/>
    <s v="Phoenix"/>
    <x v="1"/>
    <n v="55.000000000000007"/>
    <x v="47"/>
    <n v="206250.00000000003"/>
    <n v="82500.000000000015"/>
    <n v="0.4"/>
    <x v="2"/>
  </r>
  <r>
    <x v="0"/>
    <n v="1128299"/>
    <x v="277"/>
    <x v="2"/>
    <s v="Arizona"/>
    <s v="Phoenix"/>
    <x v="2"/>
    <n v="55.000000000000007"/>
    <x v="46"/>
    <n v="220000.00000000003"/>
    <n v="77000"/>
    <n v="0.35"/>
    <x v="2"/>
  </r>
  <r>
    <x v="0"/>
    <n v="1128299"/>
    <x v="277"/>
    <x v="2"/>
    <s v="Arizona"/>
    <s v="Phoenix"/>
    <x v="3"/>
    <n v="50"/>
    <x v="48"/>
    <n v="150000"/>
    <n v="52500"/>
    <n v="0.35"/>
    <x v="2"/>
  </r>
  <r>
    <x v="0"/>
    <n v="1128299"/>
    <x v="277"/>
    <x v="2"/>
    <s v="Arizona"/>
    <s v="Phoenix"/>
    <x v="4"/>
    <n v="55.000000000000007"/>
    <x v="40"/>
    <n v="110000.00000000001"/>
    <n v="33000"/>
    <n v="0.3"/>
    <x v="2"/>
  </r>
  <r>
    <x v="0"/>
    <n v="1128299"/>
    <x v="277"/>
    <x v="2"/>
    <s v="Arizona"/>
    <s v="Phoenix"/>
    <x v="5"/>
    <n v="70"/>
    <x v="47"/>
    <n v="262500"/>
    <n v="65625"/>
    <n v="0.25"/>
    <x v="2"/>
  </r>
  <r>
    <x v="0"/>
    <n v="1128299"/>
    <x v="307"/>
    <x v="2"/>
    <s v="Arizona"/>
    <s v="Phoenix"/>
    <x v="0"/>
    <n v="50"/>
    <x v="22"/>
    <n v="312500"/>
    <n v="109375"/>
    <n v="0.35"/>
    <x v="2"/>
  </r>
  <r>
    <x v="0"/>
    <n v="1128299"/>
    <x v="307"/>
    <x v="2"/>
    <s v="Arizona"/>
    <s v="Phoenix"/>
    <x v="1"/>
    <n v="55.000000000000007"/>
    <x v="33"/>
    <n v="261250.00000000003"/>
    <n v="104500.00000000001"/>
    <n v="0.4"/>
    <x v="2"/>
  </r>
  <r>
    <x v="0"/>
    <n v="1128299"/>
    <x v="307"/>
    <x v="2"/>
    <s v="Arizona"/>
    <s v="Phoenix"/>
    <x v="2"/>
    <n v="55.000000000000007"/>
    <x v="33"/>
    <n v="261250.00000000003"/>
    <n v="91437.5"/>
    <n v="0.35"/>
    <x v="2"/>
  </r>
  <r>
    <x v="0"/>
    <n v="1128299"/>
    <x v="307"/>
    <x v="2"/>
    <s v="Arizona"/>
    <s v="Phoenix"/>
    <x v="3"/>
    <n v="50"/>
    <x v="44"/>
    <n v="175000"/>
    <n v="61249.999999999993"/>
    <n v="0.35"/>
    <x v="2"/>
  </r>
  <r>
    <x v="0"/>
    <n v="1128299"/>
    <x v="307"/>
    <x v="2"/>
    <s v="Arizona"/>
    <s v="Phoenix"/>
    <x v="4"/>
    <n v="55.000000000000007"/>
    <x v="37"/>
    <n v="123750.00000000001"/>
    <n v="37125"/>
    <n v="0.3"/>
    <x v="2"/>
  </r>
  <r>
    <x v="0"/>
    <n v="1128299"/>
    <x v="307"/>
    <x v="2"/>
    <s v="Arizona"/>
    <s v="Phoenix"/>
    <x v="5"/>
    <n v="70"/>
    <x v="27"/>
    <n v="367500"/>
    <n v="91875"/>
    <n v="0.25"/>
    <x v="2"/>
  </r>
  <r>
    <x v="0"/>
    <n v="1128299"/>
    <x v="336"/>
    <x v="2"/>
    <s v="Arizona"/>
    <s v="Phoenix"/>
    <x v="0"/>
    <n v="50"/>
    <x v="21"/>
    <n v="337500"/>
    <n v="118124.99999999999"/>
    <n v="0.35"/>
    <x v="2"/>
  </r>
  <r>
    <x v="0"/>
    <n v="1128299"/>
    <x v="336"/>
    <x v="2"/>
    <s v="Arizona"/>
    <s v="Phoenix"/>
    <x v="1"/>
    <n v="55.000000000000007"/>
    <x v="27"/>
    <n v="288750.00000000006"/>
    <n v="115500.00000000003"/>
    <n v="0.4"/>
    <x v="2"/>
  </r>
  <r>
    <x v="0"/>
    <n v="1128299"/>
    <x v="336"/>
    <x v="2"/>
    <s v="Arizona"/>
    <s v="Phoenix"/>
    <x v="2"/>
    <n v="55.000000000000007"/>
    <x v="33"/>
    <n v="261250.00000000003"/>
    <n v="91437.5"/>
    <n v="0.35"/>
    <x v="2"/>
  </r>
  <r>
    <x v="0"/>
    <n v="1128299"/>
    <x v="336"/>
    <x v="2"/>
    <s v="Arizona"/>
    <s v="Phoenix"/>
    <x v="3"/>
    <n v="50"/>
    <x v="47"/>
    <n v="187500"/>
    <n v="65625"/>
    <n v="0.35"/>
    <x v="2"/>
  </r>
  <r>
    <x v="0"/>
    <n v="1128299"/>
    <x v="336"/>
    <x v="2"/>
    <s v="Arizona"/>
    <s v="Phoenix"/>
    <x v="4"/>
    <n v="55.000000000000007"/>
    <x v="32"/>
    <n v="233750.00000000003"/>
    <n v="70125"/>
    <n v="0.3"/>
    <x v="2"/>
  </r>
  <r>
    <x v="0"/>
    <n v="1128299"/>
    <x v="336"/>
    <x v="2"/>
    <s v="Arizona"/>
    <s v="Phoenix"/>
    <x v="5"/>
    <n v="70"/>
    <x v="32"/>
    <n v="297500"/>
    <n v="74375"/>
    <n v="0.25"/>
    <x v="2"/>
  </r>
  <r>
    <x v="0"/>
    <n v="1128299"/>
    <x v="368"/>
    <x v="2"/>
    <s v="Arizona"/>
    <s v="Phoenix"/>
    <x v="0"/>
    <n v="55.000000000000007"/>
    <x v="22"/>
    <n v="343750.00000000006"/>
    <n v="120312.50000000001"/>
    <n v="0.35"/>
    <x v="2"/>
  </r>
  <r>
    <x v="0"/>
    <n v="1128299"/>
    <x v="368"/>
    <x v="2"/>
    <s v="Arizona"/>
    <s v="Phoenix"/>
    <x v="1"/>
    <n v="60.000000000000007"/>
    <x v="30"/>
    <n v="345000.00000000006"/>
    <n v="138000.00000000003"/>
    <n v="0.4"/>
    <x v="2"/>
  </r>
  <r>
    <x v="0"/>
    <n v="1128299"/>
    <x v="368"/>
    <x v="2"/>
    <s v="Arizona"/>
    <s v="Phoenix"/>
    <x v="2"/>
    <n v="55.000000000000007"/>
    <x v="31"/>
    <n v="247500.00000000003"/>
    <n v="86625"/>
    <n v="0.35"/>
    <x v="2"/>
  </r>
  <r>
    <x v="0"/>
    <n v="1128299"/>
    <x v="368"/>
    <x v="2"/>
    <s v="Arizona"/>
    <s v="Phoenix"/>
    <x v="3"/>
    <n v="55.000000000000007"/>
    <x v="46"/>
    <n v="220000.00000000003"/>
    <n v="77000"/>
    <n v="0.35"/>
    <x v="2"/>
  </r>
  <r>
    <x v="0"/>
    <n v="1128299"/>
    <x v="368"/>
    <x v="2"/>
    <s v="Arizona"/>
    <s v="Phoenix"/>
    <x v="4"/>
    <n v="65"/>
    <x v="46"/>
    <n v="260000"/>
    <n v="78000"/>
    <n v="0.3"/>
    <x v="2"/>
  </r>
  <r>
    <x v="0"/>
    <n v="1128299"/>
    <x v="368"/>
    <x v="2"/>
    <s v="Arizona"/>
    <s v="Phoenix"/>
    <x v="5"/>
    <n v="70"/>
    <x v="47"/>
    <n v="262500"/>
    <n v="65625"/>
    <n v="0.25"/>
    <x v="2"/>
  </r>
  <r>
    <x v="0"/>
    <n v="1128299"/>
    <x v="400"/>
    <x v="2"/>
    <s v="Arizona"/>
    <s v="Phoenix"/>
    <x v="0"/>
    <n v="45.000000000000007"/>
    <x v="30"/>
    <n v="258750.00000000003"/>
    <n v="90562.5"/>
    <n v="0.35"/>
    <x v="2"/>
  </r>
  <r>
    <x v="0"/>
    <n v="1128299"/>
    <x v="400"/>
    <x v="2"/>
    <s v="Arizona"/>
    <s v="Phoenix"/>
    <x v="1"/>
    <n v="50.000000000000014"/>
    <x v="30"/>
    <n v="287500.00000000006"/>
    <n v="115000.00000000003"/>
    <n v="0.4"/>
    <x v="2"/>
  </r>
  <r>
    <x v="0"/>
    <n v="1128299"/>
    <x v="400"/>
    <x v="2"/>
    <s v="Arizona"/>
    <s v="Phoenix"/>
    <x v="2"/>
    <n v="45.000000000000007"/>
    <x v="32"/>
    <n v="191250.00000000003"/>
    <n v="66937.5"/>
    <n v="0.35"/>
    <x v="2"/>
  </r>
  <r>
    <x v="0"/>
    <n v="1128299"/>
    <x v="400"/>
    <x v="2"/>
    <s v="Arizona"/>
    <s v="Phoenix"/>
    <x v="3"/>
    <n v="45.000000000000007"/>
    <x v="47"/>
    <n v="168750.00000000003"/>
    <n v="59062.500000000007"/>
    <n v="0.35"/>
    <x v="2"/>
  </r>
  <r>
    <x v="0"/>
    <n v="1128299"/>
    <x v="400"/>
    <x v="2"/>
    <s v="Arizona"/>
    <s v="Phoenix"/>
    <x v="4"/>
    <n v="55.000000000000007"/>
    <x v="47"/>
    <n v="206250.00000000003"/>
    <n v="61875.000000000007"/>
    <n v="0.3"/>
    <x v="2"/>
  </r>
  <r>
    <x v="0"/>
    <n v="1128299"/>
    <x v="400"/>
    <x v="2"/>
    <s v="Arizona"/>
    <s v="Phoenix"/>
    <x v="5"/>
    <n v="60.000000000000007"/>
    <x v="32"/>
    <n v="255000.00000000003"/>
    <n v="63750.000000000007"/>
    <n v="0.25"/>
    <x v="2"/>
  </r>
  <r>
    <x v="0"/>
    <n v="1128299"/>
    <x v="429"/>
    <x v="2"/>
    <s v="Arizona"/>
    <s v="Phoenix"/>
    <x v="0"/>
    <n v="45.000000000000007"/>
    <x v="23"/>
    <n v="225000.00000000003"/>
    <n v="78750"/>
    <n v="0.35"/>
    <x v="2"/>
  </r>
  <r>
    <x v="0"/>
    <n v="1128299"/>
    <x v="429"/>
    <x v="2"/>
    <s v="Arizona"/>
    <s v="Phoenix"/>
    <x v="1"/>
    <n v="50.000000000000014"/>
    <x v="23"/>
    <n v="250000.00000000006"/>
    <n v="100000.00000000003"/>
    <n v="0.4"/>
    <x v="2"/>
  </r>
  <r>
    <x v="0"/>
    <n v="1128299"/>
    <x v="429"/>
    <x v="2"/>
    <s v="Arizona"/>
    <s v="Phoenix"/>
    <x v="2"/>
    <n v="45.000000000000007"/>
    <x v="45"/>
    <n v="146250.00000000003"/>
    <n v="51187.500000000007"/>
    <n v="0.35"/>
    <x v="2"/>
  </r>
  <r>
    <x v="0"/>
    <n v="1128299"/>
    <x v="429"/>
    <x v="2"/>
    <s v="Arizona"/>
    <s v="Phoenix"/>
    <x v="3"/>
    <n v="45.000000000000007"/>
    <x v="48"/>
    <n v="135000.00000000003"/>
    <n v="47250.000000000007"/>
    <n v="0.35"/>
    <x v="2"/>
  </r>
  <r>
    <x v="0"/>
    <n v="1128299"/>
    <x v="429"/>
    <x v="2"/>
    <s v="Arizona"/>
    <s v="Phoenix"/>
    <x v="4"/>
    <n v="55.000000000000007"/>
    <x v="34"/>
    <n v="151250.00000000003"/>
    <n v="45375.000000000007"/>
    <n v="0.3"/>
    <x v="2"/>
  </r>
  <r>
    <x v="0"/>
    <n v="1128299"/>
    <x v="429"/>
    <x v="2"/>
    <s v="Arizona"/>
    <s v="Phoenix"/>
    <x v="5"/>
    <n v="60.000000000000007"/>
    <x v="45"/>
    <n v="195000.00000000003"/>
    <n v="48750.000000000007"/>
    <n v="0.25"/>
    <x v="2"/>
  </r>
  <r>
    <x v="0"/>
    <n v="1128299"/>
    <x v="460"/>
    <x v="2"/>
    <s v="Arizona"/>
    <s v="Phoenix"/>
    <x v="0"/>
    <n v="45.000000000000007"/>
    <x v="23"/>
    <n v="225000.00000000003"/>
    <n v="78750"/>
    <n v="0.35"/>
    <x v="2"/>
  </r>
  <r>
    <x v="0"/>
    <n v="1128299"/>
    <x v="460"/>
    <x v="2"/>
    <s v="Arizona"/>
    <s v="Phoenix"/>
    <x v="1"/>
    <n v="50.000000000000014"/>
    <x v="27"/>
    <n v="262500.00000000006"/>
    <n v="105000.00000000003"/>
    <n v="0.4"/>
    <x v="2"/>
  </r>
  <r>
    <x v="0"/>
    <n v="1128299"/>
    <x v="460"/>
    <x v="2"/>
    <s v="Arizona"/>
    <s v="Phoenix"/>
    <x v="2"/>
    <n v="45.000000000000007"/>
    <x v="47"/>
    <n v="168750.00000000003"/>
    <n v="59062.500000000007"/>
    <n v="0.35"/>
    <x v="2"/>
  </r>
  <r>
    <x v="0"/>
    <n v="1128299"/>
    <x v="460"/>
    <x v="2"/>
    <s v="Arizona"/>
    <s v="Phoenix"/>
    <x v="3"/>
    <n v="45.000000000000007"/>
    <x v="44"/>
    <n v="157500.00000000003"/>
    <n v="55125.000000000007"/>
    <n v="0.35"/>
    <x v="2"/>
  </r>
  <r>
    <x v="0"/>
    <n v="1128299"/>
    <x v="460"/>
    <x v="2"/>
    <s v="Arizona"/>
    <s v="Phoenix"/>
    <x v="4"/>
    <n v="55.000000000000007"/>
    <x v="48"/>
    <n v="165000.00000000003"/>
    <n v="49500.000000000007"/>
    <n v="0.3"/>
    <x v="2"/>
  </r>
  <r>
    <x v="0"/>
    <n v="1128299"/>
    <x v="460"/>
    <x v="2"/>
    <s v="Arizona"/>
    <s v="Phoenix"/>
    <x v="5"/>
    <n v="60.000000000000007"/>
    <x v="32"/>
    <n v="255000.00000000003"/>
    <n v="63750.000000000007"/>
    <n v="0.25"/>
    <x v="2"/>
  </r>
  <r>
    <x v="0"/>
    <n v="1128299"/>
    <x v="489"/>
    <x v="2"/>
    <s v="Arizona"/>
    <s v="Phoenix"/>
    <x v="0"/>
    <n v="45.000000000000007"/>
    <x v="22"/>
    <n v="281250.00000000006"/>
    <n v="98437.500000000015"/>
    <n v="0.35"/>
    <x v="2"/>
  </r>
  <r>
    <x v="0"/>
    <n v="1128299"/>
    <x v="489"/>
    <x v="2"/>
    <s v="Arizona"/>
    <s v="Phoenix"/>
    <x v="1"/>
    <n v="50.000000000000014"/>
    <x v="22"/>
    <n v="312500.00000000012"/>
    <n v="125000.00000000006"/>
    <n v="0.4"/>
    <x v="2"/>
  </r>
  <r>
    <x v="4"/>
    <n v="1128299"/>
    <x v="489"/>
    <x v="2"/>
    <s v="Arizona"/>
    <s v="Phoenix"/>
    <x v="2"/>
    <n v="45.000000000000007"/>
    <x v="32"/>
    <n v="191250.00000000003"/>
    <n v="66937.5"/>
    <n v="0.35"/>
    <x v="2"/>
  </r>
  <r>
    <x v="4"/>
    <n v="1128299"/>
    <x v="489"/>
    <x v="2"/>
    <s v="Arizona"/>
    <s v="Phoenix"/>
    <x v="3"/>
    <n v="45.000000000000007"/>
    <x v="32"/>
    <n v="191250.00000000003"/>
    <n v="66937.5"/>
    <n v="0.35"/>
    <x v="2"/>
  </r>
  <r>
    <x v="4"/>
    <n v="1128299"/>
    <x v="489"/>
    <x v="2"/>
    <s v="Arizona"/>
    <s v="Phoenix"/>
    <x v="4"/>
    <n v="55.000000000000007"/>
    <x v="44"/>
    <n v="192500.00000000003"/>
    <n v="57750.000000000007"/>
    <n v="0.3"/>
    <x v="2"/>
  </r>
  <r>
    <x v="4"/>
    <n v="1128299"/>
    <x v="489"/>
    <x v="2"/>
    <s v="Arizona"/>
    <s v="Phoenix"/>
    <x v="5"/>
    <n v="60.000000000000007"/>
    <x v="31"/>
    <n v="270000.00000000006"/>
    <n v="67500.000000000015"/>
    <n v="0.25"/>
    <x v="2"/>
  </r>
  <r>
    <x v="4"/>
    <n v="1128299"/>
    <x v="190"/>
    <x v="2"/>
    <s v="Arizona"/>
    <s v="Phoenix"/>
    <x v="0"/>
    <n v="34.999999999999993"/>
    <x v="33"/>
    <n v="166249.99999999997"/>
    <n v="58187.499999999985"/>
    <n v="0.35"/>
    <x v="2"/>
  </r>
  <r>
    <x v="4"/>
    <n v="1128299"/>
    <x v="190"/>
    <x v="2"/>
    <s v="Arizona"/>
    <s v="Phoenix"/>
    <x v="1"/>
    <n v="45"/>
    <x v="33"/>
    <n v="213750"/>
    <n v="85500"/>
    <n v="0.4"/>
    <x v="2"/>
  </r>
  <r>
    <x v="4"/>
    <n v="1128299"/>
    <x v="190"/>
    <x v="2"/>
    <s v="Arizona"/>
    <s v="Phoenix"/>
    <x v="2"/>
    <n v="45"/>
    <x v="33"/>
    <n v="213750"/>
    <n v="74812.5"/>
    <n v="0.35"/>
    <x v="2"/>
  </r>
  <r>
    <x v="4"/>
    <n v="1128299"/>
    <x v="190"/>
    <x v="2"/>
    <s v="Arizona"/>
    <s v="Phoenix"/>
    <x v="3"/>
    <n v="45"/>
    <x v="45"/>
    <n v="146250"/>
    <n v="51187.5"/>
    <n v="0.35"/>
    <x v="2"/>
  </r>
  <r>
    <x v="4"/>
    <n v="1128299"/>
    <x v="190"/>
    <x v="2"/>
    <s v="Arizona"/>
    <s v="Phoenix"/>
    <x v="4"/>
    <n v="50.000000000000014"/>
    <x v="34"/>
    <n v="137500.00000000003"/>
    <n v="41250.000000000007"/>
    <n v="0.3"/>
    <x v="2"/>
  </r>
  <r>
    <x v="4"/>
    <n v="1128299"/>
    <x v="190"/>
    <x v="2"/>
    <s v="Arizona"/>
    <s v="Phoenix"/>
    <x v="5"/>
    <n v="45"/>
    <x v="33"/>
    <n v="213750"/>
    <n v="53437.5"/>
    <n v="0.25"/>
    <x v="2"/>
  </r>
  <r>
    <x v="4"/>
    <n v="1128299"/>
    <x v="700"/>
    <x v="2"/>
    <s v="Arizona"/>
    <s v="Phoenix"/>
    <x v="0"/>
    <n v="34.999999999999993"/>
    <x v="27"/>
    <n v="183749.99999999997"/>
    <n v="64312.499999999985"/>
    <n v="0.35"/>
    <x v="2"/>
  </r>
  <r>
    <x v="4"/>
    <n v="1128299"/>
    <x v="700"/>
    <x v="2"/>
    <s v="Arizona"/>
    <s v="Phoenix"/>
    <x v="1"/>
    <n v="45"/>
    <x v="32"/>
    <n v="191250"/>
    <n v="76500"/>
    <n v="0.4"/>
    <x v="2"/>
  </r>
  <r>
    <x v="4"/>
    <n v="1128299"/>
    <x v="700"/>
    <x v="2"/>
    <s v="Arizona"/>
    <s v="Phoenix"/>
    <x v="2"/>
    <n v="45"/>
    <x v="32"/>
    <n v="191250"/>
    <n v="66937.5"/>
    <n v="0.35"/>
    <x v="2"/>
  </r>
  <r>
    <x v="4"/>
    <n v="1128299"/>
    <x v="700"/>
    <x v="2"/>
    <s v="New Mexico"/>
    <s v="Albuquerque"/>
    <x v="3"/>
    <n v="45"/>
    <x v="34"/>
    <n v="123750"/>
    <n v="43312.5"/>
    <n v="0.35"/>
    <x v="2"/>
  </r>
  <r>
    <x v="4"/>
    <n v="1128299"/>
    <x v="700"/>
    <x v="2"/>
    <s v="New Mexico"/>
    <s v="Albuquerque"/>
    <x v="4"/>
    <n v="50.000000000000014"/>
    <x v="40"/>
    <n v="100000.00000000003"/>
    <n v="30000.000000000007"/>
    <n v="0.3"/>
    <x v="2"/>
  </r>
  <r>
    <x v="4"/>
    <n v="1128299"/>
    <x v="700"/>
    <x v="2"/>
    <s v="New Mexico"/>
    <s v="Albuquerque"/>
    <x v="5"/>
    <n v="45"/>
    <x v="46"/>
    <n v="180000"/>
    <n v="45000"/>
    <n v="0.25"/>
    <x v="2"/>
  </r>
  <r>
    <x v="4"/>
    <n v="1128299"/>
    <x v="712"/>
    <x v="2"/>
    <s v="New Mexico"/>
    <s v="Albuquerque"/>
    <x v="0"/>
    <n v="45"/>
    <x v="20"/>
    <n v="247500"/>
    <n v="86625"/>
    <n v="0.35"/>
    <x v="2"/>
  </r>
  <r>
    <x v="4"/>
    <n v="1128299"/>
    <x v="712"/>
    <x v="2"/>
    <s v="New Mexico"/>
    <s v="Albuquerque"/>
    <x v="1"/>
    <n v="55.000000000000007"/>
    <x v="46"/>
    <n v="220000.00000000003"/>
    <n v="88000.000000000015"/>
    <n v="0.4"/>
    <x v="2"/>
  </r>
  <r>
    <x v="4"/>
    <n v="1128299"/>
    <x v="712"/>
    <x v="2"/>
    <s v="New Mexico"/>
    <s v="Albuquerque"/>
    <x v="2"/>
    <n v="55.000000000000007"/>
    <x v="46"/>
    <n v="220000.00000000003"/>
    <n v="77000"/>
    <n v="0.35"/>
    <x v="2"/>
  </r>
  <r>
    <x v="4"/>
    <n v="1128299"/>
    <x v="712"/>
    <x v="2"/>
    <s v="New Mexico"/>
    <s v="Albuquerque"/>
    <x v="3"/>
    <n v="55.000000000000007"/>
    <x v="34"/>
    <n v="151250.00000000003"/>
    <n v="52937.500000000007"/>
    <n v="0.35"/>
    <x v="2"/>
  </r>
  <r>
    <x v="4"/>
    <n v="1128299"/>
    <x v="712"/>
    <x v="2"/>
    <s v="New Mexico"/>
    <s v="Albuquerque"/>
    <x v="4"/>
    <n v="60.000000000000007"/>
    <x v="36"/>
    <n v="105000.00000000001"/>
    <n v="31500.000000000004"/>
    <n v="0.3"/>
    <x v="2"/>
  </r>
  <r>
    <x v="4"/>
    <n v="1128299"/>
    <x v="712"/>
    <x v="2"/>
    <s v="New Mexico"/>
    <s v="Albuquerque"/>
    <x v="5"/>
    <n v="55.000000000000007"/>
    <x v="47"/>
    <n v="206250.00000000003"/>
    <n v="51562.500000000007"/>
    <n v="0.25"/>
    <x v="2"/>
  </r>
  <r>
    <x v="4"/>
    <n v="1128299"/>
    <x v="249"/>
    <x v="2"/>
    <s v="New Mexico"/>
    <s v="Albuquerque"/>
    <x v="0"/>
    <n v="55.000000000000007"/>
    <x v="20"/>
    <n v="302500.00000000006"/>
    <n v="105875.00000000001"/>
    <n v="0.35"/>
    <x v="2"/>
  </r>
  <r>
    <x v="4"/>
    <n v="1128299"/>
    <x v="249"/>
    <x v="2"/>
    <s v="New Mexico"/>
    <s v="Albuquerque"/>
    <x v="1"/>
    <n v="60.000000000000007"/>
    <x v="44"/>
    <n v="210000.00000000003"/>
    <n v="84000.000000000015"/>
    <n v="0.4"/>
    <x v="2"/>
  </r>
  <r>
    <x v="4"/>
    <n v="1128299"/>
    <x v="249"/>
    <x v="2"/>
    <s v="New Mexico"/>
    <s v="Albuquerque"/>
    <x v="2"/>
    <n v="60.000000000000007"/>
    <x v="46"/>
    <n v="240000.00000000003"/>
    <n v="84000"/>
    <n v="0.35"/>
    <x v="2"/>
  </r>
  <r>
    <x v="4"/>
    <n v="1128299"/>
    <x v="249"/>
    <x v="2"/>
    <s v="New Mexico"/>
    <s v="Albuquerque"/>
    <x v="3"/>
    <n v="55.000000000000007"/>
    <x v="48"/>
    <n v="165000.00000000003"/>
    <n v="57750.000000000007"/>
    <n v="0.35"/>
    <x v="2"/>
  </r>
  <r>
    <x v="4"/>
    <n v="1128299"/>
    <x v="249"/>
    <x v="2"/>
    <s v="New Mexico"/>
    <s v="Albuquerque"/>
    <x v="4"/>
    <n v="60.000000000000007"/>
    <x v="40"/>
    <n v="120000.00000000001"/>
    <n v="36000"/>
    <n v="0.3"/>
    <x v="2"/>
  </r>
  <r>
    <x v="4"/>
    <n v="1128299"/>
    <x v="249"/>
    <x v="2"/>
    <s v="New Mexico"/>
    <s v="Albuquerque"/>
    <x v="5"/>
    <n v="75.000000000000014"/>
    <x v="47"/>
    <n v="281250.00000000006"/>
    <n v="70312.500000000015"/>
    <n v="0.25"/>
    <x v="2"/>
  </r>
  <r>
    <x v="4"/>
    <n v="1128299"/>
    <x v="280"/>
    <x v="2"/>
    <s v="New Mexico"/>
    <s v="Albuquerque"/>
    <x v="0"/>
    <n v="55.000000000000007"/>
    <x v="30"/>
    <n v="316250.00000000006"/>
    <n v="110687.50000000001"/>
    <n v="0.35"/>
    <x v="2"/>
  </r>
  <r>
    <x v="4"/>
    <n v="1128299"/>
    <x v="280"/>
    <x v="2"/>
    <s v="New Mexico"/>
    <s v="Albuquerque"/>
    <x v="1"/>
    <n v="60.000000000000007"/>
    <x v="32"/>
    <n v="255000.00000000003"/>
    <n v="102000.00000000001"/>
    <n v="0.4"/>
    <x v="2"/>
  </r>
  <r>
    <x v="4"/>
    <n v="1128299"/>
    <x v="280"/>
    <x v="2"/>
    <s v="New Mexico"/>
    <s v="Albuquerque"/>
    <x v="2"/>
    <n v="60.000000000000007"/>
    <x v="31"/>
    <n v="270000.00000000006"/>
    <n v="94500.000000000015"/>
    <n v="0.35"/>
    <x v="2"/>
  </r>
  <r>
    <x v="4"/>
    <n v="1128299"/>
    <x v="280"/>
    <x v="2"/>
    <s v="New Mexico"/>
    <s v="Albuquerque"/>
    <x v="3"/>
    <n v="55.000000000000007"/>
    <x v="44"/>
    <n v="192500.00000000003"/>
    <n v="67375"/>
    <n v="0.35"/>
    <x v="2"/>
  </r>
  <r>
    <x v="4"/>
    <n v="1128299"/>
    <x v="280"/>
    <x v="2"/>
    <s v="New Mexico"/>
    <s v="Albuquerque"/>
    <x v="4"/>
    <n v="60.000000000000007"/>
    <x v="43"/>
    <n v="150000.00000000003"/>
    <n v="45000.000000000007"/>
    <n v="0.3"/>
    <x v="2"/>
  </r>
  <r>
    <x v="4"/>
    <n v="1128299"/>
    <x v="280"/>
    <x v="2"/>
    <s v="New Mexico"/>
    <s v="Albuquerque"/>
    <x v="5"/>
    <n v="75.000000000000014"/>
    <x v="32"/>
    <n v="318750.00000000006"/>
    <n v="79687.500000000015"/>
    <n v="0.25"/>
    <x v="2"/>
  </r>
  <r>
    <x v="4"/>
    <n v="1128299"/>
    <x v="310"/>
    <x v="2"/>
    <s v="New Mexico"/>
    <s v="Albuquerque"/>
    <x v="0"/>
    <n v="55.000000000000007"/>
    <x v="19"/>
    <n v="385000.00000000006"/>
    <n v="134750"/>
    <n v="0.35"/>
    <x v="2"/>
  </r>
  <r>
    <x v="4"/>
    <n v="1128299"/>
    <x v="310"/>
    <x v="2"/>
    <s v="New Mexico"/>
    <s v="Albuquerque"/>
    <x v="1"/>
    <n v="60.000000000000007"/>
    <x v="20"/>
    <n v="330000.00000000006"/>
    <n v="132000.00000000003"/>
    <n v="0.4"/>
    <x v="2"/>
  </r>
  <r>
    <x v="4"/>
    <n v="1128299"/>
    <x v="310"/>
    <x v="2"/>
    <s v="New Mexico"/>
    <s v="Albuquerque"/>
    <x v="2"/>
    <n v="60.000000000000007"/>
    <x v="20"/>
    <n v="330000.00000000006"/>
    <n v="115500.00000000001"/>
    <n v="0.35"/>
    <x v="2"/>
  </r>
  <r>
    <x v="4"/>
    <n v="1128299"/>
    <x v="310"/>
    <x v="2"/>
    <s v="New Mexico"/>
    <s v="Albuquerque"/>
    <x v="3"/>
    <n v="55.000000000000007"/>
    <x v="32"/>
    <n v="233750.00000000003"/>
    <n v="81812.5"/>
    <n v="0.35"/>
    <x v="2"/>
  </r>
  <r>
    <x v="4"/>
    <n v="1128299"/>
    <x v="310"/>
    <x v="2"/>
    <s v="New Mexico"/>
    <s v="Albuquerque"/>
    <x v="4"/>
    <n v="60.000000000000007"/>
    <x v="48"/>
    <n v="180000.00000000003"/>
    <n v="54000.000000000007"/>
    <n v="0.3"/>
    <x v="2"/>
  </r>
  <r>
    <x v="4"/>
    <n v="1128299"/>
    <x v="310"/>
    <x v="2"/>
    <s v="New Mexico"/>
    <s v="Albuquerque"/>
    <x v="5"/>
    <n v="75.000000000000014"/>
    <x v="24"/>
    <n v="450000.00000000006"/>
    <n v="112500.00000000001"/>
    <n v="0.25"/>
    <x v="2"/>
  </r>
  <r>
    <x v="4"/>
    <n v="1128299"/>
    <x v="339"/>
    <x v="2"/>
    <s v="New Mexico"/>
    <s v="Albuquerque"/>
    <x v="0"/>
    <n v="55.000000000000007"/>
    <x v="29"/>
    <n v="412500.00000000006"/>
    <n v="144375"/>
    <n v="0.35"/>
    <x v="2"/>
  </r>
  <r>
    <x v="4"/>
    <n v="1128299"/>
    <x v="339"/>
    <x v="2"/>
    <s v="New Mexico"/>
    <s v="Albuquerque"/>
    <x v="1"/>
    <n v="60.000000000000007"/>
    <x v="24"/>
    <n v="360000.00000000006"/>
    <n v="144000.00000000003"/>
    <n v="0.4"/>
    <x v="2"/>
  </r>
  <r>
    <x v="4"/>
    <n v="1128299"/>
    <x v="339"/>
    <x v="2"/>
    <s v="New Mexico"/>
    <s v="Albuquerque"/>
    <x v="2"/>
    <n v="60.000000000000007"/>
    <x v="20"/>
    <n v="330000.00000000006"/>
    <n v="115500.00000000001"/>
    <n v="0.35"/>
    <x v="2"/>
  </r>
  <r>
    <x v="4"/>
    <n v="1128299"/>
    <x v="339"/>
    <x v="2"/>
    <s v="New Mexico"/>
    <s v="Albuquerque"/>
    <x v="3"/>
    <n v="55.000000000000007"/>
    <x v="31"/>
    <n v="247500.00000000003"/>
    <n v="86625"/>
    <n v="0.35"/>
    <x v="2"/>
  </r>
  <r>
    <x v="4"/>
    <n v="1128299"/>
    <x v="339"/>
    <x v="2"/>
    <s v="New Mexico"/>
    <s v="Albuquerque"/>
    <x v="4"/>
    <n v="60.000000000000007"/>
    <x v="23"/>
    <n v="300000.00000000006"/>
    <n v="90000.000000000015"/>
    <n v="0.3"/>
    <x v="2"/>
  </r>
  <r>
    <x v="4"/>
    <n v="1128299"/>
    <x v="339"/>
    <x v="2"/>
    <s v="New Mexico"/>
    <s v="Albuquerque"/>
    <x v="5"/>
    <n v="75.000000000000014"/>
    <x v="23"/>
    <n v="375000.00000000006"/>
    <n v="93750.000000000015"/>
    <n v="0.25"/>
    <x v="2"/>
  </r>
  <r>
    <x v="4"/>
    <n v="1128299"/>
    <x v="371"/>
    <x v="2"/>
    <s v="New Mexico"/>
    <s v="Albuquerque"/>
    <x v="0"/>
    <n v="60.000000000000007"/>
    <x v="19"/>
    <n v="420000.00000000006"/>
    <n v="147000"/>
    <n v="0.35"/>
    <x v="2"/>
  </r>
  <r>
    <x v="4"/>
    <n v="1128299"/>
    <x v="371"/>
    <x v="2"/>
    <s v="New Mexico"/>
    <s v="Albuquerque"/>
    <x v="1"/>
    <n v="65.000000000000014"/>
    <x v="25"/>
    <n v="422500.00000000012"/>
    <n v="169000.00000000006"/>
    <n v="0.4"/>
    <x v="2"/>
  </r>
  <r>
    <x v="4"/>
    <n v="1128299"/>
    <x v="371"/>
    <x v="2"/>
    <s v="New Mexico"/>
    <s v="Albuquerque"/>
    <x v="2"/>
    <n v="60.000000000000007"/>
    <x v="27"/>
    <n v="315000.00000000006"/>
    <n v="110250.00000000001"/>
    <n v="0.35"/>
    <x v="2"/>
  </r>
  <r>
    <x v="4"/>
    <n v="1128299"/>
    <x v="371"/>
    <x v="2"/>
    <s v="New Mexico"/>
    <s v="Albuquerque"/>
    <x v="3"/>
    <n v="60.000000000000007"/>
    <x v="33"/>
    <n v="285000.00000000006"/>
    <n v="99750.000000000015"/>
    <n v="0.35"/>
    <x v="2"/>
  </r>
  <r>
    <x v="4"/>
    <n v="1128299"/>
    <x v="371"/>
    <x v="2"/>
    <s v="New Mexico"/>
    <s v="Albuquerque"/>
    <x v="4"/>
    <n v="70"/>
    <x v="33"/>
    <n v="332500"/>
    <n v="99750"/>
    <n v="0.3"/>
    <x v="2"/>
  </r>
  <r>
    <x v="4"/>
    <n v="1128299"/>
    <x v="371"/>
    <x v="2"/>
    <s v="New Mexico"/>
    <s v="Albuquerque"/>
    <x v="5"/>
    <n v="75.000000000000014"/>
    <x v="31"/>
    <n v="337500.00000000006"/>
    <n v="84375.000000000015"/>
    <n v="0.25"/>
    <x v="2"/>
  </r>
  <r>
    <x v="4"/>
    <n v="1128299"/>
    <x v="403"/>
    <x v="2"/>
    <s v="New Mexico"/>
    <s v="Albuquerque"/>
    <x v="0"/>
    <n v="50.000000000000014"/>
    <x v="22"/>
    <n v="312500.00000000012"/>
    <n v="109375.00000000003"/>
    <n v="0.35"/>
    <x v="2"/>
  </r>
  <r>
    <x v="4"/>
    <n v="1128299"/>
    <x v="403"/>
    <x v="2"/>
    <s v="New Mexico"/>
    <s v="Albuquerque"/>
    <x v="1"/>
    <n v="55.000000000000014"/>
    <x v="22"/>
    <n v="343750.00000000012"/>
    <n v="137500.00000000006"/>
    <n v="0.4"/>
    <x v="2"/>
  </r>
  <r>
    <x v="4"/>
    <n v="1128299"/>
    <x v="403"/>
    <x v="2"/>
    <s v="New Mexico"/>
    <s v="Albuquerque"/>
    <x v="2"/>
    <n v="50.000000000000014"/>
    <x v="33"/>
    <n v="237500.00000000006"/>
    <n v="83125.000000000015"/>
    <n v="0.35"/>
    <x v="2"/>
  </r>
  <r>
    <x v="4"/>
    <n v="1128299"/>
    <x v="403"/>
    <x v="2"/>
    <s v="New Mexico"/>
    <s v="Albuquerque"/>
    <x v="3"/>
    <n v="50.000000000000014"/>
    <x v="32"/>
    <n v="212500.00000000006"/>
    <n v="74375.000000000015"/>
    <n v="0.35"/>
    <x v="2"/>
  </r>
  <r>
    <x v="4"/>
    <n v="1128299"/>
    <x v="403"/>
    <x v="2"/>
    <s v="New Mexico"/>
    <s v="Albuquerque"/>
    <x v="4"/>
    <n v="60.000000000000007"/>
    <x v="32"/>
    <n v="255000.00000000003"/>
    <n v="76500"/>
    <n v="0.3"/>
    <x v="2"/>
  </r>
  <r>
    <x v="4"/>
    <n v="1128299"/>
    <x v="403"/>
    <x v="2"/>
    <s v="New Mexico"/>
    <s v="Albuquerque"/>
    <x v="5"/>
    <n v="65.000000000000014"/>
    <x v="33"/>
    <n v="308750.00000000006"/>
    <n v="77187.500000000015"/>
    <n v="0.25"/>
    <x v="2"/>
  </r>
  <r>
    <x v="4"/>
    <n v="1128299"/>
    <x v="432"/>
    <x v="2"/>
    <s v="New Mexico"/>
    <s v="Albuquerque"/>
    <x v="0"/>
    <n v="50.000000000000014"/>
    <x v="20"/>
    <n v="275000.00000000006"/>
    <n v="96250.000000000015"/>
    <n v="0.35"/>
    <x v="2"/>
  </r>
  <r>
    <x v="4"/>
    <n v="1128299"/>
    <x v="432"/>
    <x v="2"/>
    <s v="New Mexico"/>
    <s v="Albuquerque"/>
    <x v="1"/>
    <n v="55.000000000000014"/>
    <x v="20"/>
    <n v="302500.00000000006"/>
    <n v="121000.00000000003"/>
    <n v="0.4"/>
    <x v="2"/>
  </r>
  <r>
    <x v="4"/>
    <n v="1128299"/>
    <x v="432"/>
    <x v="2"/>
    <s v="New Mexico"/>
    <s v="Albuquerque"/>
    <x v="2"/>
    <n v="50.000000000000014"/>
    <x v="47"/>
    <n v="187500.00000000006"/>
    <n v="65625.000000000015"/>
    <n v="0.35"/>
    <x v="2"/>
  </r>
  <r>
    <x v="4"/>
    <n v="1128299"/>
    <x v="432"/>
    <x v="2"/>
    <s v="New Mexico"/>
    <s v="Albuquerque"/>
    <x v="3"/>
    <n v="50.000000000000014"/>
    <x v="44"/>
    <n v="175000.00000000006"/>
    <n v="61250.000000000015"/>
    <n v="0.35"/>
    <x v="2"/>
  </r>
  <r>
    <x v="4"/>
    <n v="1128299"/>
    <x v="432"/>
    <x v="2"/>
    <s v="New Mexico"/>
    <s v="Albuquerque"/>
    <x v="4"/>
    <n v="60.000000000000007"/>
    <x v="45"/>
    <n v="195000.00000000003"/>
    <n v="58500.000000000007"/>
    <n v="0.3"/>
    <x v="2"/>
  </r>
  <r>
    <x v="4"/>
    <n v="1128299"/>
    <x v="432"/>
    <x v="2"/>
    <s v="New Mexico"/>
    <s v="Albuquerque"/>
    <x v="5"/>
    <n v="75.000000000000014"/>
    <x v="47"/>
    <n v="281250.00000000006"/>
    <n v="70312.500000000015"/>
    <n v="0.25"/>
    <x v="2"/>
  </r>
  <r>
    <x v="4"/>
    <n v="1128299"/>
    <x v="463"/>
    <x v="2"/>
    <s v="New Mexico"/>
    <s v="Albuquerque"/>
    <x v="0"/>
    <n v="60.000000000000007"/>
    <x v="20"/>
    <n v="330000.00000000006"/>
    <n v="115500.00000000001"/>
    <n v="0.35"/>
    <x v="2"/>
  </r>
  <r>
    <x v="4"/>
    <n v="1128299"/>
    <x v="463"/>
    <x v="2"/>
    <s v="New Mexico"/>
    <s v="Albuquerque"/>
    <x v="1"/>
    <n v="65.000000000000014"/>
    <x v="24"/>
    <n v="390000.00000000006"/>
    <n v="156000.00000000003"/>
    <n v="0.4"/>
    <x v="2"/>
  </r>
  <r>
    <x v="4"/>
    <n v="1128299"/>
    <x v="463"/>
    <x v="2"/>
    <s v="New Mexico"/>
    <s v="Albuquerque"/>
    <x v="2"/>
    <n v="60.000000000000007"/>
    <x v="31"/>
    <n v="270000.00000000006"/>
    <n v="94500.000000000015"/>
    <n v="0.35"/>
    <x v="2"/>
  </r>
  <r>
    <x v="4"/>
    <n v="1128299"/>
    <x v="463"/>
    <x v="2"/>
    <s v="New Mexico"/>
    <s v="Albuquerque"/>
    <x v="3"/>
    <n v="60.000000000000007"/>
    <x v="32"/>
    <n v="255000.00000000003"/>
    <n v="89250"/>
    <n v="0.35"/>
    <x v="2"/>
  </r>
  <r>
    <x v="4"/>
    <n v="1128299"/>
    <x v="463"/>
    <x v="2"/>
    <s v="New Mexico"/>
    <s v="Albuquerque"/>
    <x v="4"/>
    <n v="70"/>
    <x v="47"/>
    <n v="262500"/>
    <n v="78750"/>
    <n v="0.3"/>
    <x v="2"/>
  </r>
  <r>
    <x v="4"/>
    <n v="1128299"/>
    <x v="463"/>
    <x v="2"/>
    <s v="New Mexico"/>
    <s v="Albuquerque"/>
    <x v="5"/>
    <n v="75.000000000000014"/>
    <x v="23"/>
    <n v="375000.00000000006"/>
    <n v="93750.000000000015"/>
    <n v="0.25"/>
    <x v="2"/>
  </r>
  <r>
    <x v="4"/>
    <n v="1128299"/>
    <x v="492"/>
    <x v="2"/>
    <s v="New Mexico"/>
    <s v="Albuquerque"/>
    <x v="0"/>
    <n v="60.000000000000007"/>
    <x v="19"/>
    <n v="420000.00000000006"/>
    <n v="147000"/>
    <n v="0.35"/>
    <x v="2"/>
  </r>
  <r>
    <x v="4"/>
    <n v="1128299"/>
    <x v="492"/>
    <x v="2"/>
    <s v="New Mexico"/>
    <s v="Albuquerque"/>
    <x v="1"/>
    <n v="65.000000000000014"/>
    <x v="19"/>
    <n v="455000.00000000012"/>
    <n v="182000.00000000006"/>
    <n v="0.4"/>
    <x v="2"/>
  </r>
  <r>
    <x v="2"/>
    <n v="1128299"/>
    <x v="492"/>
    <x v="2"/>
    <s v="New Mexico"/>
    <s v="Albuquerque"/>
    <x v="2"/>
    <n v="60.000000000000007"/>
    <x v="23"/>
    <n v="300000.00000000006"/>
    <n v="105000.00000000001"/>
    <n v="0.35"/>
    <x v="2"/>
  </r>
  <r>
    <x v="2"/>
    <n v="1128299"/>
    <x v="492"/>
    <x v="2"/>
    <s v="New Mexico"/>
    <s v="Albuquerque"/>
    <x v="3"/>
    <n v="60.000000000000007"/>
    <x v="23"/>
    <n v="300000.00000000006"/>
    <n v="105000.00000000001"/>
    <n v="0.35"/>
    <x v="2"/>
  </r>
  <r>
    <x v="2"/>
    <n v="1128299"/>
    <x v="492"/>
    <x v="2"/>
    <s v="New Mexico"/>
    <s v="Albuquerque"/>
    <x v="4"/>
    <n v="70"/>
    <x v="32"/>
    <n v="297500"/>
    <n v="89250"/>
    <n v="0.3"/>
    <x v="2"/>
  </r>
  <r>
    <x v="2"/>
    <n v="1128299"/>
    <x v="492"/>
    <x v="2"/>
    <s v="New Mexico"/>
    <s v="Albuquerque"/>
    <x v="5"/>
    <n v="75.000000000000014"/>
    <x v="27"/>
    <n v="393750.00000000006"/>
    <n v="98437.500000000015"/>
    <n v="0.25"/>
    <x v="2"/>
  </r>
  <r>
    <x v="2"/>
    <n v="1128299"/>
    <x v="177"/>
    <x v="2"/>
    <s v="New Mexico"/>
    <s v="Albuquerque"/>
    <x v="0"/>
    <n v="29.999999999999993"/>
    <x v="31"/>
    <n v="134999.99999999997"/>
    <n v="53999.999999999993"/>
    <n v="0.4"/>
    <x v="2"/>
  </r>
  <r>
    <x v="2"/>
    <n v="1128299"/>
    <x v="177"/>
    <x v="2"/>
    <s v="New Mexico"/>
    <s v="Albuquerque"/>
    <x v="1"/>
    <n v="40"/>
    <x v="31"/>
    <n v="180000"/>
    <n v="72000"/>
    <n v="0.4"/>
    <x v="2"/>
  </r>
  <r>
    <x v="2"/>
    <n v="1128299"/>
    <x v="177"/>
    <x v="2"/>
    <s v="New Mexico"/>
    <s v="Albuquerque"/>
    <x v="2"/>
    <n v="40"/>
    <x v="31"/>
    <n v="180000"/>
    <n v="62999.999999999993"/>
    <n v="0.35"/>
    <x v="2"/>
  </r>
  <r>
    <x v="2"/>
    <n v="1128299"/>
    <x v="177"/>
    <x v="2"/>
    <s v="New Mexico"/>
    <s v="Albuquerque"/>
    <x v="3"/>
    <n v="40"/>
    <x v="48"/>
    <n v="120000"/>
    <n v="48000"/>
    <n v="0.4"/>
    <x v="2"/>
  </r>
  <r>
    <x v="2"/>
    <n v="1128299"/>
    <x v="177"/>
    <x v="2"/>
    <s v="New Mexico"/>
    <s v="Albuquerque"/>
    <x v="4"/>
    <n v="45.000000000000014"/>
    <x v="43"/>
    <n v="112500.00000000003"/>
    <n v="39375.000000000007"/>
    <n v="0.35"/>
    <x v="2"/>
  </r>
  <r>
    <x v="2"/>
    <n v="1128299"/>
    <x v="177"/>
    <x v="2"/>
    <s v="New Mexico"/>
    <s v="Albuquerque"/>
    <x v="5"/>
    <n v="40"/>
    <x v="31"/>
    <n v="180000"/>
    <n v="45000"/>
    <n v="0.25"/>
    <x v="2"/>
  </r>
  <r>
    <x v="2"/>
    <n v="1128299"/>
    <x v="208"/>
    <x v="2"/>
    <s v="New Mexico"/>
    <s v="Albuquerque"/>
    <x v="0"/>
    <n v="29.999999999999993"/>
    <x v="23"/>
    <n v="149999.99999999997"/>
    <n v="59999.999999999993"/>
    <n v="0.4"/>
    <x v="2"/>
  </r>
  <r>
    <x v="2"/>
    <n v="1128299"/>
    <x v="208"/>
    <x v="2"/>
    <s v="New Mexico"/>
    <s v="Albuquerque"/>
    <x v="1"/>
    <n v="40"/>
    <x v="46"/>
    <n v="160000"/>
    <n v="64000"/>
    <n v="0.4"/>
    <x v="2"/>
  </r>
  <r>
    <x v="2"/>
    <n v="1128299"/>
    <x v="208"/>
    <x v="2"/>
    <s v="New Mexico"/>
    <s v="Albuquerque"/>
    <x v="2"/>
    <n v="40"/>
    <x v="46"/>
    <n v="160000"/>
    <n v="56000"/>
    <n v="0.35"/>
    <x v="2"/>
  </r>
  <r>
    <x v="2"/>
    <n v="1128299"/>
    <x v="208"/>
    <x v="4"/>
    <s v="Georgia"/>
    <s v="Atlanta"/>
    <x v="3"/>
    <n v="40"/>
    <x v="43"/>
    <n v="100000"/>
    <n v="40000"/>
    <n v="0.4"/>
    <x v="2"/>
  </r>
  <r>
    <x v="2"/>
    <n v="1128299"/>
    <x v="208"/>
    <x v="4"/>
    <s v="Georgia"/>
    <s v="Atlanta"/>
    <x v="4"/>
    <n v="45.000000000000014"/>
    <x v="36"/>
    <n v="78750.000000000029"/>
    <n v="27562.500000000007"/>
    <n v="0.35"/>
    <x v="2"/>
  </r>
  <r>
    <x v="2"/>
    <n v="1128299"/>
    <x v="208"/>
    <x v="4"/>
    <s v="Georgia"/>
    <s v="Atlanta"/>
    <x v="5"/>
    <n v="40"/>
    <x v="47"/>
    <n v="150000"/>
    <n v="37500"/>
    <n v="0.25"/>
    <x v="2"/>
  </r>
  <r>
    <x v="2"/>
    <n v="1128299"/>
    <x v="217"/>
    <x v="4"/>
    <s v="Georgia"/>
    <s v="Atlanta"/>
    <x v="0"/>
    <n v="40"/>
    <x v="27"/>
    <n v="210000"/>
    <n v="84000"/>
    <n v="0.4"/>
    <x v="2"/>
  </r>
  <r>
    <x v="2"/>
    <n v="1128299"/>
    <x v="217"/>
    <x v="4"/>
    <s v="Georgia"/>
    <s v="Atlanta"/>
    <x v="1"/>
    <n v="50"/>
    <x v="47"/>
    <n v="187500"/>
    <n v="75000"/>
    <n v="0.4"/>
    <x v="2"/>
  </r>
  <r>
    <x v="2"/>
    <n v="1128299"/>
    <x v="217"/>
    <x v="4"/>
    <s v="Georgia"/>
    <s v="Atlanta"/>
    <x v="2"/>
    <n v="50"/>
    <x v="47"/>
    <n v="187500"/>
    <n v="65625"/>
    <n v="0.35"/>
    <x v="2"/>
  </r>
  <r>
    <x v="2"/>
    <n v="1128299"/>
    <x v="217"/>
    <x v="4"/>
    <s v="Georgia"/>
    <s v="Atlanta"/>
    <x v="3"/>
    <n v="50"/>
    <x v="43"/>
    <n v="125000"/>
    <n v="50000"/>
    <n v="0.4"/>
    <x v="2"/>
  </r>
  <r>
    <x v="2"/>
    <n v="1128299"/>
    <x v="217"/>
    <x v="4"/>
    <s v="Georgia"/>
    <s v="Atlanta"/>
    <x v="4"/>
    <n v="55.000000000000007"/>
    <x v="42"/>
    <n v="82500.000000000015"/>
    <n v="28875.000000000004"/>
    <n v="0.35"/>
    <x v="2"/>
  </r>
  <r>
    <x v="2"/>
    <n v="1128299"/>
    <x v="217"/>
    <x v="4"/>
    <s v="Georgia"/>
    <s v="Atlanta"/>
    <x v="5"/>
    <n v="50"/>
    <x v="44"/>
    <n v="175000"/>
    <n v="43750"/>
    <n v="0.25"/>
    <x v="2"/>
  </r>
  <r>
    <x v="2"/>
    <n v="1128299"/>
    <x v="236"/>
    <x v="4"/>
    <s v="Georgia"/>
    <s v="Atlanta"/>
    <x v="0"/>
    <n v="50"/>
    <x v="27"/>
    <n v="262500"/>
    <n v="105000"/>
    <n v="0.4"/>
    <x v="2"/>
  </r>
  <r>
    <x v="2"/>
    <n v="1128299"/>
    <x v="236"/>
    <x v="4"/>
    <s v="Georgia"/>
    <s v="Atlanta"/>
    <x v="1"/>
    <n v="55.000000000000007"/>
    <x v="45"/>
    <n v="178750.00000000003"/>
    <n v="71500.000000000015"/>
    <n v="0.4"/>
    <x v="2"/>
  </r>
  <r>
    <x v="2"/>
    <n v="1128299"/>
    <x v="236"/>
    <x v="4"/>
    <s v="Georgia"/>
    <s v="Atlanta"/>
    <x v="2"/>
    <n v="55.000000000000007"/>
    <x v="47"/>
    <n v="206250.00000000003"/>
    <n v="72187.5"/>
    <n v="0.35"/>
    <x v="2"/>
  </r>
  <r>
    <x v="2"/>
    <n v="1128299"/>
    <x v="236"/>
    <x v="4"/>
    <s v="Georgia"/>
    <s v="Atlanta"/>
    <x v="3"/>
    <n v="50"/>
    <x v="34"/>
    <n v="137500"/>
    <n v="55000"/>
    <n v="0.4"/>
    <x v="2"/>
  </r>
  <r>
    <x v="2"/>
    <n v="1128299"/>
    <x v="236"/>
    <x v="4"/>
    <s v="Georgia"/>
    <s v="Atlanta"/>
    <x v="4"/>
    <n v="55.000000000000007"/>
    <x v="36"/>
    <n v="96250.000000000015"/>
    <n v="33687.5"/>
    <n v="0.35"/>
    <x v="2"/>
  </r>
  <r>
    <x v="2"/>
    <n v="1128299"/>
    <x v="236"/>
    <x v="4"/>
    <s v="Georgia"/>
    <s v="Atlanta"/>
    <x v="5"/>
    <n v="70"/>
    <x v="44"/>
    <n v="245000"/>
    <n v="61250"/>
    <n v="0.25"/>
    <x v="2"/>
  </r>
  <r>
    <x v="2"/>
    <n v="1128299"/>
    <x v="267"/>
    <x v="4"/>
    <s v="Georgia"/>
    <s v="Atlanta"/>
    <x v="0"/>
    <n v="50"/>
    <x v="20"/>
    <n v="275000"/>
    <n v="110000"/>
    <n v="0.4"/>
    <x v="2"/>
  </r>
  <r>
    <x v="2"/>
    <n v="1128299"/>
    <x v="267"/>
    <x v="4"/>
    <s v="Georgia"/>
    <s v="Atlanta"/>
    <x v="1"/>
    <n v="55.000000000000007"/>
    <x v="46"/>
    <n v="220000.00000000003"/>
    <n v="88000.000000000015"/>
    <n v="0.4"/>
    <x v="2"/>
  </r>
  <r>
    <x v="2"/>
    <n v="1128299"/>
    <x v="267"/>
    <x v="4"/>
    <s v="Georgia"/>
    <s v="Atlanta"/>
    <x v="2"/>
    <n v="55.000000000000007"/>
    <x v="32"/>
    <n v="233750.00000000003"/>
    <n v="81812.5"/>
    <n v="0.35"/>
    <x v="2"/>
  </r>
  <r>
    <x v="2"/>
    <n v="1128299"/>
    <x v="267"/>
    <x v="4"/>
    <s v="Georgia"/>
    <s v="Atlanta"/>
    <x v="3"/>
    <n v="50"/>
    <x v="45"/>
    <n v="162500"/>
    <n v="65000"/>
    <n v="0.4"/>
    <x v="2"/>
  </r>
  <r>
    <x v="2"/>
    <n v="1128299"/>
    <x v="267"/>
    <x v="4"/>
    <s v="Georgia"/>
    <s v="Atlanta"/>
    <x v="4"/>
    <n v="55.000000000000007"/>
    <x v="37"/>
    <n v="123750.00000000001"/>
    <n v="43312.5"/>
    <n v="0.35"/>
    <x v="2"/>
  </r>
  <r>
    <x v="2"/>
    <n v="1128299"/>
    <x v="267"/>
    <x v="4"/>
    <s v="Georgia"/>
    <s v="Atlanta"/>
    <x v="5"/>
    <n v="70"/>
    <x v="46"/>
    <n v="280000"/>
    <n v="70000"/>
    <n v="0.25"/>
    <x v="2"/>
  </r>
  <r>
    <x v="2"/>
    <n v="1128299"/>
    <x v="297"/>
    <x v="4"/>
    <s v="Georgia"/>
    <s v="Atlanta"/>
    <x v="0"/>
    <n v="50"/>
    <x v="21"/>
    <n v="337500"/>
    <n v="135000"/>
    <n v="0.4"/>
    <x v="2"/>
  </r>
  <r>
    <x v="2"/>
    <n v="1128299"/>
    <x v="297"/>
    <x v="4"/>
    <s v="Georgia"/>
    <s v="Atlanta"/>
    <x v="1"/>
    <n v="55.000000000000007"/>
    <x v="27"/>
    <n v="288750.00000000006"/>
    <n v="115500.00000000003"/>
    <n v="0.4"/>
    <x v="2"/>
  </r>
  <r>
    <x v="2"/>
    <n v="1128299"/>
    <x v="297"/>
    <x v="4"/>
    <s v="Georgia"/>
    <s v="Atlanta"/>
    <x v="2"/>
    <n v="55.000000000000007"/>
    <x v="27"/>
    <n v="288750.00000000006"/>
    <n v="101062.50000000001"/>
    <n v="0.35"/>
    <x v="2"/>
  </r>
  <r>
    <x v="2"/>
    <n v="1128299"/>
    <x v="297"/>
    <x v="4"/>
    <s v="Georgia"/>
    <s v="Atlanta"/>
    <x v="3"/>
    <n v="50"/>
    <x v="46"/>
    <n v="200000"/>
    <n v="80000"/>
    <n v="0.4"/>
    <x v="2"/>
  </r>
  <r>
    <x v="2"/>
    <n v="1128299"/>
    <x v="297"/>
    <x v="4"/>
    <s v="Georgia"/>
    <s v="Atlanta"/>
    <x v="4"/>
    <n v="55.000000000000007"/>
    <x v="34"/>
    <n v="151250.00000000003"/>
    <n v="52937.500000000007"/>
    <n v="0.35"/>
    <x v="2"/>
  </r>
  <r>
    <x v="2"/>
    <n v="1128299"/>
    <x v="297"/>
    <x v="4"/>
    <s v="Georgia"/>
    <s v="Atlanta"/>
    <x v="5"/>
    <n v="70"/>
    <x v="30"/>
    <n v="402500"/>
    <n v="100625"/>
    <n v="0.25"/>
    <x v="2"/>
  </r>
  <r>
    <x v="2"/>
    <n v="1128299"/>
    <x v="326"/>
    <x v="4"/>
    <s v="Georgia"/>
    <s v="Atlanta"/>
    <x v="0"/>
    <n v="50"/>
    <x v="26"/>
    <n v="362500"/>
    <n v="145000"/>
    <n v="0.4"/>
    <x v="2"/>
  </r>
  <r>
    <x v="2"/>
    <n v="1128299"/>
    <x v="326"/>
    <x v="4"/>
    <s v="Georgia"/>
    <s v="Atlanta"/>
    <x v="1"/>
    <n v="55.000000000000007"/>
    <x v="30"/>
    <n v="316250.00000000006"/>
    <n v="126500.00000000003"/>
    <n v="0.4"/>
    <x v="2"/>
  </r>
  <r>
    <x v="2"/>
    <n v="1128299"/>
    <x v="326"/>
    <x v="4"/>
    <s v="Georgia"/>
    <s v="Atlanta"/>
    <x v="2"/>
    <n v="55.000000000000007"/>
    <x v="27"/>
    <n v="288750.00000000006"/>
    <n v="101062.50000000001"/>
    <n v="0.35"/>
    <x v="2"/>
  </r>
  <r>
    <x v="2"/>
    <n v="1128299"/>
    <x v="326"/>
    <x v="4"/>
    <s v="Georgia"/>
    <s v="Atlanta"/>
    <x v="3"/>
    <n v="50"/>
    <x v="32"/>
    <n v="212500"/>
    <n v="85000"/>
    <n v="0.4"/>
    <x v="2"/>
  </r>
  <r>
    <x v="2"/>
    <n v="1128299"/>
    <x v="326"/>
    <x v="4"/>
    <s v="Georgia"/>
    <s v="Atlanta"/>
    <x v="4"/>
    <n v="55.000000000000007"/>
    <x v="33"/>
    <n v="261250.00000000003"/>
    <n v="91437.5"/>
    <n v="0.35"/>
    <x v="2"/>
  </r>
  <r>
    <x v="2"/>
    <n v="1128299"/>
    <x v="326"/>
    <x v="4"/>
    <s v="Georgia"/>
    <s v="Atlanta"/>
    <x v="5"/>
    <n v="70"/>
    <x v="33"/>
    <n v="332500"/>
    <n v="83125"/>
    <n v="0.25"/>
    <x v="2"/>
  </r>
  <r>
    <x v="2"/>
    <n v="1128299"/>
    <x v="358"/>
    <x v="4"/>
    <s v="Georgia"/>
    <s v="Atlanta"/>
    <x v="0"/>
    <n v="55.000000000000007"/>
    <x v="21"/>
    <n v="371250.00000000006"/>
    <n v="148500.00000000003"/>
    <n v="0.4"/>
    <x v="2"/>
  </r>
  <r>
    <x v="2"/>
    <n v="1128299"/>
    <x v="358"/>
    <x v="4"/>
    <s v="Georgia"/>
    <s v="Atlanta"/>
    <x v="1"/>
    <n v="60.000000000000007"/>
    <x v="22"/>
    <n v="375000.00000000006"/>
    <n v="150000.00000000003"/>
    <n v="0.4"/>
    <x v="2"/>
  </r>
  <r>
    <x v="2"/>
    <n v="1128299"/>
    <x v="358"/>
    <x v="4"/>
    <s v="Georgia"/>
    <s v="Atlanta"/>
    <x v="2"/>
    <n v="55.000000000000007"/>
    <x v="23"/>
    <n v="275000.00000000006"/>
    <n v="96250.000000000015"/>
    <n v="0.35"/>
    <x v="2"/>
  </r>
  <r>
    <x v="2"/>
    <n v="1128299"/>
    <x v="358"/>
    <x v="4"/>
    <s v="Georgia"/>
    <s v="Atlanta"/>
    <x v="3"/>
    <n v="55.000000000000007"/>
    <x v="31"/>
    <n v="247500.00000000003"/>
    <n v="99000.000000000015"/>
    <n v="0.4"/>
    <x v="2"/>
  </r>
  <r>
    <x v="2"/>
    <n v="1128299"/>
    <x v="358"/>
    <x v="4"/>
    <s v="Georgia"/>
    <s v="Atlanta"/>
    <x v="4"/>
    <n v="65"/>
    <x v="31"/>
    <n v="292500"/>
    <n v="102375"/>
    <n v="0.35"/>
    <x v="2"/>
  </r>
  <r>
    <x v="2"/>
    <n v="1128299"/>
    <x v="358"/>
    <x v="4"/>
    <s v="Georgia"/>
    <s v="Atlanta"/>
    <x v="5"/>
    <n v="70"/>
    <x v="32"/>
    <n v="297500"/>
    <n v="74375"/>
    <n v="0.25"/>
    <x v="2"/>
  </r>
  <r>
    <x v="2"/>
    <n v="1128299"/>
    <x v="390"/>
    <x v="4"/>
    <s v="Georgia"/>
    <s v="Atlanta"/>
    <x v="0"/>
    <n v="45.000000000000014"/>
    <x v="24"/>
    <n v="270000.00000000006"/>
    <n v="108000.00000000003"/>
    <n v="0.4"/>
    <x v="2"/>
  </r>
  <r>
    <x v="2"/>
    <n v="1128299"/>
    <x v="390"/>
    <x v="4"/>
    <s v="Georgia"/>
    <s v="Atlanta"/>
    <x v="1"/>
    <n v="50.000000000000014"/>
    <x v="24"/>
    <n v="300000.00000000006"/>
    <n v="120000.00000000003"/>
    <n v="0.4"/>
    <x v="2"/>
  </r>
  <r>
    <x v="2"/>
    <n v="1128299"/>
    <x v="390"/>
    <x v="4"/>
    <s v="Georgia"/>
    <s v="Atlanta"/>
    <x v="2"/>
    <n v="45.000000000000014"/>
    <x v="31"/>
    <n v="202500.00000000006"/>
    <n v="70875.000000000015"/>
    <n v="0.35"/>
    <x v="2"/>
  </r>
  <r>
    <x v="2"/>
    <n v="1128299"/>
    <x v="390"/>
    <x v="4"/>
    <s v="Georgia"/>
    <s v="Atlanta"/>
    <x v="3"/>
    <n v="45.000000000000014"/>
    <x v="46"/>
    <n v="180000.00000000006"/>
    <n v="72000.000000000029"/>
    <n v="0.4"/>
    <x v="2"/>
  </r>
  <r>
    <x v="2"/>
    <n v="1128299"/>
    <x v="390"/>
    <x v="4"/>
    <s v="Georgia"/>
    <s v="Atlanta"/>
    <x v="4"/>
    <n v="55.000000000000007"/>
    <x v="46"/>
    <n v="220000.00000000003"/>
    <n v="77000"/>
    <n v="0.35"/>
    <x v="2"/>
  </r>
  <r>
    <x v="2"/>
    <n v="1128299"/>
    <x v="390"/>
    <x v="4"/>
    <s v="Georgia"/>
    <s v="Atlanta"/>
    <x v="5"/>
    <n v="60.000000000000007"/>
    <x v="31"/>
    <n v="270000.00000000006"/>
    <n v="67500.000000000015"/>
    <n v="0.25"/>
    <x v="2"/>
  </r>
  <r>
    <x v="2"/>
    <n v="1128299"/>
    <x v="419"/>
    <x v="4"/>
    <s v="Georgia"/>
    <s v="Atlanta"/>
    <x v="0"/>
    <n v="45.000000000000014"/>
    <x v="27"/>
    <n v="236250.00000000009"/>
    <n v="94500.000000000044"/>
    <n v="0.4"/>
    <x v="2"/>
  </r>
  <r>
    <x v="2"/>
    <n v="1128299"/>
    <x v="419"/>
    <x v="4"/>
    <s v="Georgia"/>
    <s v="Atlanta"/>
    <x v="1"/>
    <n v="50.000000000000014"/>
    <x v="27"/>
    <n v="262500.00000000006"/>
    <n v="105000.00000000003"/>
    <n v="0.4"/>
    <x v="2"/>
  </r>
  <r>
    <x v="2"/>
    <n v="1128299"/>
    <x v="419"/>
    <x v="4"/>
    <s v="Georgia"/>
    <s v="Atlanta"/>
    <x v="2"/>
    <n v="45.000000000000014"/>
    <x v="44"/>
    <n v="157500.00000000006"/>
    <n v="55125.000000000015"/>
    <n v="0.35"/>
    <x v="2"/>
  </r>
  <r>
    <x v="2"/>
    <n v="1128299"/>
    <x v="419"/>
    <x v="4"/>
    <s v="Georgia"/>
    <s v="Atlanta"/>
    <x v="3"/>
    <n v="45.000000000000014"/>
    <x v="45"/>
    <n v="146250.00000000006"/>
    <n v="58500.000000000029"/>
    <n v="0.4"/>
    <x v="2"/>
  </r>
  <r>
    <x v="2"/>
    <n v="1128299"/>
    <x v="419"/>
    <x v="4"/>
    <s v="Georgia"/>
    <s v="Atlanta"/>
    <x v="4"/>
    <n v="55.000000000000007"/>
    <x v="48"/>
    <n v="165000.00000000003"/>
    <n v="57750.000000000007"/>
    <n v="0.35"/>
    <x v="2"/>
  </r>
  <r>
    <x v="2"/>
    <n v="1128299"/>
    <x v="419"/>
    <x v="4"/>
    <s v="Georgia"/>
    <s v="Atlanta"/>
    <x v="5"/>
    <n v="70"/>
    <x v="44"/>
    <n v="245000"/>
    <n v="61250"/>
    <n v="0.25"/>
    <x v="2"/>
  </r>
  <r>
    <x v="2"/>
    <n v="1128299"/>
    <x v="450"/>
    <x v="4"/>
    <s v="Georgia"/>
    <s v="Atlanta"/>
    <x v="0"/>
    <n v="55.000000000000007"/>
    <x v="27"/>
    <n v="288750.00000000006"/>
    <n v="115500.00000000003"/>
    <n v="0.4"/>
    <x v="2"/>
  </r>
  <r>
    <x v="2"/>
    <n v="1128299"/>
    <x v="450"/>
    <x v="4"/>
    <s v="Georgia"/>
    <s v="Atlanta"/>
    <x v="1"/>
    <n v="60.000000000000007"/>
    <x v="30"/>
    <n v="345000.00000000006"/>
    <n v="138000.00000000003"/>
    <n v="0.4"/>
    <x v="2"/>
  </r>
  <r>
    <x v="2"/>
    <n v="1128299"/>
    <x v="450"/>
    <x v="4"/>
    <s v="Georgia"/>
    <s v="Atlanta"/>
    <x v="2"/>
    <n v="55.000000000000007"/>
    <x v="32"/>
    <n v="233750.00000000003"/>
    <n v="81812.5"/>
    <n v="0.35"/>
    <x v="2"/>
  </r>
  <r>
    <x v="2"/>
    <n v="1128299"/>
    <x v="450"/>
    <x v="4"/>
    <s v="Georgia"/>
    <s v="Atlanta"/>
    <x v="3"/>
    <n v="55.000000000000007"/>
    <x v="46"/>
    <n v="220000.00000000003"/>
    <n v="88000.000000000015"/>
    <n v="0.4"/>
    <x v="2"/>
  </r>
  <r>
    <x v="2"/>
    <n v="1128299"/>
    <x v="450"/>
    <x v="4"/>
    <s v="Georgia"/>
    <s v="Atlanta"/>
    <x v="4"/>
    <n v="65"/>
    <x v="44"/>
    <n v="227500"/>
    <n v="79625"/>
    <n v="0.35"/>
    <x v="2"/>
  </r>
  <r>
    <x v="2"/>
    <n v="1128299"/>
    <x v="450"/>
    <x v="4"/>
    <s v="Georgia"/>
    <s v="Atlanta"/>
    <x v="5"/>
    <n v="70"/>
    <x v="33"/>
    <n v="332500"/>
    <n v="83125"/>
    <n v="0.25"/>
    <x v="2"/>
  </r>
  <r>
    <x v="2"/>
    <n v="1128299"/>
    <x v="479"/>
    <x v="4"/>
    <s v="Georgia"/>
    <s v="Atlanta"/>
    <x v="0"/>
    <n v="55.000000000000007"/>
    <x v="21"/>
    <n v="371250.00000000006"/>
    <n v="148500.00000000003"/>
    <n v="0.4"/>
    <x v="2"/>
  </r>
  <r>
    <x v="2"/>
    <n v="1128299"/>
    <x v="479"/>
    <x v="4"/>
    <s v="Georgia"/>
    <s v="Atlanta"/>
    <x v="1"/>
    <n v="60.000000000000007"/>
    <x v="21"/>
    <n v="405000.00000000006"/>
    <n v="162000.00000000003"/>
    <n v="0.4"/>
    <x v="2"/>
  </r>
  <r>
    <x v="0"/>
    <n v="1128299"/>
    <x v="479"/>
    <x v="4"/>
    <s v="Georgia"/>
    <s v="Atlanta"/>
    <x v="2"/>
    <n v="55.000000000000007"/>
    <x v="33"/>
    <n v="261250.00000000003"/>
    <n v="91437.5"/>
    <n v="0.35"/>
    <x v="2"/>
  </r>
  <r>
    <x v="0"/>
    <n v="1128299"/>
    <x v="479"/>
    <x v="4"/>
    <s v="Georgia"/>
    <s v="Atlanta"/>
    <x v="3"/>
    <n v="55.000000000000007"/>
    <x v="33"/>
    <n v="261250.00000000003"/>
    <n v="104500.00000000001"/>
    <n v="0.4"/>
    <x v="2"/>
  </r>
  <r>
    <x v="0"/>
    <n v="1128299"/>
    <x v="479"/>
    <x v="4"/>
    <s v="Georgia"/>
    <s v="Atlanta"/>
    <x v="4"/>
    <n v="65"/>
    <x v="46"/>
    <n v="260000"/>
    <n v="91000"/>
    <n v="0.35"/>
    <x v="2"/>
  </r>
  <r>
    <x v="0"/>
    <n v="1128299"/>
    <x v="479"/>
    <x v="4"/>
    <s v="Georgia"/>
    <s v="Atlanta"/>
    <x v="5"/>
    <n v="70"/>
    <x v="23"/>
    <n v="350000"/>
    <n v="87500"/>
    <n v="0.25"/>
    <x v="2"/>
  </r>
  <r>
    <x v="0"/>
    <n v="1185732"/>
    <x v="173"/>
    <x v="4"/>
    <s v="Georgia"/>
    <s v="Atlanta"/>
    <x v="0"/>
    <n v="40"/>
    <x v="13"/>
    <n v="410000"/>
    <n v="184500"/>
    <n v="0.45"/>
    <x v="2"/>
  </r>
  <r>
    <x v="0"/>
    <n v="1185732"/>
    <x v="173"/>
    <x v="4"/>
    <s v="Georgia"/>
    <s v="Atlanta"/>
    <x v="1"/>
    <n v="40"/>
    <x v="6"/>
    <n v="330000"/>
    <n v="115499.99999999999"/>
    <n v="0.35"/>
    <x v="2"/>
  </r>
  <r>
    <x v="0"/>
    <n v="1185732"/>
    <x v="173"/>
    <x v="4"/>
    <s v="Georgia"/>
    <s v="Atlanta"/>
    <x v="2"/>
    <n v="30.000000000000004"/>
    <x v="6"/>
    <n v="247500.00000000003"/>
    <n v="61875.000000000007"/>
    <n v="0.25"/>
    <x v="2"/>
  </r>
  <r>
    <x v="0"/>
    <n v="1185732"/>
    <x v="173"/>
    <x v="4"/>
    <s v="Georgia"/>
    <s v="Atlanta"/>
    <x v="3"/>
    <n v="35"/>
    <x v="21"/>
    <n v="236250"/>
    <n v="70875"/>
    <n v="0.3"/>
    <x v="2"/>
  </r>
  <r>
    <x v="0"/>
    <n v="1185732"/>
    <x v="173"/>
    <x v="4"/>
    <s v="Georgia"/>
    <s v="Atlanta"/>
    <x v="4"/>
    <n v="50"/>
    <x v="26"/>
    <n v="362500"/>
    <n v="126874.99999999999"/>
    <n v="0.35"/>
    <x v="2"/>
  </r>
  <r>
    <x v="0"/>
    <n v="1185732"/>
    <x v="173"/>
    <x v="4"/>
    <s v="Georgia"/>
    <s v="Atlanta"/>
    <x v="5"/>
    <n v="40"/>
    <x v="6"/>
    <n v="330000"/>
    <n v="165000"/>
    <n v="0.5"/>
    <x v="2"/>
  </r>
  <r>
    <x v="0"/>
    <n v="1185732"/>
    <x v="202"/>
    <x v="4"/>
    <s v="Georgia"/>
    <s v="Atlanta"/>
    <x v="0"/>
    <n v="40"/>
    <x v="15"/>
    <n v="430000"/>
    <n v="193500"/>
    <n v="0.45"/>
    <x v="2"/>
  </r>
  <r>
    <x v="0"/>
    <n v="1185732"/>
    <x v="202"/>
    <x v="4"/>
    <s v="Georgia"/>
    <s v="Atlanta"/>
    <x v="1"/>
    <n v="40"/>
    <x v="26"/>
    <n v="290000"/>
    <n v="101500"/>
    <n v="0.35"/>
    <x v="2"/>
  </r>
  <r>
    <x v="0"/>
    <n v="1185732"/>
    <x v="202"/>
    <x v="4"/>
    <s v="Georgia"/>
    <s v="Atlanta"/>
    <x v="2"/>
    <n v="30.000000000000004"/>
    <x v="28"/>
    <n v="232500.00000000003"/>
    <n v="58125.000000000007"/>
    <n v="0.25"/>
    <x v="2"/>
  </r>
  <r>
    <x v="0"/>
    <n v="1185732"/>
    <x v="202"/>
    <x v="4"/>
    <s v="South Carolina"/>
    <s v="Charleston"/>
    <x v="3"/>
    <n v="35"/>
    <x v="22"/>
    <n v="218750"/>
    <n v="65625"/>
    <n v="0.3"/>
    <x v="2"/>
  </r>
  <r>
    <x v="0"/>
    <n v="1185732"/>
    <x v="202"/>
    <x v="4"/>
    <s v="South Carolina"/>
    <s v="Charleston"/>
    <x v="4"/>
    <n v="50"/>
    <x v="19"/>
    <n v="350000"/>
    <n v="122499.99999999999"/>
    <n v="0.35"/>
    <x v="2"/>
  </r>
  <r>
    <x v="0"/>
    <n v="1185732"/>
    <x v="202"/>
    <x v="4"/>
    <s v="South Carolina"/>
    <s v="Charleston"/>
    <x v="5"/>
    <n v="35"/>
    <x v="9"/>
    <n v="280000"/>
    <n v="140000"/>
    <n v="0.5"/>
    <x v="2"/>
  </r>
  <r>
    <x v="0"/>
    <n v="1185732"/>
    <x v="707"/>
    <x v="4"/>
    <s v="South Carolina"/>
    <s v="Charleston"/>
    <x v="0"/>
    <n v="35"/>
    <x v="73"/>
    <n v="357000"/>
    <n v="160650"/>
    <n v="0.45"/>
    <x v="2"/>
  </r>
  <r>
    <x v="0"/>
    <n v="1185732"/>
    <x v="707"/>
    <x v="4"/>
    <s v="South Carolina"/>
    <s v="Charleston"/>
    <x v="1"/>
    <n v="35"/>
    <x v="19"/>
    <n v="245000"/>
    <n v="85750"/>
    <n v="0.35"/>
    <x v="2"/>
  </r>
  <r>
    <x v="0"/>
    <n v="1185732"/>
    <x v="707"/>
    <x v="4"/>
    <s v="South Carolina"/>
    <s v="Charleston"/>
    <x v="2"/>
    <n v="25"/>
    <x v="26"/>
    <n v="181250"/>
    <n v="45312.5"/>
    <n v="0.25"/>
    <x v="2"/>
  </r>
  <r>
    <x v="0"/>
    <n v="1185732"/>
    <x v="707"/>
    <x v="4"/>
    <s v="South Carolina"/>
    <s v="Charleston"/>
    <x v="3"/>
    <n v="29.999999999999993"/>
    <x v="30"/>
    <n v="172499.99999999997"/>
    <n v="51749.999999999993"/>
    <n v="0.3"/>
    <x v="2"/>
  </r>
  <r>
    <x v="0"/>
    <n v="1185732"/>
    <x v="707"/>
    <x v="4"/>
    <s v="South Carolina"/>
    <s v="Charleston"/>
    <x v="4"/>
    <n v="45.000000000000007"/>
    <x v="22"/>
    <n v="281250.00000000006"/>
    <n v="98437.500000000015"/>
    <n v="0.35"/>
    <x v="2"/>
  </r>
  <r>
    <x v="0"/>
    <n v="1185732"/>
    <x v="707"/>
    <x v="4"/>
    <s v="South Carolina"/>
    <s v="Charleston"/>
    <x v="5"/>
    <n v="35"/>
    <x v="26"/>
    <n v="253750"/>
    <n v="126875"/>
    <n v="0.5"/>
    <x v="2"/>
  </r>
  <r>
    <x v="0"/>
    <n v="1185732"/>
    <x v="229"/>
    <x v="4"/>
    <s v="South Carolina"/>
    <s v="Charleston"/>
    <x v="0"/>
    <n v="35"/>
    <x v="17"/>
    <n v="341250"/>
    <n v="153562.5"/>
    <n v="0.45"/>
    <x v="2"/>
  </r>
  <r>
    <x v="0"/>
    <n v="1185732"/>
    <x v="229"/>
    <x v="4"/>
    <s v="South Carolina"/>
    <s v="Charleston"/>
    <x v="1"/>
    <n v="35"/>
    <x v="21"/>
    <n v="236250"/>
    <n v="82687.5"/>
    <n v="0.35"/>
    <x v="2"/>
  </r>
  <r>
    <x v="0"/>
    <n v="1185732"/>
    <x v="229"/>
    <x v="4"/>
    <s v="South Carolina"/>
    <s v="Charleston"/>
    <x v="2"/>
    <n v="25"/>
    <x v="21"/>
    <n v="168750"/>
    <n v="42187.5"/>
    <n v="0.25"/>
    <x v="2"/>
  </r>
  <r>
    <x v="0"/>
    <n v="1185732"/>
    <x v="229"/>
    <x v="4"/>
    <s v="South Carolina"/>
    <s v="Charleston"/>
    <x v="3"/>
    <n v="29.999999999999993"/>
    <x v="24"/>
    <n v="179999.99999999997"/>
    <n v="53999.999999999993"/>
    <n v="0.3"/>
    <x v="2"/>
  </r>
  <r>
    <x v="0"/>
    <n v="1185732"/>
    <x v="229"/>
    <x v="4"/>
    <s v="South Carolina"/>
    <s v="Charleston"/>
    <x v="4"/>
    <n v="50"/>
    <x v="22"/>
    <n v="312500"/>
    <n v="109375"/>
    <n v="0.35"/>
    <x v="2"/>
  </r>
  <r>
    <x v="0"/>
    <n v="1185732"/>
    <x v="229"/>
    <x v="4"/>
    <s v="South Carolina"/>
    <s v="Charleston"/>
    <x v="5"/>
    <n v="40"/>
    <x v="28"/>
    <n v="310000"/>
    <n v="155000"/>
    <n v="0.5"/>
    <x v="2"/>
  </r>
  <r>
    <x v="0"/>
    <n v="1185732"/>
    <x v="258"/>
    <x v="4"/>
    <s v="South Carolina"/>
    <s v="Charleston"/>
    <x v="0"/>
    <n v="50"/>
    <x v="74"/>
    <n v="522500"/>
    <n v="235125"/>
    <n v="0.45"/>
    <x v="2"/>
  </r>
  <r>
    <x v="0"/>
    <n v="1185732"/>
    <x v="258"/>
    <x v="4"/>
    <s v="South Carolina"/>
    <s v="Charleston"/>
    <x v="1"/>
    <n v="50"/>
    <x v="29"/>
    <n v="375000"/>
    <n v="131250"/>
    <n v="0.35"/>
    <x v="2"/>
  </r>
  <r>
    <x v="0"/>
    <n v="1185732"/>
    <x v="258"/>
    <x v="4"/>
    <s v="South Carolina"/>
    <s v="Charleston"/>
    <x v="2"/>
    <n v="45"/>
    <x v="26"/>
    <n v="326250"/>
    <n v="81562.5"/>
    <n v="0.25"/>
    <x v="2"/>
  </r>
  <r>
    <x v="0"/>
    <n v="1185732"/>
    <x v="258"/>
    <x v="4"/>
    <s v="South Carolina"/>
    <s v="Charleston"/>
    <x v="3"/>
    <n v="45"/>
    <x v="21"/>
    <n v="303750"/>
    <n v="91125"/>
    <n v="0.3"/>
    <x v="2"/>
  </r>
  <r>
    <x v="0"/>
    <n v="1185732"/>
    <x v="258"/>
    <x v="4"/>
    <s v="South Carolina"/>
    <s v="Charleston"/>
    <x v="4"/>
    <n v="54.999999999999993"/>
    <x v="19"/>
    <n v="384999.99999999994"/>
    <n v="134749.99999999997"/>
    <n v="0.35"/>
    <x v="2"/>
  </r>
  <r>
    <x v="0"/>
    <n v="1185732"/>
    <x v="258"/>
    <x v="4"/>
    <s v="South Carolina"/>
    <s v="Charleston"/>
    <x v="5"/>
    <n v="60"/>
    <x v="9"/>
    <n v="480000"/>
    <n v="240000"/>
    <n v="0.5"/>
    <x v="2"/>
  </r>
  <r>
    <x v="0"/>
    <n v="1185732"/>
    <x v="291"/>
    <x v="4"/>
    <s v="South Carolina"/>
    <s v="Charleston"/>
    <x v="0"/>
    <n v="54.999999999999993"/>
    <x v="11"/>
    <n v="577499.99999999988"/>
    <n v="259874.99999999994"/>
    <n v="0.45"/>
    <x v="2"/>
  </r>
  <r>
    <x v="0"/>
    <n v="1185732"/>
    <x v="291"/>
    <x v="4"/>
    <s v="South Carolina"/>
    <s v="Charleston"/>
    <x v="1"/>
    <n v="50"/>
    <x v="9"/>
    <n v="400000"/>
    <n v="140000"/>
    <n v="0.35"/>
    <x v="2"/>
  </r>
  <r>
    <x v="0"/>
    <n v="1185732"/>
    <x v="291"/>
    <x v="4"/>
    <s v="South Carolina"/>
    <s v="Charleston"/>
    <x v="2"/>
    <n v="50"/>
    <x v="28"/>
    <n v="387500"/>
    <n v="96875"/>
    <n v="0.25"/>
    <x v="2"/>
  </r>
  <r>
    <x v="0"/>
    <n v="1185732"/>
    <x v="291"/>
    <x v="4"/>
    <s v="South Carolina"/>
    <s v="Charleston"/>
    <x v="3"/>
    <n v="50"/>
    <x v="29"/>
    <n v="375000"/>
    <n v="112500"/>
    <n v="0.3"/>
    <x v="2"/>
  </r>
  <r>
    <x v="0"/>
    <n v="1185732"/>
    <x v="291"/>
    <x v="4"/>
    <s v="South Carolina"/>
    <s v="Charleston"/>
    <x v="4"/>
    <n v="65"/>
    <x v="29"/>
    <n v="487500"/>
    <n v="170625"/>
    <n v="0.35"/>
    <x v="2"/>
  </r>
  <r>
    <x v="0"/>
    <n v="1185732"/>
    <x v="291"/>
    <x v="4"/>
    <s v="South Carolina"/>
    <s v="Charleston"/>
    <x v="5"/>
    <n v="70"/>
    <x v="8"/>
    <n v="647500"/>
    <n v="323750"/>
    <n v="0.5"/>
    <x v="2"/>
  </r>
  <r>
    <x v="0"/>
    <n v="1185732"/>
    <x v="319"/>
    <x v="4"/>
    <s v="South Carolina"/>
    <s v="Charleston"/>
    <x v="0"/>
    <n v="65"/>
    <x v="16"/>
    <n v="747500"/>
    <n v="336375"/>
    <n v="0.45"/>
    <x v="2"/>
  </r>
  <r>
    <x v="0"/>
    <n v="1185732"/>
    <x v="319"/>
    <x v="4"/>
    <s v="South Carolina"/>
    <s v="Charleston"/>
    <x v="1"/>
    <n v="60.000000000000007"/>
    <x v="3"/>
    <n v="540000.00000000012"/>
    <n v="189000.00000000003"/>
    <n v="0.35"/>
    <x v="2"/>
  </r>
  <r>
    <x v="0"/>
    <n v="1185732"/>
    <x v="319"/>
    <x v="4"/>
    <s v="South Carolina"/>
    <s v="Charleston"/>
    <x v="2"/>
    <n v="55.000000000000007"/>
    <x v="6"/>
    <n v="453750.00000000006"/>
    <n v="113437.50000000001"/>
    <n v="0.25"/>
    <x v="2"/>
  </r>
  <r>
    <x v="0"/>
    <n v="1185732"/>
    <x v="319"/>
    <x v="4"/>
    <s v="South Carolina"/>
    <s v="Charleston"/>
    <x v="3"/>
    <n v="55.000000000000007"/>
    <x v="28"/>
    <n v="426250.00000000006"/>
    <n v="127875.00000000001"/>
    <n v="0.3"/>
    <x v="2"/>
  </r>
  <r>
    <x v="0"/>
    <n v="1185732"/>
    <x v="319"/>
    <x v="4"/>
    <s v="South Carolina"/>
    <s v="Charleston"/>
    <x v="4"/>
    <n v="65"/>
    <x v="9"/>
    <n v="520000"/>
    <n v="182000"/>
    <n v="0.35"/>
    <x v="2"/>
  </r>
  <r>
    <x v="0"/>
    <n v="1185732"/>
    <x v="319"/>
    <x v="4"/>
    <s v="South Carolina"/>
    <s v="Charleston"/>
    <x v="5"/>
    <n v="70"/>
    <x v="17"/>
    <n v="682500"/>
    <n v="341250"/>
    <n v="0.5"/>
    <x v="2"/>
  </r>
  <r>
    <x v="0"/>
    <n v="1185732"/>
    <x v="351"/>
    <x v="4"/>
    <s v="South Carolina"/>
    <s v="Charleston"/>
    <x v="0"/>
    <n v="65"/>
    <x v="55"/>
    <n v="731250"/>
    <n v="329062.5"/>
    <n v="0.45"/>
    <x v="2"/>
  </r>
  <r>
    <x v="0"/>
    <n v="1185732"/>
    <x v="351"/>
    <x v="4"/>
    <s v="South Carolina"/>
    <s v="Charleston"/>
    <x v="1"/>
    <n v="60.000000000000007"/>
    <x v="3"/>
    <n v="540000.00000000012"/>
    <n v="189000.00000000003"/>
    <n v="0.35"/>
    <x v="2"/>
  </r>
  <r>
    <x v="0"/>
    <n v="1185732"/>
    <x v="351"/>
    <x v="4"/>
    <s v="South Carolina"/>
    <s v="Charleston"/>
    <x v="2"/>
    <n v="55.000000000000007"/>
    <x v="6"/>
    <n v="453750.00000000006"/>
    <n v="113437.50000000001"/>
    <n v="0.25"/>
    <x v="2"/>
  </r>
  <r>
    <x v="0"/>
    <n v="1185732"/>
    <x v="351"/>
    <x v="4"/>
    <s v="South Carolina"/>
    <s v="Charleston"/>
    <x v="3"/>
    <n v="45"/>
    <x v="28"/>
    <n v="348750"/>
    <n v="104625"/>
    <n v="0.3"/>
    <x v="2"/>
  </r>
  <r>
    <x v="0"/>
    <n v="1185732"/>
    <x v="351"/>
    <x v="4"/>
    <s v="South Carolina"/>
    <s v="Charleston"/>
    <x v="4"/>
    <n v="55.000000000000007"/>
    <x v="29"/>
    <n v="412500.00000000006"/>
    <n v="144375"/>
    <n v="0.35"/>
    <x v="2"/>
  </r>
  <r>
    <x v="0"/>
    <n v="1185732"/>
    <x v="351"/>
    <x v="4"/>
    <s v="South Carolina"/>
    <s v="Charleston"/>
    <x v="5"/>
    <n v="60.000000000000007"/>
    <x v="8"/>
    <n v="555000.00000000012"/>
    <n v="277500.00000000006"/>
    <n v="0.5"/>
    <x v="2"/>
  </r>
  <r>
    <x v="0"/>
    <n v="1185732"/>
    <x v="381"/>
    <x v="4"/>
    <s v="South Carolina"/>
    <s v="Charleston"/>
    <x v="0"/>
    <n v="55.000000000000007"/>
    <x v="13"/>
    <n v="563750.00000000012"/>
    <n v="253687.50000000006"/>
    <n v="0.45"/>
    <x v="2"/>
  </r>
  <r>
    <x v="0"/>
    <n v="1185732"/>
    <x v="381"/>
    <x v="4"/>
    <s v="South Carolina"/>
    <s v="Charleston"/>
    <x v="1"/>
    <n v="50.000000000000014"/>
    <x v="6"/>
    <n v="412500.00000000012"/>
    <n v="144375.00000000003"/>
    <n v="0.35"/>
    <x v="2"/>
  </r>
  <r>
    <x v="0"/>
    <n v="1185732"/>
    <x v="381"/>
    <x v="4"/>
    <s v="South Carolina"/>
    <s v="Charleston"/>
    <x v="2"/>
    <n v="40"/>
    <x v="26"/>
    <n v="290000"/>
    <n v="72500"/>
    <n v="0.25"/>
    <x v="2"/>
  </r>
  <r>
    <x v="0"/>
    <n v="1185732"/>
    <x v="381"/>
    <x v="4"/>
    <s v="South Carolina"/>
    <s v="Charleston"/>
    <x v="3"/>
    <n v="40"/>
    <x v="19"/>
    <n v="280000"/>
    <n v="84000"/>
    <n v="0.3"/>
    <x v="2"/>
  </r>
  <r>
    <x v="0"/>
    <n v="1185732"/>
    <x v="381"/>
    <x v="4"/>
    <s v="South Carolina"/>
    <s v="Charleston"/>
    <x v="4"/>
    <n v="50"/>
    <x v="19"/>
    <n v="350000"/>
    <n v="122499.99999999999"/>
    <n v="0.35"/>
    <x v="2"/>
  </r>
  <r>
    <x v="0"/>
    <n v="1185732"/>
    <x v="381"/>
    <x v="4"/>
    <s v="South Carolina"/>
    <s v="Charleston"/>
    <x v="5"/>
    <n v="55.000000000000007"/>
    <x v="9"/>
    <n v="440000.00000000006"/>
    <n v="220000.00000000003"/>
    <n v="0.5"/>
    <x v="2"/>
  </r>
  <r>
    <x v="0"/>
    <n v="1185732"/>
    <x v="413"/>
    <x v="4"/>
    <s v="South Carolina"/>
    <s v="Charleston"/>
    <x v="0"/>
    <n v="55.000000000000007"/>
    <x v="17"/>
    <n v="536250.00000000012"/>
    <n v="241312.50000000006"/>
    <n v="0.45"/>
    <x v="2"/>
  </r>
  <r>
    <x v="0"/>
    <n v="1185732"/>
    <x v="413"/>
    <x v="4"/>
    <s v="South Carolina"/>
    <s v="Charleston"/>
    <x v="1"/>
    <n v="45.000000000000014"/>
    <x v="9"/>
    <n v="360000.00000000012"/>
    <n v="126000.00000000003"/>
    <n v="0.35"/>
    <x v="2"/>
  </r>
  <r>
    <x v="0"/>
    <n v="1185732"/>
    <x v="413"/>
    <x v="4"/>
    <s v="South Carolina"/>
    <s v="Charleston"/>
    <x v="2"/>
    <n v="45.000000000000014"/>
    <x v="21"/>
    <n v="303750.00000000012"/>
    <n v="75937.500000000029"/>
    <n v="0.25"/>
    <x v="2"/>
  </r>
  <r>
    <x v="0"/>
    <n v="1185732"/>
    <x v="413"/>
    <x v="4"/>
    <s v="South Carolina"/>
    <s v="Charleston"/>
    <x v="3"/>
    <n v="45.000000000000014"/>
    <x v="25"/>
    <n v="292500.00000000012"/>
    <n v="87750.000000000029"/>
    <n v="0.3"/>
    <x v="2"/>
  </r>
  <r>
    <x v="0"/>
    <n v="1185732"/>
    <x v="413"/>
    <x v="4"/>
    <s v="South Carolina"/>
    <s v="Charleston"/>
    <x v="4"/>
    <n v="55.000000000000007"/>
    <x v="25"/>
    <n v="357500.00000000006"/>
    <n v="125125.00000000001"/>
    <n v="0.35"/>
    <x v="2"/>
  </r>
  <r>
    <x v="0"/>
    <n v="1185732"/>
    <x v="413"/>
    <x v="4"/>
    <s v="South Carolina"/>
    <s v="Charleston"/>
    <x v="5"/>
    <n v="60"/>
    <x v="28"/>
    <n v="465000"/>
    <n v="232500"/>
    <n v="0.5"/>
    <x v="2"/>
  </r>
  <r>
    <x v="0"/>
    <n v="1185732"/>
    <x v="443"/>
    <x v="4"/>
    <s v="South Carolina"/>
    <s v="Charleston"/>
    <x v="0"/>
    <n v="55.000000000000007"/>
    <x v="8"/>
    <n v="508750.00000000006"/>
    <n v="228937.50000000003"/>
    <n v="0.45"/>
    <x v="2"/>
  </r>
  <r>
    <x v="0"/>
    <n v="1185732"/>
    <x v="443"/>
    <x v="4"/>
    <s v="South Carolina"/>
    <s v="Charleston"/>
    <x v="1"/>
    <n v="45.000000000000014"/>
    <x v="29"/>
    <n v="337500.00000000012"/>
    <n v="118125.00000000003"/>
    <n v="0.35"/>
    <x v="2"/>
  </r>
  <r>
    <x v="0"/>
    <n v="1185732"/>
    <x v="443"/>
    <x v="4"/>
    <s v="South Carolina"/>
    <s v="Charleston"/>
    <x v="2"/>
    <n v="45.000000000000014"/>
    <x v="75"/>
    <n v="312750.00000000012"/>
    <n v="78187.500000000029"/>
    <n v="0.25"/>
    <x v="2"/>
  </r>
  <r>
    <x v="0"/>
    <n v="1185732"/>
    <x v="443"/>
    <x v="4"/>
    <s v="South Carolina"/>
    <s v="Charleston"/>
    <x v="3"/>
    <n v="55.000000000000014"/>
    <x v="29"/>
    <n v="412500.00000000012"/>
    <n v="123750.00000000003"/>
    <n v="0.3"/>
    <x v="2"/>
  </r>
  <r>
    <x v="0"/>
    <n v="1185732"/>
    <x v="443"/>
    <x v="4"/>
    <s v="South Carolina"/>
    <s v="Charleston"/>
    <x v="4"/>
    <n v="70"/>
    <x v="26"/>
    <n v="507500"/>
    <n v="177625"/>
    <n v="0.35"/>
    <x v="2"/>
  </r>
  <r>
    <x v="0"/>
    <n v="1185732"/>
    <x v="443"/>
    <x v="4"/>
    <s v="South Carolina"/>
    <s v="Charleston"/>
    <x v="5"/>
    <n v="75"/>
    <x v="6"/>
    <n v="618750"/>
    <n v="309375"/>
    <n v="0.5"/>
    <x v="2"/>
  </r>
  <r>
    <x v="0"/>
    <n v="1185732"/>
    <x v="472"/>
    <x v="4"/>
    <s v="South Carolina"/>
    <s v="Charleston"/>
    <x v="0"/>
    <n v="70"/>
    <x v="15"/>
    <n v="752500"/>
    <n v="338625"/>
    <n v="0.45"/>
    <x v="2"/>
  </r>
  <r>
    <x v="0"/>
    <n v="1185732"/>
    <x v="472"/>
    <x v="4"/>
    <s v="South Carolina"/>
    <s v="Charleston"/>
    <x v="1"/>
    <n v="60.000000000000007"/>
    <x v="10"/>
    <n v="525000.00000000012"/>
    <n v="183750.00000000003"/>
    <n v="0.35"/>
    <x v="2"/>
  </r>
  <r>
    <x v="2"/>
    <n v="1185732"/>
    <x v="472"/>
    <x v="4"/>
    <s v="South Carolina"/>
    <s v="Charleston"/>
    <x v="2"/>
    <n v="60.000000000000007"/>
    <x v="6"/>
    <n v="495000.00000000006"/>
    <n v="123750.00000000001"/>
    <n v="0.25"/>
    <x v="2"/>
  </r>
  <r>
    <x v="2"/>
    <n v="1185732"/>
    <x v="472"/>
    <x v="4"/>
    <s v="South Carolina"/>
    <s v="Charleston"/>
    <x v="3"/>
    <n v="60.000000000000007"/>
    <x v="28"/>
    <n v="465000.00000000006"/>
    <n v="139500"/>
    <n v="0.3"/>
    <x v="2"/>
  </r>
  <r>
    <x v="2"/>
    <n v="1185732"/>
    <x v="472"/>
    <x v="4"/>
    <s v="South Carolina"/>
    <s v="Charleston"/>
    <x v="4"/>
    <n v="70"/>
    <x v="28"/>
    <n v="542500"/>
    <n v="189875"/>
    <n v="0.35"/>
    <x v="2"/>
  </r>
  <r>
    <x v="2"/>
    <n v="1185732"/>
    <x v="472"/>
    <x v="4"/>
    <s v="South Carolina"/>
    <s v="Charleston"/>
    <x v="5"/>
    <n v="75"/>
    <x v="10"/>
    <n v="656250"/>
    <n v="328125"/>
    <n v="0.5"/>
    <x v="2"/>
  </r>
  <r>
    <x v="2"/>
    <n v="1185732"/>
    <x v="170"/>
    <x v="4"/>
    <s v="South Carolina"/>
    <s v="Charleston"/>
    <x v="0"/>
    <n v="35"/>
    <x v="8"/>
    <n v="323750"/>
    <n v="129500"/>
    <n v="0.4"/>
    <x v="2"/>
  </r>
  <r>
    <x v="2"/>
    <n v="1185732"/>
    <x v="170"/>
    <x v="4"/>
    <s v="South Carolina"/>
    <s v="Charleston"/>
    <x v="1"/>
    <n v="35"/>
    <x v="26"/>
    <n v="253750"/>
    <n v="88812.5"/>
    <n v="0.35"/>
    <x v="2"/>
  </r>
  <r>
    <x v="2"/>
    <n v="1185732"/>
    <x v="170"/>
    <x v="4"/>
    <s v="South Carolina"/>
    <s v="Charleston"/>
    <x v="2"/>
    <n v="25.000000000000007"/>
    <x v="26"/>
    <n v="181250.00000000006"/>
    <n v="72500.000000000029"/>
    <n v="0.4"/>
    <x v="2"/>
  </r>
  <r>
    <x v="2"/>
    <n v="1185732"/>
    <x v="170"/>
    <x v="4"/>
    <s v="South Carolina"/>
    <s v="Charleston"/>
    <x v="3"/>
    <n v="30"/>
    <x v="30"/>
    <n v="172500"/>
    <n v="69000"/>
    <n v="0.4"/>
    <x v="2"/>
  </r>
  <r>
    <x v="2"/>
    <n v="1185732"/>
    <x v="170"/>
    <x v="4"/>
    <s v="South Carolina"/>
    <s v="Charleston"/>
    <x v="4"/>
    <n v="45"/>
    <x v="22"/>
    <n v="281250"/>
    <n v="98437.5"/>
    <n v="0.35"/>
    <x v="2"/>
  </r>
  <r>
    <x v="2"/>
    <n v="1185732"/>
    <x v="170"/>
    <x v="4"/>
    <s v="South Carolina"/>
    <s v="Charleston"/>
    <x v="5"/>
    <n v="35"/>
    <x v="26"/>
    <n v="253750"/>
    <n v="126875"/>
    <n v="0.5"/>
    <x v="2"/>
  </r>
  <r>
    <x v="2"/>
    <n v="1185732"/>
    <x v="199"/>
    <x v="4"/>
    <s v="South Carolina"/>
    <s v="Charleston"/>
    <x v="0"/>
    <n v="35"/>
    <x v="17"/>
    <n v="341250"/>
    <n v="136500"/>
    <n v="0.4"/>
    <x v="2"/>
  </r>
  <r>
    <x v="2"/>
    <n v="1185732"/>
    <x v="199"/>
    <x v="4"/>
    <s v="South Carolina"/>
    <s v="Charleston"/>
    <x v="1"/>
    <n v="35"/>
    <x v="22"/>
    <n v="218750"/>
    <n v="76562.5"/>
    <n v="0.35"/>
    <x v="2"/>
  </r>
  <r>
    <x v="2"/>
    <n v="1185732"/>
    <x v="199"/>
    <x v="4"/>
    <s v="South Carolina"/>
    <s v="Charleston"/>
    <x v="2"/>
    <n v="25.000000000000007"/>
    <x v="21"/>
    <n v="168750.00000000006"/>
    <n v="67500.000000000029"/>
    <n v="0.4"/>
    <x v="2"/>
  </r>
  <r>
    <x v="2"/>
    <n v="1185732"/>
    <x v="199"/>
    <x v="4"/>
    <s v="North Carolina"/>
    <s v="Charlotte"/>
    <x v="3"/>
    <n v="30"/>
    <x v="27"/>
    <n v="157500"/>
    <n v="63000"/>
    <n v="0.4"/>
    <x v="2"/>
  </r>
  <r>
    <x v="2"/>
    <n v="1185732"/>
    <x v="199"/>
    <x v="4"/>
    <s v="North Carolina"/>
    <s v="Charlotte"/>
    <x v="4"/>
    <n v="45"/>
    <x v="24"/>
    <n v="270000"/>
    <n v="94500"/>
    <n v="0.35"/>
    <x v="2"/>
  </r>
  <r>
    <x v="2"/>
    <n v="1185732"/>
    <x v="199"/>
    <x v="4"/>
    <s v="North Carolina"/>
    <s v="Charlotte"/>
    <x v="5"/>
    <n v="30"/>
    <x v="19"/>
    <n v="210000"/>
    <n v="105000"/>
    <n v="0.5"/>
    <x v="2"/>
  </r>
  <r>
    <x v="2"/>
    <n v="1185732"/>
    <x v="704"/>
    <x v="4"/>
    <s v="North Carolina"/>
    <s v="Charlotte"/>
    <x v="0"/>
    <n v="30"/>
    <x v="18"/>
    <n v="276000"/>
    <n v="110400"/>
    <n v="0.4"/>
    <x v="2"/>
  </r>
  <r>
    <x v="2"/>
    <n v="1185732"/>
    <x v="704"/>
    <x v="4"/>
    <s v="North Carolina"/>
    <s v="Charlotte"/>
    <x v="1"/>
    <n v="30"/>
    <x v="24"/>
    <n v="180000"/>
    <n v="62999.999999999993"/>
    <n v="0.35"/>
    <x v="2"/>
  </r>
  <r>
    <x v="2"/>
    <n v="1185732"/>
    <x v="704"/>
    <x v="4"/>
    <s v="North Carolina"/>
    <s v="Charlotte"/>
    <x v="2"/>
    <n v="20"/>
    <x v="22"/>
    <n v="125000"/>
    <n v="50000"/>
    <n v="0.4"/>
    <x v="2"/>
  </r>
  <r>
    <x v="2"/>
    <n v="1185732"/>
    <x v="704"/>
    <x v="4"/>
    <s v="North Carolina"/>
    <s v="Charlotte"/>
    <x v="3"/>
    <n v="24.999999999999993"/>
    <x v="33"/>
    <n v="118749.99999999997"/>
    <n v="47499.999999999993"/>
    <n v="0.4"/>
    <x v="2"/>
  </r>
  <r>
    <x v="2"/>
    <n v="1185732"/>
    <x v="704"/>
    <x v="4"/>
    <s v="North Carolina"/>
    <s v="Charlotte"/>
    <x v="4"/>
    <n v="40.000000000000007"/>
    <x v="27"/>
    <n v="210000.00000000003"/>
    <n v="73500"/>
    <n v="0.35"/>
    <x v="2"/>
  </r>
  <r>
    <x v="2"/>
    <n v="1185732"/>
    <x v="704"/>
    <x v="4"/>
    <s v="North Carolina"/>
    <s v="Charlotte"/>
    <x v="5"/>
    <n v="30"/>
    <x v="22"/>
    <n v="187500"/>
    <n v="93750"/>
    <n v="0.5"/>
    <x v="2"/>
  </r>
  <r>
    <x v="2"/>
    <n v="1185732"/>
    <x v="721"/>
    <x v="4"/>
    <s v="North Carolina"/>
    <s v="Charlotte"/>
    <x v="0"/>
    <n v="30"/>
    <x v="10"/>
    <n v="262500"/>
    <n v="105000"/>
    <n v="0.4"/>
    <x v="2"/>
  </r>
  <r>
    <x v="2"/>
    <n v="1185732"/>
    <x v="721"/>
    <x v="4"/>
    <s v="North Carolina"/>
    <s v="Charlotte"/>
    <x v="1"/>
    <n v="30"/>
    <x v="30"/>
    <n v="172500"/>
    <n v="60374.999999999993"/>
    <n v="0.35"/>
    <x v="2"/>
  </r>
  <r>
    <x v="2"/>
    <n v="1185732"/>
    <x v="721"/>
    <x v="4"/>
    <s v="North Carolina"/>
    <s v="Charlotte"/>
    <x v="2"/>
    <n v="20"/>
    <x v="30"/>
    <n v="115000"/>
    <n v="46000"/>
    <n v="0.4"/>
    <x v="2"/>
  </r>
  <r>
    <x v="2"/>
    <n v="1185732"/>
    <x v="721"/>
    <x v="4"/>
    <s v="North Carolina"/>
    <s v="Charlotte"/>
    <x v="3"/>
    <n v="24.999999999999993"/>
    <x v="23"/>
    <n v="124999.99999999997"/>
    <n v="49999.999999999993"/>
    <n v="0.4"/>
    <x v="2"/>
  </r>
  <r>
    <x v="2"/>
    <n v="1185732"/>
    <x v="721"/>
    <x v="4"/>
    <s v="North Carolina"/>
    <s v="Charlotte"/>
    <x v="4"/>
    <n v="45"/>
    <x v="27"/>
    <n v="236250"/>
    <n v="82687.5"/>
    <n v="0.35"/>
    <x v="2"/>
  </r>
  <r>
    <x v="2"/>
    <n v="1185732"/>
    <x v="721"/>
    <x v="4"/>
    <s v="North Carolina"/>
    <s v="Charlotte"/>
    <x v="5"/>
    <n v="35"/>
    <x v="21"/>
    <n v="236250"/>
    <n v="118125"/>
    <n v="0.5"/>
    <x v="2"/>
  </r>
  <r>
    <x v="2"/>
    <n v="1185732"/>
    <x v="255"/>
    <x v="4"/>
    <s v="North Carolina"/>
    <s v="Charlotte"/>
    <x v="0"/>
    <n v="45"/>
    <x v="76"/>
    <n v="425250"/>
    <n v="170100"/>
    <n v="0.4"/>
    <x v="2"/>
  </r>
  <r>
    <x v="2"/>
    <n v="1185732"/>
    <x v="255"/>
    <x v="4"/>
    <s v="North Carolina"/>
    <s v="Charlotte"/>
    <x v="1"/>
    <n v="45"/>
    <x v="25"/>
    <n v="292500"/>
    <n v="102375"/>
    <n v="0.35"/>
    <x v="2"/>
  </r>
  <r>
    <x v="2"/>
    <n v="1185732"/>
    <x v="255"/>
    <x v="4"/>
    <s v="North Carolina"/>
    <s v="Charlotte"/>
    <x v="2"/>
    <n v="40"/>
    <x v="22"/>
    <n v="250000"/>
    <n v="100000"/>
    <n v="0.4"/>
    <x v="2"/>
  </r>
  <r>
    <x v="2"/>
    <n v="1185732"/>
    <x v="255"/>
    <x v="4"/>
    <s v="North Carolina"/>
    <s v="Charlotte"/>
    <x v="3"/>
    <n v="40"/>
    <x v="30"/>
    <n v="230000"/>
    <n v="92000"/>
    <n v="0.4"/>
    <x v="2"/>
  </r>
  <r>
    <x v="2"/>
    <n v="1185732"/>
    <x v="255"/>
    <x v="4"/>
    <s v="North Carolina"/>
    <s v="Charlotte"/>
    <x v="4"/>
    <n v="49.999999999999993"/>
    <x v="24"/>
    <n v="299999.99999999994"/>
    <n v="104999.99999999997"/>
    <n v="0.35"/>
    <x v="2"/>
  </r>
  <r>
    <x v="2"/>
    <n v="1185732"/>
    <x v="255"/>
    <x v="4"/>
    <s v="North Carolina"/>
    <s v="Charlotte"/>
    <x v="5"/>
    <n v="54.999999999999993"/>
    <x v="19"/>
    <n v="384999.99999999994"/>
    <n v="192499.99999999997"/>
    <n v="0.5"/>
    <x v="2"/>
  </r>
  <r>
    <x v="2"/>
    <n v="1185732"/>
    <x v="288"/>
    <x v="4"/>
    <s v="North Carolina"/>
    <s v="Charlotte"/>
    <x v="0"/>
    <n v="49.999999999999993"/>
    <x v="5"/>
    <n v="474999.99999999994"/>
    <n v="190000"/>
    <n v="0.4"/>
    <x v="2"/>
  </r>
  <r>
    <x v="2"/>
    <n v="1185732"/>
    <x v="288"/>
    <x v="4"/>
    <s v="North Carolina"/>
    <s v="Charlotte"/>
    <x v="1"/>
    <n v="45"/>
    <x v="19"/>
    <n v="315000"/>
    <n v="110250"/>
    <n v="0.35"/>
    <x v="2"/>
  </r>
  <r>
    <x v="2"/>
    <n v="1185732"/>
    <x v="288"/>
    <x v="4"/>
    <s v="North Carolina"/>
    <s v="Charlotte"/>
    <x v="2"/>
    <n v="50"/>
    <x v="21"/>
    <n v="337500"/>
    <n v="135000"/>
    <n v="0.4"/>
    <x v="2"/>
  </r>
  <r>
    <x v="2"/>
    <n v="1185732"/>
    <x v="288"/>
    <x v="4"/>
    <s v="North Carolina"/>
    <s v="Charlotte"/>
    <x v="3"/>
    <n v="50"/>
    <x v="25"/>
    <n v="325000"/>
    <n v="130000"/>
    <n v="0.4"/>
    <x v="2"/>
  </r>
  <r>
    <x v="2"/>
    <n v="1185732"/>
    <x v="288"/>
    <x v="4"/>
    <s v="North Carolina"/>
    <s v="Charlotte"/>
    <x v="4"/>
    <n v="65"/>
    <x v="25"/>
    <n v="422500"/>
    <n v="147875"/>
    <n v="0.35"/>
    <x v="2"/>
  </r>
  <r>
    <x v="2"/>
    <n v="1185732"/>
    <x v="288"/>
    <x v="4"/>
    <s v="North Carolina"/>
    <s v="Charlotte"/>
    <x v="5"/>
    <n v="70"/>
    <x v="6"/>
    <n v="577500"/>
    <n v="288750"/>
    <n v="0.5"/>
    <x v="2"/>
  </r>
  <r>
    <x v="2"/>
    <n v="1185732"/>
    <x v="316"/>
    <x v="4"/>
    <s v="North Carolina"/>
    <s v="Charlotte"/>
    <x v="0"/>
    <n v="65"/>
    <x v="11"/>
    <n v="682500"/>
    <n v="273000"/>
    <n v="0.4"/>
    <x v="2"/>
  </r>
  <r>
    <x v="2"/>
    <n v="1185732"/>
    <x v="316"/>
    <x v="4"/>
    <s v="North Carolina"/>
    <s v="Charlotte"/>
    <x v="1"/>
    <n v="60.000000000000007"/>
    <x v="9"/>
    <n v="480000.00000000006"/>
    <n v="168000"/>
    <n v="0.35"/>
    <x v="2"/>
  </r>
  <r>
    <x v="2"/>
    <n v="1185732"/>
    <x v="316"/>
    <x v="4"/>
    <s v="North Carolina"/>
    <s v="Charlotte"/>
    <x v="2"/>
    <n v="55.000000000000007"/>
    <x v="26"/>
    <n v="398750.00000000006"/>
    <n v="159500.00000000003"/>
    <n v="0.4"/>
    <x v="2"/>
  </r>
  <r>
    <x v="2"/>
    <n v="1185732"/>
    <x v="316"/>
    <x v="4"/>
    <s v="North Carolina"/>
    <s v="Charlotte"/>
    <x v="3"/>
    <n v="55.000000000000007"/>
    <x v="21"/>
    <n v="371250.00000000006"/>
    <n v="148500.00000000003"/>
    <n v="0.4"/>
    <x v="2"/>
  </r>
  <r>
    <x v="2"/>
    <n v="1185732"/>
    <x v="316"/>
    <x v="4"/>
    <s v="North Carolina"/>
    <s v="Charlotte"/>
    <x v="4"/>
    <n v="65"/>
    <x v="19"/>
    <n v="455000"/>
    <n v="159250"/>
    <n v="0.35"/>
    <x v="2"/>
  </r>
  <r>
    <x v="2"/>
    <n v="1185732"/>
    <x v="316"/>
    <x v="4"/>
    <s v="North Carolina"/>
    <s v="Charlotte"/>
    <x v="5"/>
    <n v="70"/>
    <x v="10"/>
    <n v="612500"/>
    <n v="306250"/>
    <n v="0.5"/>
    <x v="2"/>
  </r>
  <r>
    <x v="2"/>
    <n v="1185732"/>
    <x v="348"/>
    <x v="4"/>
    <s v="North Carolina"/>
    <s v="Charlotte"/>
    <x v="0"/>
    <n v="65"/>
    <x v="13"/>
    <n v="666250"/>
    <n v="266500"/>
    <n v="0.4"/>
    <x v="2"/>
  </r>
  <r>
    <x v="2"/>
    <n v="1185732"/>
    <x v="348"/>
    <x v="4"/>
    <s v="North Carolina"/>
    <s v="Charlotte"/>
    <x v="1"/>
    <n v="60.000000000000007"/>
    <x v="9"/>
    <n v="480000.00000000006"/>
    <n v="168000"/>
    <n v="0.35"/>
    <x v="2"/>
  </r>
  <r>
    <x v="2"/>
    <n v="1185732"/>
    <x v="348"/>
    <x v="4"/>
    <s v="North Carolina"/>
    <s v="Charlotte"/>
    <x v="2"/>
    <n v="55.000000000000007"/>
    <x v="26"/>
    <n v="398750.00000000006"/>
    <n v="159500.00000000003"/>
    <n v="0.4"/>
    <x v="2"/>
  </r>
  <r>
    <x v="2"/>
    <n v="1185732"/>
    <x v="348"/>
    <x v="4"/>
    <s v="North Carolina"/>
    <s v="Charlotte"/>
    <x v="3"/>
    <n v="45"/>
    <x v="21"/>
    <n v="303750"/>
    <n v="121500"/>
    <n v="0.4"/>
    <x v="2"/>
  </r>
  <r>
    <x v="2"/>
    <n v="1185732"/>
    <x v="348"/>
    <x v="4"/>
    <s v="North Carolina"/>
    <s v="Charlotte"/>
    <x v="4"/>
    <n v="55.000000000000007"/>
    <x v="25"/>
    <n v="357500.00000000006"/>
    <n v="125125.00000000001"/>
    <n v="0.35"/>
    <x v="2"/>
  </r>
  <r>
    <x v="2"/>
    <n v="1185732"/>
    <x v="348"/>
    <x v="4"/>
    <s v="North Carolina"/>
    <s v="Charlotte"/>
    <x v="5"/>
    <n v="60.000000000000007"/>
    <x v="6"/>
    <n v="495000.00000000006"/>
    <n v="247500.00000000003"/>
    <n v="0.5"/>
    <x v="2"/>
  </r>
  <r>
    <x v="2"/>
    <n v="1185732"/>
    <x v="378"/>
    <x v="4"/>
    <s v="North Carolina"/>
    <s v="Charlotte"/>
    <x v="0"/>
    <n v="55.000000000000007"/>
    <x v="8"/>
    <n v="508750.00000000006"/>
    <n v="203500.00000000003"/>
    <n v="0.4"/>
    <x v="2"/>
  </r>
  <r>
    <x v="2"/>
    <n v="1185732"/>
    <x v="378"/>
    <x v="4"/>
    <s v="North Carolina"/>
    <s v="Charlotte"/>
    <x v="1"/>
    <n v="50.000000000000014"/>
    <x v="26"/>
    <n v="362500.00000000012"/>
    <n v="126875.00000000003"/>
    <n v="0.35"/>
    <x v="2"/>
  </r>
  <r>
    <x v="2"/>
    <n v="1185732"/>
    <x v="378"/>
    <x v="4"/>
    <s v="North Carolina"/>
    <s v="Charlotte"/>
    <x v="2"/>
    <n v="30.000000000000004"/>
    <x v="22"/>
    <n v="187500.00000000003"/>
    <n v="75000.000000000015"/>
    <n v="0.4"/>
    <x v="2"/>
  </r>
  <r>
    <x v="2"/>
    <n v="1185732"/>
    <x v="378"/>
    <x v="4"/>
    <s v="North Carolina"/>
    <s v="Charlotte"/>
    <x v="3"/>
    <n v="30.000000000000004"/>
    <x v="24"/>
    <n v="180000.00000000003"/>
    <n v="72000.000000000015"/>
    <n v="0.4"/>
    <x v="2"/>
  </r>
  <r>
    <x v="2"/>
    <n v="1185732"/>
    <x v="378"/>
    <x v="4"/>
    <s v="North Carolina"/>
    <s v="Charlotte"/>
    <x v="4"/>
    <n v="40"/>
    <x v="24"/>
    <n v="240000"/>
    <n v="84000"/>
    <n v="0.35"/>
    <x v="2"/>
  </r>
  <r>
    <x v="2"/>
    <n v="1185732"/>
    <x v="378"/>
    <x v="4"/>
    <s v="North Carolina"/>
    <s v="Charlotte"/>
    <x v="5"/>
    <n v="45.000000000000007"/>
    <x v="19"/>
    <n v="315000.00000000006"/>
    <n v="157500.00000000003"/>
    <n v="0.5"/>
    <x v="2"/>
  </r>
  <r>
    <x v="2"/>
    <n v="1185732"/>
    <x v="410"/>
    <x v="4"/>
    <s v="North Carolina"/>
    <s v="Charlotte"/>
    <x v="0"/>
    <n v="45.000000000000007"/>
    <x v="10"/>
    <n v="393750.00000000006"/>
    <n v="157500.00000000003"/>
    <n v="0.4"/>
    <x v="2"/>
  </r>
  <r>
    <x v="2"/>
    <n v="1185732"/>
    <x v="410"/>
    <x v="4"/>
    <s v="North Carolina"/>
    <s v="Charlotte"/>
    <x v="1"/>
    <n v="35.000000000000007"/>
    <x v="19"/>
    <n v="245000.00000000006"/>
    <n v="85750.000000000015"/>
    <n v="0.35"/>
    <x v="2"/>
  </r>
  <r>
    <x v="2"/>
    <n v="1185732"/>
    <x v="410"/>
    <x v="4"/>
    <s v="North Carolina"/>
    <s v="Charlotte"/>
    <x v="2"/>
    <n v="35.000000000000007"/>
    <x v="30"/>
    <n v="201250.00000000003"/>
    <n v="80500.000000000015"/>
    <n v="0.4"/>
    <x v="2"/>
  </r>
  <r>
    <x v="2"/>
    <n v="1185732"/>
    <x v="410"/>
    <x v="4"/>
    <s v="North Carolina"/>
    <s v="Charlotte"/>
    <x v="3"/>
    <n v="35.000000000000007"/>
    <x v="20"/>
    <n v="192500.00000000003"/>
    <n v="77000.000000000015"/>
    <n v="0.4"/>
    <x v="2"/>
  </r>
  <r>
    <x v="2"/>
    <n v="1185732"/>
    <x v="410"/>
    <x v="4"/>
    <s v="North Carolina"/>
    <s v="Charlotte"/>
    <x v="4"/>
    <n v="45.000000000000007"/>
    <x v="20"/>
    <n v="247500.00000000003"/>
    <n v="86625"/>
    <n v="0.35"/>
    <x v="2"/>
  </r>
  <r>
    <x v="2"/>
    <n v="1185732"/>
    <x v="410"/>
    <x v="4"/>
    <s v="North Carolina"/>
    <s v="Charlotte"/>
    <x v="5"/>
    <n v="50"/>
    <x v="21"/>
    <n v="337500"/>
    <n v="168750"/>
    <n v="0.5"/>
    <x v="2"/>
  </r>
  <r>
    <x v="2"/>
    <n v="1185732"/>
    <x v="440"/>
    <x v="4"/>
    <s v="North Carolina"/>
    <s v="Charlotte"/>
    <x v="0"/>
    <n v="45.000000000000007"/>
    <x v="6"/>
    <n v="371250.00000000006"/>
    <n v="148500.00000000003"/>
    <n v="0.4"/>
    <x v="2"/>
  </r>
  <r>
    <x v="2"/>
    <n v="1185732"/>
    <x v="440"/>
    <x v="4"/>
    <s v="North Carolina"/>
    <s v="Charlotte"/>
    <x v="1"/>
    <n v="35.000000000000007"/>
    <x v="25"/>
    <n v="227500.00000000006"/>
    <n v="79625.000000000015"/>
    <n v="0.35"/>
    <x v="2"/>
  </r>
  <r>
    <x v="2"/>
    <n v="1185732"/>
    <x v="440"/>
    <x v="4"/>
    <s v="North Carolina"/>
    <s v="Charlotte"/>
    <x v="2"/>
    <n v="40.000000000000014"/>
    <x v="77"/>
    <n v="238000.00000000009"/>
    <n v="95200.000000000044"/>
    <n v="0.4"/>
    <x v="2"/>
  </r>
  <r>
    <x v="2"/>
    <n v="1185732"/>
    <x v="440"/>
    <x v="4"/>
    <s v="North Carolina"/>
    <s v="Charlotte"/>
    <x v="3"/>
    <n v="60.000000000000021"/>
    <x v="25"/>
    <n v="390000.00000000012"/>
    <n v="156000.00000000006"/>
    <n v="0.4"/>
    <x v="2"/>
  </r>
  <r>
    <x v="2"/>
    <n v="1185732"/>
    <x v="440"/>
    <x v="4"/>
    <s v="North Carolina"/>
    <s v="Charlotte"/>
    <x v="4"/>
    <n v="75.000000000000014"/>
    <x v="22"/>
    <n v="468750.00000000012"/>
    <n v="164062.50000000003"/>
    <n v="0.35"/>
    <x v="2"/>
  </r>
  <r>
    <x v="2"/>
    <n v="1185732"/>
    <x v="440"/>
    <x v="4"/>
    <s v="North Carolina"/>
    <s v="Charlotte"/>
    <x v="5"/>
    <n v="75"/>
    <x v="26"/>
    <n v="543750"/>
    <n v="271875"/>
    <n v="0.5"/>
    <x v="2"/>
  </r>
  <r>
    <x v="2"/>
    <n v="1185732"/>
    <x v="469"/>
    <x v="4"/>
    <s v="North Carolina"/>
    <s v="Charlotte"/>
    <x v="0"/>
    <n v="70"/>
    <x v="17"/>
    <n v="682500"/>
    <n v="273000"/>
    <n v="0.4"/>
    <x v="2"/>
  </r>
  <r>
    <x v="2"/>
    <n v="1185732"/>
    <x v="469"/>
    <x v="4"/>
    <s v="North Carolina"/>
    <s v="Charlotte"/>
    <x v="1"/>
    <n v="60.000000000000007"/>
    <x v="28"/>
    <n v="465000.00000000006"/>
    <n v="162750"/>
    <n v="0.35"/>
    <x v="2"/>
  </r>
  <r>
    <x v="5"/>
    <n v="1185732"/>
    <x v="469"/>
    <x v="4"/>
    <s v="North Carolina"/>
    <s v="Charlotte"/>
    <x v="2"/>
    <n v="60.000000000000007"/>
    <x v="26"/>
    <n v="435000.00000000006"/>
    <n v="174000.00000000003"/>
    <n v="0.4"/>
    <x v="2"/>
  </r>
  <r>
    <x v="5"/>
    <n v="1185732"/>
    <x v="469"/>
    <x v="4"/>
    <s v="North Carolina"/>
    <s v="Charlotte"/>
    <x v="3"/>
    <n v="60.000000000000007"/>
    <x v="21"/>
    <n v="405000.00000000006"/>
    <n v="162000.00000000003"/>
    <n v="0.4"/>
    <x v="2"/>
  </r>
  <r>
    <x v="5"/>
    <n v="1185732"/>
    <x v="469"/>
    <x v="4"/>
    <s v="North Carolina"/>
    <s v="Charlotte"/>
    <x v="4"/>
    <n v="70"/>
    <x v="21"/>
    <n v="472500"/>
    <n v="165375"/>
    <n v="0.35"/>
    <x v="2"/>
  </r>
  <r>
    <x v="5"/>
    <n v="1185732"/>
    <x v="469"/>
    <x v="4"/>
    <s v="North Carolina"/>
    <s v="Charlotte"/>
    <x v="5"/>
    <n v="75"/>
    <x v="28"/>
    <n v="581250"/>
    <n v="290625"/>
    <n v="0.5"/>
    <x v="2"/>
  </r>
  <r>
    <x v="5"/>
    <n v="1185732"/>
    <x v="177"/>
    <x v="4"/>
    <s v="North Carolina"/>
    <s v="Charlotte"/>
    <x v="0"/>
    <n v="35"/>
    <x v="28"/>
    <n v="271250"/>
    <n v="108500"/>
    <n v="0.4"/>
    <x v="2"/>
  </r>
  <r>
    <x v="5"/>
    <n v="1185732"/>
    <x v="177"/>
    <x v="4"/>
    <s v="North Carolina"/>
    <s v="Charlotte"/>
    <x v="1"/>
    <n v="35"/>
    <x v="30"/>
    <n v="201250"/>
    <n v="70437.5"/>
    <n v="0.35"/>
    <x v="2"/>
  </r>
  <r>
    <x v="5"/>
    <n v="1185732"/>
    <x v="177"/>
    <x v="4"/>
    <s v="North Carolina"/>
    <s v="Charlotte"/>
    <x v="2"/>
    <n v="25.000000000000007"/>
    <x v="30"/>
    <n v="143750.00000000003"/>
    <n v="57500.000000000015"/>
    <n v="0.4"/>
    <x v="2"/>
  </r>
  <r>
    <x v="5"/>
    <n v="1185732"/>
    <x v="177"/>
    <x v="4"/>
    <s v="North Carolina"/>
    <s v="Charlotte"/>
    <x v="3"/>
    <n v="30"/>
    <x v="32"/>
    <n v="127500"/>
    <n v="51000"/>
    <n v="0.4"/>
    <x v="2"/>
  </r>
  <r>
    <x v="5"/>
    <n v="1185732"/>
    <x v="177"/>
    <x v="4"/>
    <s v="North Carolina"/>
    <s v="Charlotte"/>
    <x v="4"/>
    <n v="45"/>
    <x v="33"/>
    <n v="213750"/>
    <n v="74812.5"/>
    <n v="0.35"/>
    <x v="2"/>
  </r>
  <r>
    <x v="5"/>
    <n v="1185732"/>
    <x v="177"/>
    <x v="4"/>
    <s v="North Carolina"/>
    <s v="Charlotte"/>
    <x v="5"/>
    <n v="35"/>
    <x v="30"/>
    <n v="201250"/>
    <n v="100625"/>
    <n v="0.5"/>
    <x v="2"/>
  </r>
  <r>
    <x v="5"/>
    <n v="1185732"/>
    <x v="206"/>
    <x v="4"/>
    <s v="North Carolina"/>
    <s v="Charlotte"/>
    <x v="0"/>
    <n v="35"/>
    <x v="6"/>
    <n v="288750"/>
    <n v="115500"/>
    <n v="0.4"/>
    <x v="2"/>
  </r>
  <r>
    <x v="5"/>
    <n v="1185732"/>
    <x v="206"/>
    <x v="4"/>
    <s v="North Carolina"/>
    <s v="Charlotte"/>
    <x v="1"/>
    <n v="35"/>
    <x v="33"/>
    <n v="166250"/>
    <n v="58187.499999999993"/>
    <n v="0.35"/>
    <x v="2"/>
  </r>
  <r>
    <x v="5"/>
    <n v="1185732"/>
    <x v="206"/>
    <x v="4"/>
    <s v="North Carolina"/>
    <s v="Charlotte"/>
    <x v="2"/>
    <n v="25.000000000000007"/>
    <x v="27"/>
    <n v="131250.00000000003"/>
    <n v="52500.000000000015"/>
    <n v="0.4"/>
    <x v="2"/>
  </r>
  <r>
    <x v="5"/>
    <n v="1185732"/>
    <x v="206"/>
    <x v="3"/>
    <s v="Ohio"/>
    <s v="Columbus"/>
    <x v="3"/>
    <n v="30"/>
    <x v="47"/>
    <n v="112500"/>
    <n v="45000"/>
    <n v="0.4"/>
    <x v="2"/>
  </r>
  <r>
    <x v="5"/>
    <n v="1185732"/>
    <x v="206"/>
    <x v="3"/>
    <s v="Ohio"/>
    <s v="Columbus"/>
    <x v="4"/>
    <n v="45"/>
    <x v="31"/>
    <n v="202500"/>
    <n v="70875"/>
    <n v="0.35"/>
    <x v="2"/>
  </r>
  <r>
    <x v="5"/>
    <n v="1185732"/>
    <x v="206"/>
    <x v="3"/>
    <s v="Ohio"/>
    <s v="Columbus"/>
    <x v="5"/>
    <n v="30"/>
    <x v="20"/>
    <n v="165000"/>
    <n v="82500"/>
    <n v="0.5"/>
    <x v="2"/>
  </r>
  <r>
    <x v="5"/>
    <n v="1185732"/>
    <x v="214"/>
    <x v="3"/>
    <s v="Ohio"/>
    <s v="Columbus"/>
    <x v="0"/>
    <n v="30"/>
    <x v="67"/>
    <n v="231000"/>
    <n v="92400"/>
    <n v="0.4"/>
    <x v="2"/>
  </r>
  <r>
    <x v="5"/>
    <n v="1185732"/>
    <x v="214"/>
    <x v="3"/>
    <s v="Ohio"/>
    <s v="Columbus"/>
    <x v="1"/>
    <n v="30"/>
    <x v="31"/>
    <n v="135000"/>
    <n v="47250"/>
    <n v="0.35"/>
    <x v="2"/>
  </r>
  <r>
    <x v="5"/>
    <n v="1185732"/>
    <x v="214"/>
    <x v="3"/>
    <s v="Ohio"/>
    <s v="Columbus"/>
    <x v="2"/>
    <n v="20"/>
    <x v="33"/>
    <n v="95000"/>
    <n v="38000"/>
    <n v="0.4"/>
    <x v="2"/>
  </r>
  <r>
    <x v="5"/>
    <n v="1185732"/>
    <x v="214"/>
    <x v="3"/>
    <s v="Ohio"/>
    <s v="Columbus"/>
    <x v="3"/>
    <n v="24.999999999999993"/>
    <x v="45"/>
    <n v="81249.999999999971"/>
    <n v="32499.999999999989"/>
    <n v="0.4"/>
    <x v="2"/>
  </r>
  <r>
    <x v="5"/>
    <n v="1185732"/>
    <x v="214"/>
    <x v="3"/>
    <s v="Ohio"/>
    <s v="Columbus"/>
    <x v="4"/>
    <n v="40.000000000000007"/>
    <x v="47"/>
    <n v="150000.00000000003"/>
    <n v="52500.000000000007"/>
    <n v="0.35"/>
    <x v="2"/>
  </r>
  <r>
    <x v="5"/>
    <n v="1185732"/>
    <x v="214"/>
    <x v="3"/>
    <s v="Ohio"/>
    <s v="Columbus"/>
    <x v="5"/>
    <n v="30"/>
    <x v="33"/>
    <n v="142500"/>
    <n v="71250"/>
    <n v="0.5"/>
    <x v="2"/>
  </r>
  <r>
    <x v="5"/>
    <n v="1185732"/>
    <x v="233"/>
    <x v="3"/>
    <s v="Ohio"/>
    <s v="Columbus"/>
    <x v="0"/>
    <n v="30"/>
    <x v="26"/>
    <n v="217500"/>
    <n v="87000"/>
    <n v="0.4"/>
    <x v="2"/>
  </r>
  <r>
    <x v="5"/>
    <n v="1185732"/>
    <x v="233"/>
    <x v="3"/>
    <s v="Ohio"/>
    <s v="Columbus"/>
    <x v="1"/>
    <n v="30"/>
    <x v="32"/>
    <n v="127500"/>
    <n v="44625"/>
    <n v="0.35"/>
    <x v="2"/>
  </r>
  <r>
    <x v="5"/>
    <n v="1185732"/>
    <x v="233"/>
    <x v="3"/>
    <s v="Ohio"/>
    <s v="Columbus"/>
    <x v="2"/>
    <n v="20"/>
    <x v="32"/>
    <n v="85000"/>
    <n v="34000"/>
    <n v="0.4"/>
    <x v="2"/>
  </r>
  <r>
    <x v="5"/>
    <n v="1185732"/>
    <x v="233"/>
    <x v="3"/>
    <s v="Ohio"/>
    <s v="Columbus"/>
    <x v="3"/>
    <n v="24.999999999999993"/>
    <x v="44"/>
    <n v="87499.999999999971"/>
    <n v="34999.999999999993"/>
    <n v="0.4"/>
    <x v="2"/>
  </r>
  <r>
    <x v="5"/>
    <n v="1185732"/>
    <x v="233"/>
    <x v="3"/>
    <s v="Ohio"/>
    <s v="Columbus"/>
    <x v="4"/>
    <n v="45"/>
    <x v="47"/>
    <n v="168750"/>
    <n v="59062.499999999993"/>
    <n v="0.35"/>
    <x v="2"/>
  </r>
  <r>
    <x v="5"/>
    <n v="1185732"/>
    <x v="233"/>
    <x v="3"/>
    <s v="Ohio"/>
    <s v="Columbus"/>
    <x v="5"/>
    <n v="35"/>
    <x v="27"/>
    <n v="183750"/>
    <n v="91875"/>
    <n v="0.5"/>
    <x v="2"/>
  </r>
  <r>
    <x v="5"/>
    <n v="1185732"/>
    <x v="262"/>
    <x v="3"/>
    <s v="Ohio"/>
    <s v="Columbus"/>
    <x v="0"/>
    <n v="45"/>
    <x v="68"/>
    <n v="357750"/>
    <n v="143100"/>
    <n v="0.4"/>
    <x v="2"/>
  </r>
  <r>
    <x v="5"/>
    <n v="1185732"/>
    <x v="262"/>
    <x v="3"/>
    <s v="Ohio"/>
    <s v="Columbus"/>
    <x v="1"/>
    <n v="45"/>
    <x v="23"/>
    <n v="225000"/>
    <n v="78750"/>
    <n v="0.35"/>
    <x v="2"/>
  </r>
  <r>
    <x v="5"/>
    <n v="1185732"/>
    <x v="262"/>
    <x v="3"/>
    <s v="Ohio"/>
    <s v="Columbus"/>
    <x v="2"/>
    <n v="40"/>
    <x v="33"/>
    <n v="190000"/>
    <n v="76000"/>
    <n v="0.4"/>
    <x v="2"/>
  </r>
  <r>
    <x v="5"/>
    <n v="1185732"/>
    <x v="262"/>
    <x v="3"/>
    <s v="Ohio"/>
    <s v="Columbus"/>
    <x v="3"/>
    <n v="40"/>
    <x v="32"/>
    <n v="170000"/>
    <n v="68000"/>
    <n v="0.4"/>
    <x v="2"/>
  </r>
  <r>
    <x v="5"/>
    <n v="1185732"/>
    <x v="262"/>
    <x v="3"/>
    <s v="Ohio"/>
    <s v="Columbus"/>
    <x v="4"/>
    <n v="49.999999999999993"/>
    <x v="31"/>
    <n v="224999.99999999997"/>
    <n v="78749.999999999985"/>
    <n v="0.35"/>
    <x v="2"/>
  </r>
  <r>
    <x v="5"/>
    <n v="1185732"/>
    <x v="262"/>
    <x v="3"/>
    <s v="Ohio"/>
    <s v="Columbus"/>
    <x v="5"/>
    <n v="54.999999999999993"/>
    <x v="20"/>
    <n v="302499.99999999994"/>
    <n v="151249.99999999997"/>
    <n v="0.5"/>
    <x v="2"/>
  </r>
  <r>
    <x v="5"/>
    <n v="1185732"/>
    <x v="295"/>
    <x v="3"/>
    <s v="Ohio"/>
    <s v="Columbus"/>
    <x v="0"/>
    <n v="49.999999999999993"/>
    <x v="9"/>
    <n v="399999.99999999994"/>
    <n v="160000"/>
    <n v="0.4"/>
    <x v="2"/>
  </r>
  <r>
    <x v="5"/>
    <n v="1185732"/>
    <x v="295"/>
    <x v="3"/>
    <s v="Ohio"/>
    <s v="Columbus"/>
    <x v="1"/>
    <n v="45"/>
    <x v="20"/>
    <n v="247500"/>
    <n v="86625"/>
    <n v="0.35"/>
    <x v="2"/>
  </r>
  <r>
    <x v="5"/>
    <n v="1185732"/>
    <x v="295"/>
    <x v="3"/>
    <s v="Ohio"/>
    <s v="Columbus"/>
    <x v="2"/>
    <n v="50"/>
    <x v="27"/>
    <n v="262500"/>
    <n v="105000"/>
    <n v="0.4"/>
    <x v="2"/>
  </r>
  <r>
    <x v="5"/>
    <n v="1185732"/>
    <x v="295"/>
    <x v="3"/>
    <s v="Ohio"/>
    <s v="Columbus"/>
    <x v="3"/>
    <n v="50"/>
    <x v="23"/>
    <n v="250000"/>
    <n v="100000"/>
    <n v="0.4"/>
    <x v="2"/>
  </r>
  <r>
    <x v="5"/>
    <n v="1185732"/>
    <x v="295"/>
    <x v="3"/>
    <s v="Ohio"/>
    <s v="Columbus"/>
    <x v="4"/>
    <n v="65"/>
    <x v="23"/>
    <n v="325000"/>
    <n v="113750"/>
    <n v="0.35"/>
    <x v="2"/>
  </r>
  <r>
    <x v="5"/>
    <n v="1185732"/>
    <x v="295"/>
    <x v="3"/>
    <s v="Ohio"/>
    <s v="Columbus"/>
    <x v="5"/>
    <n v="70"/>
    <x v="21"/>
    <n v="472500"/>
    <n v="236250"/>
    <n v="0.5"/>
    <x v="2"/>
  </r>
  <r>
    <x v="5"/>
    <n v="1185732"/>
    <x v="323"/>
    <x v="3"/>
    <s v="Ohio"/>
    <s v="Columbus"/>
    <x v="0"/>
    <n v="65"/>
    <x v="3"/>
    <n v="585000"/>
    <n v="234000"/>
    <n v="0.4"/>
    <x v="2"/>
  </r>
  <r>
    <x v="5"/>
    <n v="1185732"/>
    <x v="323"/>
    <x v="3"/>
    <s v="Ohio"/>
    <s v="Columbus"/>
    <x v="1"/>
    <n v="60.000000000000007"/>
    <x v="25"/>
    <n v="390000.00000000006"/>
    <n v="136500"/>
    <n v="0.35"/>
    <x v="2"/>
  </r>
  <r>
    <x v="5"/>
    <n v="1185732"/>
    <x v="323"/>
    <x v="3"/>
    <s v="Ohio"/>
    <s v="Columbus"/>
    <x v="2"/>
    <n v="55.000000000000007"/>
    <x v="30"/>
    <n v="316250.00000000006"/>
    <n v="126500.00000000003"/>
    <n v="0.4"/>
    <x v="2"/>
  </r>
  <r>
    <x v="5"/>
    <n v="1185732"/>
    <x v="323"/>
    <x v="3"/>
    <s v="Ohio"/>
    <s v="Columbus"/>
    <x v="3"/>
    <n v="55.000000000000007"/>
    <x v="27"/>
    <n v="288750.00000000006"/>
    <n v="115500.00000000003"/>
    <n v="0.4"/>
    <x v="2"/>
  </r>
  <r>
    <x v="5"/>
    <n v="1185732"/>
    <x v="323"/>
    <x v="3"/>
    <s v="Ohio"/>
    <s v="Columbus"/>
    <x v="4"/>
    <n v="65"/>
    <x v="20"/>
    <n v="357500"/>
    <n v="125124.99999999999"/>
    <n v="0.35"/>
    <x v="2"/>
  </r>
  <r>
    <x v="5"/>
    <n v="1185732"/>
    <x v="323"/>
    <x v="3"/>
    <s v="Ohio"/>
    <s v="Columbus"/>
    <x v="5"/>
    <n v="70"/>
    <x v="26"/>
    <n v="507500"/>
    <n v="253750"/>
    <n v="0.5"/>
    <x v="2"/>
  </r>
  <r>
    <x v="5"/>
    <n v="1185732"/>
    <x v="355"/>
    <x v="3"/>
    <s v="Ohio"/>
    <s v="Columbus"/>
    <x v="0"/>
    <n v="65"/>
    <x v="10"/>
    <n v="568750"/>
    <n v="227500"/>
    <n v="0.4"/>
    <x v="2"/>
  </r>
  <r>
    <x v="5"/>
    <n v="1185732"/>
    <x v="355"/>
    <x v="3"/>
    <s v="Ohio"/>
    <s v="Columbus"/>
    <x v="1"/>
    <n v="60.000000000000007"/>
    <x v="25"/>
    <n v="390000.00000000006"/>
    <n v="136500"/>
    <n v="0.35"/>
    <x v="2"/>
  </r>
  <r>
    <x v="5"/>
    <n v="1185732"/>
    <x v="355"/>
    <x v="3"/>
    <s v="Ohio"/>
    <s v="Columbus"/>
    <x v="2"/>
    <n v="55.000000000000007"/>
    <x v="30"/>
    <n v="316250.00000000006"/>
    <n v="126500.00000000003"/>
    <n v="0.4"/>
    <x v="2"/>
  </r>
  <r>
    <x v="5"/>
    <n v="1185732"/>
    <x v="355"/>
    <x v="3"/>
    <s v="Ohio"/>
    <s v="Columbus"/>
    <x v="3"/>
    <n v="45"/>
    <x v="27"/>
    <n v="236250"/>
    <n v="94500"/>
    <n v="0.4"/>
    <x v="2"/>
  </r>
  <r>
    <x v="5"/>
    <n v="1185732"/>
    <x v="355"/>
    <x v="3"/>
    <s v="Ohio"/>
    <s v="Columbus"/>
    <x v="4"/>
    <n v="55.000000000000007"/>
    <x v="23"/>
    <n v="275000.00000000006"/>
    <n v="96250.000000000015"/>
    <n v="0.35"/>
    <x v="2"/>
  </r>
  <r>
    <x v="5"/>
    <n v="1185732"/>
    <x v="355"/>
    <x v="3"/>
    <s v="Ohio"/>
    <s v="Columbus"/>
    <x v="5"/>
    <n v="60.000000000000007"/>
    <x v="21"/>
    <n v="405000.00000000006"/>
    <n v="202500.00000000003"/>
    <n v="0.5"/>
    <x v="2"/>
  </r>
  <r>
    <x v="5"/>
    <n v="1185732"/>
    <x v="385"/>
    <x v="3"/>
    <s v="Ohio"/>
    <s v="Columbus"/>
    <x v="0"/>
    <n v="55.000000000000007"/>
    <x v="28"/>
    <n v="426250.00000000006"/>
    <n v="170500.00000000003"/>
    <n v="0.4"/>
    <x v="2"/>
  </r>
  <r>
    <x v="5"/>
    <n v="1185732"/>
    <x v="385"/>
    <x v="3"/>
    <s v="Ohio"/>
    <s v="Columbus"/>
    <x v="1"/>
    <n v="50.000000000000014"/>
    <x v="30"/>
    <n v="287500.00000000006"/>
    <n v="100625.00000000001"/>
    <n v="0.35"/>
    <x v="2"/>
  </r>
  <r>
    <x v="5"/>
    <n v="1185732"/>
    <x v="385"/>
    <x v="3"/>
    <s v="Ohio"/>
    <s v="Columbus"/>
    <x v="2"/>
    <n v="25.000000000000007"/>
    <x v="33"/>
    <n v="118750.00000000003"/>
    <n v="47500.000000000015"/>
    <n v="0.4"/>
    <x v="2"/>
  </r>
  <r>
    <x v="5"/>
    <n v="1185732"/>
    <x v="385"/>
    <x v="3"/>
    <s v="Ohio"/>
    <s v="Columbus"/>
    <x v="3"/>
    <n v="25.000000000000007"/>
    <x v="31"/>
    <n v="112500.00000000003"/>
    <n v="45000.000000000015"/>
    <n v="0.4"/>
    <x v="2"/>
  </r>
  <r>
    <x v="5"/>
    <n v="1185732"/>
    <x v="385"/>
    <x v="3"/>
    <s v="Ohio"/>
    <s v="Columbus"/>
    <x v="4"/>
    <n v="35"/>
    <x v="31"/>
    <n v="157500"/>
    <n v="55125"/>
    <n v="0.35"/>
    <x v="2"/>
  </r>
  <r>
    <x v="5"/>
    <n v="1185732"/>
    <x v="385"/>
    <x v="3"/>
    <s v="Ohio"/>
    <s v="Columbus"/>
    <x v="5"/>
    <n v="40.000000000000007"/>
    <x v="20"/>
    <n v="220000.00000000003"/>
    <n v="110000.00000000001"/>
    <n v="0.5"/>
    <x v="2"/>
  </r>
  <r>
    <x v="5"/>
    <n v="1185732"/>
    <x v="417"/>
    <x v="3"/>
    <s v="Ohio"/>
    <s v="Columbus"/>
    <x v="0"/>
    <n v="40.000000000000007"/>
    <x v="26"/>
    <n v="290000.00000000006"/>
    <n v="116000.00000000003"/>
    <n v="0.4"/>
    <x v="2"/>
  </r>
  <r>
    <x v="5"/>
    <n v="1185732"/>
    <x v="417"/>
    <x v="3"/>
    <s v="Ohio"/>
    <s v="Columbus"/>
    <x v="1"/>
    <n v="30.000000000000011"/>
    <x v="20"/>
    <n v="165000.00000000006"/>
    <n v="57750.000000000015"/>
    <n v="0.35"/>
    <x v="2"/>
  </r>
  <r>
    <x v="5"/>
    <n v="1185732"/>
    <x v="417"/>
    <x v="3"/>
    <s v="Ohio"/>
    <s v="Columbus"/>
    <x v="2"/>
    <n v="30.000000000000011"/>
    <x v="32"/>
    <n v="127500.00000000004"/>
    <n v="51000.000000000022"/>
    <n v="0.4"/>
    <x v="2"/>
  </r>
  <r>
    <x v="5"/>
    <n v="1185732"/>
    <x v="417"/>
    <x v="3"/>
    <s v="Ohio"/>
    <s v="Columbus"/>
    <x v="3"/>
    <n v="30.000000000000011"/>
    <x v="46"/>
    <n v="120000.00000000004"/>
    <n v="48000.000000000022"/>
    <n v="0.4"/>
    <x v="2"/>
  </r>
  <r>
    <x v="5"/>
    <n v="1185732"/>
    <x v="417"/>
    <x v="3"/>
    <s v="Ohio"/>
    <s v="Columbus"/>
    <x v="4"/>
    <n v="40.000000000000007"/>
    <x v="46"/>
    <n v="160000.00000000003"/>
    <n v="56000.000000000007"/>
    <n v="0.35"/>
    <x v="2"/>
  </r>
  <r>
    <x v="5"/>
    <n v="1185732"/>
    <x v="417"/>
    <x v="3"/>
    <s v="Ohio"/>
    <s v="Columbus"/>
    <x v="5"/>
    <n v="40"/>
    <x v="27"/>
    <n v="210000"/>
    <n v="105000"/>
    <n v="0.5"/>
    <x v="2"/>
  </r>
  <r>
    <x v="5"/>
    <n v="1185732"/>
    <x v="447"/>
    <x v="3"/>
    <s v="Ohio"/>
    <s v="Columbus"/>
    <x v="0"/>
    <n v="35.000000000000007"/>
    <x v="21"/>
    <n v="236250.00000000006"/>
    <n v="94500.000000000029"/>
    <n v="0.4"/>
    <x v="2"/>
  </r>
  <r>
    <x v="5"/>
    <n v="1185732"/>
    <x v="447"/>
    <x v="3"/>
    <s v="Ohio"/>
    <s v="Columbus"/>
    <x v="1"/>
    <n v="25.000000000000011"/>
    <x v="23"/>
    <n v="125000.00000000006"/>
    <n v="43750.000000000015"/>
    <n v="0.35"/>
    <x v="2"/>
  </r>
  <r>
    <x v="5"/>
    <n v="1185732"/>
    <x v="447"/>
    <x v="3"/>
    <s v="Ohio"/>
    <s v="Columbus"/>
    <x v="2"/>
    <n v="35.000000000000014"/>
    <x v="51"/>
    <n v="155750.00000000006"/>
    <n v="62300.000000000029"/>
    <n v="0.4"/>
    <x v="2"/>
  </r>
  <r>
    <x v="5"/>
    <n v="1185732"/>
    <x v="447"/>
    <x v="3"/>
    <s v="Ohio"/>
    <s v="Columbus"/>
    <x v="3"/>
    <n v="65.000000000000028"/>
    <x v="23"/>
    <n v="325000.00000000012"/>
    <n v="130000.00000000006"/>
    <n v="0.4"/>
    <x v="2"/>
  </r>
  <r>
    <x v="5"/>
    <n v="1185732"/>
    <x v="447"/>
    <x v="3"/>
    <s v="Ohio"/>
    <s v="Columbus"/>
    <x v="4"/>
    <n v="80.000000000000014"/>
    <x v="33"/>
    <n v="380000.00000000006"/>
    <n v="133000"/>
    <n v="0.35"/>
    <x v="2"/>
  </r>
  <r>
    <x v="5"/>
    <n v="1185732"/>
    <x v="447"/>
    <x v="3"/>
    <s v="Ohio"/>
    <s v="Columbus"/>
    <x v="5"/>
    <n v="80"/>
    <x v="30"/>
    <n v="460000"/>
    <n v="230000"/>
    <n v="0.5"/>
    <x v="2"/>
  </r>
  <r>
    <x v="5"/>
    <n v="1185732"/>
    <x v="476"/>
    <x v="3"/>
    <s v="Ohio"/>
    <s v="Columbus"/>
    <x v="0"/>
    <n v="75.000000000000014"/>
    <x v="6"/>
    <n v="618750.00000000012"/>
    <n v="247500.00000000006"/>
    <n v="0.4"/>
    <x v="2"/>
  </r>
  <r>
    <x v="5"/>
    <n v="1185732"/>
    <x v="476"/>
    <x v="3"/>
    <s v="Ohio"/>
    <s v="Columbus"/>
    <x v="1"/>
    <n v="65.000000000000014"/>
    <x v="22"/>
    <n v="406250.00000000012"/>
    <n v="142187.50000000003"/>
    <n v="0.35"/>
    <x v="2"/>
  </r>
  <r>
    <x v="3"/>
    <n v="1185732"/>
    <x v="476"/>
    <x v="3"/>
    <s v="Ohio"/>
    <s v="Columbus"/>
    <x v="2"/>
    <n v="65.000000000000014"/>
    <x v="30"/>
    <n v="373750.00000000006"/>
    <n v="149500.00000000003"/>
    <n v="0.4"/>
    <x v="2"/>
  </r>
  <r>
    <x v="3"/>
    <n v="1185732"/>
    <x v="476"/>
    <x v="3"/>
    <s v="Ohio"/>
    <s v="Columbus"/>
    <x v="3"/>
    <n v="65.000000000000014"/>
    <x v="27"/>
    <n v="341250.00000000006"/>
    <n v="136500.00000000003"/>
    <n v="0.4"/>
    <x v="2"/>
  </r>
  <r>
    <x v="3"/>
    <n v="1185732"/>
    <x v="476"/>
    <x v="3"/>
    <s v="Ohio"/>
    <s v="Columbus"/>
    <x v="4"/>
    <n v="75.000000000000014"/>
    <x v="27"/>
    <n v="393750.00000000006"/>
    <n v="137812.5"/>
    <n v="0.35"/>
    <x v="2"/>
  </r>
  <r>
    <x v="3"/>
    <n v="1185732"/>
    <x v="476"/>
    <x v="3"/>
    <s v="Ohio"/>
    <s v="Columbus"/>
    <x v="5"/>
    <n v="80"/>
    <x v="22"/>
    <n v="500000"/>
    <n v="250000"/>
    <n v="0.5"/>
    <x v="2"/>
  </r>
  <r>
    <x v="5"/>
    <n v="1185732"/>
    <x v="186"/>
    <x v="3"/>
    <s v="Ohio"/>
    <s v="Columbus"/>
    <x v="0"/>
    <n v="40"/>
    <x v="23"/>
    <n v="200000"/>
    <n v="80000"/>
    <n v="0.4"/>
    <x v="2"/>
  </r>
  <r>
    <x v="5"/>
    <n v="1185732"/>
    <x v="186"/>
    <x v="3"/>
    <s v="Ohio"/>
    <s v="Columbus"/>
    <x v="1"/>
    <n v="40"/>
    <x v="48"/>
    <n v="120000"/>
    <n v="42000"/>
    <n v="0.35"/>
    <x v="2"/>
  </r>
  <r>
    <x v="5"/>
    <n v="1185732"/>
    <x v="186"/>
    <x v="3"/>
    <s v="Ohio"/>
    <s v="Columbus"/>
    <x v="2"/>
    <n v="30.000000000000004"/>
    <x v="48"/>
    <n v="90000.000000000015"/>
    <n v="36000.000000000007"/>
    <n v="0.4"/>
    <x v="2"/>
  </r>
  <r>
    <x v="5"/>
    <n v="1185732"/>
    <x v="186"/>
    <x v="3"/>
    <s v="Ohio"/>
    <s v="Columbus"/>
    <x v="3"/>
    <n v="35"/>
    <x v="42"/>
    <n v="52500"/>
    <n v="21000"/>
    <n v="0.4"/>
    <x v="2"/>
  </r>
  <r>
    <x v="5"/>
    <n v="1185732"/>
    <x v="186"/>
    <x v="3"/>
    <s v="Ohio"/>
    <s v="Columbus"/>
    <x v="4"/>
    <n v="49.999999999999993"/>
    <x v="40"/>
    <n v="99999.999999999985"/>
    <n v="34999.999999999993"/>
    <n v="0.35"/>
    <x v="2"/>
  </r>
  <r>
    <x v="5"/>
    <n v="1185732"/>
    <x v="186"/>
    <x v="3"/>
    <s v="Ohio"/>
    <s v="Columbus"/>
    <x v="5"/>
    <n v="40"/>
    <x v="48"/>
    <n v="120000"/>
    <n v="48000"/>
    <n v="0.4"/>
    <x v="2"/>
  </r>
  <r>
    <x v="5"/>
    <n v="1185732"/>
    <x v="696"/>
    <x v="3"/>
    <s v="Ohio"/>
    <s v="Columbus"/>
    <x v="0"/>
    <n v="40"/>
    <x v="20"/>
    <n v="220000"/>
    <n v="88000"/>
    <n v="0.4"/>
    <x v="2"/>
  </r>
  <r>
    <x v="5"/>
    <n v="1185732"/>
    <x v="696"/>
    <x v="3"/>
    <s v="Ohio"/>
    <s v="Columbus"/>
    <x v="1"/>
    <n v="40"/>
    <x v="40"/>
    <n v="80000"/>
    <n v="28000"/>
    <n v="0.35"/>
    <x v="2"/>
  </r>
  <r>
    <x v="5"/>
    <n v="1185732"/>
    <x v="696"/>
    <x v="3"/>
    <s v="Ohio"/>
    <s v="Columbus"/>
    <x v="2"/>
    <n v="30.000000000000004"/>
    <x v="43"/>
    <n v="75000.000000000015"/>
    <n v="30000.000000000007"/>
    <n v="0.4"/>
    <x v="2"/>
  </r>
  <r>
    <x v="5"/>
    <n v="1185732"/>
    <x v="696"/>
    <x v="4"/>
    <s v="Kentucky"/>
    <s v="Louisville"/>
    <x v="3"/>
    <n v="35"/>
    <x v="35"/>
    <n v="43750"/>
    <n v="17500"/>
    <n v="0.4"/>
    <x v="2"/>
  </r>
  <r>
    <x v="5"/>
    <n v="1185732"/>
    <x v="696"/>
    <x v="4"/>
    <s v="Kentucky"/>
    <s v="Louisville"/>
    <x v="4"/>
    <n v="49.999999999999993"/>
    <x v="40"/>
    <n v="99999.999999999985"/>
    <n v="34999.999999999993"/>
    <n v="0.35"/>
    <x v="2"/>
  </r>
  <r>
    <x v="5"/>
    <n v="1185732"/>
    <x v="696"/>
    <x v="4"/>
    <s v="Kentucky"/>
    <s v="Louisville"/>
    <x v="5"/>
    <n v="40"/>
    <x v="48"/>
    <n v="120000"/>
    <n v="48000"/>
    <n v="0.4"/>
    <x v="2"/>
  </r>
  <r>
    <x v="5"/>
    <n v="1185732"/>
    <x v="226"/>
    <x v="4"/>
    <s v="Kentucky"/>
    <s v="Louisville"/>
    <x v="0"/>
    <n v="45"/>
    <x v="66"/>
    <n v="234000"/>
    <n v="93600"/>
    <n v="0.4"/>
    <x v="2"/>
  </r>
  <r>
    <x v="5"/>
    <n v="1185732"/>
    <x v="226"/>
    <x v="4"/>
    <s v="Kentucky"/>
    <s v="Louisville"/>
    <x v="1"/>
    <n v="45"/>
    <x v="37"/>
    <n v="101250"/>
    <n v="35437.5"/>
    <n v="0.35"/>
    <x v="2"/>
  </r>
  <r>
    <x v="5"/>
    <n v="1185732"/>
    <x v="226"/>
    <x v="4"/>
    <s v="Kentucky"/>
    <s v="Louisville"/>
    <x v="2"/>
    <n v="35"/>
    <x v="43"/>
    <n v="87500"/>
    <n v="35000"/>
    <n v="0.4"/>
    <x v="2"/>
  </r>
  <r>
    <x v="5"/>
    <n v="1185732"/>
    <x v="226"/>
    <x v="4"/>
    <s v="Kentucky"/>
    <s v="Louisville"/>
    <x v="3"/>
    <n v="40"/>
    <x v="38"/>
    <n v="40000"/>
    <n v="16000"/>
    <n v="0.4"/>
    <x v="2"/>
  </r>
  <r>
    <x v="5"/>
    <n v="1185732"/>
    <x v="226"/>
    <x v="4"/>
    <s v="Kentucky"/>
    <s v="Louisville"/>
    <x v="4"/>
    <n v="54.999999999999993"/>
    <x v="42"/>
    <n v="82499.999999999985"/>
    <n v="28874.999999999993"/>
    <n v="0.35"/>
    <x v="2"/>
  </r>
  <r>
    <x v="5"/>
    <n v="1185732"/>
    <x v="226"/>
    <x v="4"/>
    <s v="Kentucky"/>
    <s v="Louisville"/>
    <x v="5"/>
    <n v="45"/>
    <x v="43"/>
    <n v="112500"/>
    <n v="45000"/>
    <n v="0.4"/>
    <x v="2"/>
  </r>
  <r>
    <x v="5"/>
    <n v="1185732"/>
    <x v="245"/>
    <x v="4"/>
    <s v="Kentucky"/>
    <s v="Louisville"/>
    <x v="0"/>
    <n v="45"/>
    <x v="33"/>
    <n v="213750"/>
    <n v="85500"/>
    <n v="0.4"/>
    <x v="2"/>
  </r>
  <r>
    <x v="5"/>
    <n v="1185732"/>
    <x v="245"/>
    <x v="4"/>
    <s v="Kentucky"/>
    <s v="Louisville"/>
    <x v="1"/>
    <n v="45"/>
    <x v="36"/>
    <n v="78750"/>
    <n v="27562.5"/>
    <n v="0.35"/>
    <x v="2"/>
  </r>
  <r>
    <x v="5"/>
    <n v="1185732"/>
    <x v="245"/>
    <x v="4"/>
    <s v="Kentucky"/>
    <s v="Louisville"/>
    <x v="2"/>
    <n v="40"/>
    <x v="36"/>
    <n v="70000"/>
    <n v="28000"/>
    <n v="0.4"/>
    <x v="2"/>
  </r>
  <r>
    <x v="5"/>
    <n v="1185732"/>
    <x v="245"/>
    <x v="4"/>
    <s v="Kentucky"/>
    <s v="Louisville"/>
    <x v="3"/>
    <n v="45"/>
    <x v="38"/>
    <n v="45000"/>
    <n v="18000"/>
    <n v="0.4"/>
    <x v="2"/>
  </r>
  <r>
    <x v="5"/>
    <n v="1185732"/>
    <x v="245"/>
    <x v="4"/>
    <s v="Kentucky"/>
    <s v="Louisville"/>
    <x v="4"/>
    <n v="50"/>
    <x v="35"/>
    <n v="62500"/>
    <n v="21875"/>
    <n v="0.35"/>
    <x v="2"/>
  </r>
  <r>
    <x v="5"/>
    <n v="1185732"/>
    <x v="245"/>
    <x v="4"/>
    <s v="Kentucky"/>
    <s v="Louisville"/>
    <x v="5"/>
    <n v="40"/>
    <x v="43"/>
    <n v="100000"/>
    <n v="40000"/>
    <n v="0.4"/>
    <x v="2"/>
  </r>
  <r>
    <x v="5"/>
    <n v="1185732"/>
    <x v="276"/>
    <x v="4"/>
    <s v="Kentucky"/>
    <s v="Louisville"/>
    <x v="0"/>
    <n v="50"/>
    <x v="66"/>
    <n v="260000"/>
    <n v="104000"/>
    <n v="0.4"/>
    <x v="2"/>
  </r>
  <r>
    <x v="5"/>
    <n v="1185732"/>
    <x v="276"/>
    <x v="4"/>
    <s v="Kentucky"/>
    <s v="Louisville"/>
    <x v="1"/>
    <n v="45.000000000000007"/>
    <x v="37"/>
    <n v="101250.00000000001"/>
    <n v="35437.5"/>
    <n v="0.35"/>
    <x v="2"/>
  </r>
  <r>
    <x v="5"/>
    <n v="1185732"/>
    <x v="276"/>
    <x v="4"/>
    <s v="Kentucky"/>
    <s v="Louisville"/>
    <x v="2"/>
    <n v="40"/>
    <x v="40"/>
    <n v="80000"/>
    <n v="32000"/>
    <n v="0.4"/>
    <x v="2"/>
  </r>
  <r>
    <x v="5"/>
    <n v="1185732"/>
    <x v="276"/>
    <x v="4"/>
    <s v="Kentucky"/>
    <s v="Louisville"/>
    <x v="3"/>
    <n v="40"/>
    <x v="35"/>
    <n v="50000"/>
    <n v="20000"/>
    <n v="0.4"/>
    <x v="2"/>
  </r>
  <r>
    <x v="5"/>
    <n v="1185732"/>
    <x v="276"/>
    <x v="4"/>
    <s v="Kentucky"/>
    <s v="Louisville"/>
    <x v="4"/>
    <n v="50"/>
    <x v="42"/>
    <n v="75000"/>
    <n v="26250"/>
    <n v="0.35"/>
    <x v="2"/>
  </r>
  <r>
    <x v="5"/>
    <n v="1185732"/>
    <x v="276"/>
    <x v="4"/>
    <s v="Kentucky"/>
    <s v="Louisville"/>
    <x v="5"/>
    <n v="55.000000000000007"/>
    <x v="34"/>
    <n v="151250.00000000003"/>
    <n v="60500.000000000015"/>
    <n v="0.4"/>
    <x v="2"/>
  </r>
  <r>
    <x v="5"/>
    <n v="1185732"/>
    <x v="306"/>
    <x v="4"/>
    <s v="Kentucky"/>
    <s v="Louisville"/>
    <x v="0"/>
    <n v="40"/>
    <x v="27"/>
    <n v="210000"/>
    <n v="84000"/>
    <n v="0.4"/>
    <x v="2"/>
  </r>
  <r>
    <x v="5"/>
    <n v="1185732"/>
    <x v="306"/>
    <x v="4"/>
    <s v="Kentucky"/>
    <s v="Louisville"/>
    <x v="1"/>
    <n v="35.000000000000007"/>
    <x v="34"/>
    <n v="96250.000000000015"/>
    <n v="33687.5"/>
    <n v="0.35"/>
    <x v="2"/>
  </r>
  <r>
    <x v="5"/>
    <n v="1185732"/>
    <x v="306"/>
    <x v="4"/>
    <s v="Kentucky"/>
    <s v="Louisville"/>
    <x v="2"/>
    <n v="30.000000000000004"/>
    <x v="37"/>
    <n v="67500.000000000015"/>
    <n v="27000.000000000007"/>
    <n v="0.4"/>
    <x v="2"/>
  </r>
  <r>
    <x v="5"/>
    <n v="1185732"/>
    <x v="306"/>
    <x v="4"/>
    <s v="Kentucky"/>
    <s v="Louisville"/>
    <x v="3"/>
    <n v="30.000000000000004"/>
    <x v="40"/>
    <n v="60000.000000000007"/>
    <n v="24000.000000000004"/>
    <n v="0.4"/>
    <x v="2"/>
  </r>
  <r>
    <x v="5"/>
    <n v="1185732"/>
    <x v="306"/>
    <x v="4"/>
    <s v="Kentucky"/>
    <s v="Louisville"/>
    <x v="4"/>
    <n v="50"/>
    <x v="40"/>
    <n v="100000"/>
    <n v="35000"/>
    <n v="0.35"/>
    <x v="2"/>
  </r>
  <r>
    <x v="5"/>
    <n v="1185732"/>
    <x v="306"/>
    <x v="4"/>
    <s v="Kentucky"/>
    <s v="Louisville"/>
    <x v="5"/>
    <n v="55.000000000000007"/>
    <x v="47"/>
    <n v="206250.00000000003"/>
    <n v="82500.000000000015"/>
    <n v="0.4"/>
    <x v="2"/>
  </r>
  <r>
    <x v="5"/>
    <n v="1185732"/>
    <x v="335"/>
    <x v="4"/>
    <s v="Kentucky"/>
    <s v="Louisville"/>
    <x v="0"/>
    <n v="50"/>
    <x v="24"/>
    <n v="300000"/>
    <n v="120000"/>
    <n v="0.4"/>
    <x v="2"/>
  </r>
  <r>
    <x v="5"/>
    <n v="1185732"/>
    <x v="335"/>
    <x v="4"/>
    <s v="Kentucky"/>
    <s v="Louisville"/>
    <x v="1"/>
    <n v="45.000000000000007"/>
    <x v="44"/>
    <n v="157500.00000000003"/>
    <n v="55125.000000000007"/>
    <n v="0.35"/>
    <x v="2"/>
  </r>
  <r>
    <x v="5"/>
    <n v="1185732"/>
    <x v="335"/>
    <x v="4"/>
    <s v="Kentucky"/>
    <s v="Louisville"/>
    <x v="2"/>
    <n v="40"/>
    <x v="34"/>
    <n v="110000"/>
    <n v="44000"/>
    <n v="0.4"/>
    <x v="2"/>
  </r>
  <r>
    <x v="5"/>
    <n v="1185732"/>
    <x v="335"/>
    <x v="4"/>
    <s v="Kentucky"/>
    <s v="Louisville"/>
    <x v="3"/>
    <n v="40"/>
    <x v="37"/>
    <n v="90000"/>
    <n v="36000"/>
    <n v="0.4"/>
    <x v="2"/>
  </r>
  <r>
    <x v="5"/>
    <n v="1185732"/>
    <x v="335"/>
    <x v="4"/>
    <s v="Kentucky"/>
    <s v="Louisville"/>
    <x v="4"/>
    <n v="50"/>
    <x v="43"/>
    <n v="125000"/>
    <n v="43750"/>
    <n v="0.35"/>
    <x v="2"/>
  </r>
  <r>
    <x v="5"/>
    <n v="1185732"/>
    <x v="335"/>
    <x v="4"/>
    <s v="Kentucky"/>
    <s v="Louisville"/>
    <x v="5"/>
    <n v="55.000000000000007"/>
    <x v="32"/>
    <n v="233750.00000000003"/>
    <n v="93500.000000000015"/>
    <n v="0.4"/>
    <x v="2"/>
  </r>
  <r>
    <x v="5"/>
    <n v="1185732"/>
    <x v="367"/>
    <x v="4"/>
    <s v="Kentucky"/>
    <s v="Louisville"/>
    <x v="0"/>
    <n v="50"/>
    <x v="30"/>
    <n v="287500"/>
    <n v="115000"/>
    <n v="0.4"/>
    <x v="2"/>
  </r>
  <r>
    <x v="5"/>
    <n v="1185732"/>
    <x v="367"/>
    <x v="4"/>
    <s v="Kentucky"/>
    <s v="Louisville"/>
    <x v="1"/>
    <n v="45.000000000000007"/>
    <x v="44"/>
    <n v="157500.00000000003"/>
    <n v="55125.000000000007"/>
    <n v="0.35"/>
    <x v="2"/>
  </r>
  <r>
    <x v="5"/>
    <n v="1185732"/>
    <x v="367"/>
    <x v="4"/>
    <s v="Kentucky"/>
    <s v="Louisville"/>
    <x v="2"/>
    <n v="40"/>
    <x v="34"/>
    <n v="110000"/>
    <n v="44000"/>
    <n v="0.4"/>
    <x v="2"/>
  </r>
  <r>
    <x v="5"/>
    <n v="1185732"/>
    <x v="367"/>
    <x v="4"/>
    <s v="Kentucky"/>
    <s v="Louisville"/>
    <x v="3"/>
    <n v="40"/>
    <x v="43"/>
    <n v="100000"/>
    <n v="40000"/>
    <n v="0.4"/>
    <x v="2"/>
  </r>
  <r>
    <x v="5"/>
    <n v="1185732"/>
    <x v="367"/>
    <x v="4"/>
    <s v="Kentucky"/>
    <s v="Louisville"/>
    <x v="4"/>
    <n v="50"/>
    <x v="37"/>
    <n v="112500"/>
    <n v="39375"/>
    <n v="0.35"/>
    <x v="2"/>
  </r>
  <r>
    <x v="5"/>
    <n v="1185732"/>
    <x v="367"/>
    <x v="4"/>
    <s v="Kentucky"/>
    <s v="Louisville"/>
    <x v="5"/>
    <n v="55.000000000000007"/>
    <x v="46"/>
    <n v="220000.00000000003"/>
    <n v="88000.000000000015"/>
    <n v="0.4"/>
    <x v="2"/>
  </r>
  <r>
    <x v="5"/>
    <n v="1185732"/>
    <x v="399"/>
    <x v="4"/>
    <s v="Kentucky"/>
    <s v="Louisville"/>
    <x v="0"/>
    <n v="50"/>
    <x v="27"/>
    <n v="262500"/>
    <n v="105000"/>
    <n v="0.4"/>
    <x v="2"/>
  </r>
  <r>
    <x v="5"/>
    <n v="1185732"/>
    <x v="399"/>
    <x v="4"/>
    <s v="Kentucky"/>
    <s v="Louisville"/>
    <x v="1"/>
    <n v="45.000000000000007"/>
    <x v="45"/>
    <n v="146250.00000000003"/>
    <n v="51187.500000000007"/>
    <n v="0.35"/>
    <x v="2"/>
  </r>
  <r>
    <x v="5"/>
    <n v="1185732"/>
    <x v="399"/>
    <x v="4"/>
    <s v="Kentucky"/>
    <s v="Louisville"/>
    <x v="2"/>
    <n v="35"/>
    <x v="37"/>
    <n v="78750"/>
    <n v="31500"/>
    <n v="0.4"/>
    <x v="2"/>
  </r>
  <r>
    <x v="5"/>
    <n v="1185732"/>
    <x v="399"/>
    <x v="4"/>
    <s v="Kentucky"/>
    <s v="Louisville"/>
    <x v="3"/>
    <n v="35"/>
    <x v="40"/>
    <n v="70000"/>
    <n v="28000"/>
    <n v="0.4"/>
    <x v="2"/>
  </r>
  <r>
    <x v="5"/>
    <n v="1185732"/>
    <x v="399"/>
    <x v="4"/>
    <s v="Kentucky"/>
    <s v="Louisville"/>
    <x v="4"/>
    <n v="45"/>
    <x v="40"/>
    <n v="90000"/>
    <n v="31499.999999999996"/>
    <n v="0.35"/>
    <x v="2"/>
  </r>
  <r>
    <x v="5"/>
    <n v="1185732"/>
    <x v="399"/>
    <x v="4"/>
    <s v="Kentucky"/>
    <s v="Louisville"/>
    <x v="5"/>
    <n v="50"/>
    <x v="34"/>
    <n v="137500"/>
    <n v="55000"/>
    <n v="0.4"/>
    <x v="2"/>
  </r>
  <r>
    <x v="5"/>
    <n v="1185732"/>
    <x v="428"/>
    <x v="4"/>
    <s v="Kentucky"/>
    <s v="Louisville"/>
    <x v="0"/>
    <n v="54.999999999999993"/>
    <x v="31"/>
    <n v="247499.99999999997"/>
    <n v="99000"/>
    <n v="0.4"/>
    <x v="2"/>
  </r>
  <r>
    <x v="5"/>
    <n v="1185732"/>
    <x v="428"/>
    <x v="4"/>
    <s v="Kentucky"/>
    <s v="Louisville"/>
    <x v="1"/>
    <n v="45"/>
    <x v="34"/>
    <n v="123750"/>
    <n v="43312.5"/>
    <n v="0.35"/>
    <x v="2"/>
  </r>
  <r>
    <x v="5"/>
    <n v="1185732"/>
    <x v="428"/>
    <x v="4"/>
    <s v="Kentucky"/>
    <s v="Louisville"/>
    <x v="2"/>
    <n v="45"/>
    <x v="36"/>
    <n v="78750"/>
    <n v="31500"/>
    <n v="0.4"/>
    <x v="2"/>
  </r>
  <r>
    <x v="5"/>
    <n v="1185732"/>
    <x v="428"/>
    <x v="4"/>
    <s v="Kentucky"/>
    <s v="Louisville"/>
    <x v="3"/>
    <n v="45"/>
    <x v="42"/>
    <n v="67500"/>
    <n v="27000"/>
    <n v="0.4"/>
    <x v="2"/>
  </r>
  <r>
    <x v="5"/>
    <n v="1185732"/>
    <x v="428"/>
    <x v="4"/>
    <s v="Kentucky"/>
    <s v="Louisville"/>
    <x v="4"/>
    <n v="54.999999999999993"/>
    <x v="42"/>
    <n v="82499.999999999985"/>
    <n v="28874.999999999993"/>
    <n v="0.35"/>
    <x v="2"/>
  </r>
  <r>
    <x v="5"/>
    <n v="1185732"/>
    <x v="428"/>
    <x v="4"/>
    <s v="Kentucky"/>
    <s v="Louisville"/>
    <x v="5"/>
    <n v="54.999999999999993"/>
    <x v="34"/>
    <n v="151249.99999999997"/>
    <n v="60499.999999999993"/>
    <n v="0.4"/>
    <x v="2"/>
  </r>
  <r>
    <x v="5"/>
    <n v="1185732"/>
    <x v="459"/>
    <x v="4"/>
    <s v="Kentucky"/>
    <s v="Louisville"/>
    <x v="0"/>
    <n v="50"/>
    <x v="32"/>
    <n v="212500"/>
    <n v="85000"/>
    <n v="0.4"/>
    <x v="2"/>
  </r>
  <r>
    <x v="5"/>
    <n v="1185732"/>
    <x v="459"/>
    <x v="4"/>
    <s v="Kentucky"/>
    <s v="Louisville"/>
    <x v="1"/>
    <n v="40"/>
    <x v="34"/>
    <n v="110000"/>
    <n v="38500"/>
    <n v="0.35"/>
    <x v="2"/>
  </r>
  <r>
    <x v="5"/>
    <n v="1185732"/>
    <x v="459"/>
    <x v="4"/>
    <s v="Kentucky"/>
    <s v="Louisville"/>
    <x v="2"/>
    <n v="45"/>
    <x v="78"/>
    <n v="99000"/>
    <n v="39600"/>
    <n v="0.4"/>
    <x v="2"/>
  </r>
  <r>
    <x v="0"/>
    <n v="1185732"/>
    <x v="459"/>
    <x v="4"/>
    <s v="Kentucky"/>
    <s v="Louisville"/>
    <x v="3"/>
    <n v="55.000000000000007"/>
    <x v="40"/>
    <n v="110000.00000000001"/>
    <n v="44000.000000000007"/>
    <n v="0.4"/>
    <x v="2"/>
  </r>
  <r>
    <x v="0"/>
    <n v="1185732"/>
    <x v="459"/>
    <x v="4"/>
    <s v="Kentucky"/>
    <s v="Louisville"/>
    <x v="4"/>
    <n v="65"/>
    <x v="36"/>
    <n v="113750"/>
    <n v="39812.5"/>
    <n v="0.35"/>
    <x v="2"/>
  </r>
  <r>
    <x v="0"/>
    <n v="1185732"/>
    <x v="459"/>
    <x v="4"/>
    <s v="Kentucky"/>
    <s v="Louisville"/>
    <x v="5"/>
    <n v="70"/>
    <x v="34"/>
    <n v="192500"/>
    <n v="77000"/>
    <n v="0.4"/>
    <x v="2"/>
  </r>
  <r>
    <x v="0"/>
    <n v="1185732"/>
    <x v="488"/>
    <x v="4"/>
    <s v="Kentucky"/>
    <s v="Louisville"/>
    <x v="0"/>
    <n v="65"/>
    <x v="27"/>
    <n v="341250"/>
    <n v="136500"/>
    <n v="0.4"/>
    <x v="2"/>
  </r>
  <r>
    <x v="0"/>
    <n v="1185732"/>
    <x v="488"/>
    <x v="4"/>
    <s v="Kentucky"/>
    <s v="Louisville"/>
    <x v="1"/>
    <n v="55.000000000000007"/>
    <x v="45"/>
    <n v="178750.00000000003"/>
    <n v="62562.500000000007"/>
    <n v="0.35"/>
    <x v="2"/>
  </r>
  <r>
    <x v="0"/>
    <n v="1185732"/>
    <x v="488"/>
    <x v="4"/>
    <s v="Kentucky"/>
    <s v="Louisville"/>
    <x v="2"/>
    <n v="55.000000000000007"/>
    <x v="34"/>
    <n v="151250.00000000003"/>
    <n v="60500.000000000015"/>
    <n v="0.4"/>
    <x v="2"/>
  </r>
  <r>
    <x v="0"/>
    <n v="1185732"/>
    <x v="488"/>
    <x v="4"/>
    <s v="Kentucky"/>
    <s v="Louisville"/>
    <x v="3"/>
    <n v="50"/>
    <x v="37"/>
    <n v="112500"/>
    <n v="45000"/>
    <n v="0.4"/>
    <x v="2"/>
  </r>
  <r>
    <x v="0"/>
    <n v="1185732"/>
    <x v="488"/>
    <x v="4"/>
    <s v="Kentucky"/>
    <s v="Louisville"/>
    <x v="4"/>
    <n v="60"/>
    <x v="37"/>
    <n v="135000"/>
    <n v="47250"/>
    <n v="0.35"/>
    <x v="2"/>
  </r>
  <r>
    <x v="0"/>
    <n v="1185732"/>
    <x v="488"/>
    <x v="4"/>
    <s v="Kentucky"/>
    <s v="Louisville"/>
    <x v="5"/>
    <n v="64.999999999999986"/>
    <x v="45"/>
    <n v="211249.99999999994"/>
    <n v="84499.999999999985"/>
    <n v="0.4"/>
    <x v="2"/>
  </r>
  <r>
    <x v="0"/>
    <n v="1185732"/>
    <x v="184"/>
    <x v="4"/>
    <s v="Kentucky"/>
    <s v="Louisville"/>
    <x v="0"/>
    <n v="30.000000000000004"/>
    <x v="26"/>
    <n v="217500.00000000003"/>
    <n v="87000.000000000015"/>
    <n v="0.4"/>
    <x v="2"/>
  </r>
  <r>
    <x v="0"/>
    <n v="1185732"/>
    <x v="184"/>
    <x v="4"/>
    <s v="Kentucky"/>
    <s v="Louisville"/>
    <x v="1"/>
    <n v="30.000000000000004"/>
    <x v="27"/>
    <n v="157500.00000000003"/>
    <n v="55125.000000000007"/>
    <n v="0.35"/>
    <x v="2"/>
  </r>
  <r>
    <x v="0"/>
    <n v="1185732"/>
    <x v="184"/>
    <x v="4"/>
    <s v="Kentucky"/>
    <s v="Louisville"/>
    <x v="2"/>
    <n v="20.000000000000007"/>
    <x v="27"/>
    <n v="105000.00000000004"/>
    <n v="42000.000000000022"/>
    <n v="0.4"/>
    <x v="2"/>
  </r>
  <r>
    <x v="0"/>
    <n v="1185732"/>
    <x v="184"/>
    <x v="4"/>
    <s v="Kentucky"/>
    <s v="Louisville"/>
    <x v="3"/>
    <n v="25"/>
    <x v="47"/>
    <n v="93750"/>
    <n v="37500"/>
    <n v="0.4"/>
    <x v="2"/>
  </r>
  <r>
    <x v="0"/>
    <n v="1185732"/>
    <x v="184"/>
    <x v="4"/>
    <s v="Kentucky"/>
    <s v="Louisville"/>
    <x v="4"/>
    <n v="40"/>
    <x v="32"/>
    <n v="170000"/>
    <n v="59499.999999999993"/>
    <n v="0.35"/>
    <x v="2"/>
  </r>
  <r>
    <x v="0"/>
    <n v="1185732"/>
    <x v="184"/>
    <x v="4"/>
    <s v="Kentucky"/>
    <s v="Louisville"/>
    <x v="5"/>
    <n v="30.000000000000004"/>
    <x v="27"/>
    <n v="157500.00000000003"/>
    <n v="78750.000000000015"/>
    <n v="0.5"/>
    <x v="2"/>
  </r>
  <r>
    <x v="0"/>
    <n v="1185732"/>
    <x v="213"/>
    <x v="4"/>
    <s v="Kentucky"/>
    <s v="Louisville"/>
    <x v="0"/>
    <n v="30.000000000000004"/>
    <x v="28"/>
    <n v="232500.00000000003"/>
    <n v="93000.000000000015"/>
    <n v="0.4"/>
    <x v="2"/>
  </r>
  <r>
    <x v="0"/>
    <n v="1185732"/>
    <x v="213"/>
    <x v="4"/>
    <s v="Kentucky"/>
    <s v="Louisville"/>
    <x v="1"/>
    <n v="30.000000000000004"/>
    <x v="32"/>
    <n v="127500.00000000001"/>
    <n v="44625"/>
    <n v="0.35"/>
    <x v="2"/>
  </r>
  <r>
    <x v="0"/>
    <n v="1185732"/>
    <x v="213"/>
    <x v="4"/>
    <s v="Kentucky"/>
    <s v="Louisville"/>
    <x v="2"/>
    <n v="20.000000000000007"/>
    <x v="33"/>
    <n v="95000.000000000029"/>
    <n v="38000.000000000015"/>
    <n v="0.4"/>
    <x v="2"/>
  </r>
  <r>
    <x v="0"/>
    <n v="1185732"/>
    <x v="213"/>
    <x v="1"/>
    <s v="Mississippi"/>
    <s v="Jackson"/>
    <x v="3"/>
    <n v="25"/>
    <x v="45"/>
    <n v="81250"/>
    <n v="32500"/>
    <n v="0.4"/>
    <x v="2"/>
  </r>
  <r>
    <x v="0"/>
    <n v="1185732"/>
    <x v="213"/>
    <x v="1"/>
    <s v="Mississippi"/>
    <s v="Jackson"/>
    <x v="4"/>
    <n v="40"/>
    <x v="46"/>
    <n v="160000"/>
    <n v="56000"/>
    <n v="0.35"/>
    <x v="2"/>
  </r>
  <r>
    <x v="0"/>
    <n v="1185732"/>
    <x v="213"/>
    <x v="1"/>
    <s v="Mississippi"/>
    <s v="Jackson"/>
    <x v="5"/>
    <n v="25"/>
    <x v="23"/>
    <n v="125000"/>
    <n v="62500"/>
    <n v="0.5"/>
    <x v="2"/>
  </r>
  <r>
    <x v="0"/>
    <n v="1185732"/>
    <x v="221"/>
    <x v="1"/>
    <s v="Mississippi"/>
    <s v="Jackson"/>
    <x v="0"/>
    <n v="25"/>
    <x v="79"/>
    <n v="180000"/>
    <n v="72000"/>
    <n v="0.4"/>
    <x v="2"/>
  </r>
  <r>
    <x v="0"/>
    <n v="1185732"/>
    <x v="221"/>
    <x v="1"/>
    <s v="Mississippi"/>
    <s v="Jackson"/>
    <x v="1"/>
    <n v="25"/>
    <x v="46"/>
    <n v="100000"/>
    <n v="35000"/>
    <n v="0.35"/>
    <x v="2"/>
  </r>
  <r>
    <x v="0"/>
    <n v="1185732"/>
    <x v="221"/>
    <x v="1"/>
    <s v="Mississippi"/>
    <s v="Jackson"/>
    <x v="2"/>
    <n v="15.000000000000002"/>
    <x v="32"/>
    <n v="63750.000000000007"/>
    <n v="25500.000000000004"/>
    <n v="0.4"/>
    <x v="2"/>
  </r>
  <r>
    <x v="0"/>
    <n v="1185732"/>
    <x v="221"/>
    <x v="1"/>
    <s v="Mississippi"/>
    <s v="Jackson"/>
    <x v="3"/>
    <n v="19.999999999999996"/>
    <x v="34"/>
    <n v="54999.999999999993"/>
    <n v="22000"/>
    <n v="0.4"/>
    <x v="2"/>
  </r>
  <r>
    <x v="0"/>
    <n v="1185732"/>
    <x v="221"/>
    <x v="1"/>
    <s v="Mississippi"/>
    <s v="Jackson"/>
    <x v="4"/>
    <n v="35.000000000000007"/>
    <x v="45"/>
    <n v="113750.00000000003"/>
    <n v="39812.500000000007"/>
    <n v="0.35"/>
    <x v="2"/>
  </r>
  <r>
    <x v="0"/>
    <n v="1185732"/>
    <x v="221"/>
    <x v="1"/>
    <s v="Mississippi"/>
    <s v="Jackson"/>
    <x v="5"/>
    <n v="25"/>
    <x v="32"/>
    <n v="106250"/>
    <n v="53125"/>
    <n v="0.5"/>
    <x v="2"/>
  </r>
  <r>
    <x v="0"/>
    <n v="1185732"/>
    <x v="240"/>
    <x v="1"/>
    <s v="Mississippi"/>
    <s v="Jackson"/>
    <x v="0"/>
    <n v="25"/>
    <x v="21"/>
    <n v="168750"/>
    <n v="67500"/>
    <n v="0.4"/>
    <x v="2"/>
  </r>
  <r>
    <x v="0"/>
    <n v="1185732"/>
    <x v="240"/>
    <x v="1"/>
    <s v="Mississippi"/>
    <s v="Jackson"/>
    <x v="1"/>
    <n v="25"/>
    <x v="47"/>
    <n v="93750"/>
    <n v="32812.5"/>
    <n v="0.35"/>
    <x v="2"/>
  </r>
  <r>
    <x v="0"/>
    <n v="1185732"/>
    <x v="240"/>
    <x v="1"/>
    <s v="Mississippi"/>
    <s v="Jackson"/>
    <x v="2"/>
    <n v="15.000000000000002"/>
    <x v="47"/>
    <n v="56250.000000000007"/>
    <n v="22500.000000000004"/>
    <n v="0.4"/>
    <x v="2"/>
  </r>
  <r>
    <x v="0"/>
    <n v="1185732"/>
    <x v="240"/>
    <x v="1"/>
    <s v="Mississippi"/>
    <s v="Jackson"/>
    <x v="3"/>
    <n v="19.999999999999996"/>
    <x v="48"/>
    <n v="59999.999999999993"/>
    <n v="24000"/>
    <n v="0.4"/>
    <x v="2"/>
  </r>
  <r>
    <x v="0"/>
    <n v="1185732"/>
    <x v="240"/>
    <x v="1"/>
    <s v="Mississippi"/>
    <s v="Jackson"/>
    <x v="4"/>
    <n v="40"/>
    <x v="45"/>
    <n v="130000"/>
    <n v="45500"/>
    <n v="0.35"/>
    <x v="2"/>
  </r>
  <r>
    <x v="0"/>
    <n v="1185732"/>
    <x v="240"/>
    <x v="1"/>
    <s v="Mississippi"/>
    <s v="Jackson"/>
    <x v="5"/>
    <n v="30.000000000000004"/>
    <x v="33"/>
    <n v="142500.00000000003"/>
    <n v="71250.000000000015"/>
    <n v="0.5"/>
    <x v="2"/>
  </r>
  <r>
    <x v="0"/>
    <n v="1185732"/>
    <x v="269"/>
    <x v="1"/>
    <s v="Mississippi"/>
    <s v="Jackson"/>
    <x v="0"/>
    <n v="40"/>
    <x v="56"/>
    <n v="298000"/>
    <n v="119200"/>
    <n v="0.4"/>
    <x v="2"/>
  </r>
  <r>
    <x v="0"/>
    <n v="1185732"/>
    <x v="269"/>
    <x v="1"/>
    <s v="Mississippi"/>
    <s v="Jackson"/>
    <x v="1"/>
    <n v="40"/>
    <x v="31"/>
    <n v="180000"/>
    <n v="62999.999999999993"/>
    <n v="0.35"/>
    <x v="2"/>
  </r>
  <r>
    <x v="0"/>
    <n v="1185732"/>
    <x v="269"/>
    <x v="1"/>
    <s v="Mississippi"/>
    <s v="Jackson"/>
    <x v="2"/>
    <n v="35"/>
    <x v="32"/>
    <n v="148750"/>
    <n v="59500"/>
    <n v="0.4"/>
    <x v="2"/>
  </r>
  <r>
    <x v="0"/>
    <n v="1185732"/>
    <x v="269"/>
    <x v="1"/>
    <s v="Mississippi"/>
    <s v="Jackson"/>
    <x v="3"/>
    <n v="35"/>
    <x v="47"/>
    <n v="131250"/>
    <n v="52500"/>
    <n v="0.4"/>
    <x v="2"/>
  </r>
  <r>
    <x v="0"/>
    <n v="1185732"/>
    <x v="269"/>
    <x v="1"/>
    <s v="Mississippi"/>
    <s v="Jackson"/>
    <x v="4"/>
    <n v="44.999999999999993"/>
    <x v="46"/>
    <n v="179999.99999999997"/>
    <n v="62999.999999999985"/>
    <n v="0.35"/>
    <x v="2"/>
  </r>
  <r>
    <x v="0"/>
    <n v="1185732"/>
    <x v="269"/>
    <x v="1"/>
    <s v="Mississippi"/>
    <s v="Jackson"/>
    <x v="5"/>
    <n v="49.999999999999993"/>
    <x v="23"/>
    <n v="249999.99999999997"/>
    <n v="124999.99999999999"/>
    <n v="0.5"/>
    <x v="2"/>
  </r>
  <r>
    <x v="0"/>
    <n v="1185732"/>
    <x v="302"/>
    <x v="1"/>
    <s v="Mississippi"/>
    <s v="Jackson"/>
    <x v="0"/>
    <n v="44.999999999999993"/>
    <x v="29"/>
    <n v="337499.99999999994"/>
    <n v="134999.99999999997"/>
    <n v="0.4"/>
    <x v="2"/>
  </r>
  <r>
    <x v="0"/>
    <n v="1185732"/>
    <x v="302"/>
    <x v="1"/>
    <s v="Mississippi"/>
    <s v="Jackson"/>
    <x v="1"/>
    <n v="40"/>
    <x v="23"/>
    <n v="200000"/>
    <n v="70000"/>
    <n v="0.35"/>
    <x v="2"/>
  </r>
  <r>
    <x v="0"/>
    <n v="1185732"/>
    <x v="302"/>
    <x v="1"/>
    <s v="Mississippi"/>
    <s v="Jackson"/>
    <x v="2"/>
    <n v="45"/>
    <x v="33"/>
    <n v="213750"/>
    <n v="85500"/>
    <n v="0.4"/>
    <x v="2"/>
  </r>
  <r>
    <x v="0"/>
    <n v="1185732"/>
    <x v="302"/>
    <x v="1"/>
    <s v="Mississippi"/>
    <s v="Jackson"/>
    <x v="3"/>
    <n v="45"/>
    <x v="31"/>
    <n v="202500"/>
    <n v="81000"/>
    <n v="0.4"/>
    <x v="2"/>
  </r>
  <r>
    <x v="0"/>
    <n v="1185732"/>
    <x v="302"/>
    <x v="1"/>
    <s v="Mississippi"/>
    <s v="Jackson"/>
    <x v="4"/>
    <n v="60"/>
    <x v="31"/>
    <n v="270000"/>
    <n v="94500"/>
    <n v="0.35"/>
    <x v="2"/>
  </r>
  <r>
    <x v="0"/>
    <n v="1185732"/>
    <x v="302"/>
    <x v="1"/>
    <s v="Mississippi"/>
    <s v="Jackson"/>
    <x v="5"/>
    <n v="65"/>
    <x v="22"/>
    <n v="406250"/>
    <n v="203125"/>
    <n v="0.5"/>
    <x v="2"/>
  </r>
  <r>
    <x v="0"/>
    <n v="1185732"/>
    <x v="330"/>
    <x v="1"/>
    <s v="Mississippi"/>
    <s v="Jackson"/>
    <x v="0"/>
    <n v="60"/>
    <x v="2"/>
    <n v="510000"/>
    <n v="204000"/>
    <n v="0.4"/>
    <x v="2"/>
  </r>
  <r>
    <x v="1"/>
    <n v="1185732"/>
    <x v="330"/>
    <x v="1"/>
    <s v="Mississippi"/>
    <s v="Jackson"/>
    <x v="1"/>
    <n v="55.000000000000007"/>
    <x v="24"/>
    <n v="330000.00000000006"/>
    <n v="115500.00000000001"/>
    <n v="0.35"/>
    <x v="2"/>
  </r>
  <r>
    <x v="1"/>
    <n v="1185732"/>
    <x v="330"/>
    <x v="1"/>
    <s v="Mississippi"/>
    <s v="Jackson"/>
    <x v="2"/>
    <n v="50"/>
    <x v="27"/>
    <n v="262500"/>
    <n v="105000"/>
    <n v="0.4"/>
    <x v="2"/>
  </r>
  <r>
    <x v="1"/>
    <n v="1185732"/>
    <x v="330"/>
    <x v="1"/>
    <s v="Mississippi"/>
    <s v="Jackson"/>
    <x v="3"/>
    <n v="50"/>
    <x v="33"/>
    <n v="237500"/>
    <n v="95000"/>
    <n v="0.4"/>
    <x v="2"/>
  </r>
  <r>
    <x v="1"/>
    <n v="1185732"/>
    <x v="330"/>
    <x v="1"/>
    <s v="Mississippi"/>
    <s v="Jackson"/>
    <x v="4"/>
    <n v="60"/>
    <x v="23"/>
    <n v="300000"/>
    <n v="105000"/>
    <n v="0.35"/>
    <x v="2"/>
  </r>
  <r>
    <x v="1"/>
    <n v="1185732"/>
    <x v="330"/>
    <x v="1"/>
    <s v="Mississippi"/>
    <s v="Jackson"/>
    <x v="5"/>
    <n v="65"/>
    <x v="21"/>
    <n v="438750"/>
    <n v="219375"/>
    <n v="0.5"/>
    <x v="2"/>
  </r>
  <r>
    <x v="1"/>
    <n v="1185732"/>
    <x v="362"/>
    <x v="1"/>
    <s v="Mississippi"/>
    <s v="Jackson"/>
    <x v="0"/>
    <n v="60"/>
    <x v="6"/>
    <n v="495000"/>
    <n v="198000"/>
    <n v="0.4"/>
    <x v="2"/>
  </r>
  <r>
    <x v="1"/>
    <n v="1185732"/>
    <x v="362"/>
    <x v="1"/>
    <s v="Mississippi"/>
    <s v="Jackson"/>
    <x v="1"/>
    <n v="55.000000000000007"/>
    <x v="24"/>
    <n v="330000.00000000006"/>
    <n v="115500.00000000001"/>
    <n v="0.35"/>
    <x v="2"/>
  </r>
  <r>
    <x v="1"/>
    <n v="1185732"/>
    <x v="362"/>
    <x v="1"/>
    <s v="Mississippi"/>
    <s v="Jackson"/>
    <x v="2"/>
    <n v="50"/>
    <x v="27"/>
    <n v="262500"/>
    <n v="105000"/>
    <n v="0.4"/>
    <x v="2"/>
  </r>
  <r>
    <x v="1"/>
    <n v="1185732"/>
    <x v="362"/>
    <x v="1"/>
    <s v="Mississippi"/>
    <s v="Jackson"/>
    <x v="3"/>
    <n v="40"/>
    <x v="33"/>
    <n v="190000"/>
    <n v="76000"/>
    <n v="0.4"/>
    <x v="2"/>
  </r>
  <r>
    <x v="1"/>
    <n v="1185732"/>
    <x v="362"/>
    <x v="1"/>
    <s v="Mississippi"/>
    <s v="Jackson"/>
    <x v="4"/>
    <n v="50"/>
    <x v="31"/>
    <n v="225000"/>
    <n v="78750"/>
    <n v="0.35"/>
    <x v="2"/>
  </r>
  <r>
    <x v="1"/>
    <n v="1185732"/>
    <x v="362"/>
    <x v="1"/>
    <s v="Mississippi"/>
    <s v="Jackson"/>
    <x v="5"/>
    <n v="55.000000000000007"/>
    <x v="22"/>
    <n v="343750.00000000006"/>
    <n v="171875.00000000003"/>
    <n v="0.5"/>
    <x v="2"/>
  </r>
  <r>
    <x v="1"/>
    <n v="1185732"/>
    <x v="392"/>
    <x v="1"/>
    <s v="Mississippi"/>
    <s v="Jackson"/>
    <x v="0"/>
    <n v="50"/>
    <x v="26"/>
    <n v="362500"/>
    <n v="145000"/>
    <n v="0.4"/>
    <x v="2"/>
  </r>
  <r>
    <x v="1"/>
    <n v="1185732"/>
    <x v="392"/>
    <x v="1"/>
    <s v="Mississippi"/>
    <s v="Jackson"/>
    <x v="1"/>
    <n v="45.000000000000014"/>
    <x v="27"/>
    <n v="236250.00000000009"/>
    <n v="82687.500000000029"/>
    <n v="0.35"/>
    <x v="2"/>
  </r>
  <r>
    <x v="1"/>
    <n v="1185732"/>
    <x v="392"/>
    <x v="1"/>
    <s v="Mississippi"/>
    <s v="Jackson"/>
    <x v="2"/>
    <n v="20.000000000000007"/>
    <x v="32"/>
    <n v="85000.000000000029"/>
    <n v="34000.000000000015"/>
    <n v="0.4"/>
    <x v="2"/>
  </r>
  <r>
    <x v="1"/>
    <n v="1185732"/>
    <x v="392"/>
    <x v="1"/>
    <s v="Mississippi"/>
    <s v="Jackson"/>
    <x v="3"/>
    <n v="20.000000000000007"/>
    <x v="46"/>
    <n v="80000.000000000029"/>
    <n v="32000.000000000015"/>
    <n v="0.4"/>
    <x v="2"/>
  </r>
  <r>
    <x v="1"/>
    <n v="1185732"/>
    <x v="392"/>
    <x v="1"/>
    <s v="Mississippi"/>
    <s v="Jackson"/>
    <x v="4"/>
    <n v="30.000000000000004"/>
    <x v="46"/>
    <n v="120000.00000000001"/>
    <n v="42000"/>
    <n v="0.35"/>
    <x v="2"/>
  </r>
  <r>
    <x v="1"/>
    <n v="1185732"/>
    <x v="392"/>
    <x v="1"/>
    <s v="Mississippi"/>
    <s v="Jackson"/>
    <x v="5"/>
    <n v="35.000000000000007"/>
    <x v="23"/>
    <n v="175000.00000000003"/>
    <n v="87500.000000000015"/>
    <n v="0.5"/>
    <x v="2"/>
  </r>
  <r>
    <x v="1"/>
    <n v="1185732"/>
    <x v="424"/>
    <x v="1"/>
    <s v="Mississippi"/>
    <s v="Jackson"/>
    <x v="0"/>
    <n v="35.000000000000007"/>
    <x v="21"/>
    <n v="236250.00000000006"/>
    <n v="94500.000000000029"/>
    <n v="0.4"/>
    <x v="2"/>
  </r>
  <r>
    <x v="1"/>
    <n v="1185732"/>
    <x v="424"/>
    <x v="1"/>
    <s v="Mississippi"/>
    <s v="Jackson"/>
    <x v="1"/>
    <n v="25.000000000000011"/>
    <x v="23"/>
    <n v="125000.00000000006"/>
    <n v="43750.000000000015"/>
    <n v="0.35"/>
    <x v="2"/>
  </r>
  <r>
    <x v="1"/>
    <n v="1185732"/>
    <x v="424"/>
    <x v="1"/>
    <s v="Mississippi"/>
    <s v="Jackson"/>
    <x v="2"/>
    <n v="25.000000000000011"/>
    <x v="47"/>
    <n v="93750.000000000044"/>
    <n v="37500.000000000022"/>
    <n v="0.4"/>
    <x v="2"/>
  </r>
  <r>
    <x v="1"/>
    <n v="1185732"/>
    <x v="424"/>
    <x v="1"/>
    <s v="Mississippi"/>
    <s v="Jackson"/>
    <x v="3"/>
    <n v="25.000000000000011"/>
    <x v="44"/>
    <n v="87500.000000000044"/>
    <n v="35000.000000000022"/>
    <n v="0.4"/>
    <x v="2"/>
  </r>
  <r>
    <x v="1"/>
    <n v="1185732"/>
    <x v="424"/>
    <x v="1"/>
    <s v="Mississippi"/>
    <s v="Jackson"/>
    <x v="4"/>
    <n v="35.000000000000007"/>
    <x v="44"/>
    <n v="122500.00000000003"/>
    <n v="42875.000000000007"/>
    <n v="0.35"/>
    <x v="2"/>
  </r>
  <r>
    <x v="2"/>
    <n v="1185732"/>
    <x v="424"/>
    <x v="1"/>
    <s v="Mississippi"/>
    <s v="Jackson"/>
    <x v="5"/>
    <n v="35"/>
    <x v="33"/>
    <n v="166250"/>
    <n v="83125"/>
    <n v="0.5"/>
    <x v="2"/>
  </r>
  <r>
    <x v="2"/>
    <n v="1185732"/>
    <x v="454"/>
    <x v="1"/>
    <s v="Mississippi"/>
    <s v="Jackson"/>
    <x v="0"/>
    <n v="30.000000000000011"/>
    <x v="22"/>
    <n v="187500.00000000006"/>
    <n v="75000.000000000029"/>
    <n v="0.4"/>
    <x v="2"/>
  </r>
  <r>
    <x v="2"/>
    <n v="1185732"/>
    <x v="454"/>
    <x v="1"/>
    <s v="Mississippi"/>
    <s v="Jackson"/>
    <x v="1"/>
    <n v="20.000000000000011"/>
    <x v="31"/>
    <n v="90000.000000000044"/>
    <n v="31500.000000000015"/>
    <n v="0.35"/>
    <x v="2"/>
  </r>
  <r>
    <x v="2"/>
    <n v="1185732"/>
    <x v="454"/>
    <x v="1"/>
    <s v="Mississippi"/>
    <s v="Jackson"/>
    <x v="2"/>
    <n v="30.000000000000014"/>
    <x v="80"/>
    <n v="118500.00000000006"/>
    <n v="47400.000000000029"/>
    <n v="0.4"/>
    <x v="2"/>
  </r>
  <r>
    <x v="2"/>
    <n v="1185732"/>
    <x v="454"/>
    <x v="1"/>
    <s v="Mississippi"/>
    <s v="Jackson"/>
    <x v="3"/>
    <n v="60.000000000000021"/>
    <x v="31"/>
    <n v="270000.00000000012"/>
    <n v="108000.00000000006"/>
    <n v="0.4"/>
    <x v="2"/>
  </r>
  <r>
    <x v="2"/>
    <n v="1185732"/>
    <x v="454"/>
    <x v="1"/>
    <s v="Mississippi"/>
    <s v="Jackson"/>
    <x v="4"/>
    <n v="75.000000000000014"/>
    <x v="32"/>
    <n v="318750.00000000006"/>
    <n v="111562.50000000001"/>
    <n v="0.35"/>
    <x v="2"/>
  </r>
  <r>
    <x v="2"/>
    <n v="1185732"/>
    <x v="454"/>
    <x v="1"/>
    <s v="Mississippi"/>
    <s v="Jackson"/>
    <x v="5"/>
    <n v="75"/>
    <x v="27"/>
    <n v="393750"/>
    <n v="196875"/>
    <n v="0.5"/>
    <x v="2"/>
  </r>
  <r>
    <x v="2"/>
    <n v="1185732"/>
    <x v="483"/>
    <x v="1"/>
    <s v="Mississippi"/>
    <s v="Jackson"/>
    <x v="0"/>
    <n v="70"/>
    <x v="28"/>
    <n v="542500"/>
    <n v="217000"/>
    <n v="0.4"/>
    <x v="2"/>
  </r>
  <r>
    <x v="2"/>
    <n v="1185732"/>
    <x v="483"/>
    <x v="1"/>
    <s v="Mississippi"/>
    <s v="Jackson"/>
    <x v="1"/>
    <n v="60.000000000000007"/>
    <x v="30"/>
    <n v="345000.00000000006"/>
    <n v="120750.00000000001"/>
    <n v="0.35"/>
    <x v="2"/>
  </r>
  <r>
    <x v="2"/>
    <n v="1185732"/>
    <x v="483"/>
    <x v="1"/>
    <s v="Mississippi"/>
    <s v="Jackson"/>
    <x v="2"/>
    <n v="60.000000000000007"/>
    <x v="27"/>
    <n v="315000.00000000006"/>
    <n v="126000.00000000003"/>
    <n v="0.4"/>
    <x v="2"/>
  </r>
  <r>
    <x v="2"/>
    <n v="1185732"/>
    <x v="483"/>
    <x v="1"/>
    <s v="Mississippi"/>
    <s v="Jackson"/>
    <x v="3"/>
    <n v="60.000000000000007"/>
    <x v="33"/>
    <n v="285000.00000000006"/>
    <n v="114000.00000000003"/>
    <n v="0.4"/>
    <x v="2"/>
  </r>
  <r>
    <x v="2"/>
    <n v="1185732"/>
    <x v="483"/>
    <x v="1"/>
    <s v="Mississippi"/>
    <s v="Jackson"/>
    <x v="4"/>
    <n v="70"/>
    <x v="33"/>
    <n v="332500"/>
    <n v="116374.99999999999"/>
    <n v="0.35"/>
    <x v="2"/>
  </r>
  <r>
    <x v="2"/>
    <n v="1185732"/>
    <x v="483"/>
    <x v="1"/>
    <s v="Mississippi"/>
    <s v="Jackson"/>
    <x v="5"/>
    <n v="75"/>
    <x v="30"/>
    <n v="431250"/>
    <n v="215625"/>
    <n v="0.5"/>
    <x v="2"/>
  </r>
  <r>
    <x v="2"/>
    <n v="1197831"/>
    <x v="187"/>
    <x v="1"/>
    <s v="Mississippi"/>
    <s v="Jackson"/>
    <x v="0"/>
    <n v="25.000000000000007"/>
    <x v="25"/>
    <n v="162500.00000000006"/>
    <n v="65000.000000000029"/>
    <n v="0.4"/>
    <x v="2"/>
  </r>
  <r>
    <x v="2"/>
    <n v="1197831"/>
    <x v="187"/>
    <x v="1"/>
    <s v="Mississippi"/>
    <s v="Jackson"/>
    <x v="1"/>
    <n v="25.000000000000007"/>
    <x v="31"/>
    <n v="112500.00000000003"/>
    <n v="39375.000000000007"/>
    <n v="0.35"/>
    <x v="2"/>
  </r>
  <r>
    <x v="2"/>
    <n v="1197831"/>
    <x v="187"/>
    <x v="1"/>
    <s v="Mississippi"/>
    <s v="Jackson"/>
    <x v="2"/>
    <n v="15.000000000000007"/>
    <x v="31"/>
    <n v="67500.000000000029"/>
    <n v="27000.000000000015"/>
    <n v="0.4"/>
    <x v="2"/>
  </r>
  <r>
    <x v="2"/>
    <n v="1197831"/>
    <x v="187"/>
    <x v="1"/>
    <s v="Mississippi"/>
    <s v="Jackson"/>
    <x v="3"/>
    <n v="20"/>
    <x v="48"/>
    <n v="60000"/>
    <n v="24000"/>
    <n v="0.4"/>
    <x v="2"/>
  </r>
  <r>
    <x v="2"/>
    <n v="1197831"/>
    <x v="187"/>
    <x v="1"/>
    <s v="Mississippi"/>
    <s v="Jackson"/>
    <x v="4"/>
    <n v="35"/>
    <x v="44"/>
    <n v="122500"/>
    <n v="42875"/>
    <n v="0.35"/>
    <x v="2"/>
  </r>
  <r>
    <x v="2"/>
    <n v="1197831"/>
    <x v="187"/>
    <x v="1"/>
    <s v="Mississippi"/>
    <s v="Jackson"/>
    <x v="5"/>
    <n v="25.000000000000007"/>
    <x v="31"/>
    <n v="112500.00000000003"/>
    <n v="45000.000000000015"/>
    <n v="0.4"/>
    <x v="2"/>
  </r>
  <r>
    <x v="2"/>
    <n v="1197831"/>
    <x v="695"/>
    <x v="1"/>
    <s v="Mississippi"/>
    <s v="Jackson"/>
    <x v="0"/>
    <n v="25.000000000000007"/>
    <x v="19"/>
    <n v="175000.00000000006"/>
    <n v="70000.000000000029"/>
    <n v="0.4"/>
    <x v="2"/>
  </r>
  <r>
    <x v="2"/>
    <n v="1197831"/>
    <x v="695"/>
    <x v="1"/>
    <s v="Mississippi"/>
    <s v="Jackson"/>
    <x v="1"/>
    <n v="25.000000000000007"/>
    <x v="44"/>
    <n v="87500.000000000029"/>
    <n v="30625.000000000007"/>
    <n v="0.35"/>
    <x v="2"/>
  </r>
  <r>
    <x v="2"/>
    <n v="1197831"/>
    <x v="695"/>
    <x v="1"/>
    <s v="Mississippi"/>
    <s v="Jackson"/>
    <x v="2"/>
    <n v="15.000000000000007"/>
    <x v="46"/>
    <n v="60000.000000000029"/>
    <n v="24000.000000000015"/>
    <n v="0.4"/>
    <x v="2"/>
  </r>
  <r>
    <x v="1"/>
    <n v="1197831"/>
    <x v="695"/>
    <x v="1"/>
    <s v="Arkansas"/>
    <s v="Little Rock"/>
    <x v="3"/>
    <n v="20"/>
    <x v="43"/>
    <n v="50000"/>
    <n v="20000"/>
    <n v="0.4"/>
    <x v="2"/>
  </r>
  <r>
    <x v="1"/>
    <n v="1197831"/>
    <x v="695"/>
    <x v="1"/>
    <s v="Arkansas"/>
    <s v="Little Rock"/>
    <x v="4"/>
    <n v="35"/>
    <x v="45"/>
    <n v="113750"/>
    <n v="39812.5"/>
    <n v="0.35"/>
    <x v="2"/>
  </r>
  <r>
    <x v="1"/>
    <n v="1197831"/>
    <x v="695"/>
    <x v="1"/>
    <s v="Arkansas"/>
    <s v="Little Rock"/>
    <x v="5"/>
    <n v="20"/>
    <x v="32"/>
    <n v="85000"/>
    <n v="34000"/>
    <n v="0.4"/>
    <x v="2"/>
  </r>
  <r>
    <x v="1"/>
    <n v="1197831"/>
    <x v="224"/>
    <x v="1"/>
    <s v="Arkansas"/>
    <s v="Little Rock"/>
    <x v="0"/>
    <n v="20"/>
    <x v="81"/>
    <n v="129000"/>
    <n v="51600"/>
    <n v="0.4"/>
    <x v="2"/>
  </r>
  <r>
    <x v="1"/>
    <n v="1197831"/>
    <x v="224"/>
    <x v="1"/>
    <s v="Arkansas"/>
    <s v="Little Rock"/>
    <x v="1"/>
    <n v="20"/>
    <x v="45"/>
    <n v="65000"/>
    <n v="22750"/>
    <n v="0.35"/>
    <x v="2"/>
  </r>
  <r>
    <x v="1"/>
    <n v="1197831"/>
    <x v="224"/>
    <x v="1"/>
    <s v="Arkansas"/>
    <s v="Little Rock"/>
    <x v="2"/>
    <n v="10.000000000000002"/>
    <x v="44"/>
    <n v="35000.000000000007"/>
    <n v="14000.000000000004"/>
    <n v="0.4"/>
    <x v="2"/>
  </r>
  <r>
    <x v="1"/>
    <n v="1197831"/>
    <x v="224"/>
    <x v="1"/>
    <s v="Arkansas"/>
    <s v="Little Rock"/>
    <x v="3"/>
    <n v="19.999999999999996"/>
    <x v="40"/>
    <n v="39999.999999999993"/>
    <n v="15999.999999999998"/>
    <n v="0.4"/>
    <x v="2"/>
  </r>
  <r>
    <x v="1"/>
    <n v="1197831"/>
    <x v="224"/>
    <x v="1"/>
    <s v="Arkansas"/>
    <s v="Little Rock"/>
    <x v="4"/>
    <n v="35.000000000000007"/>
    <x v="43"/>
    <n v="87500.000000000015"/>
    <n v="30625.000000000004"/>
    <n v="0.35"/>
    <x v="2"/>
  </r>
  <r>
    <x v="1"/>
    <n v="1197831"/>
    <x v="224"/>
    <x v="1"/>
    <s v="Arkansas"/>
    <s v="Little Rock"/>
    <x v="5"/>
    <n v="25"/>
    <x v="44"/>
    <n v="87500"/>
    <n v="35000"/>
    <n v="0.4"/>
    <x v="2"/>
  </r>
  <r>
    <x v="1"/>
    <n v="1197831"/>
    <x v="243"/>
    <x v="1"/>
    <s v="Arkansas"/>
    <s v="Little Rock"/>
    <x v="0"/>
    <n v="25"/>
    <x v="24"/>
    <n v="150000"/>
    <n v="60000"/>
    <n v="0.4"/>
    <x v="2"/>
  </r>
  <r>
    <x v="1"/>
    <n v="1197831"/>
    <x v="243"/>
    <x v="1"/>
    <s v="Arkansas"/>
    <s v="Little Rock"/>
    <x v="1"/>
    <n v="25"/>
    <x v="48"/>
    <n v="75000"/>
    <n v="26250"/>
    <n v="0.35"/>
    <x v="2"/>
  </r>
  <r>
    <x v="1"/>
    <n v="1197831"/>
    <x v="243"/>
    <x v="1"/>
    <s v="Arkansas"/>
    <s v="Little Rock"/>
    <x v="2"/>
    <n v="15.000000000000002"/>
    <x v="48"/>
    <n v="45000.000000000007"/>
    <n v="18000.000000000004"/>
    <n v="0.4"/>
    <x v="2"/>
  </r>
  <r>
    <x v="1"/>
    <n v="1197831"/>
    <x v="243"/>
    <x v="1"/>
    <s v="Arkansas"/>
    <s v="Little Rock"/>
    <x v="3"/>
    <n v="19.999999999999996"/>
    <x v="37"/>
    <n v="44999.999999999993"/>
    <n v="17999.999999999996"/>
    <n v="0.4"/>
    <x v="2"/>
  </r>
  <r>
    <x v="1"/>
    <n v="1197831"/>
    <x v="243"/>
    <x v="1"/>
    <s v="Arkansas"/>
    <s v="Little Rock"/>
    <x v="4"/>
    <n v="40"/>
    <x v="43"/>
    <n v="100000"/>
    <n v="35000"/>
    <n v="0.35"/>
    <x v="2"/>
  </r>
  <r>
    <x v="1"/>
    <n v="1197831"/>
    <x v="243"/>
    <x v="1"/>
    <s v="Arkansas"/>
    <s v="Little Rock"/>
    <x v="5"/>
    <n v="30.000000000000004"/>
    <x v="46"/>
    <n v="120000.00000000001"/>
    <n v="48000.000000000007"/>
    <n v="0.4"/>
    <x v="2"/>
  </r>
  <r>
    <x v="1"/>
    <n v="1197831"/>
    <x v="272"/>
    <x v="1"/>
    <s v="Arkansas"/>
    <s v="Little Rock"/>
    <x v="0"/>
    <n v="40"/>
    <x v="71"/>
    <n v="268000"/>
    <n v="107200"/>
    <n v="0.4"/>
    <x v="2"/>
  </r>
  <r>
    <x v="1"/>
    <n v="1197831"/>
    <x v="272"/>
    <x v="1"/>
    <s v="Arkansas"/>
    <s v="Little Rock"/>
    <x v="1"/>
    <n v="40"/>
    <x v="47"/>
    <n v="150000"/>
    <n v="52500"/>
    <n v="0.35"/>
    <x v="2"/>
  </r>
  <r>
    <x v="1"/>
    <n v="1197831"/>
    <x v="272"/>
    <x v="1"/>
    <s v="Arkansas"/>
    <s v="Little Rock"/>
    <x v="2"/>
    <n v="35"/>
    <x v="44"/>
    <n v="122500"/>
    <n v="49000"/>
    <n v="0.4"/>
    <x v="2"/>
  </r>
  <r>
    <x v="1"/>
    <n v="1197831"/>
    <x v="272"/>
    <x v="1"/>
    <s v="Arkansas"/>
    <s v="Little Rock"/>
    <x v="3"/>
    <n v="35"/>
    <x v="48"/>
    <n v="105000"/>
    <n v="42000"/>
    <n v="0.4"/>
    <x v="2"/>
  </r>
  <r>
    <x v="1"/>
    <n v="1197831"/>
    <x v="272"/>
    <x v="1"/>
    <s v="Arkansas"/>
    <s v="Little Rock"/>
    <x v="4"/>
    <n v="44.999999999999993"/>
    <x v="45"/>
    <n v="146249.99999999997"/>
    <n v="51187.499999999985"/>
    <n v="0.35"/>
    <x v="2"/>
  </r>
  <r>
    <x v="1"/>
    <n v="1197831"/>
    <x v="272"/>
    <x v="1"/>
    <s v="Arkansas"/>
    <s v="Little Rock"/>
    <x v="5"/>
    <n v="44.999999999999993"/>
    <x v="32"/>
    <n v="191249.99999999997"/>
    <n v="76499.999999999985"/>
    <n v="0.4"/>
    <x v="2"/>
  </r>
  <r>
    <x v="1"/>
    <n v="1197831"/>
    <x v="305"/>
    <x v="1"/>
    <s v="Arkansas"/>
    <s v="Little Rock"/>
    <x v="0"/>
    <n v="40"/>
    <x v="21"/>
    <n v="270000"/>
    <n v="108000"/>
    <n v="0.4"/>
    <x v="2"/>
  </r>
  <r>
    <x v="1"/>
    <n v="1197831"/>
    <x v="305"/>
    <x v="1"/>
    <s v="Arkansas"/>
    <s v="Little Rock"/>
    <x v="1"/>
    <n v="35"/>
    <x v="32"/>
    <n v="148750"/>
    <n v="52062.5"/>
    <n v="0.35"/>
    <x v="2"/>
  </r>
  <r>
    <x v="1"/>
    <n v="1197831"/>
    <x v="305"/>
    <x v="1"/>
    <s v="Arkansas"/>
    <s v="Little Rock"/>
    <x v="2"/>
    <n v="40"/>
    <x v="46"/>
    <n v="160000"/>
    <n v="64000"/>
    <n v="0.4"/>
    <x v="2"/>
  </r>
  <r>
    <x v="1"/>
    <n v="1197831"/>
    <x v="305"/>
    <x v="1"/>
    <s v="Arkansas"/>
    <s v="Little Rock"/>
    <x v="3"/>
    <n v="40"/>
    <x v="47"/>
    <n v="150000"/>
    <n v="60000"/>
    <n v="0.4"/>
    <x v="2"/>
  </r>
  <r>
    <x v="1"/>
    <n v="1197831"/>
    <x v="305"/>
    <x v="1"/>
    <s v="Arkansas"/>
    <s v="Little Rock"/>
    <x v="4"/>
    <n v="54.999999999999993"/>
    <x v="47"/>
    <n v="206249.99999999997"/>
    <n v="72187.499999999985"/>
    <n v="0.35"/>
    <x v="2"/>
  </r>
  <r>
    <x v="1"/>
    <n v="1197831"/>
    <x v="305"/>
    <x v="1"/>
    <s v="Arkansas"/>
    <s v="Little Rock"/>
    <x v="5"/>
    <n v="60"/>
    <x v="20"/>
    <n v="330000"/>
    <n v="132000"/>
    <n v="0.4"/>
    <x v="2"/>
  </r>
  <r>
    <x v="1"/>
    <n v="1197831"/>
    <x v="333"/>
    <x v="1"/>
    <s v="Arkansas"/>
    <s v="Little Rock"/>
    <x v="0"/>
    <n v="54.999999999999993"/>
    <x v="28"/>
    <n v="426249.99999999994"/>
    <n v="170500"/>
    <n v="0.4"/>
    <x v="2"/>
  </r>
  <r>
    <x v="1"/>
    <n v="1197831"/>
    <x v="333"/>
    <x v="1"/>
    <s v="Arkansas"/>
    <s v="Little Rock"/>
    <x v="1"/>
    <n v="50"/>
    <x v="27"/>
    <n v="262500"/>
    <n v="91875"/>
    <n v="0.35"/>
    <x v="2"/>
  </r>
  <r>
    <x v="1"/>
    <n v="1197831"/>
    <x v="333"/>
    <x v="1"/>
    <s v="Arkansas"/>
    <s v="Little Rock"/>
    <x v="2"/>
    <n v="45"/>
    <x v="31"/>
    <n v="202500"/>
    <n v="81000"/>
    <n v="0.4"/>
    <x v="2"/>
  </r>
  <r>
    <x v="1"/>
    <n v="1197831"/>
    <x v="333"/>
    <x v="1"/>
    <s v="Arkansas"/>
    <s v="Little Rock"/>
    <x v="3"/>
    <n v="45"/>
    <x v="46"/>
    <n v="180000"/>
    <n v="72000"/>
    <n v="0.4"/>
    <x v="2"/>
  </r>
  <r>
    <x v="1"/>
    <n v="1197831"/>
    <x v="333"/>
    <x v="1"/>
    <s v="Arkansas"/>
    <s v="Little Rock"/>
    <x v="4"/>
    <n v="60"/>
    <x v="32"/>
    <n v="255000"/>
    <n v="89250"/>
    <n v="0.35"/>
    <x v="2"/>
  </r>
  <r>
    <x v="1"/>
    <n v="1197831"/>
    <x v="333"/>
    <x v="1"/>
    <s v="Arkansas"/>
    <s v="Little Rock"/>
    <x v="5"/>
    <n v="65"/>
    <x v="24"/>
    <n v="390000"/>
    <n v="156000"/>
    <n v="0.4"/>
    <x v="2"/>
  </r>
  <r>
    <x v="1"/>
    <n v="1197831"/>
    <x v="365"/>
    <x v="1"/>
    <s v="Arkansas"/>
    <s v="Little Rock"/>
    <x v="0"/>
    <n v="60"/>
    <x v="29"/>
    <n v="450000"/>
    <n v="180000"/>
    <n v="0.4"/>
    <x v="2"/>
  </r>
  <r>
    <x v="1"/>
    <n v="1197831"/>
    <x v="365"/>
    <x v="1"/>
    <s v="Arkansas"/>
    <s v="Little Rock"/>
    <x v="1"/>
    <n v="55.000000000000007"/>
    <x v="27"/>
    <n v="288750.00000000006"/>
    <n v="101062.50000000001"/>
    <n v="0.35"/>
    <x v="2"/>
  </r>
  <r>
    <x v="1"/>
    <n v="1197831"/>
    <x v="365"/>
    <x v="1"/>
    <s v="Arkansas"/>
    <s v="Little Rock"/>
    <x v="2"/>
    <n v="50"/>
    <x v="31"/>
    <n v="225000"/>
    <n v="90000"/>
    <n v="0.4"/>
    <x v="2"/>
  </r>
  <r>
    <x v="1"/>
    <n v="1197831"/>
    <x v="365"/>
    <x v="1"/>
    <s v="Arkansas"/>
    <s v="Little Rock"/>
    <x v="3"/>
    <n v="40"/>
    <x v="46"/>
    <n v="160000"/>
    <n v="64000"/>
    <n v="0.4"/>
    <x v="2"/>
  </r>
  <r>
    <x v="1"/>
    <n v="1197831"/>
    <x v="365"/>
    <x v="1"/>
    <s v="Arkansas"/>
    <s v="Little Rock"/>
    <x v="4"/>
    <n v="50"/>
    <x v="47"/>
    <n v="187500"/>
    <n v="65625"/>
    <n v="0.35"/>
    <x v="2"/>
  </r>
  <r>
    <x v="1"/>
    <n v="1197831"/>
    <x v="365"/>
    <x v="1"/>
    <s v="Arkansas"/>
    <s v="Little Rock"/>
    <x v="5"/>
    <n v="55.000000000000007"/>
    <x v="20"/>
    <n v="302500.00000000006"/>
    <n v="121000.00000000003"/>
    <n v="0.4"/>
    <x v="2"/>
  </r>
  <r>
    <x v="1"/>
    <n v="1197831"/>
    <x v="395"/>
    <x v="1"/>
    <s v="Arkansas"/>
    <s v="Little Rock"/>
    <x v="0"/>
    <n v="50"/>
    <x v="25"/>
    <n v="325000"/>
    <n v="130000"/>
    <n v="0.4"/>
    <x v="2"/>
  </r>
  <r>
    <x v="1"/>
    <n v="1197831"/>
    <x v="395"/>
    <x v="1"/>
    <s v="Arkansas"/>
    <s v="Little Rock"/>
    <x v="1"/>
    <n v="40.000000000000014"/>
    <x v="31"/>
    <n v="180000.00000000006"/>
    <n v="63000.000000000015"/>
    <n v="0.35"/>
    <x v="2"/>
  </r>
  <r>
    <x v="1"/>
    <n v="1197831"/>
    <x v="395"/>
    <x v="1"/>
    <s v="Arkansas"/>
    <s v="Little Rock"/>
    <x v="2"/>
    <n v="15.000000000000007"/>
    <x v="44"/>
    <n v="52500.000000000022"/>
    <n v="21000.000000000011"/>
    <n v="0.4"/>
    <x v="2"/>
  </r>
  <r>
    <x v="1"/>
    <n v="1197831"/>
    <x v="395"/>
    <x v="1"/>
    <s v="Arkansas"/>
    <s v="Little Rock"/>
    <x v="3"/>
    <n v="15.000000000000007"/>
    <x v="45"/>
    <n v="48750.000000000022"/>
    <n v="19500.000000000011"/>
    <n v="0.4"/>
    <x v="2"/>
  </r>
  <r>
    <x v="1"/>
    <n v="1197831"/>
    <x v="395"/>
    <x v="1"/>
    <s v="Arkansas"/>
    <s v="Little Rock"/>
    <x v="4"/>
    <n v="25.000000000000007"/>
    <x v="45"/>
    <n v="81250.000000000029"/>
    <n v="28437.500000000007"/>
    <n v="0.35"/>
    <x v="2"/>
  </r>
  <r>
    <x v="1"/>
    <n v="1197831"/>
    <x v="395"/>
    <x v="1"/>
    <s v="Arkansas"/>
    <s v="Little Rock"/>
    <x v="5"/>
    <n v="30.000000000000011"/>
    <x v="32"/>
    <n v="127500.00000000004"/>
    <n v="51000.000000000022"/>
    <n v="0.4"/>
    <x v="2"/>
  </r>
  <r>
    <x v="1"/>
    <n v="1197831"/>
    <x v="427"/>
    <x v="1"/>
    <s v="Arkansas"/>
    <s v="Little Rock"/>
    <x v="0"/>
    <n v="30.000000000000011"/>
    <x v="24"/>
    <n v="180000.00000000006"/>
    <n v="72000.000000000029"/>
    <n v="0.4"/>
    <x v="2"/>
  </r>
  <r>
    <x v="1"/>
    <n v="1197831"/>
    <x v="427"/>
    <x v="1"/>
    <s v="Arkansas"/>
    <s v="Little Rock"/>
    <x v="1"/>
    <n v="20.000000000000011"/>
    <x v="32"/>
    <n v="85000.000000000044"/>
    <n v="29750.000000000015"/>
    <n v="0.35"/>
    <x v="2"/>
  </r>
  <r>
    <x v="1"/>
    <n v="1197831"/>
    <x v="427"/>
    <x v="1"/>
    <s v="Arkansas"/>
    <s v="Little Rock"/>
    <x v="2"/>
    <n v="20.000000000000011"/>
    <x v="48"/>
    <n v="60000.000000000029"/>
    <n v="24000.000000000015"/>
    <n v="0.4"/>
    <x v="2"/>
  </r>
  <r>
    <x v="1"/>
    <n v="1197831"/>
    <x v="427"/>
    <x v="1"/>
    <s v="Arkansas"/>
    <s v="Little Rock"/>
    <x v="3"/>
    <n v="20.000000000000011"/>
    <x v="34"/>
    <n v="55000.000000000029"/>
    <n v="22000.000000000015"/>
    <n v="0.4"/>
    <x v="2"/>
  </r>
  <r>
    <x v="1"/>
    <n v="1197831"/>
    <x v="427"/>
    <x v="1"/>
    <s v="Arkansas"/>
    <s v="Little Rock"/>
    <x v="4"/>
    <n v="30.000000000000011"/>
    <x v="34"/>
    <n v="82500.000000000029"/>
    <n v="28875.000000000007"/>
    <n v="0.35"/>
    <x v="2"/>
  </r>
  <r>
    <x v="3"/>
    <n v="1197831"/>
    <x v="427"/>
    <x v="1"/>
    <s v="Arkansas"/>
    <s v="Little Rock"/>
    <x v="5"/>
    <n v="30.000000000000004"/>
    <x v="46"/>
    <n v="120000.00000000001"/>
    <n v="48000.000000000007"/>
    <n v="0.4"/>
    <x v="2"/>
  </r>
  <r>
    <x v="3"/>
    <n v="1197831"/>
    <x v="457"/>
    <x v="1"/>
    <s v="Arkansas"/>
    <s v="Little Rock"/>
    <x v="0"/>
    <n v="25.000000000000011"/>
    <x v="20"/>
    <n v="137500.00000000006"/>
    <n v="55000.000000000029"/>
    <n v="0.4"/>
    <x v="2"/>
  </r>
  <r>
    <x v="3"/>
    <n v="1197831"/>
    <x v="457"/>
    <x v="1"/>
    <s v="Arkansas"/>
    <s v="Little Rock"/>
    <x v="1"/>
    <n v="15.000000000000014"/>
    <x v="47"/>
    <n v="56250.000000000051"/>
    <n v="19687.500000000018"/>
    <n v="0.35"/>
    <x v="2"/>
  </r>
  <r>
    <x v="3"/>
    <n v="1197831"/>
    <x v="457"/>
    <x v="1"/>
    <s v="Arkansas"/>
    <s v="Little Rock"/>
    <x v="2"/>
    <n v="25.000000000000018"/>
    <x v="63"/>
    <n v="80000.000000000058"/>
    <n v="32000.000000000025"/>
    <n v="0.4"/>
    <x v="2"/>
  </r>
  <r>
    <x v="3"/>
    <n v="1197831"/>
    <x v="457"/>
    <x v="1"/>
    <s v="Arkansas"/>
    <s v="Little Rock"/>
    <x v="3"/>
    <n v="55.000000000000014"/>
    <x v="47"/>
    <n v="206250.00000000006"/>
    <n v="82500.000000000029"/>
    <n v="0.4"/>
    <x v="2"/>
  </r>
  <r>
    <x v="3"/>
    <n v="1197831"/>
    <x v="457"/>
    <x v="1"/>
    <s v="Arkansas"/>
    <s v="Little Rock"/>
    <x v="4"/>
    <n v="75.000000000000014"/>
    <x v="44"/>
    <n v="262500.00000000006"/>
    <n v="91875.000000000015"/>
    <n v="0.35"/>
    <x v="2"/>
  </r>
  <r>
    <x v="3"/>
    <n v="1197831"/>
    <x v="457"/>
    <x v="1"/>
    <s v="Arkansas"/>
    <s v="Little Rock"/>
    <x v="5"/>
    <n v="75"/>
    <x v="31"/>
    <n v="337500"/>
    <n v="135000"/>
    <n v="0.4"/>
    <x v="2"/>
  </r>
  <r>
    <x v="3"/>
    <n v="1197831"/>
    <x v="486"/>
    <x v="1"/>
    <s v="Arkansas"/>
    <s v="Little Rock"/>
    <x v="0"/>
    <n v="70"/>
    <x v="19"/>
    <n v="490000"/>
    <n v="196000"/>
    <n v="0.4"/>
    <x v="2"/>
  </r>
  <r>
    <x v="3"/>
    <n v="1197831"/>
    <x v="486"/>
    <x v="1"/>
    <s v="Arkansas"/>
    <s v="Little Rock"/>
    <x v="1"/>
    <n v="60.000000000000007"/>
    <x v="23"/>
    <n v="300000.00000000006"/>
    <n v="105000.00000000001"/>
    <n v="0.35"/>
    <x v="2"/>
  </r>
  <r>
    <x v="3"/>
    <n v="1197831"/>
    <x v="486"/>
    <x v="1"/>
    <s v="Arkansas"/>
    <s v="Little Rock"/>
    <x v="2"/>
    <n v="60.000000000000007"/>
    <x v="31"/>
    <n v="270000.00000000006"/>
    <n v="108000.00000000003"/>
    <n v="0.4"/>
    <x v="2"/>
  </r>
  <r>
    <x v="3"/>
    <n v="1197831"/>
    <x v="486"/>
    <x v="1"/>
    <s v="Arkansas"/>
    <s v="Little Rock"/>
    <x v="3"/>
    <n v="60.000000000000007"/>
    <x v="46"/>
    <n v="240000.00000000003"/>
    <n v="96000.000000000015"/>
    <n v="0.4"/>
    <x v="2"/>
  </r>
  <r>
    <x v="3"/>
    <n v="1197831"/>
    <x v="486"/>
    <x v="1"/>
    <s v="Arkansas"/>
    <s v="Little Rock"/>
    <x v="4"/>
    <n v="70"/>
    <x v="46"/>
    <n v="280000"/>
    <n v="98000"/>
    <n v="0.35"/>
    <x v="2"/>
  </r>
  <r>
    <x v="3"/>
    <n v="1197831"/>
    <x v="486"/>
    <x v="1"/>
    <s v="Arkansas"/>
    <s v="Little Rock"/>
    <x v="5"/>
    <n v="75"/>
    <x v="23"/>
    <n v="375000"/>
    <n v="150000"/>
    <n v="0.4"/>
    <x v="2"/>
  </r>
  <r>
    <x v="3"/>
    <n v="1197831"/>
    <x v="187"/>
    <x v="1"/>
    <s v="Arkansas"/>
    <s v="Little Rock"/>
    <x v="0"/>
    <n v="25.000000000000007"/>
    <x v="30"/>
    <n v="143750.00000000003"/>
    <n v="57500.000000000015"/>
    <n v="0.4"/>
    <x v="2"/>
  </r>
  <r>
    <x v="3"/>
    <n v="1197831"/>
    <x v="187"/>
    <x v="1"/>
    <s v="Arkansas"/>
    <s v="Little Rock"/>
    <x v="1"/>
    <n v="25.000000000000007"/>
    <x v="47"/>
    <n v="93750.000000000029"/>
    <n v="32812.500000000007"/>
    <n v="0.35"/>
    <x v="2"/>
  </r>
  <r>
    <x v="3"/>
    <n v="1197831"/>
    <x v="187"/>
    <x v="1"/>
    <s v="Arkansas"/>
    <s v="Little Rock"/>
    <x v="2"/>
    <n v="15.000000000000007"/>
    <x v="47"/>
    <n v="56250.000000000029"/>
    <n v="22500.000000000015"/>
    <n v="0.4"/>
    <x v="2"/>
  </r>
  <r>
    <x v="3"/>
    <n v="1197831"/>
    <x v="187"/>
    <x v="1"/>
    <s v="Arkansas"/>
    <s v="Little Rock"/>
    <x v="3"/>
    <n v="20"/>
    <x v="37"/>
    <n v="45000"/>
    <n v="18000"/>
    <n v="0.4"/>
    <x v="2"/>
  </r>
  <r>
    <x v="3"/>
    <n v="1197831"/>
    <x v="187"/>
    <x v="1"/>
    <s v="Arkansas"/>
    <s v="Little Rock"/>
    <x v="4"/>
    <n v="35"/>
    <x v="34"/>
    <n v="96250"/>
    <n v="33687.5"/>
    <n v="0.35"/>
    <x v="2"/>
  </r>
  <r>
    <x v="3"/>
    <n v="1197831"/>
    <x v="187"/>
    <x v="1"/>
    <s v="Arkansas"/>
    <s v="Little Rock"/>
    <x v="5"/>
    <n v="25.000000000000007"/>
    <x v="47"/>
    <n v="93750.000000000029"/>
    <n v="37500.000000000015"/>
    <n v="0.4"/>
    <x v="2"/>
  </r>
  <r>
    <x v="3"/>
    <n v="1197831"/>
    <x v="695"/>
    <x v="1"/>
    <s v="Arkansas"/>
    <s v="Little Rock"/>
    <x v="0"/>
    <n v="25.000000000000007"/>
    <x v="22"/>
    <n v="156250.00000000006"/>
    <n v="62500.000000000029"/>
    <n v="0.4"/>
    <x v="2"/>
  </r>
  <r>
    <x v="3"/>
    <n v="1197831"/>
    <x v="695"/>
    <x v="1"/>
    <s v="Arkansas"/>
    <s v="Little Rock"/>
    <x v="1"/>
    <n v="25.000000000000007"/>
    <x v="34"/>
    <n v="68750.000000000015"/>
    <n v="24062.500000000004"/>
    <n v="0.35"/>
    <x v="2"/>
  </r>
  <r>
    <x v="3"/>
    <n v="1197831"/>
    <x v="695"/>
    <x v="1"/>
    <s v="Arkansas"/>
    <s v="Little Rock"/>
    <x v="2"/>
    <n v="15.000000000000007"/>
    <x v="45"/>
    <n v="48750.000000000022"/>
    <n v="19500.000000000011"/>
    <n v="0.4"/>
    <x v="2"/>
  </r>
  <r>
    <x v="3"/>
    <n v="1197831"/>
    <x v="695"/>
    <x v="1"/>
    <s v="Oklahoma"/>
    <s v="Oklahoma City"/>
    <x v="3"/>
    <n v="20"/>
    <x v="36"/>
    <n v="35000"/>
    <n v="14000"/>
    <n v="0.4"/>
    <x v="2"/>
  </r>
  <r>
    <x v="3"/>
    <n v="1197831"/>
    <x v="695"/>
    <x v="1"/>
    <s v="Oklahoma"/>
    <s v="Oklahoma City"/>
    <x v="4"/>
    <n v="35"/>
    <x v="43"/>
    <n v="87500"/>
    <n v="30624.999999999996"/>
    <n v="0.35"/>
    <x v="2"/>
  </r>
  <r>
    <x v="3"/>
    <n v="1197831"/>
    <x v="695"/>
    <x v="1"/>
    <s v="Oklahoma"/>
    <s v="Oklahoma City"/>
    <x v="5"/>
    <n v="20"/>
    <x v="44"/>
    <n v="70000"/>
    <n v="28000"/>
    <n v="0.4"/>
    <x v="2"/>
  </r>
  <r>
    <x v="3"/>
    <n v="1197831"/>
    <x v="224"/>
    <x v="1"/>
    <s v="Oklahoma"/>
    <s v="Oklahoma City"/>
    <x v="0"/>
    <n v="20"/>
    <x v="62"/>
    <n v="114000"/>
    <n v="45600"/>
    <n v="0.4"/>
    <x v="2"/>
  </r>
  <r>
    <x v="3"/>
    <n v="1197831"/>
    <x v="224"/>
    <x v="1"/>
    <s v="Oklahoma"/>
    <s v="Oklahoma City"/>
    <x v="1"/>
    <n v="20"/>
    <x v="43"/>
    <n v="50000"/>
    <n v="17500"/>
    <n v="0.35"/>
    <x v="2"/>
  </r>
  <r>
    <x v="3"/>
    <n v="1197831"/>
    <x v="224"/>
    <x v="1"/>
    <s v="Oklahoma"/>
    <s v="Oklahoma City"/>
    <x v="2"/>
    <n v="10.000000000000002"/>
    <x v="34"/>
    <n v="27500.000000000004"/>
    <n v="11000.000000000002"/>
    <n v="0.4"/>
    <x v="2"/>
  </r>
  <r>
    <x v="3"/>
    <n v="1197831"/>
    <x v="224"/>
    <x v="1"/>
    <s v="Oklahoma"/>
    <s v="Oklahoma City"/>
    <x v="3"/>
    <n v="19.999999999999996"/>
    <x v="35"/>
    <n v="24999.999999999996"/>
    <n v="10000"/>
    <n v="0.4"/>
    <x v="2"/>
  </r>
  <r>
    <x v="3"/>
    <n v="1197831"/>
    <x v="224"/>
    <x v="1"/>
    <s v="Oklahoma"/>
    <s v="Oklahoma City"/>
    <x v="4"/>
    <n v="35.000000000000007"/>
    <x v="36"/>
    <n v="61250.000000000015"/>
    <n v="21437.500000000004"/>
    <n v="0.35"/>
    <x v="2"/>
  </r>
  <r>
    <x v="3"/>
    <n v="1197831"/>
    <x v="224"/>
    <x v="1"/>
    <s v="Oklahoma"/>
    <s v="Oklahoma City"/>
    <x v="5"/>
    <n v="25"/>
    <x v="34"/>
    <n v="68750"/>
    <n v="27500"/>
    <n v="0.4"/>
    <x v="2"/>
  </r>
  <r>
    <x v="3"/>
    <n v="1197831"/>
    <x v="243"/>
    <x v="1"/>
    <s v="Oklahoma"/>
    <s v="Oklahoma City"/>
    <x v="0"/>
    <n v="25"/>
    <x v="27"/>
    <n v="131250"/>
    <n v="52500"/>
    <n v="0.4"/>
    <x v="2"/>
  </r>
  <r>
    <x v="3"/>
    <n v="1197831"/>
    <x v="243"/>
    <x v="1"/>
    <s v="Oklahoma"/>
    <s v="Oklahoma City"/>
    <x v="1"/>
    <n v="25"/>
    <x v="37"/>
    <n v="56250"/>
    <n v="19687.5"/>
    <n v="0.35"/>
    <x v="2"/>
  </r>
  <r>
    <x v="3"/>
    <n v="1197831"/>
    <x v="243"/>
    <x v="1"/>
    <s v="Oklahoma"/>
    <s v="Oklahoma City"/>
    <x v="2"/>
    <n v="15.000000000000002"/>
    <x v="37"/>
    <n v="33750.000000000007"/>
    <n v="13500.000000000004"/>
    <n v="0.4"/>
    <x v="2"/>
  </r>
  <r>
    <x v="3"/>
    <n v="1197831"/>
    <x v="243"/>
    <x v="1"/>
    <s v="Oklahoma"/>
    <s v="Oklahoma City"/>
    <x v="3"/>
    <n v="19.999999999999996"/>
    <x v="42"/>
    <n v="29999.999999999996"/>
    <n v="12000"/>
    <n v="0.4"/>
    <x v="2"/>
  </r>
  <r>
    <x v="3"/>
    <n v="1197831"/>
    <x v="243"/>
    <x v="1"/>
    <s v="Oklahoma"/>
    <s v="Oklahoma City"/>
    <x v="4"/>
    <n v="40"/>
    <x v="36"/>
    <n v="70000"/>
    <n v="24500"/>
    <n v="0.35"/>
    <x v="2"/>
  </r>
  <r>
    <x v="3"/>
    <n v="1197831"/>
    <x v="243"/>
    <x v="1"/>
    <s v="Oklahoma"/>
    <s v="Oklahoma City"/>
    <x v="5"/>
    <n v="30.000000000000004"/>
    <x v="45"/>
    <n v="97500.000000000015"/>
    <n v="39000.000000000007"/>
    <n v="0.4"/>
    <x v="2"/>
  </r>
  <r>
    <x v="3"/>
    <n v="1197831"/>
    <x v="272"/>
    <x v="1"/>
    <s v="Oklahoma"/>
    <s v="Oklahoma City"/>
    <x v="0"/>
    <n v="40"/>
    <x v="77"/>
    <n v="238000"/>
    <n v="95200"/>
    <n v="0.4"/>
    <x v="2"/>
  </r>
  <r>
    <x v="3"/>
    <n v="1197831"/>
    <x v="272"/>
    <x v="1"/>
    <s v="Oklahoma"/>
    <s v="Oklahoma City"/>
    <x v="1"/>
    <n v="40"/>
    <x v="48"/>
    <n v="120000"/>
    <n v="42000"/>
    <n v="0.35"/>
    <x v="2"/>
  </r>
  <r>
    <x v="3"/>
    <n v="1197831"/>
    <x v="272"/>
    <x v="1"/>
    <s v="Oklahoma"/>
    <s v="Oklahoma City"/>
    <x v="2"/>
    <n v="35"/>
    <x v="34"/>
    <n v="96250"/>
    <n v="38500"/>
    <n v="0.4"/>
    <x v="2"/>
  </r>
  <r>
    <x v="3"/>
    <n v="1197831"/>
    <x v="272"/>
    <x v="1"/>
    <s v="Oklahoma"/>
    <s v="Oklahoma City"/>
    <x v="3"/>
    <n v="35"/>
    <x v="37"/>
    <n v="78750"/>
    <n v="31500"/>
    <n v="0.4"/>
    <x v="2"/>
  </r>
  <r>
    <x v="3"/>
    <n v="1197831"/>
    <x v="272"/>
    <x v="1"/>
    <s v="Oklahoma"/>
    <s v="Oklahoma City"/>
    <x v="4"/>
    <n v="44.999999999999993"/>
    <x v="43"/>
    <n v="112499.99999999999"/>
    <n v="39374.999999999993"/>
    <n v="0.35"/>
    <x v="2"/>
  </r>
  <r>
    <x v="3"/>
    <n v="1197831"/>
    <x v="272"/>
    <x v="1"/>
    <s v="Oklahoma"/>
    <s v="Oklahoma City"/>
    <x v="5"/>
    <n v="44.999999999999993"/>
    <x v="44"/>
    <n v="157499.99999999997"/>
    <n v="62999.999999999993"/>
    <n v="0.4"/>
    <x v="2"/>
  </r>
  <r>
    <x v="3"/>
    <n v="1197831"/>
    <x v="305"/>
    <x v="1"/>
    <s v="Oklahoma"/>
    <s v="Oklahoma City"/>
    <x v="0"/>
    <n v="40"/>
    <x v="24"/>
    <n v="240000"/>
    <n v="96000"/>
    <n v="0.4"/>
    <x v="2"/>
  </r>
  <r>
    <x v="3"/>
    <n v="1197831"/>
    <x v="305"/>
    <x v="1"/>
    <s v="Oklahoma"/>
    <s v="Oklahoma City"/>
    <x v="1"/>
    <n v="35"/>
    <x v="44"/>
    <n v="122500"/>
    <n v="42875"/>
    <n v="0.35"/>
    <x v="2"/>
  </r>
  <r>
    <x v="3"/>
    <n v="1197831"/>
    <x v="305"/>
    <x v="1"/>
    <s v="Oklahoma"/>
    <s v="Oklahoma City"/>
    <x v="2"/>
    <n v="40"/>
    <x v="45"/>
    <n v="130000"/>
    <n v="52000"/>
    <n v="0.4"/>
    <x v="2"/>
  </r>
  <r>
    <x v="3"/>
    <n v="1197831"/>
    <x v="305"/>
    <x v="1"/>
    <s v="Oklahoma"/>
    <s v="Oklahoma City"/>
    <x v="3"/>
    <n v="40"/>
    <x v="48"/>
    <n v="120000"/>
    <n v="48000"/>
    <n v="0.4"/>
    <x v="2"/>
  </r>
  <r>
    <x v="3"/>
    <n v="1197831"/>
    <x v="305"/>
    <x v="1"/>
    <s v="Oklahoma"/>
    <s v="Oklahoma City"/>
    <x v="4"/>
    <n v="54.999999999999993"/>
    <x v="48"/>
    <n v="164999.99999999997"/>
    <n v="57749.999999999985"/>
    <n v="0.35"/>
    <x v="2"/>
  </r>
  <r>
    <x v="3"/>
    <n v="1197831"/>
    <x v="305"/>
    <x v="1"/>
    <s v="Oklahoma"/>
    <s v="Oklahoma City"/>
    <x v="5"/>
    <n v="60"/>
    <x v="33"/>
    <n v="285000"/>
    <n v="114000"/>
    <n v="0.4"/>
    <x v="2"/>
  </r>
  <r>
    <x v="3"/>
    <n v="1197831"/>
    <x v="333"/>
    <x v="1"/>
    <s v="Oklahoma"/>
    <s v="Oklahoma City"/>
    <x v="0"/>
    <n v="54.999999999999993"/>
    <x v="19"/>
    <n v="384999.99999999994"/>
    <n v="153999.99999999997"/>
    <n v="0.4"/>
    <x v="2"/>
  </r>
  <r>
    <x v="3"/>
    <n v="1197831"/>
    <x v="333"/>
    <x v="1"/>
    <s v="Oklahoma"/>
    <s v="Oklahoma City"/>
    <x v="1"/>
    <n v="50"/>
    <x v="31"/>
    <n v="225000"/>
    <n v="78750"/>
    <n v="0.35"/>
    <x v="2"/>
  </r>
  <r>
    <x v="3"/>
    <n v="1197831"/>
    <x v="333"/>
    <x v="1"/>
    <s v="Oklahoma"/>
    <s v="Oklahoma City"/>
    <x v="2"/>
    <n v="45"/>
    <x v="47"/>
    <n v="168750"/>
    <n v="67500"/>
    <n v="0.4"/>
    <x v="2"/>
  </r>
  <r>
    <x v="3"/>
    <n v="1197831"/>
    <x v="333"/>
    <x v="1"/>
    <s v="Oklahoma"/>
    <s v="Oklahoma City"/>
    <x v="3"/>
    <n v="45"/>
    <x v="45"/>
    <n v="146250"/>
    <n v="58500"/>
    <n v="0.4"/>
    <x v="2"/>
  </r>
  <r>
    <x v="3"/>
    <n v="1197831"/>
    <x v="333"/>
    <x v="1"/>
    <s v="Oklahoma"/>
    <s v="Oklahoma City"/>
    <x v="4"/>
    <n v="60"/>
    <x v="44"/>
    <n v="210000"/>
    <n v="73500"/>
    <n v="0.35"/>
    <x v="2"/>
  </r>
  <r>
    <x v="3"/>
    <n v="1197831"/>
    <x v="333"/>
    <x v="1"/>
    <s v="Oklahoma"/>
    <s v="Oklahoma City"/>
    <x v="5"/>
    <n v="65"/>
    <x v="27"/>
    <n v="341250"/>
    <n v="136500"/>
    <n v="0.4"/>
    <x v="2"/>
  </r>
  <r>
    <x v="3"/>
    <n v="1197831"/>
    <x v="365"/>
    <x v="1"/>
    <s v="Oklahoma"/>
    <s v="Oklahoma City"/>
    <x v="0"/>
    <n v="60"/>
    <x v="21"/>
    <n v="405000"/>
    <n v="162000"/>
    <n v="0.4"/>
    <x v="2"/>
  </r>
  <r>
    <x v="3"/>
    <n v="1197831"/>
    <x v="365"/>
    <x v="1"/>
    <s v="Oklahoma"/>
    <s v="Oklahoma City"/>
    <x v="1"/>
    <n v="55.000000000000007"/>
    <x v="31"/>
    <n v="247500.00000000003"/>
    <n v="86625"/>
    <n v="0.35"/>
    <x v="2"/>
  </r>
  <r>
    <x v="3"/>
    <n v="1197831"/>
    <x v="365"/>
    <x v="1"/>
    <s v="Oklahoma"/>
    <s v="Oklahoma City"/>
    <x v="2"/>
    <n v="50"/>
    <x v="47"/>
    <n v="187500"/>
    <n v="75000"/>
    <n v="0.4"/>
    <x v="2"/>
  </r>
  <r>
    <x v="3"/>
    <n v="1197831"/>
    <x v="365"/>
    <x v="1"/>
    <s v="Oklahoma"/>
    <s v="Oklahoma City"/>
    <x v="3"/>
    <n v="40"/>
    <x v="45"/>
    <n v="130000"/>
    <n v="52000"/>
    <n v="0.4"/>
    <x v="2"/>
  </r>
  <r>
    <x v="3"/>
    <n v="1197831"/>
    <x v="365"/>
    <x v="1"/>
    <s v="Oklahoma"/>
    <s v="Oklahoma City"/>
    <x v="4"/>
    <n v="50"/>
    <x v="48"/>
    <n v="150000"/>
    <n v="52500"/>
    <n v="0.35"/>
    <x v="2"/>
  </r>
  <r>
    <x v="3"/>
    <n v="1197831"/>
    <x v="365"/>
    <x v="1"/>
    <s v="Oklahoma"/>
    <s v="Oklahoma City"/>
    <x v="5"/>
    <n v="55.000000000000007"/>
    <x v="33"/>
    <n v="261250.00000000003"/>
    <n v="104500.00000000001"/>
    <n v="0.4"/>
    <x v="2"/>
  </r>
  <r>
    <x v="3"/>
    <n v="1197831"/>
    <x v="395"/>
    <x v="1"/>
    <s v="Oklahoma"/>
    <s v="Oklahoma City"/>
    <x v="0"/>
    <n v="50"/>
    <x v="30"/>
    <n v="287500"/>
    <n v="115000"/>
    <n v="0.4"/>
    <x v="2"/>
  </r>
  <r>
    <x v="3"/>
    <n v="1197831"/>
    <x v="395"/>
    <x v="1"/>
    <s v="Oklahoma"/>
    <s v="Oklahoma City"/>
    <x v="1"/>
    <n v="40.000000000000014"/>
    <x v="47"/>
    <n v="150000.00000000006"/>
    <n v="52500.000000000015"/>
    <n v="0.35"/>
    <x v="2"/>
  </r>
  <r>
    <x v="3"/>
    <n v="1197831"/>
    <x v="395"/>
    <x v="1"/>
    <s v="Oklahoma"/>
    <s v="Oklahoma City"/>
    <x v="2"/>
    <n v="15.000000000000007"/>
    <x v="34"/>
    <n v="41250.000000000022"/>
    <n v="16500.000000000011"/>
    <n v="0.4"/>
    <x v="2"/>
  </r>
  <r>
    <x v="3"/>
    <n v="1197831"/>
    <x v="395"/>
    <x v="1"/>
    <s v="Oklahoma"/>
    <s v="Oklahoma City"/>
    <x v="3"/>
    <n v="15.000000000000007"/>
    <x v="43"/>
    <n v="37500.000000000015"/>
    <n v="15000.000000000007"/>
    <n v="0.4"/>
    <x v="2"/>
  </r>
  <r>
    <x v="3"/>
    <n v="1197831"/>
    <x v="395"/>
    <x v="1"/>
    <s v="Oklahoma"/>
    <s v="Oklahoma City"/>
    <x v="4"/>
    <n v="25.000000000000007"/>
    <x v="43"/>
    <n v="62500.000000000015"/>
    <n v="21875.000000000004"/>
    <n v="0.35"/>
    <x v="2"/>
  </r>
  <r>
    <x v="3"/>
    <n v="1197831"/>
    <x v="395"/>
    <x v="1"/>
    <s v="Oklahoma"/>
    <s v="Oklahoma City"/>
    <x v="5"/>
    <n v="30.000000000000011"/>
    <x v="44"/>
    <n v="105000.00000000004"/>
    <n v="42000.000000000022"/>
    <n v="0.4"/>
    <x v="2"/>
  </r>
  <r>
    <x v="3"/>
    <n v="1197831"/>
    <x v="427"/>
    <x v="1"/>
    <s v="Oklahoma"/>
    <s v="Oklahoma City"/>
    <x v="0"/>
    <n v="30.000000000000011"/>
    <x v="27"/>
    <n v="157500.00000000006"/>
    <n v="63000.000000000029"/>
    <n v="0.4"/>
    <x v="2"/>
  </r>
  <r>
    <x v="3"/>
    <n v="1197831"/>
    <x v="427"/>
    <x v="1"/>
    <s v="Oklahoma"/>
    <s v="Oklahoma City"/>
    <x v="1"/>
    <n v="20.000000000000011"/>
    <x v="44"/>
    <n v="70000.000000000044"/>
    <n v="24500.000000000015"/>
    <n v="0.35"/>
    <x v="2"/>
  </r>
  <r>
    <x v="3"/>
    <n v="1197831"/>
    <x v="427"/>
    <x v="1"/>
    <s v="Oklahoma"/>
    <s v="Oklahoma City"/>
    <x v="2"/>
    <n v="20.000000000000011"/>
    <x v="37"/>
    <n v="45000.000000000022"/>
    <n v="18000.000000000011"/>
    <n v="0.4"/>
    <x v="2"/>
  </r>
  <r>
    <x v="3"/>
    <n v="1197831"/>
    <x v="427"/>
    <x v="1"/>
    <s v="Oklahoma"/>
    <s v="Oklahoma City"/>
    <x v="3"/>
    <n v="20.000000000000011"/>
    <x v="40"/>
    <n v="40000.000000000022"/>
    <n v="16000.000000000009"/>
    <n v="0.4"/>
    <x v="2"/>
  </r>
  <r>
    <x v="3"/>
    <n v="1197831"/>
    <x v="427"/>
    <x v="1"/>
    <s v="Oklahoma"/>
    <s v="Oklahoma City"/>
    <x v="4"/>
    <n v="30.000000000000011"/>
    <x v="40"/>
    <n v="60000.000000000022"/>
    <n v="21000.000000000007"/>
    <n v="0.35"/>
    <x v="2"/>
  </r>
  <r>
    <x v="4"/>
    <n v="1197831"/>
    <x v="427"/>
    <x v="1"/>
    <s v="Oklahoma"/>
    <s v="Oklahoma City"/>
    <x v="5"/>
    <n v="30.000000000000004"/>
    <x v="45"/>
    <n v="97500.000000000015"/>
    <n v="39000.000000000007"/>
    <n v="0.4"/>
    <x v="2"/>
  </r>
  <r>
    <x v="4"/>
    <n v="1197831"/>
    <x v="457"/>
    <x v="1"/>
    <s v="Oklahoma"/>
    <s v="Oklahoma City"/>
    <x v="0"/>
    <n v="25.000000000000011"/>
    <x v="33"/>
    <n v="118750.00000000004"/>
    <n v="47500.000000000022"/>
    <n v="0.4"/>
    <x v="2"/>
  </r>
  <r>
    <x v="4"/>
    <n v="1197831"/>
    <x v="457"/>
    <x v="1"/>
    <s v="Oklahoma"/>
    <s v="Oklahoma City"/>
    <x v="1"/>
    <n v="15.000000000000014"/>
    <x v="48"/>
    <n v="45000.000000000044"/>
    <n v="15750.000000000015"/>
    <n v="0.35"/>
    <x v="2"/>
  </r>
  <r>
    <x v="4"/>
    <n v="1197831"/>
    <x v="457"/>
    <x v="1"/>
    <s v="Oklahoma"/>
    <s v="Oklahoma City"/>
    <x v="2"/>
    <n v="25.000000000000018"/>
    <x v="82"/>
    <n v="61250.000000000044"/>
    <n v="24500.000000000018"/>
    <n v="0.4"/>
    <x v="2"/>
  </r>
  <r>
    <x v="4"/>
    <n v="1197831"/>
    <x v="457"/>
    <x v="1"/>
    <s v="Oklahoma"/>
    <s v="Oklahoma City"/>
    <x v="3"/>
    <n v="55.000000000000014"/>
    <x v="48"/>
    <n v="165000.00000000003"/>
    <n v="66000.000000000015"/>
    <n v="0.4"/>
    <x v="2"/>
  </r>
  <r>
    <x v="4"/>
    <n v="1197831"/>
    <x v="457"/>
    <x v="1"/>
    <s v="Oklahoma"/>
    <s v="Oklahoma City"/>
    <x v="4"/>
    <n v="75.000000000000014"/>
    <x v="34"/>
    <n v="206250.00000000003"/>
    <n v="72187.5"/>
    <n v="0.35"/>
    <x v="2"/>
  </r>
  <r>
    <x v="4"/>
    <n v="1197831"/>
    <x v="457"/>
    <x v="1"/>
    <s v="Oklahoma"/>
    <s v="Oklahoma City"/>
    <x v="5"/>
    <n v="75"/>
    <x v="47"/>
    <n v="281250"/>
    <n v="112500"/>
    <n v="0.4"/>
    <x v="2"/>
  </r>
  <r>
    <x v="4"/>
    <n v="1197831"/>
    <x v="486"/>
    <x v="1"/>
    <s v="Oklahoma"/>
    <s v="Oklahoma City"/>
    <x v="0"/>
    <n v="70"/>
    <x v="22"/>
    <n v="437500"/>
    <n v="175000"/>
    <n v="0.4"/>
    <x v="2"/>
  </r>
  <r>
    <x v="4"/>
    <n v="1197831"/>
    <x v="486"/>
    <x v="1"/>
    <s v="Oklahoma"/>
    <s v="Oklahoma City"/>
    <x v="1"/>
    <n v="60.000000000000007"/>
    <x v="32"/>
    <n v="255000.00000000003"/>
    <n v="89250"/>
    <n v="0.35"/>
    <x v="2"/>
  </r>
  <r>
    <x v="4"/>
    <n v="1197831"/>
    <x v="486"/>
    <x v="1"/>
    <s v="Oklahoma"/>
    <s v="Oklahoma City"/>
    <x v="2"/>
    <n v="60.000000000000007"/>
    <x v="47"/>
    <n v="225000.00000000003"/>
    <n v="90000.000000000015"/>
    <n v="0.4"/>
    <x v="2"/>
  </r>
  <r>
    <x v="4"/>
    <n v="1197831"/>
    <x v="486"/>
    <x v="1"/>
    <s v="Oklahoma"/>
    <s v="Oklahoma City"/>
    <x v="3"/>
    <n v="60.000000000000007"/>
    <x v="45"/>
    <n v="195000.00000000003"/>
    <n v="78000.000000000015"/>
    <n v="0.4"/>
    <x v="2"/>
  </r>
  <r>
    <x v="4"/>
    <n v="1197831"/>
    <x v="486"/>
    <x v="1"/>
    <s v="Oklahoma"/>
    <s v="Oklahoma City"/>
    <x v="4"/>
    <n v="70"/>
    <x v="45"/>
    <n v="227500"/>
    <n v="79625"/>
    <n v="0.35"/>
    <x v="2"/>
  </r>
  <r>
    <x v="4"/>
    <n v="1197831"/>
    <x v="486"/>
    <x v="1"/>
    <s v="Oklahoma"/>
    <s v="Oklahoma City"/>
    <x v="5"/>
    <n v="75"/>
    <x v="32"/>
    <n v="318750"/>
    <n v="127500"/>
    <n v="0.4"/>
    <x v="2"/>
  </r>
  <r>
    <x v="4"/>
    <n v="1197831"/>
    <x v="180"/>
    <x v="1"/>
    <s v="Oklahoma"/>
    <s v="Oklahoma City"/>
    <x v="0"/>
    <n v="25.000000000000007"/>
    <x v="20"/>
    <n v="137500.00000000003"/>
    <n v="48125.000000000007"/>
    <n v="0.35"/>
    <x v="2"/>
  </r>
  <r>
    <x v="4"/>
    <n v="1197831"/>
    <x v="180"/>
    <x v="1"/>
    <s v="Oklahoma"/>
    <s v="Oklahoma City"/>
    <x v="1"/>
    <n v="25.000000000000007"/>
    <x v="44"/>
    <n v="87500.000000000029"/>
    <n v="30625.000000000007"/>
    <n v="0.35"/>
    <x v="2"/>
  </r>
  <r>
    <x v="4"/>
    <n v="1197831"/>
    <x v="180"/>
    <x v="1"/>
    <s v="Oklahoma"/>
    <s v="Oklahoma City"/>
    <x v="2"/>
    <n v="15.000000000000007"/>
    <x v="44"/>
    <n v="52500.000000000022"/>
    <n v="18375.000000000007"/>
    <n v="0.35"/>
    <x v="2"/>
  </r>
  <r>
    <x v="4"/>
    <n v="1197831"/>
    <x v="180"/>
    <x v="1"/>
    <s v="Oklahoma"/>
    <s v="Oklahoma City"/>
    <x v="3"/>
    <n v="20"/>
    <x v="40"/>
    <n v="40000"/>
    <n v="14000"/>
    <n v="0.35"/>
    <x v="2"/>
  </r>
  <r>
    <x v="4"/>
    <n v="1197831"/>
    <x v="180"/>
    <x v="1"/>
    <s v="Oklahoma"/>
    <s v="Oklahoma City"/>
    <x v="4"/>
    <n v="35"/>
    <x v="43"/>
    <n v="87500"/>
    <n v="30624.999999999996"/>
    <n v="0.35"/>
    <x v="2"/>
  </r>
  <r>
    <x v="4"/>
    <n v="1197831"/>
    <x v="180"/>
    <x v="1"/>
    <s v="Oklahoma"/>
    <s v="Oklahoma City"/>
    <x v="5"/>
    <n v="25.000000000000007"/>
    <x v="44"/>
    <n v="87500.000000000029"/>
    <n v="30625.000000000007"/>
    <n v="0.35"/>
    <x v="2"/>
  </r>
  <r>
    <x v="4"/>
    <n v="1197831"/>
    <x v="209"/>
    <x v="1"/>
    <s v="Oklahoma"/>
    <s v="Oklahoma City"/>
    <x v="0"/>
    <n v="25.000000000000007"/>
    <x v="24"/>
    <n v="150000.00000000003"/>
    <n v="52500.000000000007"/>
    <n v="0.35"/>
    <x v="2"/>
  </r>
  <r>
    <x v="4"/>
    <n v="1197831"/>
    <x v="209"/>
    <x v="1"/>
    <s v="Oklahoma"/>
    <s v="Oklahoma City"/>
    <x v="1"/>
    <n v="25.000000000000007"/>
    <x v="43"/>
    <n v="62500.000000000015"/>
    <n v="21875.000000000004"/>
    <n v="0.35"/>
    <x v="2"/>
  </r>
  <r>
    <x v="4"/>
    <n v="1197831"/>
    <x v="209"/>
    <x v="1"/>
    <s v="Oklahoma"/>
    <s v="Oklahoma City"/>
    <x v="2"/>
    <n v="15.000000000000007"/>
    <x v="48"/>
    <n v="45000.000000000022"/>
    <n v="15750.000000000007"/>
    <n v="0.35"/>
    <x v="2"/>
  </r>
  <r>
    <x v="4"/>
    <n v="1197831"/>
    <x v="209"/>
    <x v="3"/>
    <s v="Kansas"/>
    <s v="Wichita"/>
    <x v="3"/>
    <n v="20"/>
    <x v="42"/>
    <n v="30000"/>
    <n v="10500"/>
    <n v="0.35"/>
    <x v="2"/>
  </r>
  <r>
    <x v="4"/>
    <n v="1197831"/>
    <x v="209"/>
    <x v="3"/>
    <s v="Kansas"/>
    <s v="Wichita"/>
    <x v="4"/>
    <n v="35"/>
    <x v="37"/>
    <n v="78750"/>
    <n v="27562.5"/>
    <n v="0.35"/>
    <x v="2"/>
  </r>
  <r>
    <x v="4"/>
    <n v="1197831"/>
    <x v="209"/>
    <x v="3"/>
    <s v="Kansas"/>
    <s v="Wichita"/>
    <x v="5"/>
    <n v="20"/>
    <x v="45"/>
    <n v="65000"/>
    <n v="22750"/>
    <n v="0.35"/>
    <x v="2"/>
  </r>
  <r>
    <x v="4"/>
    <n v="1197831"/>
    <x v="217"/>
    <x v="3"/>
    <s v="Kansas"/>
    <s v="Wichita"/>
    <x v="0"/>
    <n v="20"/>
    <x v="61"/>
    <n v="109000"/>
    <n v="38150"/>
    <n v="0.35"/>
    <x v="2"/>
  </r>
  <r>
    <x v="4"/>
    <n v="1197831"/>
    <x v="217"/>
    <x v="3"/>
    <s v="Kansas"/>
    <s v="Wichita"/>
    <x v="1"/>
    <n v="20"/>
    <x v="37"/>
    <n v="45000"/>
    <n v="15749.999999999998"/>
    <n v="0.35"/>
    <x v="2"/>
  </r>
  <r>
    <x v="4"/>
    <n v="1197831"/>
    <x v="217"/>
    <x v="3"/>
    <s v="Kansas"/>
    <s v="Wichita"/>
    <x v="2"/>
    <n v="10.000000000000002"/>
    <x v="43"/>
    <n v="25000.000000000004"/>
    <n v="8750"/>
    <n v="0.35"/>
    <x v="2"/>
  </r>
  <r>
    <x v="4"/>
    <n v="1197831"/>
    <x v="217"/>
    <x v="3"/>
    <s v="Kansas"/>
    <s v="Wichita"/>
    <x v="3"/>
    <n v="19.999999999999996"/>
    <x v="38"/>
    <n v="19999.999999999996"/>
    <n v="6999.9999999999982"/>
    <n v="0.35"/>
    <x v="2"/>
  </r>
  <r>
    <x v="4"/>
    <n v="1197831"/>
    <x v="217"/>
    <x v="3"/>
    <s v="Kansas"/>
    <s v="Wichita"/>
    <x v="4"/>
    <n v="35.000000000000007"/>
    <x v="42"/>
    <n v="52500.000000000007"/>
    <n v="18375"/>
    <n v="0.35"/>
    <x v="2"/>
  </r>
  <r>
    <x v="4"/>
    <n v="1197831"/>
    <x v="217"/>
    <x v="3"/>
    <s v="Kansas"/>
    <s v="Wichita"/>
    <x v="5"/>
    <n v="25"/>
    <x v="43"/>
    <n v="62500"/>
    <n v="21875"/>
    <n v="0.35"/>
    <x v="2"/>
  </r>
  <r>
    <x v="4"/>
    <n v="1197831"/>
    <x v="236"/>
    <x v="3"/>
    <s v="Kansas"/>
    <s v="Wichita"/>
    <x v="0"/>
    <n v="25"/>
    <x v="23"/>
    <n v="125000"/>
    <n v="43750"/>
    <n v="0.35"/>
    <x v="2"/>
  </r>
  <r>
    <x v="4"/>
    <n v="1197831"/>
    <x v="236"/>
    <x v="3"/>
    <s v="Kansas"/>
    <s v="Wichita"/>
    <x v="1"/>
    <n v="25"/>
    <x v="40"/>
    <n v="50000"/>
    <n v="17500"/>
    <n v="0.35"/>
    <x v="2"/>
  </r>
  <r>
    <x v="4"/>
    <n v="1197831"/>
    <x v="236"/>
    <x v="3"/>
    <s v="Kansas"/>
    <s v="Wichita"/>
    <x v="2"/>
    <n v="15.000000000000002"/>
    <x v="40"/>
    <n v="30000.000000000004"/>
    <n v="10500"/>
    <n v="0.35"/>
    <x v="2"/>
  </r>
  <r>
    <x v="4"/>
    <n v="1197831"/>
    <x v="236"/>
    <x v="3"/>
    <s v="Kansas"/>
    <s v="Wichita"/>
    <x v="3"/>
    <n v="19.999999999999996"/>
    <x v="35"/>
    <n v="24999.999999999996"/>
    <n v="8749.9999999999982"/>
    <n v="0.35"/>
    <x v="2"/>
  </r>
  <r>
    <x v="4"/>
    <n v="1197831"/>
    <x v="236"/>
    <x v="3"/>
    <s v="Kansas"/>
    <s v="Wichita"/>
    <x v="4"/>
    <n v="40"/>
    <x v="42"/>
    <n v="60000"/>
    <n v="21000"/>
    <n v="0.35"/>
    <x v="2"/>
  </r>
  <r>
    <x v="4"/>
    <n v="1197831"/>
    <x v="236"/>
    <x v="3"/>
    <s v="Kansas"/>
    <s v="Wichita"/>
    <x v="5"/>
    <n v="30.000000000000004"/>
    <x v="48"/>
    <n v="90000.000000000015"/>
    <n v="31500.000000000004"/>
    <n v="0.35"/>
    <x v="2"/>
  </r>
  <r>
    <x v="4"/>
    <n v="1197831"/>
    <x v="265"/>
    <x v="3"/>
    <s v="Kansas"/>
    <s v="Wichita"/>
    <x v="0"/>
    <n v="40"/>
    <x v="62"/>
    <n v="228000"/>
    <n v="79800"/>
    <n v="0.35"/>
    <x v="2"/>
  </r>
  <r>
    <x v="4"/>
    <n v="1197831"/>
    <x v="265"/>
    <x v="3"/>
    <s v="Kansas"/>
    <s v="Wichita"/>
    <x v="1"/>
    <n v="40"/>
    <x v="34"/>
    <n v="110000"/>
    <n v="38500"/>
    <n v="0.35"/>
    <x v="2"/>
  </r>
  <r>
    <x v="4"/>
    <n v="1197831"/>
    <x v="265"/>
    <x v="3"/>
    <s v="Kansas"/>
    <s v="Wichita"/>
    <x v="2"/>
    <n v="35"/>
    <x v="43"/>
    <n v="87500"/>
    <n v="30624.999999999996"/>
    <n v="0.35"/>
    <x v="2"/>
  </r>
  <r>
    <x v="4"/>
    <n v="1197831"/>
    <x v="265"/>
    <x v="3"/>
    <s v="Kansas"/>
    <s v="Wichita"/>
    <x v="3"/>
    <n v="35"/>
    <x v="40"/>
    <n v="70000"/>
    <n v="24500"/>
    <n v="0.35"/>
    <x v="2"/>
  </r>
  <r>
    <x v="4"/>
    <n v="1197831"/>
    <x v="265"/>
    <x v="3"/>
    <s v="Kansas"/>
    <s v="Wichita"/>
    <x v="4"/>
    <n v="44.999999999999993"/>
    <x v="37"/>
    <n v="101249.99999999999"/>
    <n v="35437.499999999993"/>
    <n v="0.35"/>
    <x v="2"/>
  </r>
  <r>
    <x v="4"/>
    <n v="1197831"/>
    <x v="265"/>
    <x v="3"/>
    <s v="Kansas"/>
    <s v="Wichita"/>
    <x v="5"/>
    <n v="44.999999999999993"/>
    <x v="45"/>
    <n v="146249.99999999997"/>
    <n v="51187.499999999985"/>
    <n v="0.35"/>
    <x v="2"/>
  </r>
  <r>
    <x v="4"/>
    <n v="1197831"/>
    <x v="298"/>
    <x v="3"/>
    <s v="Kansas"/>
    <s v="Wichita"/>
    <x v="0"/>
    <n v="40"/>
    <x v="30"/>
    <n v="230000"/>
    <n v="80500"/>
    <n v="0.35"/>
    <x v="2"/>
  </r>
  <r>
    <x v="4"/>
    <n v="1197831"/>
    <x v="298"/>
    <x v="3"/>
    <s v="Kansas"/>
    <s v="Wichita"/>
    <x v="1"/>
    <n v="35"/>
    <x v="45"/>
    <n v="113750"/>
    <n v="39812.5"/>
    <n v="0.35"/>
    <x v="2"/>
  </r>
  <r>
    <x v="4"/>
    <n v="1197831"/>
    <x v="298"/>
    <x v="3"/>
    <s v="Kansas"/>
    <s v="Wichita"/>
    <x v="2"/>
    <n v="40"/>
    <x v="48"/>
    <n v="120000"/>
    <n v="42000"/>
    <n v="0.35"/>
    <x v="2"/>
  </r>
  <r>
    <x v="4"/>
    <n v="1197831"/>
    <x v="298"/>
    <x v="3"/>
    <s v="Kansas"/>
    <s v="Wichita"/>
    <x v="3"/>
    <n v="40"/>
    <x v="34"/>
    <n v="110000"/>
    <n v="38500"/>
    <n v="0.35"/>
    <x v="2"/>
  </r>
  <r>
    <x v="4"/>
    <n v="1197831"/>
    <x v="298"/>
    <x v="3"/>
    <s v="Kansas"/>
    <s v="Wichita"/>
    <x v="4"/>
    <n v="54.999999999999993"/>
    <x v="34"/>
    <n v="151249.99999999997"/>
    <n v="52937.499999999985"/>
    <n v="0.35"/>
    <x v="2"/>
  </r>
  <r>
    <x v="4"/>
    <n v="1197831"/>
    <x v="298"/>
    <x v="3"/>
    <s v="Kansas"/>
    <s v="Wichita"/>
    <x v="5"/>
    <n v="60"/>
    <x v="31"/>
    <n v="270000"/>
    <n v="94500"/>
    <n v="0.35"/>
    <x v="2"/>
  </r>
  <r>
    <x v="4"/>
    <n v="1197831"/>
    <x v="326"/>
    <x v="3"/>
    <s v="Kansas"/>
    <s v="Wichita"/>
    <x v="0"/>
    <n v="54.999999999999993"/>
    <x v="21"/>
    <n v="371249.99999999994"/>
    <n v="129937.49999999997"/>
    <n v="0.35"/>
    <x v="2"/>
  </r>
  <r>
    <x v="4"/>
    <n v="1197831"/>
    <x v="326"/>
    <x v="3"/>
    <s v="Kansas"/>
    <s v="Wichita"/>
    <x v="1"/>
    <n v="50"/>
    <x v="32"/>
    <n v="212500"/>
    <n v="74375"/>
    <n v="0.35"/>
    <x v="2"/>
  </r>
  <r>
    <x v="4"/>
    <n v="1197831"/>
    <x v="326"/>
    <x v="3"/>
    <s v="Kansas"/>
    <s v="Wichita"/>
    <x v="2"/>
    <n v="45"/>
    <x v="44"/>
    <n v="157500"/>
    <n v="55125"/>
    <n v="0.35"/>
    <x v="2"/>
  </r>
  <r>
    <x v="4"/>
    <n v="1197831"/>
    <x v="326"/>
    <x v="3"/>
    <s v="Kansas"/>
    <s v="Wichita"/>
    <x v="3"/>
    <n v="45"/>
    <x v="48"/>
    <n v="135000"/>
    <n v="47250"/>
    <n v="0.35"/>
    <x v="2"/>
  </r>
  <r>
    <x v="4"/>
    <n v="1197831"/>
    <x v="326"/>
    <x v="3"/>
    <s v="Kansas"/>
    <s v="Wichita"/>
    <x v="4"/>
    <n v="60"/>
    <x v="45"/>
    <n v="195000"/>
    <n v="68250"/>
    <n v="0.35"/>
    <x v="2"/>
  </r>
  <r>
    <x v="4"/>
    <n v="1197831"/>
    <x v="326"/>
    <x v="3"/>
    <s v="Kansas"/>
    <s v="Wichita"/>
    <x v="5"/>
    <n v="65"/>
    <x v="23"/>
    <n v="325000"/>
    <n v="113750"/>
    <n v="0.35"/>
    <x v="2"/>
  </r>
  <r>
    <x v="4"/>
    <n v="1197831"/>
    <x v="358"/>
    <x v="3"/>
    <s v="Kansas"/>
    <s v="Wichita"/>
    <x v="0"/>
    <n v="60"/>
    <x v="25"/>
    <n v="390000"/>
    <n v="136500"/>
    <n v="0.35"/>
    <x v="2"/>
  </r>
  <r>
    <x v="4"/>
    <n v="1197831"/>
    <x v="358"/>
    <x v="3"/>
    <s v="Kansas"/>
    <s v="Wichita"/>
    <x v="1"/>
    <n v="55.000000000000007"/>
    <x v="32"/>
    <n v="233750.00000000003"/>
    <n v="81812.5"/>
    <n v="0.35"/>
    <x v="2"/>
  </r>
  <r>
    <x v="4"/>
    <n v="1197831"/>
    <x v="358"/>
    <x v="3"/>
    <s v="Kansas"/>
    <s v="Wichita"/>
    <x v="2"/>
    <n v="50"/>
    <x v="44"/>
    <n v="175000"/>
    <n v="61249.999999999993"/>
    <n v="0.35"/>
    <x v="2"/>
  </r>
  <r>
    <x v="4"/>
    <n v="1197831"/>
    <x v="358"/>
    <x v="3"/>
    <s v="Kansas"/>
    <s v="Wichita"/>
    <x v="3"/>
    <n v="40"/>
    <x v="48"/>
    <n v="120000"/>
    <n v="42000"/>
    <n v="0.35"/>
    <x v="2"/>
  </r>
  <r>
    <x v="4"/>
    <n v="1197831"/>
    <x v="358"/>
    <x v="3"/>
    <s v="Kansas"/>
    <s v="Wichita"/>
    <x v="4"/>
    <n v="50"/>
    <x v="34"/>
    <n v="137500"/>
    <n v="48125"/>
    <n v="0.35"/>
    <x v="2"/>
  </r>
  <r>
    <x v="4"/>
    <n v="1197831"/>
    <x v="358"/>
    <x v="3"/>
    <s v="Kansas"/>
    <s v="Wichita"/>
    <x v="5"/>
    <n v="55.000000000000007"/>
    <x v="31"/>
    <n v="247500.00000000003"/>
    <n v="86625"/>
    <n v="0.35"/>
    <x v="2"/>
  </r>
  <r>
    <x v="4"/>
    <n v="1197831"/>
    <x v="388"/>
    <x v="3"/>
    <s v="Kansas"/>
    <s v="Wichita"/>
    <x v="0"/>
    <n v="50"/>
    <x v="20"/>
    <n v="275000"/>
    <n v="96250"/>
    <n v="0.35"/>
    <x v="2"/>
  </r>
  <r>
    <x v="4"/>
    <n v="1197831"/>
    <x v="388"/>
    <x v="3"/>
    <s v="Kansas"/>
    <s v="Wichita"/>
    <x v="1"/>
    <n v="40.000000000000014"/>
    <x v="44"/>
    <n v="140000.00000000006"/>
    <n v="49000.000000000015"/>
    <n v="0.35"/>
    <x v="2"/>
  </r>
  <r>
    <x v="4"/>
    <n v="1197831"/>
    <x v="388"/>
    <x v="3"/>
    <s v="Kansas"/>
    <s v="Wichita"/>
    <x v="2"/>
    <n v="15.000000000000007"/>
    <x v="43"/>
    <n v="37500.000000000015"/>
    <n v="13125.000000000004"/>
    <n v="0.35"/>
    <x v="2"/>
  </r>
  <r>
    <x v="4"/>
    <n v="1197831"/>
    <x v="388"/>
    <x v="3"/>
    <s v="Kansas"/>
    <s v="Wichita"/>
    <x v="3"/>
    <n v="15.000000000000007"/>
    <x v="37"/>
    <n v="33750.000000000015"/>
    <n v="11812.500000000004"/>
    <n v="0.35"/>
    <x v="2"/>
  </r>
  <r>
    <x v="4"/>
    <n v="1197831"/>
    <x v="388"/>
    <x v="3"/>
    <s v="Kansas"/>
    <s v="Wichita"/>
    <x v="4"/>
    <n v="25.000000000000007"/>
    <x v="37"/>
    <n v="56250.000000000015"/>
    <n v="19687.500000000004"/>
    <n v="0.35"/>
    <x v="2"/>
  </r>
  <r>
    <x v="4"/>
    <n v="1197831"/>
    <x v="388"/>
    <x v="3"/>
    <s v="Kansas"/>
    <s v="Wichita"/>
    <x v="5"/>
    <n v="30.000000000000011"/>
    <x v="45"/>
    <n v="97500.000000000029"/>
    <n v="34125.000000000007"/>
    <n v="0.35"/>
    <x v="2"/>
  </r>
  <r>
    <x v="4"/>
    <n v="1197831"/>
    <x v="420"/>
    <x v="3"/>
    <s v="Kansas"/>
    <s v="Wichita"/>
    <x v="0"/>
    <n v="30.000000000000011"/>
    <x v="23"/>
    <n v="150000.00000000006"/>
    <n v="52500.000000000015"/>
    <n v="0.35"/>
    <x v="2"/>
  </r>
  <r>
    <x v="4"/>
    <n v="1197831"/>
    <x v="420"/>
    <x v="3"/>
    <s v="Kansas"/>
    <s v="Wichita"/>
    <x v="1"/>
    <n v="20.000000000000011"/>
    <x v="45"/>
    <n v="65000.000000000036"/>
    <n v="22750.000000000011"/>
    <n v="0.35"/>
    <x v="2"/>
  </r>
  <r>
    <x v="4"/>
    <n v="1197831"/>
    <x v="420"/>
    <x v="3"/>
    <s v="Kansas"/>
    <s v="Wichita"/>
    <x v="2"/>
    <n v="20.000000000000011"/>
    <x v="40"/>
    <n v="40000.000000000022"/>
    <n v="14000.000000000007"/>
    <n v="0.35"/>
    <x v="2"/>
  </r>
  <r>
    <x v="4"/>
    <n v="1197831"/>
    <x v="420"/>
    <x v="3"/>
    <s v="Kansas"/>
    <s v="Wichita"/>
    <x v="3"/>
    <n v="20.000000000000011"/>
    <x v="36"/>
    <n v="35000.000000000022"/>
    <n v="12250.000000000007"/>
    <n v="0.35"/>
    <x v="2"/>
  </r>
  <r>
    <x v="4"/>
    <n v="1197831"/>
    <x v="420"/>
    <x v="3"/>
    <s v="Kansas"/>
    <s v="Wichita"/>
    <x v="4"/>
    <n v="30.000000000000011"/>
    <x v="36"/>
    <n v="52500.000000000022"/>
    <n v="18375.000000000007"/>
    <n v="0.35"/>
    <x v="2"/>
  </r>
  <r>
    <x v="0"/>
    <n v="1197831"/>
    <x v="420"/>
    <x v="3"/>
    <s v="Kansas"/>
    <s v="Wichita"/>
    <x v="5"/>
    <n v="30.000000000000004"/>
    <x v="48"/>
    <n v="90000.000000000015"/>
    <n v="31500.000000000004"/>
    <n v="0.35"/>
    <x v="2"/>
  </r>
  <r>
    <x v="0"/>
    <n v="1197831"/>
    <x v="450"/>
    <x v="3"/>
    <s v="Kansas"/>
    <s v="Wichita"/>
    <x v="0"/>
    <n v="25.000000000000011"/>
    <x v="31"/>
    <n v="112500.00000000004"/>
    <n v="39375.000000000015"/>
    <n v="0.35"/>
    <x v="2"/>
  </r>
  <r>
    <x v="0"/>
    <n v="1197831"/>
    <x v="450"/>
    <x v="3"/>
    <s v="Kansas"/>
    <s v="Wichita"/>
    <x v="1"/>
    <n v="15.000000000000014"/>
    <x v="34"/>
    <n v="41250.000000000036"/>
    <n v="14437.500000000011"/>
    <n v="0.35"/>
    <x v="2"/>
  </r>
  <r>
    <x v="0"/>
    <n v="1197831"/>
    <x v="450"/>
    <x v="3"/>
    <s v="Kansas"/>
    <s v="Wichita"/>
    <x v="2"/>
    <n v="25.000000000000018"/>
    <x v="78"/>
    <n v="55000.000000000036"/>
    <n v="19250.000000000011"/>
    <n v="0.35"/>
    <x v="2"/>
  </r>
  <r>
    <x v="0"/>
    <n v="1197831"/>
    <x v="450"/>
    <x v="3"/>
    <s v="Kansas"/>
    <s v="Wichita"/>
    <x v="3"/>
    <n v="55.000000000000014"/>
    <x v="34"/>
    <n v="151250.00000000003"/>
    <n v="52937.500000000007"/>
    <n v="0.35"/>
    <x v="2"/>
  </r>
  <r>
    <x v="0"/>
    <n v="1197831"/>
    <x v="450"/>
    <x v="3"/>
    <s v="Kansas"/>
    <s v="Wichita"/>
    <x v="4"/>
    <n v="75.000000000000014"/>
    <x v="43"/>
    <n v="187500.00000000003"/>
    <n v="65625"/>
    <n v="0.35"/>
    <x v="2"/>
  </r>
  <r>
    <x v="0"/>
    <n v="1197831"/>
    <x v="450"/>
    <x v="3"/>
    <s v="Kansas"/>
    <s v="Wichita"/>
    <x v="5"/>
    <n v="75"/>
    <x v="44"/>
    <n v="262500"/>
    <n v="91875"/>
    <n v="0.35"/>
    <x v="2"/>
  </r>
  <r>
    <x v="0"/>
    <n v="1197831"/>
    <x v="479"/>
    <x v="3"/>
    <s v="Kansas"/>
    <s v="Wichita"/>
    <x v="0"/>
    <n v="70"/>
    <x v="24"/>
    <n v="420000"/>
    <n v="147000"/>
    <n v="0.35"/>
    <x v="2"/>
  </r>
  <r>
    <x v="0"/>
    <n v="1197831"/>
    <x v="479"/>
    <x v="3"/>
    <s v="Kansas"/>
    <s v="Wichita"/>
    <x v="1"/>
    <n v="60.000000000000007"/>
    <x v="46"/>
    <n v="240000.00000000003"/>
    <n v="84000"/>
    <n v="0.35"/>
    <x v="2"/>
  </r>
  <r>
    <x v="0"/>
    <n v="1197831"/>
    <x v="479"/>
    <x v="3"/>
    <s v="Kansas"/>
    <s v="Wichita"/>
    <x v="2"/>
    <n v="60.000000000000007"/>
    <x v="44"/>
    <n v="210000.00000000003"/>
    <n v="73500"/>
    <n v="0.35"/>
    <x v="2"/>
  </r>
  <r>
    <x v="0"/>
    <n v="1197831"/>
    <x v="479"/>
    <x v="3"/>
    <s v="Kansas"/>
    <s v="Wichita"/>
    <x v="3"/>
    <n v="60.000000000000007"/>
    <x v="48"/>
    <n v="180000.00000000003"/>
    <n v="63000.000000000007"/>
    <n v="0.35"/>
    <x v="2"/>
  </r>
  <r>
    <x v="0"/>
    <n v="1197831"/>
    <x v="479"/>
    <x v="3"/>
    <s v="Kansas"/>
    <s v="Wichita"/>
    <x v="4"/>
    <n v="70"/>
    <x v="48"/>
    <n v="210000"/>
    <n v="73500"/>
    <n v="0.35"/>
    <x v="2"/>
  </r>
  <r>
    <x v="0"/>
    <n v="1197831"/>
    <x v="479"/>
    <x v="3"/>
    <s v="Kansas"/>
    <s v="Wichita"/>
    <x v="5"/>
    <n v="75"/>
    <x v="46"/>
    <n v="300000"/>
    <n v="105000"/>
    <n v="0.35"/>
    <x v="2"/>
  </r>
  <r>
    <x v="0"/>
    <n v="1185732"/>
    <x v="176"/>
    <x v="3"/>
    <s v="Kansas"/>
    <s v="Wichita"/>
    <x v="0"/>
    <n v="40"/>
    <x v="33"/>
    <n v="190000"/>
    <n v="66500"/>
    <n v="0.35"/>
    <x v="2"/>
  </r>
  <r>
    <x v="0"/>
    <n v="1185732"/>
    <x v="176"/>
    <x v="3"/>
    <s v="Kansas"/>
    <s v="Wichita"/>
    <x v="1"/>
    <n v="40"/>
    <x v="34"/>
    <n v="110000"/>
    <n v="33000"/>
    <n v="0.3"/>
    <x v="2"/>
  </r>
  <r>
    <x v="0"/>
    <n v="1185732"/>
    <x v="176"/>
    <x v="3"/>
    <s v="Kansas"/>
    <s v="Wichita"/>
    <x v="2"/>
    <n v="30.000000000000004"/>
    <x v="34"/>
    <n v="82500.000000000015"/>
    <n v="24750.000000000004"/>
    <n v="0.3"/>
    <x v="2"/>
  </r>
  <r>
    <x v="0"/>
    <n v="1185732"/>
    <x v="176"/>
    <x v="3"/>
    <s v="Kansas"/>
    <s v="Wichita"/>
    <x v="3"/>
    <n v="35"/>
    <x v="35"/>
    <n v="43750"/>
    <n v="13125"/>
    <n v="0.3"/>
    <x v="2"/>
  </r>
  <r>
    <x v="0"/>
    <n v="1185732"/>
    <x v="176"/>
    <x v="3"/>
    <s v="Kansas"/>
    <s v="Wichita"/>
    <x v="4"/>
    <n v="49.999999999999993"/>
    <x v="36"/>
    <n v="87499.999999999985"/>
    <n v="30624.999999999993"/>
    <n v="0.35"/>
    <x v="2"/>
  </r>
  <r>
    <x v="0"/>
    <n v="1185732"/>
    <x v="176"/>
    <x v="3"/>
    <s v="Kansas"/>
    <s v="Wichita"/>
    <x v="5"/>
    <n v="40"/>
    <x v="34"/>
    <n v="110000"/>
    <n v="44000"/>
    <n v="0.4"/>
    <x v="2"/>
  </r>
  <r>
    <x v="0"/>
    <n v="1185732"/>
    <x v="207"/>
    <x v="3"/>
    <s v="Kansas"/>
    <s v="Wichita"/>
    <x v="0"/>
    <n v="40"/>
    <x v="27"/>
    <n v="210000"/>
    <n v="73500"/>
    <n v="0.35"/>
    <x v="2"/>
  </r>
  <r>
    <x v="0"/>
    <n v="1185732"/>
    <x v="207"/>
    <x v="3"/>
    <s v="Kansas"/>
    <s v="Wichita"/>
    <x v="1"/>
    <n v="40"/>
    <x v="36"/>
    <n v="70000"/>
    <n v="21000"/>
    <n v="0.3"/>
    <x v="2"/>
  </r>
  <r>
    <x v="0"/>
    <n v="1185732"/>
    <x v="207"/>
    <x v="3"/>
    <s v="Kansas"/>
    <s v="Wichita"/>
    <x v="2"/>
    <n v="30.000000000000004"/>
    <x v="37"/>
    <n v="67500.000000000015"/>
    <n v="20250.000000000004"/>
    <n v="0.3"/>
    <x v="2"/>
  </r>
  <r>
    <x v="0"/>
    <n v="1185732"/>
    <x v="207"/>
    <x v="3"/>
    <s v="South Dakota"/>
    <s v="Sioux Falls"/>
    <x v="3"/>
    <n v="35"/>
    <x v="38"/>
    <n v="35000"/>
    <n v="10500"/>
    <n v="0.3"/>
    <x v="2"/>
  </r>
  <r>
    <x v="0"/>
    <n v="1185732"/>
    <x v="207"/>
    <x v="3"/>
    <s v="South Dakota"/>
    <s v="Sioux Falls"/>
    <x v="4"/>
    <n v="49.999999999999993"/>
    <x v="36"/>
    <n v="87499.999999999985"/>
    <n v="30624.999999999993"/>
    <n v="0.35"/>
    <x v="2"/>
  </r>
  <r>
    <x v="0"/>
    <n v="1185732"/>
    <x v="207"/>
    <x v="3"/>
    <s v="South Dakota"/>
    <s v="Sioux Falls"/>
    <x v="5"/>
    <n v="35"/>
    <x v="34"/>
    <n v="96250"/>
    <n v="38500"/>
    <n v="0.4"/>
    <x v="2"/>
  </r>
  <r>
    <x v="0"/>
    <n v="1185732"/>
    <x v="216"/>
    <x v="3"/>
    <s v="South Dakota"/>
    <s v="Sioux Falls"/>
    <x v="0"/>
    <n v="40"/>
    <x v="39"/>
    <n v="198000"/>
    <n v="69300"/>
    <n v="0.35"/>
    <x v="2"/>
  </r>
  <r>
    <x v="0"/>
    <n v="1185732"/>
    <x v="216"/>
    <x v="3"/>
    <s v="South Dakota"/>
    <s v="Sioux Falls"/>
    <x v="1"/>
    <n v="40"/>
    <x v="40"/>
    <n v="80000"/>
    <n v="24000"/>
    <n v="0.3"/>
    <x v="2"/>
  </r>
  <r>
    <x v="0"/>
    <n v="1185732"/>
    <x v="216"/>
    <x v="3"/>
    <s v="South Dakota"/>
    <s v="Sioux Falls"/>
    <x v="2"/>
    <n v="30.000000000000004"/>
    <x v="37"/>
    <n v="67500.000000000015"/>
    <n v="20250.000000000004"/>
    <n v="0.3"/>
    <x v="2"/>
  </r>
  <r>
    <x v="0"/>
    <n v="1185732"/>
    <x v="216"/>
    <x v="3"/>
    <s v="South Dakota"/>
    <s v="Sioux Falls"/>
    <x v="3"/>
    <n v="35"/>
    <x v="41"/>
    <n v="26250"/>
    <n v="7875"/>
    <n v="0.3"/>
    <x v="2"/>
  </r>
  <r>
    <x v="0"/>
    <n v="1185732"/>
    <x v="216"/>
    <x v="3"/>
    <s v="South Dakota"/>
    <s v="Sioux Falls"/>
    <x v="4"/>
    <n v="50"/>
    <x v="35"/>
    <n v="62500"/>
    <n v="21875"/>
    <n v="0.35"/>
    <x v="2"/>
  </r>
  <r>
    <x v="0"/>
    <n v="1185732"/>
    <x v="216"/>
    <x v="3"/>
    <s v="South Dakota"/>
    <s v="Sioux Falls"/>
    <x v="5"/>
    <n v="40"/>
    <x v="37"/>
    <n v="90000"/>
    <n v="36000"/>
    <n v="0.4"/>
    <x v="2"/>
  </r>
  <r>
    <x v="0"/>
    <n v="1185732"/>
    <x v="235"/>
    <x v="3"/>
    <s v="South Dakota"/>
    <s v="Sioux Falls"/>
    <x v="0"/>
    <n v="40"/>
    <x v="31"/>
    <n v="180000"/>
    <n v="62999.999999999993"/>
    <n v="0.35"/>
    <x v="2"/>
  </r>
  <r>
    <x v="0"/>
    <n v="1185732"/>
    <x v="235"/>
    <x v="3"/>
    <s v="South Dakota"/>
    <s v="Sioux Falls"/>
    <x v="1"/>
    <n v="40"/>
    <x v="42"/>
    <n v="60000"/>
    <n v="18000"/>
    <n v="0.3"/>
    <x v="2"/>
  </r>
  <r>
    <x v="0"/>
    <n v="1185732"/>
    <x v="235"/>
    <x v="3"/>
    <s v="South Dakota"/>
    <s v="Sioux Falls"/>
    <x v="2"/>
    <n v="30.000000000000004"/>
    <x v="42"/>
    <n v="45000.000000000007"/>
    <n v="13500.000000000002"/>
    <n v="0.3"/>
    <x v="2"/>
  </r>
  <r>
    <x v="0"/>
    <n v="1185732"/>
    <x v="235"/>
    <x v="3"/>
    <s v="South Dakota"/>
    <s v="Sioux Falls"/>
    <x v="3"/>
    <n v="35"/>
    <x v="41"/>
    <n v="26250"/>
    <n v="7875"/>
    <n v="0.3"/>
    <x v="2"/>
  </r>
  <r>
    <x v="0"/>
    <n v="1185732"/>
    <x v="235"/>
    <x v="3"/>
    <s v="South Dakota"/>
    <s v="Sioux Falls"/>
    <x v="4"/>
    <n v="60"/>
    <x v="38"/>
    <n v="60000"/>
    <n v="21000"/>
    <n v="0.35"/>
    <x v="2"/>
  </r>
  <r>
    <x v="0"/>
    <n v="1185732"/>
    <x v="235"/>
    <x v="3"/>
    <s v="South Dakota"/>
    <s v="Sioux Falls"/>
    <x v="5"/>
    <n v="50"/>
    <x v="37"/>
    <n v="112500"/>
    <n v="45000"/>
    <n v="0.4"/>
    <x v="2"/>
  </r>
  <r>
    <x v="0"/>
    <n v="1185732"/>
    <x v="266"/>
    <x v="3"/>
    <s v="South Dakota"/>
    <s v="Sioux Falls"/>
    <x v="0"/>
    <n v="60"/>
    <x v="39"/>
    <n v="297000"/>
    <n v="103950"/>
    <n v="0.35"/>
    <x v="2"/>
  </r>
  <r>
    <x v="0"/>
    <n v="1185732"/>
    <x v="266"/>
    <x v="3"/>
    <s v="South Dakota"/>
    <s v="Sioux Falls"/>
    <x v="1"/>
    <n v="50"/>
    <x v="40"/>
    <n v="100000"/>
    <n v="30000"/>
    <n v="0.3"/>
    <x v="2"/>
  </r>
  <r>
    <x v="0"/>
    <n v="1185732"/>
    <x v="266"/>
    <x v="3"/>
    <s v="South Dakota"/>
    <s v="Sioux Falls"/>
    <x v="2"/>
    <n v="45"/>
    <x v="36"/>
    <n v="78750"/>
    <n v="23625"/>
    <n v="0.3"/>
    <x v="2"/>
  </r>
  <r>
    <x v="0"/>
    <n v="1185732"/>
    <x v="266"/>
    <x v="3"/>
    <s v="South Dakota"/>
    <s v="Sioux Falls"/>
    <x v="3"/>
    <n v="45"/>
    <x v="38"/>
    <n v="45000"/>
    <n v="13500"/>
    <n v="0.3"/>
    <x v="2"/>
  </r>
  <r>
    <x v="0"/>
    <n v="1185732"/>
    <x v="266"/>
    <x v="3"/>
    <s v="South Dakota"/>
    <s v="Sioux Falls"/>
    <x v="4"/>
    <n v="54.999999999999993"/>
    <x v="35"/>
    <n v="68749.999999999985"/>
    <n v="24062.499999999993"/>
    <n v="0.35"/>
    <x v="2"/>
  </r>
  <r>
    <x v="0"/>
    <n v="1185732"/>
    <x v="266"/>
    <x v="3"/>
    <s v="South Dakota"/>
    <s v="Sioux Falls"/>
    <x v="5"/>
    <n v="60"/>
    <x v="43"/>
    <n v="150000"/>
    <n v="60000"/>
    <n v="0.4"/>
    <x v="2"/>
  </r>
  <r>
    <x v="0"/>
    <n v="1185732"/>
    <x v="296"/>
    <x v="3"/>
    <s v="South Dakota"/>
    <s v="Sioux Falls"/>
    <x v="0"/>
    <n v="45"/>
    <x v="23"/>
    <n v="225000"/>
    <n v="78750"/>
    <n v="0.35"/>
    <x v="2"/>
  </r>
  <r>
    <x v="0"/>
    <n v="1185732"/>
    <x v="296"/>
    <x v="3"/>
    <s v="South Dakota"/>
    <s v="Sioux Falls"/>
    <x v="1"/>
    <n v="40.000000000000007"/>
    <x v="43"/>
    <n v="100000.00000000001"/>
    <n v="30000.000000000004"/>
    <n v="0.3"/>
    <x v="2"/>
  </r>
  <r>
    <x v="0"/>
    <n v="1185732"/>
    <x v="296"/>
    <x v="3"/>
    <s v="South Dakota"/>
    <s v="Sioux Falls"/>
    <x v="2"/>
    <n v="35"/>
    <x v="40"/>
    <n v="70000"/>
    <n v="21000"/>
    <n v="0.3"/>
    <x v="2"/>
  </r>
  <r>
    <x v="0"/>
    <n v="1185732"/>
    <x v="296"/>
    <x v="3"/>
    <s v="South Dakota"/>
    <s v="Sioux Falls"/>
    <x v="3"/>
    <n v="35"/>
    <x v="36"/>
    <n v="61250"/>
    <n v="18375"/>
    <n v="0.3"/>
    <x v="2"/>
  </r>
  <r>
    <x v="0"/>
    <n v="1185732"/>
    <x v="296"/>
    <x v="3"/>
    <s v="South Dakota"/>
    <s v="Sioux Falls"/>
    <x v="4"/>
    <n v="45"/>
    <x v="36"/>
    <n v="78750"/>
    <n v="27562.5"/>
    <n v="0.35"/>
    <x v="2"/>
  </r>
  <r>
    <x v="0"/>
    <n v="1185732"/>
    <x v="296"/>
    <x v="3"/>
    <s v="South Dakota"/>
    <s v="Sioux Falls"/>
    <x v="5"/>
    <n v="55.000000000000007"/>
    <x v="45"/>
    <n v="178750.00000000003"/>
    <n v="71500.000000000015"/>
    <n v="0.4"/>
    <x v="2"/>
  </r>
  <r>
    <x v="0"/>
    <n v="1185732"/>
    <x v="325"/>
    <x v="3"/>
    <s v="South Dakota"/>
    <s v="Sioux Falls"/>
    <x v="0"/>
    <n v="50"/>
    <x v="20"/>
    <n v="275000"/>
    <n v="96250"/>
    <n v="0.35"/>
    <x v="2"/>
  </r>
  <r>
    <x v="0"/>
    <n v="1185732"/>
    <x v="325"/>
    <x v="3"/>
    <s v="South Dakota"/>
    <s v="Sioux Falls"/>
    <x v="1"/>
    <n v="45.000000000000007"/>
    <x v="48"/>
    <n v="135000.00000000003"/>
    <n v="40500.000000000007"/>
    <n v="0.3"/>
    <x v="2"/>
  </r>
  <r>
    <x v="0"/>
    <n v="1185732"/>
    <x v="325"/>
    <x v="3"/>
    <s v="South Dakota"/>
    <s v="Sioux Falls"/>
    <x v="2"/>
    <n v="40"/>
    <x v="37"/>
    <n v="90000"/>
    <n v="27000"/>
    <n v="0.3"/>
    <x v="2"/>
  </r>
  <r>
    <x v="0"/>
    <n v="1185732"/>
    <x v="325"/>
    <x v="3"/>
    <s v="South Dakota"/>
    <s v="Sioux Falls"/>
    <x v="3"/>
    <n v="40"/>
    <x v="36"/>
    <n v="70000"/>
    <n v="21000"/>
    <n v="0.3"/>
    <x v="2"/>
  </r>
  <r>
    <x v="0"/>
    <n v="1185732"/>
    <x v="325"/>
    <x v="3"/>
    <s v="South Dakota"/>
    <s v="Sioux Falls"/>
    <x v="4"/>
    <n v="50"/>
    <x v="40"/>
    <n v="100000"/>
    <n v="35000"/>
    <n v="0.35"/>
    <x v="2"/>
  </r>
  <r>
    <x v="0"/>
    <n v="1185732"/>
    <x v="325"/>
    <x v="3"/>
    <s v="South Dakota"/>
    <s v="Sioux Falls"/>
    <x v="5"/>
    <n v="55.000000000000007"/>
    <x v="47"/>
    <n v="206250.00000000003"/>
    <n v="82500.000000000015"/>
    <n v="0.4"/>
    <x v="2"/>
  </r>
  <r>
    <x v="0"/>
    <n v="1185732"/>
    <x v="357"/>
    <x v="3"/>
    <s v="South Dakota"/>
    <s v="Sioux Falls"/>
    <x v="0"/>
    <n v="50"/>
    <x v="27"/>
    <n v="262500"/>
    <n v="91875"/>
    <n v="0.35"/>
    <x v="2"/>
  </r>
  <r>
    <x v="0"/>
    <n v="1185732"/>
    <x v="357"/>
    <x v="3"/>
    <s v="South Dakota"/>
    <s v="Sioux Falls"/>
    <x v="1"/>
    <n v="45.000000000000007"/>
    <x v="48"/>
    <n v="135000.00000000003"/>
    <n v="40500.000000000007"/>
    <n v="0.3"/>
    <x v="2"/>
  </r>
  <r>
    <x v="0"/>
    <n v="1185732"/>
    <x v="357"/>
    <x v="3"/>
    <s v="South Dakota"/>
    <s v="Sioux Falls"/>
    <x v="2"/>
    <n v="40"/>
    <x v="37"/>
    <n v="90000"/>
    <n v="27000"/>
    <n v="0.3"/>
    <x v="2"/>
  </r>
  <r>
    <x v="0"/>
    <n v="1185732"/>
    <x v="357"/>
    <x v="3"/>
    <s v="South Dakota"/>
    <s v="Sioux Falls"/>
    <x v="3"/>
    <n v="40"/>
    <x v="40"/>
    <n v="80000"/>
    <n v="24000"/>
    <n v="0.3"/>
    <x v="2"/>
  </r>
  <r>
    <x v="0"/>
    <n v="1185732"/>
    <x v="357"/>
    <x v="3"/>
    <s v="South Dakota"/>
    <s v="Sioux Falls"/>
    <x v="4"/>
    <n v="50"/>
    <x v="36"/>
    <n v="87500"/>
    <n v="30624.999999999996"/>
    <n v="0.35"/>
    <x v="2"/>
  </r>
  <r>
    <x v="0"/>
    <n v="1185732"/>
    <x v="357"/>
    <x v="3"/>
    <s v="South Dakota"/>
    <s v="Sioux Falls"/>
    <x v="5"/>
    <n v="55.000000000000007"/>
    <x v="44"/>
    <n v="192500.00000000003"/>
    <n v="77000.000000000015"/>
    <n v="0.4"/>
    <x v="2"/>
  </r>
  <r>
    <x v="0"/>
    <n v="1185732"/>
    <x v="389"/>
    <x v="3"/>
    <s v="South Dakota"/>
    <s v="Sioux Falls"/>
    <x v="0"/>
    <n v="45"/>
    <x v="33"/>
    <n v="213750"/>
    <n v="74812.5"/>
    <n v="0.35"/>
    <x v="2"/>
  </r>
  <r>
    <x v="0"/>
    <n v="1185732"/>
    <x v="389"/>
    <x v="3"/>
    <s v="South Dakota"/>
    <s v="Sioux Falls"/>
    <x v="1"/>
    <n v="40.000000000000007"/>
    <x v="34"/>
    <n v="110000.00000000001"/>
    <n v="33000"/>
    <n v="0.3"/>
    <x v="2"/>
  </r>
  <r>
    <x v="0"/>
    <n v="1185732"/>
    <x v="389"/>
    <x v="3"/>
    <s v="South Dakota"/>
    <s v="Sioux Falls"/>
    <x v="2"/>
    <n v="35"/>
    <x v="36"/>
    <n v="61250"/>
    <n v="18375"/>
    <n v="0.3"/>
    <x v="2"/>
  </r>
  <r>
    <x v="0"/>
    <n v="1185732"/>
    <x v="389"/>
    <x v="3"/>
    <s v="South Dakota"/>
    <s v="Sioux Falls"/>
    <x v="3"/>
    <n v="35"/>
    <x v="42"/>
    <n v="52500"/>
    <n v="15750"/>
    <n v="0.3"/>
    <x v="2"/>
  </r>
  <r>
    <x v="0"/>
    <n v="1185732"/>
    <x v="389"/>
    <x v="3"/>
    <s v="South Dakota"/>
    <s v="Sioux Falls"/>
    <x v="4"/>
    <n v="45"/>
    <x v="42"/>
    <n v="67500"/>
    <n v="23625"/>
    <n v="0.35"/>
    <x v="2"/>
  </r>
  <r>
    <x v="0"/>
    <n v="1185732"/>
    <x v="389"/>
    <x v="3"/>
    <s v="South Dakota"/>
    <s v="Sioux Falls"/>
    <x v="5"/>
    <n v="50"/>
    <x v="37"/>
    <n v="112500"/>
    <n v="45000"/>
    <n v="0.4"/>
    <x v="2"/>
  </r>
  <r>
    <x v="0"/>
    <n v="1185732"/>
    <x v="418"/>
    <x v="3"/>
    <s v="South Dakota"/>
    <s v="Sioux Falls"/>
    <x v="0"/>
    <n v="54.999999999999993"/>
    <x v="46"/>
    <n v="219999.99999999997"/>
    <n v="76999.999999999985"/>
    <n v="0.35"/>
    <x v="2"/>
  </r>
  <r>
    <x v="0"/>
    <n v="1185732"/>
    <x v="418"/>
    <x v="3"/>
    <s v="South Dakota"/>
    <s v="Sioux Falls"/>
    <x v="1"/>
    <n v="45"/>
    <x v="43"/>
    <n v="112500"/>
    <n v="33750"/>
    <n v="0.3"/>
    <x v="2"/>
  </r>
  <r>
    <x v="0"/>
    <n v="1185732"/>
    <x v="418"/>
    <x v="3"/>
    <s v="South Dakota"/>
    <s v="Sioux Falls"/>
    <x v="2"/>
    <n v="45"/>
    <x v="42"/>
    <n v="67500"/>
    <n v="20250"/>
    <n v="0.3"/>
    <x v="2"/>
  </r>
  <r>
    <x v="0"/>
    <n v="1185732"/>
    <x v="418"/>
    <x v="3"/>
    <s v="South Dakota"/>
    <s v="Sioux Falls"/>
    <x v="3"/>
    <n v="45"/>
    <x v="35"/>
    <n v="56250"/>
    <n v="16875"/>
    <n v="0.3"/>
    <x v="2"/>
  </r>
  <r>
    <x v="0"/>
    <n v="1185732"/>
    <x v="418"/>
    <x v="3"/>
    <s v="South Dakota"/>
    <s v="Sioux Falls"/>
    <x v="4"/>
    <n v="54.999999999999993"/>
    <x v="35"/>
    <n v="68749.999999999985"/>
    <n v="24062.499999999993"/>
    <n v="0.35"/>
    <x v="2"/>
  </r>
  <r>
    <x v="2"/>
    <n v="1185732"/>
    <x v="418"/>
    <x v="3"/>
    <s v="South Dakota"/>
    <s v="Sioux Falls"/>
    <x v="5"/>
    <n v="59.999999999999986"/>
    <x v="43"/>
    <n v="149999.99999999997"/>
    <n v="59999.999999999993"/>
    <n v="0.4"/>
    <x v="2"/>
  </r>
  <r>
    <x v="2"/>
    <n v="1185732"/>
    <x v="449"/>
    <x v="3"/>
    <s v="South Dakota"/>
    <s v="Sioux Falls"/>
    <x v="0"/>
    <n v="54.999999999999993"/>
    <x v="46"/>
    <n v="219999.99999999997"/>
    <n v="76999.999999999985"/>
    <n v="0.35"/>
    <x v="2"/>
  </r>
  <r>
    <x v="2"/>
    <n v="1185732"/>
    <x v="449"/>
    <x v="3"/>
    <s v="South Dakota"/>
    <s v="Sioux Falls"/>
    <x v="1"/>
    <n v="45"/>
    <x v="43"/>
    <n v="112500"/>
    <n v="33750"/>
    <n v="0.3"/>
    <x v="2"/>
  </r>
  <r>
    <x v="2"/>
    <n v="1185732"/>
    <x v="449"/>
    <x v="3"/>
    <s v="South Dakota"/>
    <s v="Sioux Falls"/>
    <x v="2"/>
    <n v="45"/>
    <x v="49"/>
    <n v="87750"/>
    <n v="26325"/>
    <n v="0.3"/>
    <x v="2"/>
  </r>
  <r>
    <x v="2"/>
    <n v="1185732"/>
    <x v="449"/>
    <x v="3"/>
    <s v="South Dakota"/>
    <s v="Sioux Falls"/>
    <x v="3"/>
    <n v="45"/>
    <x v="36"/>
    <n v="78750"/>
    <n v="23625"/>
    <n v="0.3"/>
    <x v="2"/>
  </r>
  <r>
    <x v="2"/>
    <n v="1185732"/>
    <x v="449"/>
    <x v="3"/>
    <s v="South Dakota"/>
    <s v="Sioux Falls"/>
    <x v="4"/>
    <n v="60"/>
    <x v="42"/>
    <n v="90000"/>
    <n v="31499.999999999996"/>
    <n v="0.35"/>
    <x v="2"/>
  </r>
  <r>
    <x v="2"/>
    <n v="1185732"/>
    <x v="449"/>
    <x v="3"/>
    <s v="South Dakota"/>
    <s v="Sioux Falls"/>
    <x v="5"/>
    <n v="64.999999999999986"/>
    <x v="43"/>
    <n v="162499.99999999997"/>
    <n v="64999.999999999993"/>
    <n v="0.4"/>
    <x v="2"/>
  </r>
  <r>
    <x v="2"/>
    <n v="1185732"/>
    <x v="478"/>
    <x v="3"/>
    <s v="South Dakota"/>
    <s v="Sioux Falls"/>
    <x v="0"/>
    <n v="60"/>
    <x v="23"/>
    <n v="300000"/>
    <n v="105000"/>
    <n v="0.35"/>
    <x v="2"/>
  </r>
  <r>
    <x v="2"/>
    <n v="1185732"/>
    <x v="478"/>
    <x v="3"/>
    <s v="South Dakota"/>
    <s v="Sioux Falls"/>
    <x v="1"/>
    <n v="50"/>
    <x v="48"/>
    <n v="150000"/>
    <n v="45000"/>
    <n v="0.3"/>
    <x v="2"/>
  </r>
  <r>
    <x v="2"/>
    <n v="1185732"/>
    <x v="478"/>
    <x v="3"/>
    <s v="South Dakota"/>
    <s v="Sioux Falls"/>
    <x v="2"/>
    <n v="50"/>
    <x v="43"/>
    <n v="125000"/>
    <n v="37500"/>
    <n v="0.3"/>
    <x v="2"/>
  </r>
  <r>
    <x v="2"/>
    <n v="1185732"/>
    <x v="478"/>
    <x v="3"/>
    <s v="South Dakota"/>
    <s v="Sioux Falls"/>
    <x v="3"/>
    <n v="50"/>
    <x v="40"/>
    <n v="100000"/>
    <n v="30000"/>
    <n v="0.3"/>
    <x v="2"/>
  </r>
  <r>
    <x v="2"/>
    <n v="1185732"/>
    <x v="478"/>
    <x v="3"/>
    <s v="South Dakota"/>
    <s v="Sioux Falls"/>
    <x v="4"/>
    <n v="60"/>
    <x v="40"/>
    <n v="120000"/>
    <n v="42000"/>
    <n v="0.35"/>
    <x v="2"/>
  </r>
  <r>
    <x v="2"/>
    <n v="1185732"/>
    <x v="478"/>
    <x v="3"/>
    <s v="South Dakota"/>
    <s v="Sioux Falls"/>
    <x v="5"/>
    <n v="64.999999999999986"/>
    <x v="48"/>
    <n v="194999.99999999997"/>
    <n v="77999.999999999985"/>
    <n v="0.4"/>
    <x v="2"/>
  </r>
  <r>
    <x v="2"/>
    <n v="1185732"/>
    <x v="173"/>
    <x v="3"/>
    <s v="South Dakota"/>
    <s v="Sioux Falls"/>
    <x v="0"/>
    <n v="35"/>
    <x v="33"/>
    <n v="166250"/>
    <n v="58187.499999999993"/>
    <n v="0.35"/>
    <x v="2"/>
  </r>
  <r>
    <x v="2"/>
    <n v="1185732"/>
    <x v="173"/>
    <x v="3"/>
    <s v="South Dakota"/>
    <s v="Sioux Falls"/>
    <x v="1"/>
    <n v="35"/>
    <x v="34"/>
    <n v="96250"/>
    <n v="28875"/>
    <n v="0.3"/>
    <x v="2"/>
  </r>
  <r>
    <x v="2"/>
    <n v="1185732"/>
    <x v="173"/>
    <x v="3"/>
    <s v="South Dakota"/>
    <s v="Sioux Falls"/>
    <x v="2"/>
    <n v="25.000000000000007"/>
    <x v="34"/>
    <n v="68750.000000000015"/>
    <n v="20625.000000000004"/>
    <n v="0.3"/>
    <x v="2"/>
  </r>
  <r>
    <x v="2"/>
    <n v="1185732"/>
    <x v="173"/>
    <x v="3"/>
    <s v="South Dakota"/>
    <s v="Sioux Falls"/>
    <x v="3"/>
    <n v="30.000000000000004"/>
    <x v="35"/>
    <n v="37500.000000000007"/>
    <n v="11250.000000000002"/>
    <n v="0.3"/>
    <x v="2"/>
  </r>
  <r>
    <x v="2"/>
    <n v="1185732"/>
    <x v="173"/>
    <x v="3"/>
    <s v="South Dakota"/>
    <s v="Sioux Falls"/>
    <x v="4"/>
    <n v="44.999999999999993"/>
    <x v="36"/>
    <n v="78749.999999999985"/>
    <n v="27562.499999999993"/>
    <n v="0.35"/>
    <x v="2"/>
  </r>
  <r>
    <x v="2"/>
    <n v="1185732"/>
    <x v="173"/>
    <x v="3"/>
    <s v="South Dakota"/>
    <s v="Sioux Falls"/>
    <x v="5"/>
    <n v="35"/>
    <x v="34"/>
    <n v="96250"/>
    <n v="38500"/>
    <n v="0.4"/>
    <x v="2"/>
  </r>
  <r>
    <x v="2"/>
    <n v="1185732"/>
    <x v="204"/>
    <x v="3"/>
    <s v="South Dakota"/>
    <s v="Sioux Falls"/>
    <x v="0"/>
    <n v="35"/>
    <x v="27"/>
    <n v="183750"/>
    <n v="64312.499999999993"/>
    <n v="0.35"/>
    <x v="2"/>
  </r>
  <r>
    <x v="2"/>
    <n v="1185732"/>
    <x v="204"/>
    <x v="3"/>
    <s v="South Dakota"/>
    <s v="Sioux Falls"/>
    <x v="1"/>
    <n v="35"/>
    <x v="36"/>
    <n v="61250"/>
    <n v="18375"/>
    <n v="0.3"/>
    <x v="2"/>
  </r>
  <r>
    <x v="2"/>
    <n v="1185732"/>
    <x v="204"/>
    <x v="3"/>
    <s v="South Dakota"/>
    <s v="Sioux Falls"/>
    <x v="2"/>
    <n v="25.000000000000007"/>
    <x v="37"/>
    <n v="56250.000000000015"/>
    <n v="16875.000000000004"/>
    <n v="0.3"/>
    <x v="2"/>
  </r>
  <r>
    <x v="2"/>
    <n v="1185732"/>
    <x v="204"/>
    <x v="3"/>
    <s v="North Dakota"/>
    <s v="Fargo"/>
    <x v="3"/>
    <n v="30.000000000000004"/>
    <x v="38"/>
    <n v="30000.000000000004"/>
    <n v="9000"/>
    <n v="0.3"/>
    <x v="2"/>
  </r>
  <r>
    <x v="2"/>
    <n v="1185732"/>
    <x v="204"/>
    <x v="3"/>
    <s v="North Dakota"/>
    <s v="Fargo"/>
    <x v="4"/>
    <n v="44.999999999999993"/>
    <x v="36"/>
    <n v="78749.999999999985"/>
    <n v="27562.499999999993"/>
    <n v="0.35"/>
    <x v="2"/>
  </r>
  <r>
    <x v="2"/>
    <n v="1185732"/>
    <x v="204"/>
    <x v="3"/>
    <s v="North Dakota"/>
    <s v="Fargo"/>
    <x v="5"/>
    <n v="24.999999999999996"/>
    <x v="34"/>
    <n v="68749.999999999985"/>
    <n v="27499.999999999996"/>
    <n v="0.4"/>
    <x v="2"/>
  </r>
  <r>
    <x v="2"/>
    <n v="1185732"/>
    <x v="710"/>
    <x v="3"/>
    <s v="North Dakota"/>
    <s v="Fargo"/>
    <x v="0"/>
    <n v="30.000000000000004"/>
    <x v="39"/>
    <n v="148500.00000000003"/>
    <n v="51975.000000000007"/>
    <n v="0.35"/>
    <x v="2"/>
  </r>
  <r>
    <x v="2"/>
    <n v="1185732"/>
    <x v="710"/>
    <x v="3"/>
    <s v="North Dakota"/>
    <s v="Fargo"/>
    <x v="1"/>
    <n v="30.000000000000004"/>
    <x v="40"/>
    <n v="60000.000000000007"/>
    <n v="18000"/>
    <n v="0.3"/>
    <x v="2"/>
  </r>
  <r>
    <x v="2"/>
    <n v="1185732"/>
    <x v="710"/>
    <x v="3"/>
    <s v="North Dakota"/>
    <s v="Fargo"/>
    <x v="2"/>
    <n v="20.000000000000004"/>
    <x v="37"/>
    <n v="45000.000000000007"/>
    <n v="13500.000000000002"/>
    <n v="0.3"/>
    <x v="2"/>
  </r>
  <r>
    <x v="2"/>
    <n v="1185732"/>
    <x v="710"/>
    <x v="3"/>
    <s v="North Dakota"/>
    <s v="Fargo"/>
    <x v="3"/>
    <n v="24.999999999999996"/>
    <x v="41"/>
    <n v="18749.999999999996"/>
    <n v="5624.9999999999991"/>
    <n v="0.3"/>
    <x v="2"/>
  </r>
  <r>
    <x v="2"/>
    <n v="1185732"/>
    <x v="710"/>
    <x v="3"/>
    <s v="North Dakota"/>
    <s v="Fargo"/>
    <x v="4"/>
    <n v="40"/>
    <x v="35"/>
    <n v="50000"/>
    <n v="17500"/>
    <n v="0.35"/>
    <x v="2"/>
  </r>
  <r>
    <x v="2"/>
    <n v="1185732"/>
    <x v="710"/>
    <x v="3"/>
    <s v="North Dakota"/>
    <s v="Fargo"/>
    <x v="5"/>
    <n v="30.000000000000004"/>
    <x v="37"/>
    <n v="67500.000000000015"/>
    <n v="27000.000000000007"/>
    <n v="0.4"/>
    <x v="2"/>
  </r>
  <r>
    <x v="2"/>
    <n v="1185732"/>
    <x v="232"/>
    <x v="3"/>
    <s v="North Dakota"/>
    <s v="Fargo"/>
    <x v="0"/>
    <n v="30.000000000000004"/>
    <x v="31"/>
    <n v="135000.00000000003"/>
    <n v="47250.000000000007"/>
    <n v="0.35"/>
    <x v="2"/>
  </r>
  <r>
    <x v="2"/>
    <n v="1185732"/>
    <x v="232"/>
    <x v="3"/>
    <s v="North Dakota"/>
    <s v="Fargo"/>
    <x v="1"/>
    <n v="30.000000000000004"/>
    <x v="42"/>
    <n v="45000.000000000007"/>
    <n v="13500.000000000002"/>
    <n v="0.3"/>
    <x v="2"/>
  </r>
  <r>
    <x v="2"/>
    <n v="1185732"/>
    <x v="232"/>
    <x v="3"/>
    <s v="North Dakota"/>
    <s v="Fargo"/>
    <x v="2"/>
    <n v="20.000000000000004"/>
    <x v="42"/>
    <n v="30000.000000000004"/>
    <n v="9000"/>
    <n v="0.3"/>
    <x v="2"/>
  </r>
  <r>
    <x v="2"/>
    <n v="1185732"/>
    <x v="232"/>
    <x v="3"/>
    <s v="North Dakota"/>
    <s v="Fargo"/>
    <x v="3"/>
    <n v="24.999999999999996"/>
    <x v="41"/>
    <n v="18749.999999999996"/>
    <n v="5624.9999999999991"/>
    <n v="0.3"/>
    <x v="2"/>
  </r>
  <r>
    <x v="2"/>
    <n v="1185732"/>
    <x v="232"/>
    <x v="3"/>
    <s v="North Dakota"/>
    <s v="Fargo"/>
    <x v="4"/>
    <n v="60"/>
    <x v="38"/>
    <n v="60000"/>
    <n v="21000"/>
    <n v="0.35"/>
    <x v="0"/>
  </r>
  <r>
    <x v="2"/>
    <n v="1185732"/>
    <x v="232"/>
    <x v="3"/>
    <s v="North Dakota"/>
    <s v="Fargo"/>
    <x v="5"/>
    <n v="50"/>
    <x v="37"/>
    <n v="112500"/>
    <n v="45000"/>
    <n v="0.4"/>
    <x v="0"/>
  </r>
  <r>
    <x v="2"/>
    <n v="1185732"/>
    <x v="263"/>
    <x v="3"/>
    <s v="North Dakota"/>
    <s v="Fargo"/>
    <x v="0"/>
    <n v="60"/>
    <x v="39"/>
    <n v="297000"/>
    <n v="103950"/>
    <n v="0.35"/>
    <x v="0"/>
  </r>
  <r>
    <x v="2"/>
    <n v="1185732"/>
    <x v="263"/>
    <x v="3"/>
    <s v="North Dakota"/>
    <s v="Fargo"/>
    <x v="1"/>
    <n v="45"/>
    <x v="40"/>
    <n v="90000"/>
    <n v="27000"/>
    <n v="0.3"/>
    <x v="0"/>
  </r>
  <r>
    <x v="2"/>
    <n v="1185732"/>
    <x v="263"/>
    <x v="3"/>
    <s v="North Dakota"/>
    <s v="Fargo"/>
    <x v="2"/>
    <n v="40"/>
    <x v="36"/>
    <n v="70000"/>
    <n v="21000"/>
    <n v="0.3"/>
    <x v="0"/>
  </r>
  <r>
    <x v="2"/>
    <n v="1185732"/>
    <x v="263"/>
    <x v="3"/>
    <s v="North Dakota"/>
    <s v="Fargo"/>
    <x v="3"/>
    <n v="40"/>
    <x v="38"/>
    <n v="40000"/>
    <n v="12000"/>
    <n v="0.3"/>
    <x v="0"/>
  </r>
  <r>
    <x v="2"/>
    <n v="1185732"/>
    <x v="263"/>
    <x v="3"/>
    <s v="North Dakota"/>
    <s v="Fargo"/>
    <x v="4"/>
    <n v="49.999999999999993"/>
    <x v="35"/>
    <n v="62499.999999999993"/>
    <n v="21874.999999999996"/>
    <n v="0.35"/>
    <x v="0"/>
  </r>
  <r>
    <x v="2"/>
    <n v="1185732"/>
    <x v="263"/>
    <x v="3"/>
    <s v="North Dakota"/>
    <s v="Fargo"/>
    <x v="5"/>
    <n v="54.999999999999993"/>
    <x v="43"/>
    <n v="137499.99999999997"/>
    <n v="54999.999999999993"/>
    <n v="0.4"/>
    <x v="0"/>
  </r>
  <r>
    <x v="2"/>
    <n v="1185732"/>
    <x v="293"/>
    <x v="3"/>
    <s v="North Dakota"/>
    <s v="Fargo"/>
    <x v="0"/>
    <n v="40"/>
    <x v="23"/>
    <n v="200000"/>
    <n v="70000"/>
    <n v="0.35"/>
    <x v="0"/>
  </r>
  <r>
    <x v="2"/>
    <n v="1185732"/>
    <x v="293"/>
    <x v="3"/>
    <s v="North Dakota"/>
    <s v="Fargo"/>
    <x v="1"/>
    <n v="35.000000000000007"/>
    <x v="43"/>
    <n v="87500.000000000015"/>
    <n v="26250.000000000004"/>
    <n v="0.3"/>
    <x v="0"/>
  </r>
  <r>
    <x v="2"/>
    <n v="1185732"/>
    <x v="293"/>
    <x v="3"/>
    <s v="North Dakota"/>
    <s v="Fargo"/>
    <x v="2"/>
    <n v="30.000000000000004"/>
    <x v="40"/>
    <n v="60000.000000000007"/>
    <n v="18000"/>
    <n v="0.3"/>
    <x v="0"/>
  </r>
  <r>
    <x v="2"/>
    <n v="1185732"/>
    <x v="293"/>
    <x v="3"/>
    <s v="North Dakota"/>
    <s v="Fargo"/>
    <x v="3"/>
    <n v="30.000000000000004"/>
    <x v="36"/>
    <n v="52500.000000000007"/>
    <n v="15750.000000000002"/>
    <n v="0.3"/>
    <x v="0"/>
  </r>
  <r>
    <x v="2"/>
    <n v="1185732"/>
    <x v="293"/>
    <x v="3"/>
    <s v="North Dakota"/>
    <s v="Fargo"/>
    <x v="4"/>
    <n v="40"/>
    <x v="36"/>
    <n v="70000"/>
    <n v="24500"/>
    <n v="0.35"/>
    <x v="0"/>
  </r>
  <r>
    <x v="2"/>
    <n v="1185732"/>
    <x v="293"/>
    <x v="3"/>
    <s v="North Dakota"/>
    <s v="Fargo"/>
    <x v="5"/>
    <n v="55.000000000000007"/>
    <x v="45"/>
    <n v="178750.00000000003"/>
    <n v="71500.000000000015"/>
    <n v="0.4"/>
    <x v="0"/>
  </r>
  <r>
    <x v="2"/>
    <n v="1185732"/>
    <x v="322"/>
    <x v="3"/>
    <s v="North Dakota"/>
    <s v="Fargo"/>
    <x v="0"/>
    <n v="50"/>
    <x v="20"/>
    <n v="275000"/>
    <n v="96250"/>
    <n v="0.35"/>
    <x v="0"/>
  </r>
  <r>
    <x v="2"/>
    <n v="1185732"/>
    <x v="322"/>
    <x v="3"/>
    <s v="North Dakota"/>
    <s v="Fargo"/>
    <x v="1"/>
    <n v="45.000000000000007"/>
    <x v="48"/>
    <n v="135000.00000000003"/>
    <n v="40500.000000000007"/>
    <n v="0.3"/>
    <x v="0"/>
  </r>
  <r>
    <x v="2"/>
    <n v="1185732"/>
    <x v="322"/>
    <x v="3"/>
    <s v="North Dakota"/>
    <s v="Fargo"/>
    <x v="2"/>
    <n v="40"/>
    <x v="37"/>
    <n v="90000"/>
    <n v="27000"/>
    <n v="0.3"/>
    <x v="0"/>
  </r>
  <r>
    <x v="2"/>
    <n v="1185732"/>
    <x v="322"/>
    <x v="3"/>
    <s v="North Dakota"/>
    <s v="Fargo"/>
    <x v="3"/>
    <n v="40"/>
    <x v="36"/>
    <n v="70000"/>
    <n v="21000"/>
    <n v="0.3"/>
    <x v="0"/>
  </r>
  <r>
    <x v="2"/>
    <n v="1185732"/>
    <x v="322"/>
    <x v="3"/>
    <s v="North Dakota"/>
    <s v="Fargo"/>
    <x v="4"/>
    <n v="50"/>
    <x v="40"/>
    <n v="100000"/>
    <n v="35000"/>
    <n v="0.35"/>
    <x v="0"/>
  </r>
  <r>
    <x v="2"/>
    <n v="1185732"/>
    <x v="322"/>
    <x v="3"/>
    <s v="North Dakota"/>
    <s v="Fargo"/>
    <x v="5"/>
    <n v="55.000000000000007"/>
    <x v="47"/>
    <n v="206250.00000000003"/>
    <n v="82500.000000000015"/>
    <n v="0.4"/>
    <x v="0"/>
  </r>
  <r>
    <x v="2"/>
    <n v="1185732"/>
    <x v="354"/>
    <x v="3"/>
    <s v="North Dakota"/>
    <s v="Fargo"/>
    <x v="0"/>
    <n v="50"/>
    <x v="27"/>
    <n v="262500"/>
    <n v="91875"/>
    <n v="0.35"/>
    <x v="0"/>
  </r>
  <r>
    <x v="2"/>
    <n v="1185732"/>
    <x v="354"/>
    <x v="3"/>
    <s v="North Dakota"/>
    <s v="Fargo"/>
    <x v="1"/>
    <n v="45.000000000000007"/>
    <x v="48"/>
    <n v="135000.00000000003"/>
    <n v="40500.000000000007"/>
    <n v="0.3"/>
    <x v="0"/>
  </r>
  <r>
    <x v="2"/>
    <n v="1185732"/>
    <x v="354"/>
    <x v="3"/>
    <s v="North Dakota"/>
    <s v="Fargo"/>
    <x v="2"/>
    <n v="40"/>
    <x v="37"/>
    <n v="90000"/>
    <n v="27000"/>
    <n v="0.3"/>
    <x v="0"/>
  </r>
  <r>
    <x v="2"/>
    <n v="1185732"/>
    <x v="354"/>
    <x v="3"/>
    <s v="North Dakota"/>
    <s v="Fargo"/>
    <x v="3"/>
    <n v="40"/>
    <x v="40"/>
    <n v="80000"/>
    <n v="24000"/>
    <n v="0.3"/>
    <x v="0"/>
  </r>
  <r>
    <x v="2"/>
    <n v="1185732"/>
    <x v="354"/>
    <x v="3"/>
    <s v="North Dakota"/>
    <s v="Fargo"/>
    <x v="4"/>
    <n v="50"/>
    <x v="36"/>
    <n v="87500"/>
    <n v="30624.999999999996"/>
    <n v="0.35"/>
    <x v="0"/>
  </r>
  <r>
    <x v="2"/>
    <n v="1185732"/>
    <x v="354"/>
    <x v="3"/>
    <s v="North Dakota"/>
    <s v="Fargo"/>
    <x v="5"/>
    <n v="55.000000000000007"/>
    <x v="44"/>
    <n v="192500.00000000003"/>
    <n v="77000.000000000015"/>
    <n v="0.4"/>
    <x v="0"/>
  </r>
  <r>
    <x v="2"/>
    <n v="1185732"/>
    <x v="386"/>
    <x v="3"/>
    <s v="North Dakota"/>
    <s v="Fargo"/>
    <x v="0"/>
    <n v="40"/>
    <x v="33"/>
    <n v="190000"/>
    <n v="66500"/>
    <n v="0.35"/>
    <x v="0"/>
  </r>
  <r>
    <x v="2"/>
    <n v="1185732"/>
    <x v="386"/>
    <x v="3"/>
    <s v="North Dakota"/>
    <s v="Fargo"/>
    <x v="1"/>
    <n v="35.000000000000007"/>
    <x v="34"/>
    <n v="96250.000000000015"/>
    <n v="28875.000000000004"/>
    <n v="0.3"/>
    <x v="0"/>
  </r>
  <r>
    <x v="2"/>
    <n v="1185732"/>
    <x v="386"/>
    <x v="3"/>
    <s v="North Dakota"/>
    <s v="Fargo"/>
    <x v="2"/>
    <n v="30.000000000000004"/>
    <x v="36"/>
    <n v="52500.000000000007"/>
    <n v="15750.000000000002"/>
    <n v="0.3"/>
    <x v="0"/>
  </r>
  <r>
    <x v="2"/>
    <n v="1185732"/>
    <x v="386"/>
    <x v="3"/>
    <s v="North Dakota"/>
    <s v="Fargo"/>
    <x v="3"/>
    <n v="30.000000000000004"/>
    <x v="42"/>
    <n v="45000.000000000007"/>
    <n v="13500.000000000002"/>
    <n v="0.3"/>
    <x v="0"/>
  </r>
  <r>
    <x v="2"/>
    <n v="1185732"/>
    <x v="386"/>
    <x v="3"/>
    <s v="North Dakota"/>
    <s v="Fargo"/>
    <x v="4"/>
    <n v="40"/>
    <x v="42"/>
    <n v="60000"/>
    <n v="21000"/>
    <n v="0.35"/>
    <x v="0"/>
  </r>
  <r>
    <x v="2"/>
    <n v="1185732"/>
    <x v="386"/>
    <x v="3"/>
    <s v="North Dakota"/>
    <s v="Fargo"/>
    <x v="5"/>
    <n v="45"/>
    <x v="37"/>
    <n v="101250"/>
    <n v="40500"/>
    <n v="0.4"/>
    <x v="0"/>
  </r>
  <r>
    <x v="2"/>
    <n v="1185732"/>
    <x v="415"/>
    <x v="3"/>
    <s v="North Dakota"/>
    <s v="Fargo"/>
    <x v="0"/>
    <n v="49.999999999999993"/>
    <x v="46"/>
    <n v="199999.99999999997"/>
    <n v="69999.999999999985"/>
    <n v="0.35"/>
    <x v="0"/>
  </r>
  <r>
    <x v="2"/>
    <n v="1185732"/>
    <x v="415"/>
    <x v="3"/>
    <s v="North Dakota"/>
    <s v="Fargo"/>
    <x v="1"/>
    <n v="40"/>
    <x v="43"/>
    <n v="100000"/>
    <n v="30000"/>
    <n v="0.3"/>
    <x v="0"/>
  </r>
  <r>
    <x v="2"/>
    <n v="1185732"/>
    <x v="415"/>
    <x v="3"/>
    <s v="North Dakota"/>
    <s v="Fargo"/>
    <x v="2"/>
    <n v="40"/>
    <x v="42"/>
    <n v="60000"/>
    <n v="18000"/>
    <n v="0.3"/>
    <x v="0"/>
  </r>
  <r>
    <x v="2"/>
    <n v="1185732"/>
    <x v="415"/>
    <x v="3"/>
    <s v="North Dakota"/>
    <s v="Fargo"/>
    <x v="3"/>
    <n v="40"/>
    <x v="35"/>
    <n v="50000"/>
    <n v="15000"/>
    <n v="0.3"/>
    <x v="0"/>
  </r>
  <r>
    <x v="2"/>
    <n v="1185732"/>
    <x v="415"/>
    <x v="3"/>
    <s v="North Dakota"/>
    <s v="Fargo"/>
    <x v="4"/>
    <n v="49.999999999999993"/>
    <x v="35"/>
    <n v="62499.999999999993"/>
    <n v="21874.999999999996"/>
    <n v="0.35"/>
    <x v="0"/>
  </r>
  <r>
    <x v="0"/>
    <n v="1185732"/>
    <x v="415"/>
    <x v="3"/>
    <s v="North Dakota"/>
    <s v="Fargo"/>
    <x v="5"/>
    <n v="54.999999999999986"/>
    <x v="43"/>
    <n v="137499.99999999997"/>
    <n v="54999.999999999993"/>
    <n v="0.4"/>
    <x v="0"/>
  </r>
  <r>
    <x v="0"/>
    <n v="1185732"/>
    <x v="446"/>
    <x v="3"/>
    <s v="North Dakota"/>
    <s v="Fargo"/>
    <x v="0"/>
    <n v="49.999999999999993"/>
    <x v="46"/>
    <n v="199999.99999999997"/>
    <n v="69999.999999999985"/>
    <n v="0.35"/>
    <x v="0"/>
  </r>
  <r>
    <x v="0"/>
    <n v="1185732"/>
    <x v="446"/>
    <x v="3"/>
    <s v="North Dakota"/>
    <s v="Fargo"/>
    <x v="1"/>
    <n v="40"/>
    <x v="43"/>
    <n v="100000"/>
    <n v="30000"/>
    <n v="0.3"/>
    <x v="0"/>
  </r>
  <r>
    <x v="0"/>
    <n v="1185732"/>
    <x v="446"/>
    <x v="3"/>
    <s v="North Dakota"/>
    <s v="Fargo"/>
    <x v="2"/>
    <n v="40"/>
    <x v="49"/>
    <n v="78000"/>
    <n v="23400"/>
    <n v="0.3"/>
    <x v="0"/>
  </r>
  <r>
    <x v="0"/>
    <n v="1185732"/>
    <x v="446"/>
    <x v="3"/>
    <s v="North Dakota"/>
    <s v="Fargo"/>
    <x v="3"/>
    <n v="40"/>
    <x v="36"/>
    <n v="70000"/>
    <n v="21000"/>
    <n v="0.3"/>
    <x v="0"/>
  </r>
  <r>
    <x v="0"/>
    <n v="1185732"/>
    <x v="446"/>
    <x v="3"/>
    <s v="North Dakota"/>
    <s v="Fargo"/>
    <x v="4"/>
    <n v="60"/>
    <x v="42"/>
    <n v="90000"/>
    <n v="31499.999999999996"/>
    <n v="0.35"/>
    <x v="0"/>
  </r>
  <r>
    <x v="0"/>
    <n v="1185732"/>
    <x v="446"/>
    <x v="3"/>
    <s v="North Dakota"/>
    <s v="Fargo"/>
    <x v="5"/>
    <n v="64.999999999999986"/>
    <x v="43"/>
    <n v="162499.99999999997"/>
    <n v="64999.999999999993"/>
    <n v="0.4"/>
    <x v="0"/>
  </r>
  <r>
    <x v="0"/>
    <n v="1185732"/>
    <x v="475"/>
    <x v="3"/>
    <s v="North Dakota"/>
    <s v="Fargo"/>
    <x v="0"/>
    <n v="60"/>
    <x v="23"/>
    <n v="300000"/>
    <n v="105000"/>
    <n v="0.35"/>
    <x v="0"/>
  </r>
  <r>
    <x v="0"/>
    <n v="1185732"/>
    <x v="475"/>
    <x v="3"/>
    <s v="North Dakota"/>
    <s v="Fargo"/>
    <x v="1"/>
    <n v="50"/>
    <x v="48"/>
    <n v="150000"/>
    <n v="45000"/>
    <n v="0.3"/>
    <x v="0"/>
  </r>
  <r>
    <x v="0"/>
    <n v="1185732"/>
    <x v="475"/>
    <x v="3"/>
    <s v="North Dakota"/>
    <s v="Fargo"/>
    <x v="2"/>
    <n v="50"/>
    <x v="43"/>
    <n v="125000"/>
    <n v="37500"/>
    <n v="0.3"/>
    <x v="0"/>
  </r>
  <r>
    <x v="0"/>
    <n v="1185732"/>
    <x v="475"/>
    <x v="3"/>
    <s v="North Dakota"/>
    <s v="Fargo"/>
    <x v="3"/>
    <n v="50"/>
    <x v="40"/>
    <n v="100000"/>
    <n v="30000"/>
    <n v="0.3"/>
    <x v="0"/>
  </r>
  <r>
    <x v="0"/>
    <n v="1185732"/>
    <x v="475"/>
    <x v="3"/>
    <s v="North Dakota"/>
    <s v="Fargo"/>
    <x v="4"/>
    <n v="60"/>
    <x v="40"/>
    <n v="120000"/>
    <n v="42000"/>
    <n v="0.35"/>
    <x v="0"/>
  </r>
  <r>
    <x v="0"/>
    <n v="1185732"/>
    <x v="475"/>
    <x v="3"/>
    <s v="North Dakota"/>
    <s v="Fargo"/>
    <x v="5"/>
    <n v="64.999999999999986"/>
    <x v="48"/>
    <n v="194999.99999999997"/>
    <n v="77999.999999999985"/>
    <n v="0.4"/>
    <x v="0"/>
  </r>
  <r>
    <x v="0"/>
    <n v="1185732"/>
    <x v="170"/>
    <x v="3"/>
    <s v="North Dakota"/>
    <s v="Fargo"/>
    <x v="0"/>
    <n v="30.000000000000004"/>
    <x v="31"/>
    <n v="135000.00000000003"/>
    <n v="40500.000000000007"/>
    <n v="0.3"/>
    <x v="0"/>
  </r>
  <r>
    <x v="0"/>
    <n v="1185732"/>
    <x v="170"/>
    <x v="3"/>
    <s v="North Dakota"/>
    <s v="Fargo"/>
    <x v="1"/>
    <n v="30.000000000000004"/>
    <x v="43"/>
    <n v="75000.000000000015"/>
    <n v="26250.000000000004"/>
    <n v="0.35"/>
    <x v="0"/>
  </r>
  <r>
    <x v="0"/>
    <n v="1185732"/>
    <x v="170"/>
    <x v="3"/>
    <s v="North Dakota"/>
    <s v="Fargo"/>
    <x v="2"/>
    <n v="20.000000000000007"/>
    <x v="43"/>
    <n v="50000.000000000015"/>
    <n v="15000.000000000004"/>
    <n v="0.3"/>
    <x v="0"/>
  </r>
  <r>
    <x v="0"/>
    <n v="1185732"/>
    <x v="170"/>
    <x v="3"/>
    <s v="North Dakota"/>
    <s v="Fargo"/>
    <x v="3"/>
    <n v="25.000000000000007"/>
    <x v="38"/>
    <n v="25000.000000000007"/>
    <n v="7500.0000000000018"/>
    <n v="0.3"/>
    <x v="0"/>
  </r>
  <r>
    <x v="0"/>
    <n v="1185732"/>
    <x v="170"/>
    <x v="3"/>
    <s v="North Dakota"/>
    <s v="Fargo"/>
    <x v="4"/>
    <n v="40"/>
    <x v="42"/>
    <n v="60000"/>
    <n v="30000"/>
    <n v="0.5"/>
    <x v="0"/>
  </r>
  <r>
    <x v="0"/>
    <n v="1185732"/>
    <x v="170"/>
    <x v="3"/>
    <s v="North Dakota"/>
    <s v="Fargo"/>
    <x v="5"/>
    <n v="30.000000000000004"/>
    <x v="43"/>
    <n v="75000.000000000015"/>
    <n v="30000.000000000007"/>
    <n v="0.4"/>
    <x v="0"/>
  </r>
  <r>
    <x v="0"/>
    <n v="1185732"/>
    <x v="201"/>
    <x v="3"/>
    <s v="North Dakota"/>
    <s v="Fargo"/>
    <x v="0"/>
    <n v="30.000000000000004"/>
    <x v="23"/>
    <n v="150000.00000000003"/>
    <n v="45000.000000000007"/>
    <n v="0.3"/>
    <x v="0"/>
  </r>
  <r>
    <x v="0"/>
    <n v="1185732"/>
    <x v="201"/>
    <x v="3"/>
    <s v="North Dakota"/>
    <s v="Fargo"/>
    <x v="1"/>
    <n v="30.000000000000004"/>
    <x v="42"/>
    <n v="45000.000000000007"/>
    <n v="15750.000000000002"/>
    <n v="0.35"/>
    <x v="0"/>
  </r>
  <r>
    <x v="0"/>
    <n v="1185732"/>
    <x v="201"/>
    <x v="3"/>
    <s v="North Dakota"/>
    <s v="Fargo"/>
    <x v="2"/>
    <n v="20.000000000000007"/>
    <x v="40"/>
    <n v="40000.000000000015"/>
    <n v="12000.000000000004"/>
    <n v="0.3"/>
    <x v="0"/>
  </r>
  <r>
    <x v="0"/>
    <n v="1185732"/>
    <x v="201"/>
    <x v="3"/>
    <s v="Iowa"/>
    <s v="Des Moines"/>
    <x v="3"/>
    <n v="25.000000000000007"/>
    <x v="41"/>
    <n v="18750.000000000004"/>
    <n v="5625.0000000000009"/>
    <n v="0.3"/>
    <x v="0"/>
  </r>
  <r>
    <x v="0"/>
    <n v="1185732"/>
    <x v="201"/>
    <x v="3"/>
    <s v="Iowa"/>
    <s v="Des Moines"/>
    <x v="4"/>
    <n v="40"/>
    <x v="42"/>
    <n v="60000"/>
    <n v="30000"/>
    <n v="0.5"/>
    <x v="0"/>
  </r>
  <r>
    <x v="0"/>
    <n v="1185732"/>
    <x v="201"/>
    <x v="3"/>
    <s v="Iowa"/>
    <s v="Des Moines"/>
    <x v="5"/>
    <n v="14.999999999999996"/>
    <x v="43"/>
    <n v="37499.999999999993"/>
    <n v="14999.999999999998"/>
    <n v="0.4"/>
    <x v="0"/>
  </r>
  <r>
    <x v="0"/>
    <n v="1185732"/>
    <x v="707"/>
    <x v="3"/>
    <s v="Iowa"/>
    <s v="Des Moines"/>
    <x v="0"/>
    <n v="20.000000000000004"/>
    <x v="53"/>
    <n v="94000.000000000015"/>
    <n v="28200.000000000004"/>
    <n v="0.3"/>
    <x v="0"/>
  </r>
  <r>
    <x v="0"/>
    <n v="1185732"/>
    <x v="707"/>
    <x v="3"/>
    <s v="Iowa"/>
    <s v="Des Moines"/>
    <x v="1"/>
    <n v="20.000000000000004"/>
    <x v="36"/>
    <n v="35000.000000000007"/>
    <n v="12250.000000000002"/>
    <n v="0.35"/>
    <x v="0"/>
  </r>
  <r>
    <x v="0"/>
    <n v="1185732"/>
    <x v="707"/>
    <x v="3"/>
    <s v="Iowa"/>
    <s v="Des Moines"/>
    <x v="2"/>
    <n v="10.000000000000004"/>
    <x v="37"/>
    <n v="22500.000000000007"/>
    <n v="6750.0000000000018"/>
    <n v="0.3"/>
    <x v="0"/>
  </r>
  <r>
    <x v="0"/>
    <n v="1185732"/>
    <x v="707"/>
    <x v="3"/>
    <s v="Iowa"/>
    <s v="Des Moines"/>
    <x v="3"/>
    <n v="14.999999999999996"/>
    <x v="38"/>
    <n v="14999.999999999996"/>
    <n v="4499.9999999999991"/>
    <n v="0.3"/>
    <x v="0"/>
  </r>
  <r>
    <x v="0"/>
    <n v="1185732"/>
    <x v="707"/>
    <x v="3"/>
    <s v="Iowa"/>
    <s v="Des Moines"/>
    <x v="4"/>
    <n v="30.000000000000004"/>
    <x v="42"/>
    <n v="45000.000000000007"/>
    <n v="22500.000000000004"/>
    <n v="0.5"/>
    <x v="0"/>
  </r>
  <r>
    <x v="0"/>
    <n v="1185732"/>
    <x v="707"/>
    <x v="3"/>
    <s v="Iowa"/>
    <s v="Des Moines"/>
    <x v="5"/>
    <n v="20.000000000000004"/>
    <x v="43"/>
    <n v="50000.000000000007"/>
    <n v="20000.000000000004"/>
    <n v="0.4"/>
    <x v="0"/>
  </r>
  <r>
    <x v="0"/>
    <n v="1185732"/>
    <x v="229"/>
    <x v="3"/>
    <s v="Iowa"/>
    <s v="Des Moines"/>
    <x v="0"/>
    <n v="20.000000000000004"/>
    <x v="33"/>
    <n v="95000.000000000015"/>
    <n v="28500.000000000004"/>
    <n v="0.3"/>
    <x v="0"/>
  </r>
  <r>
    <x v="0"/>
    <n v="1185732"/>
    <x v="229"/>
    <x v="3"/>
    <s v="Iowa"/>
    <s v="Des Moines"/>
    <x v="1"/>
    <n v="20.000000000000004"/>
    <x v="36"/>
    <n v="35000.000000000007"/>
    <n v="12250.000000000002"/>
    <n v="0.35"/>
    <x v="0"/>
  </r>
  <r>
    <x v="0"/>
    <n v="1185732"/>
    <x v="229"/>
    <x v="3"/>
    <s v="Iowa"/>
    <s v="Des Moines"/>
    <x v="2"/>
    <n v="10.000000000000004"/>
    <x v="36"/>
    <n v="17500.000000000007"/>
    <n v="5250.0000000000018"/>
    <n v="0.3"/>
    <x v="0"/>
  </r>
  <r>
    <x v="0"/>
    <n v="1185732"/>
    <x v="229"/>
    <x v="3"/>
    <s v="Iowa"/>
    <s v="Des Moines"/>
    <x v="3"/>
    <n v="14.999999999999996"/>
    <x v="38"/>
    <n v="14999.999999999996"/>
    <n v="4499.9999999999991"/>
    <n v="0.3"/>
    <x v="0"/>
  </r>
  <r>
    <x v="0"/>
    <n v="1185732"/>
    <x v="229"/>
    <x v="3"/>
    <s v="Iowa"/>
    <s v="Des Moines"/>
    <x v="4"/>
    <n v="60"/>
    <x v="35"/>
    <n v="75000"/>
    <n v="37500"/>
    <n v="0.5"/>
    <x v="0"/>
  </r>
  <r>
    <x v="0"/>
    <n v="1185732"/>
    <x v="229"/>
    <x v="3"/>
    <s v="Iowa"/>
    <s v="Des Moines"/>
    <x v="5"/>
    <n v="50"/>
    <x v="43"/>
    <n v="125000"/>
    <n v="50000"/>
    <n v="0.4"/>
    <x v="0"/>
  </r>
  <r>
    <x v="0"/>
    <n v="1185732"/>
    <x v="260"/>
    <x v="3"/>
    <s v="Iowa"/>
    <s v="Des Moines"/>
    <x v="0"/>
    <n v="60"/>
    <x v="66"/>
    <n v="312000"/>
    <n v="93600"/>
    <n v="0.3"/>
    <x v="0"/>
  </r>
  <r>
    <x v="0"/>
    <n v="1185732"/>
    <x v="260"/>
    <x v="3"/>
    <s v="Iowa"/>
    <s v="Des Moines"/>
    <x v="1"/>
    <n v="40"/>
    <x v="37"/>
    <n v="90000"/>
    <n v="31499.999999999996"/>
    <n v="0.35"/>
    <x v="0"/>
  </r>
  <r>
    <x v="0"/>
    <n v="1185732"/>
    <x v="260"/>
    <x v="3"/>
    <s v="Iowa"/>
    <s v="Des Moines"/>
    <x v="2"/>
    <n v="35"/>
    <x v="40"/>
    <n v="70000"/>
    <n v="21000"/>
    <n v="0.3"/>
    <x v="0"/>
  </r>
  <r>
    <x v="0"/>
    <n v="1185732"/>
    <x v="260"/>
    <x v="3"/>
    <s v="Iowa"/>
    <s v="Des Moines"/>
    <x v="3"/>
    <n v="35"/>
    <x v="35"/>
    <n v="43750"/>
    <n v="13125"/>
    <n v="0.3"/>
    <x v="0"/>
  </r>
  <r>
    <x v="0"/>
    <n v="1185732"/>
    <x v="260"/>
    <x v="3"/>
    <s v="Iowa"/>
    <s v="Des Moines"/>
    <x v="4"/>
    <n v="44.999999999999993"/>
    <x v="42"/>
    <n v="67499.999999999985"/>
    <n v="33749.999999999993"/>
    <n v="0.5"/>
    <x v="0"/>
  </r>
  <r>
    <x v="0"/>
    <n v="1185732"/>
    <x v="260"/>
    <x v="3"/>
    <s v="Iowa"/>
    <s v="Des Moines"/>
    <x v="5"/>
    <n v="49.999999999999993"/>
    <x v="34"/>
    <n v="137499.99999999997"/>
    <n v="54999.999999999993"/>
    <n v="0.4"/>
    <x v="0"/>
  </r>
  <r>
    <x v="0"/>
    <n v="1185732"/>
    <x v="290"/>
    <x v="3"/>
    <s v="Iowa"/>
    <s v="Des Moines"/>
    <x v="0"/>
    <n v="35"/>
    <x v="27"/>
    <n v="183750"/>
    <n v="55125"/>
    <n v="0.3"/>
    <x v="0"/>
  </r>
  <r>
    <x v="0"/>
    <n v="1185732"/>
    <x v="290"/>
    <x v="3"/>
    <s v="Iowa"/>
    <s v="Des Moines"/>
    <x v="1"/>
    <n v="30.000000000000011"/>
    <x v="34"/>
    <n v="82500.000000000029"/>
    <n v="28875.000000000007"/>
    <n v="0.35"/>
    <x v="0"/>
  </r>
  <r>
    <x v="0"/>
    <n v="1185732"/>
    <x v="290"/>
    <x v="3"/>
    <s v="Iowa"/>
    <s v="Des Moines"/>
    <x v="2"/>
    <n v="25.000000000000007"/>
    <x v="40"/>
    <n v="50000.000000000015"/>
    <n v="15000.000000000004"/>
    <n v="0.3"/>
    <x v="0"/>
  </r>
  <r>
    <x v="0"/>
    <n v="1185732"/>
    <x v="290"/>
    <x v="3"/>
    <s v="Iowa"/>
    <s v="Des Moines"/>
    <x v="3"/>
    <n v="25.000000000000007"/>
    <x v="36"/>
    <n v="43750.000000000015"/>
    <n v="13125.000000000004"/>
    <n v="0.3"/>
    <x v="0"/>
  </r>
  <r>
    <x v="0"/>
    <n v="1185732"/>
    <x v="290"/>
    <x v="3"/>
    <s v="Iowa"/>
    <s v="Des Moines"/>
    <x v="4"/>
    <n v="35"/>
    <x v="36"/>
    <n v="61250"/>
    <n v="30625"/>
    <n v="0.5"/>
    <x v="0"/>
  </r>
  <r>
    <x v="0"/>
    <n v="1185732"/>
    <x v="290"/>
    <x v="3"/>
    <s v="Iowa"/>
    <s v="Des Moines"/>
    <x v="5"/>
    <n v="55.000000000000007"/>
    <x v="45"/>
    <n v="178750.00000000003"/>
    <n v="71500.000000000015"/>
    <n v="0.4"/>
    <x v="0"/>
  </r>
  <r>
    <x v="0"/>
    <n v="1185732"/>
    <x v="319"/>
    <x v="3"/>
    <s v="Iowa"/>
    <s v="Des Moines"/>
    <x v="0"/>
    <n v="50"/>
    <x v="20"/>
    <n v="275000"/>
    <n v="82500"/>
    <n v="0.3"/>
    <x v="0"/>
  </r>
  <r>
    <x v="0"/>
    <n v="1185732"/>
    <x v="319"/>
    <x v="3"/>
    <s v="Iowa"/>
    <s v="Des Moines"/>
    <x v="1"/>
    <n v="45.000000000000007"/>
    <x v="48"/>
    <n v="135000.00000000003"/>
    <n v="47250.000000000007"/>
    <n v="0.35"/>
    <x v="0"/>
  </r>
  <r>
    <x v="0"/>
    <n v="1185732"/>
    <x v="319"/>
    <x v="3"/>
    <s v="Iowa"/>
    <s v="Des Moines"/>
    <x v="2"/>
    <n v="40"/>
    <x v="37"/>
    <n v="90000"/>
    <n v="27000"/>
    <n v="0.3"/>
    <x v="0"/>
  </r>
  <r>
    <x v="0"/>
    <n v="1185732"/>
    <x v="319"/>
    <x v="3"/>
    <s v="Iowa"/>
    <s v="Des Moines"/>
    <x v="3"/>
    <n v="40"/>
    <x v="36"/>
    <n v="70000"/>
    <n v="21000"/>
    <n v="0.3"/>
    <x v="0"/>
  </r>
  <r>
    <x v="0"/>
    <n v="1185732"/>
    <x v="319"/>
    <x v="3"/>
    <s v="Iowa"/>
    <s v="Des Moines"/>
    <x v="4"/>
    <n v="50"/>
    <x v="40"/>
    <n v="100000"/>
    <n v="50000"/>
    <n v="0.5"/>
    <x v="0"/>
  </r>
  <r>
    <x v="0"/>
    <n v="1185732"/>
    <x v="319"/>
    <x v="3"/>
    <s v="Iowa"/>
    <s v="Des Moines"/>
    <x v="5"/>
    <n v="55.000000000000007"/>
    <x v="47"/>
    <n v="206250.00000000003"/>
    <n v="82500.000000000015"/>
    <n v="0.4"/>
    <x v="0"/>
  </r>
  <r>
    <x v="0"/>
    <n v="1185732"/>
    <x v="351"/>
    <x v="3"/>
    <s v="Iowa"/>
    <s v="Des Moines"/>
    <x v="0"/>
    <n v="50"/>
    <x v="27"/>
    <n v="262500"/>
    <n v="78750"/>
    <n v="0.3"/>
    <x v="0"/>
  </r>
  <r>
    <x v="0"/>
    <n v="1185732"/>
    <x v="351"/>
    <x v="3"/>
    <s v="Iowa"/>
    <s v="Des Moines"/>
    <x v="1"/>
    <n v="45.000000000000007"/>
    <x v="48"/>
    <n v="135000.00000000003"/>
    <n v="47250.000000000007"/>
    <n v="0.35"/>
    <x v="0"/>
  </r>
  <r>
    <x v="0"/>
    <n v="1185732"/>
    <x v="351"/>
    <x v="3"/>
    <s v="Iowa"/>
    <s v="Des Moines"/>
    <x v="2"/>
    <n v="40"/>
    <x v="37"/>
    <n v="90000"/>
    <n v="27000"/>
    <n v="0.3"/>
    <x v="0"/>
  </r>
  <r>
    <x v="0"/>
    <n v="1185732"/>
    <x v="351"/>
    <x v="3"/>
    <s v="Iowa"/>
    <s v="Des Moines"/>
    <x v="3"/>
    <n v="40"/>
    <x v="40"/>
    <n v="80000"/>
    <n v="24000"/>
    <n v="0.3"/>
    <x v="0"/>
  </r>
  <r>
    <x v="0"/>
    <n v="1185732"/>
    <x v="351"/>
    <x v="3"/>
    <s v="Iowa"/>
    <s v="Des Moines"/>
    <x v="4"/>
    <n v="50"/>
    <x v="36"/>
    <n v="87500"/>
    <n v="43750"/>
    <n v="0.5"/>
    <x v="0"/>
  </r>
  <r>
    <x v="0"/>
    <n v="1185732"/>
    <x v="351"/>
    <x v="3"/>
    <s v="Iowa"/>
    <s v="Des Moines"/>
    <x v="5"/>
    <n v="55.000000000000007"/>
    <x v="44"/>
    <n v="192500.00000000003"/>
    <n v="77000.000000000015"/>
    <n v="0.4"/>
    <x v="0"/>
  </r>
  <r>
    <x v="0"/>
    <n v="1185732"/>
    <x v="383"/>
    <x v="3"/>
    <s v="Iowa"/>
    <s v="Des Moines"/>
    <x v="0"/>
    <n v="35"/>
    <x v="33"/>
    <n v="166250"/>
    <n v="49875"/>
    <n v="0.3"/>
    <x v="0"/>
  </r>
  <r>
    <x v="0"/>
    <n v="1185732"/>
    <x v="383"/>
    <x v="3"/>
    <s v="Iowa"/>
    <s v="Des Moines"/>
    <x v="1"/>
    <n v="30.000000000000011"/>
    <x v="34"/>
    <n v="82500.000000000029"/>
    <n v="28875.000000000007"/>
    <n v="0.35"/>
    <x v="0"/>
  </r>
  <r>
    <x v="0"/>
    <n v="1185732"/>
    <x v="383"/>
    <x v="3"/>
    <s v="Iowa"/>
    <s v="Des Moines"/>
    <x v="2"/>
    <n v="25.000000000000007"/>
    <x v="36"/>
    <n v="43750.000000000015"/>
    <n v="13125.000000000004"/>
    <n v="0.3"/>
    <x v="0"/>
  </r>
  <r>
    <x v="0"/>
    <n v="1185732"/>
    <x v="383"/>
    <x v="3"/>
    <s v="Iowa"/>
    <s v="Des Moines"/>
    <x v="3"/>
    <n v="25.000000000000007"/>
    <x v="42"/>
    <n v="37500.000000000007"/>
    <n v="11250.000000000002"/>
    <n v="0.3"/>
    <x v="0"/>
  </r>
  <r>
    <x v="0"/>
    <n v="1185732"/>
    <x v="383"/>
    <x v="3"/>
    <s v="Iowa"/>
    <s v="Des Moines"/>
    <x v="4"/>
    <n v="35"/>
    <x v="42"/>
    <n v="52500"/>
    <n v="26250"/>
    <n v="0.5"/>
    <x v="0"/>
  </r>
  <r>
    <x v="0"/>
    <n v="1185732"/>
    <x v="383"/>
    <x v="3"/>
    <s v="Iowa"/>
    <s v="Des Moines"/>
    <x v="5"/>
    <n v="40"/>
    <x v="37"/>
    <n v="90000"/>
    <n v="36000"/>
    <n v="0.4"/>
    <x v="0"/>
  </r>
  <r>
    <x v="0"/>
    <n v="1185732"/>
    <x v="412"/>
    <x v="3"/>
    <s v="Iowa"/>
    <s v="Des Moines"/>
    <x v="0"/>
    <n v="44.999999999999993"/>
    <x v="46"/>
    <n v="179999.99999999997"/>
    <n v="53999.999999999993"/>
    <n v="0.3"/>
    <x v="0"/>
  </r>
  <r>
    <x v="0"/>
    <n v="1185732"/>
    <x v="412"/>
    <x v="3"/>
    <s v="Iowa"/>
    <s v="Des Moines"/>
    <x v="1"/>
    <n v="35"/>
    <x v="43"/>
    <n v="87500"/>
    <n v="30624.999999999996"/>
    <n v="0.35"/>
    <x v="0"/>
  </r>
  <r>
    <x v="0"/>
    <n v="1185732"/>
    <x v="412"/>
    <x v="3"/>
    <s v="Iowa"/>
    <s v="Des Moines"/>
    <x v="2"/>
    <n v="35"/>
    <x v="42"/>
    <n v="52500"/>
    <n v="15750"/>
    <n v="0.3"/>
    <x v="0"/>
  </r>
  <r>
    <x v="0"/>
    <n v="1185732"/>
    <x v="412"/>
    <x v="3"/>
    <s v="Iowa"/>
    <s v="Des Moines"/>
    <x v="3"/>
    <n v="35"/>
    <x v="35"/>
    <n v="43750"/>
    <n v="13125"/>
    <n v="0.3"/>
    <x v="0"/>
  </r>
  <r>
    <x v="0"/>
    <n v="1185732"/>
    <x v="412"/>
    <x v="3"/>
    <s v="Iowa"/>
    <s v="Des Moines"/>
    <x v="4"/>
    <n v="44.999999999999993"/>
    <x v="35"/>
    <n v="56249.999999999993"/>
    <n v="28124.999999999996"/>
    <n v="0.5"/>
    <x v="0"/>
  </r>
  <r>
    <x v="3"/>
    <n v="1185732"/>
    <x v="412"/>
    <x v="3"/>
    <s v="Iowa"/>
    <s v="Des Moines"/>
    <x v="5"/>
    <n v="49.999999999999986"/>
    <x v="43"/>
    <n v="124999.99999999997"/>
    <n v="49999.999999999993"/>
    <n v="0.4"/>
    <x v="0"/>
  </r>
  <r>
    <x v="3"/>
    <n v="1185732"/>
    <x v="443"/>
    <x v="3"/>
    <s v="Iowa"/>
    <s v="Des Moines"/>
    <x v="0"/>
    <n v="44.999999999999993"/>
    <x v="46"/>
    <n v="179999.99999999997"/>
    <n v="53999.999999999993"/>
    <n v="0.3"/>
    <x v="0"/>
  </r>
  <r>
    <x v="3"/>
    <n v="1185732"/>
    <x v="443"/>
    <x v="3"/>
    <s v="Iowa"/>
    <s v="Des Moines"/>
    <x v="1"/>
    <n v="35"/>
    <x v="34"/>
    <n v="96250"/>
    <n v="33687.5"/>
    <n v="0.35"/>
    <x v="0"/>
  </r>
  <r>
    <x v="3"/>
    <n v="1185732"/>
    <x v="443"/>
    <x v="3"/>
    <s v="Iowa"/>
    <s v="Des Moines"/>
    <x v="2"/>
    <n v="35"/>
    <x v="78"/>
    <n v="77000"/>
    <n v="23100"/>
    <n v="0.3"/>
    <x v="0"/>
  </r>
  <r>
    <x v="3"/>
    <n v="1185732"/>
    <x v="443"/>
    <x v="3"/>
    <s v="Iowa"/>
    <s v="Des Moines"/>
    <x v="3"/>
    <n v="35"/>
    <x v="40"/>
    <n v="70000"/>
    <n v="21000"/>
    <n v="0.3"/>
    <x v="0"/>
  </r>
  <r>
    <x v="3"/>
    <n v="1185732"/>
    <x v="443"/>
    <x v="3"/>
    <s v="Iowa"/>
    <s v="Des Moines"/>
    <x v="4"/>
    <n v="60"/>
    <x v="36"/>
    <n v="105000"/>
    <n v="52500"/>
    <n v="0.5"/>
    <x v="0"/>
  </r>
  <r>
    <x v="3"/>
    <n v="1185732"/>
    <x v="443"/>
    <x v="3"/>
    <s v="Iowa"/>
    <s v="Des Moines"/>
    <x v="5"/>
    <n v="64.999999999999986"/>
    <x v="34"/>
    <n v="178749.99999999997"/>
    <n v="71499.999999999985"/>
    <n v="0.4"/>
    <x v="0"/>
  </r>
  <r>
    <x v="3"/>
    <n v="1185732"/>
    <x v="472"/>
    <x v="3"/>
    <s v="Iowa"/>
    <s v="Des Moines"/>
    <x v="0"/>
    <n v="60"/>
    <x v="27"/>
    <n v="315000"/>
    <n v="94500"/>
    <n v="0.3"/>
    <x v="0"/>
  </r>
  <r>
    <x v="3"/>
    <n v="1185732"/>
    <x v="472"/>
    <x v="3"/>
    <s v="Iowa"/>
    <s v="Des Moines"/>
    <x v="1"/>
    <n v="50"/>
    <x v="45"/>
    <n v="162500"/>
    <n v="56875"/>
    <n v="0.35"/>
    <x v="0"/>
  </r>
  <r>
    <x v="3"/>
    <n v="1185732"/>
    <x v="472"/>
    <x v="3"/>
    <s v="Iowa"/>
    <s v="Des Moines"/>
    <x v="2"/>
    <n v="50"/>
    <x v="34"/>
    <n v="137500"/>
    <n v="41250"/>
    <n v="0.3"/>
    <x v="0"/>
  </r>
  <r>
    <x v="3"/>
    <n v="1185732"/>
    <x v="472"/>
    <x v="3"/>
    <s v="Iowa"/>
    <s v="Des Moines"/>
    <x v="3"/>
    <n v="50"/>
    <x v="37"/>
    <n v="112500"/>
    <n v="33750"/>
    <n v="0.3"/>
    <x v="0"/>
  </r>
  <r>
    <x v="3"/>
    <n v="1185732"/>
    <x v="472"/>
    <x v="3"/>
    <s v="Iowa"/>
    <s v="Des Moines"/>
    <x v="4"/>
    <n v="60"/>
    <x v="37"/>
    <n v="135000"/>
    <n v="67500"/>
    <n v="0.5"/>
    <x v="0"/>
  </r>
  <r>
    <x v="3"/>
    <n v="1185732"/>
    <x v="472"/>
    <x v="3"/>
    <s v="Iowa"/>
    <s v="Des Moines"/>
    <x v="5"/>
    <n v="64.999999999999986"/>
    <x v="45"/>
    <n v="211249.99999999994"/>
    <n v="84499.999999999985"/>
    <n v="0.4"/>
    <x v="0"/>
  </r>
  <r>
    <x v="3"/>
    <n v="1185732"/>
    <x v="167"/>
    <x v="3"/>
    <s v="Iowa"/>
    <s v="Des Moines"/>
    <x v="0"/>
    <n v="30.000000000000004"/>
    <x v="31"/>
    <n v="135000.00000000003"/>
    <n v="40500.000000000007"/>
    <n v="0.3"/>
    <x v="0"/>
  </r>
  <r>
    <x v="3"/>
    <n v="1185732"/>
    <x v="167"/>
    <x v="3"/>
    <s v="Iowa"/>
    <s v="Des Moines"/>
    <x v="1"/>
    <n v="30.000000000000004"/>
    <x v="43"/>
    <n v="75000.000000000015"/>
    <n v="26250.000000000004"/>
    <n v="0.35"/>
    <x v="0"/>
  </r>
  <r>
    <x v="3"/>
    <n v="1185732"/>
    <x v="167"/>
    <x v="3"/>
    <s v="Iowa"/>
    <s v="Des Moines"/>
    <x v="2"/>
    <n v="20.000000000000007"/>
    <x v="43"/>
    <n v="50000.000000000015"/>
    <n v="15000.000000000004"/>
    <n v="0.3"/>
    <x v="0"/>
  </r>
  <r>
    <x v="3"/>
    <n v="1185732"/>
    <x v="167"/>
    <x v="3"/>
    <s v="Iowa"/>
    <s v="Des Moines"/>
    <x v="3"/>
    <n v="25.000000000000007"/>
    <x v="38"/>
    <n v="25000.000000000007"/>
    <n v="7500.0000000000018"/>
    <n v="0.3"/>
    <x v="0"/>
  </r>
  <r>
    <x v="3"/>
    <n v="1185732"/>
    <x v="167"/>
    <x v="3"/>
    <s v="Iowa"/>
    <s v="Des Moines"/>
    <x v="4"/>
    <n v="40"/>
    <x v="42"/>
    <n v="60000"/>
    <n v="30000"/>
    <n v="0.5"/>
    <x v="0"/>
  </r>
  <r>
    <x v="3"/>
    <n v="1185732"/>
    <x v="167"/>
    <x v="3"/>
    <s v="Iowa"/>
    <s v="Des Moines"/>
    <x v="5"/>
    <n v="30.000000000000004"/>
    <x v="43"/>
    <n v="75000.000000000015"/>
    <n v="30000.000000000007"/>
    <n v="0.4"/>
    <x v="0"/>
  </r>
  <r>
    <x v="3"/>
    <n v="1185732"/>
    <x v="198"/>
    <x v="3"/>
    <s v="Iowa"/>
    <s v="Des Moines"/>
    <x v="0"/>
    <n v="30.000000000000004"/>
    <x v="23"/>
    <n v="150000.00000000003"/>
    <n v="45000.000000000007"/>
    <n v="0.3"/>
    <x v="0"/>
  </r>
  <r>
    <x v="3"/>
    <n v="1185732"/>
    <x v="198"/>
    <x v="3"/>
    <s v="Iowa"/>
    <s v="Des Moines"/>
    <x v="1"/>
    <n v="30.000000000000004"/>
    <x v="42"/>
    <n v="45000.000000000007"/>
    <n v="15750.000000000002"/>
    <n v="0.35"/>
    <x v="0"/>
  </r>
  <r>
    <x v="3"/>
    <n v="1185732"/>
    <x v="198"/>
    <x v="3"/>
    <s v="Iowa"/>
    <s v="Des Moines"/>
    <x v="2"/>
    <n v="20.000000000000007"/>
    <x v="40"/>
    <n v="40000.000000000015"/>
    <n v="12000.000000000004"/>
    <n v="0.3"/>
    <x v="0"/>
  </r>
  <r>
    <x v="3"/>
    <n v="1185732"/>
    <x v="198"/>
    <x v="3"/>
    <s v="Wisconsin"/>
    <s v="Milwaukee"/>
    <x v="3"/>
    <n v="25.000000000000007"/>
    <x v="41"/>
    <n v="18750.000000000004"/>
    <n v="5625.0000000000009"/>
    <n v="0.3"/>
    <x v="0"/>
  </r>
  <r>
    <x v="3"/>
    <n v="1185732"/>
    <x v="198"/>
    <x v="3"/>
    <s v="Wisconsin"/>
    <s v="Milwaukee"/>
    <x v="4"/>
    <n v="40"/>
    <x v="42"/>
    <n v="60000"/>
    <n v="30000"/>
    <n v="0.5"/>
    <x v="0"/>
  </r>
  <r>
    <x v="3"/>
    <n v="1185732"/>
    <x v="198"/>
    <x v="3"/>
    <s v="Wisconsin"/>
    <s v="Milwaukee"/>
    <x v="5"/>
    <n v="14.999999999999996"/>
    <x v="43"/>
    <n v="37499.999999999993"/>
    <n v="14999.999999999998"/>
    <n v="0.4"/>
    <x v="0"/>
  </r>
  <r>
    <x v="3"/>
    <n v="1185732"/>
    <x v="704"/>
    <x v="3"/>
    <s v="Wisconsin"/>
    <s v="Milwaukee"/>
    <x v="0"/>
    <n v="20.000000000000004"/>
    <x v="53"/>
    <n v="94000.000000000015"/>
    <n v="28200.000000000004"/>
    <n v="0.3"/>
    <x v="0"/>
  </r>
  <r>
    <x v="3"/>
    <n v="1185732"/>
    <x v="704"/>
    <x v="3"/>
    <s v="Wisconsin"/>
    <s v="Milwaukee"/>
    <x v="1"/>
    <n v="20.000000000000004"/>
    <x v="36"/>
    <n v="35000.000000000007"/>
    <n v="12250.000000000002"/>
    <n v="0.35"/>
    <x v="0"/>
  </r>
  <r>
    <x v="3"/>
    <n v="1185732"/>
    <x v="704"/>
    <x v="3"/>
    <s v="Wisconsin"/>
    <s v="Milwaukee"/>
    <x v="2"/>
    <n v="10.000000000000004"/>
    <x v="37"/>
    <n v="22500.000000000007"/>
    <n v="6750.0000000000018"/>
    <n v="0.3"/>
    <x v="0"/>
  </r>
  <r>
    <x v="3"/>
    <n v="1185732"/>
    <x v="704"/>
    <x v="3"/>
    <s v="Wisconsin"/>
    <s v="Milwaukee"/>
    <x v="3"/>
    <n v="14.999999999999996"/>
    <x v="41"/>
    <n v="11249.999999999998"/>
    <n v="3374.9999999999995"/>
    <n v="0.3"/>
    <x v="0"/>
  </r>
  <r>
    <x v="3"/>
    <n v="1185732"/>
    <x v="704"/>
    <x v="3"/>
    <s v="Wisconsin"/>
    <s v="Milwaukee"/>
    <x v="4"/>
    <n v="30.000000000000004"/>
    <x v="35"/>
    <n v="37500.000000000007"/>
    <n v="18750.000000000004"/>
    <n v="0.5"/>
    <x v="0"/>
  </r>
  <r>
    <x v="3"/>
    <n v="1185732"/>
    <x v="704"/>
    <x v="3"/>
    <s v="Wisconsin"/>
    <s v="Milwaukee"/>
    <x v="5"/>
    <n v="20.000000000000004"/>
    <x v="37"/>
    <n v="45000.000000000007"/>
    <n v="18000.000000000004"/>
    <n v="0.4"/>
    <x v="0"/>
  </r>
  <r>
    <x v="3"/>
    <n v="1185732"/>
    <x v="721"/>
    <x v="3"/>
    <s v="Wisconsin"/>
    <s v="Milwaukee"/>
    <x v="0"/>
    <n v="20.000000000000004"/>
    <x v="31"/>
    <n v="90000.000000000015"/>
    <n v="27000.000000000004"/>
    <n v="0.3"/>
    <x v="0"/>
  </r>
  <r>
    <x v="3"/>
    <n v="1185732"/>
    <x v="721"/>
    <x v="3"/>
    <s v="Wisconsin"/>
    <s v="Milwaukee"/>
    <x v="1"/>
    <n v="20.000000000000004"/>
    <x v="42"/>
    <n v="30000.000000000004"/>
    <n v="10500"/>
    <n v="0.35"/>
    <x v="0"/>
  </r>
  <r>
    <x v="3"/>
    <n v="1185732"/>
    <x v="721"/>
    <x v="3"/>
    <s v="Wisconsin"/>
    <s v="Milwaukee"/>
    <x v="2"/>
    <n v="10.000000000000004"/>
    <x v="42"/>
    <n v="15000.000000000005"/>
    <n v="4500.0000000000018"/>
    <n v="0.3"/>
    <x v="0"/>
  </r>
  <r>
    <x v="3"/>
    <n v="1185732"/>
    <x v="721"/>
    <x v="3"/>
    <s v="Wisconsin"/>
    <s v="Milwaukee"/>
    <x v="3"/>
    <n v="14.999999999999996"/>
    <x v="41"/>
    <n v="11249.999999999998"/>
    <n v="3374.9999999999995"/>
    <n v="0.3"/>
    <x v="0"/>
  </r>
  <r>
    <x v="3"/>
    <n v="1185732"/>
    <x v="721"/>
    <x v="3"/>
    <s v="Wisconsin"/>
    <s v="Milwaukee"/>
    <x v="4"/>
    <n v="60"/>
    <x v="38"/>
    <n v="60000"/>
    <n v="30000"/>
    <n v="0.5"/>
    <x v="0"/>
  </r>
  <r>
    <x v="3"/>
    <n v="1185732"/>
    <x v="721"/>
    <x v="3"/>
    <s v="Wisconsin"/>
    <s v="Milwaukee"/>
    <x v="5"/>
    <n v="50"/>
    <x v="37"/>
    <n v="112500"/>
    <n v="45000"/>
    <n v="0.4"/>
    <x v="0"/>
  </r>
  <r>
    <x v="3"/>
    <n v="1185732"/>
    <x v="257"/>
    <x v="3"/>
    <s v="Wisconsin"/>
    <s v="Milwaukee"/>
    <x v="0"/>
    <n v="60"/>
    <x v="39"/>
    <n v="297000"/>
    <n v="89100"/>
    <n v="0.3"/>
    <x v="0"/>
  </r>
  <r>
    <x v="3"/>
    <n v="1185732"/>
    <x v="257"/>
    <x v="3"/>
    <s v="Wisconsin"/>
    <s v="Milwaukee"/>
    <x v="1"/>
    <n v="40"/>
    <x v="40"/>
    <n v="80000"/>
    <n v="28000"/>
    <n v="0.35"/>
    <x v="0"/>
  </r>
  <r>
    <x v="3"/>
    <n v="1185732"/>
    <x v="257"/>
    <x v="3"/>
    <s v="Wisconsin"/>
    <s v="Milwaukee"/>
    <x v="2"/>
    <n v="35"/>
    <x v="36"/>
    <n v="61250"/>
    <n v="18375"/>
    <n v="0.3"/>
    <x v="0"/>
  </r>
  <r>
    <x v="3"/>
    <n v="1185732"/>
    <x v="257"/>
    <x v="3"/>
    <s v="Wisconsin"/>
    <s v="Milwaukee"/>
    <x v="3"/>
    <n v="35"/>
    <x v="42"/>
    <n v="52500"/>
    <n v="15750"/>
    <n v="0.3"/>
    <x v="0"/>
  </r>
  <r>
    <x v="3"/>
    <n v="1185732"/>
    <x v="257"/>
    <x v="3"/>
    <s v="Wisconsin"/>
    <s v="Milwaukee"/>
    <x v="4"/>
    <n v="44.999999999999993"/>
    <x v="36"/>
    <n v="78749.999999999985"/>
    <n v="39374.999999999993"/>
    <n v="0.5"/>
    <x v="0"/>
  </r>
  <r>
    <x v="3"/>
    <n v="1185732"/>
    <x v="257"/>
    <x v="3"/>
    <s v="Wisconsin"/>
    <s v="Milwaukee"/>
    <x v="5"/>
    <n v="49.999999999999993"/>
    <x v="48"/>
    <n v="149999.99999999997"/>
    <n v="59999.999999999993"/>
    <n v="0.4"/>
    <x v="0"/>
  </r>
  <r>
    <x v="3"/>
    <n v="1185732"/>
    <x v="287"/>
    <x v="3"/>
    <s v="Wisconsin"/>
    <s v="Milwaukee"/>
    <x v="0"/>
    <n v="35"/>
    <x v="20"/>
    <n v="192500"/>
    <n v="57750"/>
    <n v="0.3"/>
    <x v="0"/>
  </r>
  <r>
    <x v="3"/>
    <n v="1185732"/>
    <x v="287"/>
    <x v="3"/>
    <s v="Wisconsin"/>
    <s v="Milwaukee"/>
    <x v="1"/>
    <n v="30.000000000000011"/>
    <x v="48"/>
    <n v="90000.000000000029"/>
    <n v="31500.000000000007"/>
    <n v="0.35"/>
    <x v="0"/>
  </r>
  <r>
    <x v="3"/>
    <n v="1185732"/>
    <x v="287"/>
    <x v="3"/>
    <s v="Wisconsin"/>
    <s v="Milwaukee"/>
    <x v="2"/>
    <n v="25.000000000000007"/>
    <x v="40"/>
    <n v="50000.000000000015"/>
    <n v="15000.000000000004"/>
    <n v="0.3"/>
    <x v="0"/>
  </r>
  <r>
    <x v="3"/>
    <n v="1185732"/>
    <x v="287"/>
    <x v="3"/>
    <s v="Wisconsin"/>
    <s v="Milwaukee"/>
    <x v="3"/>
    <n v="25.000000000000007"/>
    <x v="36"/>
    <n v="43750.000000000015"/>
    <n v="13125.000000000004"/>
    <n v="0.3"/>
    <x v="0"/>
  </r>
  <r>
    <x v="3"/>
    <n v="1185732"/>
    <x v="287"/>
    <x v="3"/>
    <s v="Wisconsin"/>
    <s v="Milwaukee"/>
    <x v="4"/>
    <n v="35"/>
    <x v="36"/>
    <n v="61250"/>
    <n v="30625"/>
    <n v="0.5"/>
    <x v="0"/>
  </r>
  <r>
    <x v="3"/>
    <n v="1185732"/>
    <x v="287"/>
    <x v="3"/>
    <s v="Wisconsin"/>
    <s v="Milwaukee"/>
    <x v="5"/>
    <n v="55.000000000000007"/>
    <x v="45"/>
    <n v="178750.00000000003"/>
    <n v="71500.000000000015"/>
    <n v="0.4"/>
    <x v="0"/>
  </r>
  <r>
    <x v="3"/>
    <n v="1185732"/>
    <x v="316"/>
    <x v="3"/>
    <s v="Wisconsin"/>
    <s v="Milwaukee"/>
    <x v="0"/>
    <n v="50"/>
    <x v="20"/>
    <n v="275000"/>
    <n v="82500"/>
    <n v="0.3"/>
    <x v="0"/>
  </r>
  <r>
    <x v="3"/>
    <n v="1185732"/>
    <x v="316"/>
    <x v="3"/>
    <s v="Wisconsin"/>
    <s v="Milwaukee"/>
    <x v="1"/>
    <n v="45.000000000000007"/>
    <x v="48"/>
    <n v="135000.00000000003"/>
    <n v="47250.000000000007"/>
    <n v="0.35"/>
    <x v="0"/>
  </r>
  <r>
    <x v="3"/>
    <n v="1185732"/>
    <x v="316"/>
    <x v="3"/>
    <s v="Wisconsin"/>
    <s v="Milwaukee"/>
    <x v="2"/>
    <n v="40"/>
    <x v="37"/>
    <n v="90000"/>
    <n v="27000"/>
    <n v="0.3"/>
    <x v="0"/>
  </r>
  <r>
    <x v="3"/>
    <n v="1185732"/>
    <x v="316"/>
    <x v="3"/>
    <s v="Wisconsin"/>
    <s v="Milwaukee"/>
    <x v="3"/>
    <n v="40"/>
    <x v="36"/>
    <n v="70000"/>
    <n v="21000"/>
    <n v="0.3"/>
    <x v="0"/>
  </r>
  <r>
    <x v="3"/>
    <n v="1185732"/>
    <x v="316"/>
    <x v="3"/>
    <s v="Wisconsin"/>
    <s v="Milwaukee"/>
    <x v="4"/>
    <n v="50"/>
    <x v="40"/>
    <n v="100000"/>
    <n v="50000"/>
    <n v="0.5"/>
    <x v="0"/>
  </r>
  <r>
    <x v="3"/>
    <n v="1185732"/>
    <x v="316"/>
    <x v="3"/>
    <s v="Wisconsin"/>
    <s v="Milwaukee"/>
    <x v="5"/>
    <n v="55.000000000000007"/>
    <x v="47"/>
    <n v="206250.00000000003"/>
    <n v="82500.000000000015"/>
    <n v="0.4"/>
    <x v="0"/>
  </r>
  <r>
    <x v="3"/>
    <n v="1185732"/>
    <x v="348"/>
    <x v="3"/>
    <s v="Wisconsin"/>
    <s v="Milwaukee"/>
    <x v="0"/>
    <n v="50"/>
    <x v="27"/>
    <n v="262500"/>
    <n v="78750"/>
    <n v="0.3"/>
    <x v="0"/>
  </r>
  <r>
    <x v="3"/>
    <n v="1185732"/>
    <x v="348"/>
    <x v="3"/>
    <s v="Wisconsin"/>
    <s v="Milwaukee"/>
    <x v="1"/>
    <n v="45.000000000000007"/>
    <x v="48"/>
    <n v="135000.00000000003"/>
    <n v="47250.000000000007"/>
    <n v="0.35"/>
    <x v="0"/>
  </r>
  <r>
    <x v="3"/>
    <n v="1185732"/>
    <x v="348"/>
    <x v="3"/>
    <s v="Wisconsin"/>
    <s v="Milwaukee"/>
    <x v="2"/>
    <n v="40"/>
    <x v="37"/>
    <n v="90000"/>
    <n v="27000"/>
    <n v="0.3"/>
    <x v="0"/>
  </r>
  <r>
    <x v="3"/>
    <n v="1185732"/>
    <x v="348"/>
    <x v="3"/>
    <s v="Wisconsin"/>
    <s v="Milwaukee"/>
    <x v="3"/>
    <n v="40"/>
    <x v="40"/>
    <n v="80000"/>
    <n v="24000"/>
    <n v="0.3"/>
    <x v="0"/>
  </r>
  <r>
    <x v="3"/>
    <n v="1185732"/>
    <x v="348"/>
    <x v="3"/>
    <s v="Wisconsin"/>
    <s v="Milwaukee"/>
    <x v="4"/>
    <n v="50"/>
    <x v="36"/>
    <n v="87500"/>
    <n v="43750"/>
    <n v="0.5"/>
    <x v="0"/>
  </r>
  <r>
    <x v="3"/>
    <n v="1185732"/>
    <x v="348"/>
    <x v="3"/>
    <s v="Wisconsin"/>
    <s v="Milwaukee"/>
    <x v="5"/>
    <n v="55.000000000000007"/>
    <x v="44"/>
    <n v="192500.00000000003"/>
    <n v="77000.000000000015"/>
    <n v="0.4"/>
    <x v="0"/>
  </r>
  <r>
    <x v="3"/>
    <n v="1185732"/>
    <x v="380"/>
    <x v="3"/>
    <s v="Wisconsin"/>
    <s v="Milwaukee"/>
    <x v="0"/>
    <n v="35"/>
    <x v="33"/>
    <n v="166250"/>
    <n v="49875"/>
    <n v="0.3"/>
    <x v="0"/>
  </r>
  <r>
    <x v="3"/>
    <n v="1185732"/>
    <x v="380"/>
    <x v="3"/>
    <s v="Wisconsin"/>
    <s v="Milwaukee"/>
    <x v="1"/>
    <n v="30.000000000000011"/>
    <x v="43"/>
    <n v="75000.000000000029"/>
    <n v="26250.000000000007"/>
    <n v="0.35"/>
    <x v="0"/>
  </r>
  <r>
    <x v="3"/>
    <n v="1185732"/>
    <x v="380"/>
    <x v="3"/>
    <s v="Wisconsin"/>
    <s v="Milwaukee"/>
    <x v="2"/>
    <n v="25.000000000000007"/>
    <x v="42"/>
    <n v="37500.000000000007"/>
    <n v="11250.000000000002"/>
    <n v="0.3"/>
    <x v="0"/>
  </r>
  <r>
    <x v="3"/>
    <n v="1185732"/>
    <x v="380"/>
    <x v="3"/>
    <s v="Wisconsin"/>
    <s v="Milwaukee"/>
    <x v="3"/>
    <n v="25.000000000000007"/>
    <x v="35"/>
    <n v="31250.000000000007"/>
    <n v="9375.0000000000018"/>
    <n v="0.3"/>
    <x v="0"/>
  </r>
  <r>
    <x v="3"/>
    <n v="1185732"/>
    <x v="380"/>
    <x v="3"/>
    <s v="Wisconsin"/>
    <s v="Milwaukee"/>
    <x v="4"/>
    <n v="35"/>
    <x v="35"/>
    <n v="43750"/>
    <n v="21875"/>
    <n v="0.5"/>
    <x v="0"/>
  </r>
  <r>
    <x v="3"/>
    <n v="1185732"/>
    <x v="380"/>
    <x v="3"/>
    <s v="Wisconsin"/>
    <s v="Milwaukee"/>
    <x v="5"/>
    <n v="40"/>
    <x v="40"/>
    <n v="80000"/>
    <n v="32000"/>
    <n v="0.4"/>
    <x v="0"/>
  </r>
  <r>
    <x v="3"/>
    <n v="1185732"/>
    <x v="409"/>
    <x v="3"/>
    <s v="Wisconsin"/>
    <s v="Milwaukee"/>
    <x v="0"/>
    <n v="44.999999999999993"/>
    <x v="47"/>
    <n v="168749.99999999997"/>
    <n v="50624.999999999993"/>
    <n v="0.3"/>
    <x v="0"/>
  </r>
  <r>
    <x v="3"/>
    <n v="1185732"/>
    <x v="409"/>
    <x v="3"/>
    <s v="Wisconsin"/>
    <s v="Milwaukee"/>
    <x v="1"/>
    <n v="35"/>
    <x v="37"/>
    <n v="78750"/>
    <n v="27562.5"/>
    <n v="0.35"/>
    <x v="0"/>
  </r>
  <r>
    <x v="3"/>
    <n v="1185732"/>
    <x v="409"/>
    <x v="3"/>
    <s v="Wisconsin"/>
    <s v="Milwaukee"/>
    <x v="2"/>
    <n v="35"/>
    <x v="35"/>
    <n v="43750"/>
    <n v="13125"/>
    <n v="0.3"/>
    <x v="0"/>
  </r>
  <r>
    <x v="3"/>
    <n v="1185732"/>
    <x v="409"/>
    <x v="3"/>
    <s v="Wisconsin"/>
    <s v="Milwaukee"/>
    <x v="3"/>
    <n v="35"/>
    <x v="35"/>
    <n v="43750"/>
    <n v="13125"/>
    <n v="0.3"/>
    <x v="0"/>
  </r>
  <r>
    <x v="3"/>
    <n v="1185732"/>
    <x v="409"/>
    <x v="3"/>
    <s v="Wisconsin"/>
    <s v="Milwaukee"/>
    <x v="4"/>
    <n v="44.999999999999993"/>
    <x v="35"/>
    <n v="56249.999999999993"/>
    <n v="28124.999999999996"/>
    <n v="0.5"/>
    <x v="0"/>
  </r>
  <r>
    <x v="3"/>
    <n v="1185732"/>
    <x v="409"/>
    <x v="3"/>
    <s v="Wisconsin"/>
    <s v="Milwaukee"/>
    <x v="5"/>
    <n v="49.999999999999986"/>
    <x v="43"/>
    <n v="124999.99999999997"/>
    <n v="49999.999999999993"/>
    <n v="0.4"/>
    <x v="0"/>
  </r>
  <r>
    <x v="3"/>
    <n v="1185732"/>
    <x v="440"/>
    <x v="3"/>
    <s v="Wisconsin"/>
    <s v="Milwaukee"/>
    <x v="0"/>
    <n v="44.999999999999993"/>
    <x v="46"/>
    <n v="179999.99999999997"/>
    <n v="53999.999999999993"/>
    <n v="0.3"/>
    <x v="0"/>
  </r>
  <r>
    <x v="3"/>
    <n v="1185732"/>
    <x v="440"/>
    <x v="3"/>
    <s v="Wisconsin"/>
    <s v="Milwaukee"/>
    <x v="1"/>
    <n v="35"/>
    <x v="48"/>
    <n v="105000"/>
    <n v="36750"/>
    <n v="0.35"/>
    <x v="0"/>
  </r>
  <r>
    <x v="3"/>
    <n v="1185732"/>
    <x v="440"/>
    <x v="3"/>
    <s v="Wisconsin"/>
    <s v="Milwaukee"/>
    <x v="2"/>
    <n v="35"/>
    <x v="82"/>
    <n v="85750"/>
    <n v="25725"/>
    <n v="0.3"/>
    <x v="0"/>
  </r>
  <r>
    <x v="3"/>
    <n v="1185732"/>
    <x v="440"/>
    <x v="3"/>
    <s v="Wisconsin"/>
    <s v="Milwaukee"/>
    <x v="3"/>
    <n v="35"/>
    <x v="37"/>
    <n v="78750"/>
    <n v="23625"/>
    <n v="0.3"/>
    <x v="0"/>
  </r>
  <r>
    <x v="3"/>
    <n v="1185732"/>
    <x v="440"/>
    <x v="3"/>
    <s v="Wisconsin"/>
    <s v="Milwaukee"/>
    <x v="4"/>
    <n v="60"/>
    <x v="40"/>
    <n v="120000"/>
    <n v="60000"/>
    <n v="0.5"/>
    <x v="0"/>
  </r>
  <r>
    <x v="3"/>
    <n v="1185732"/>
    <x v="440"/>
    <x v="3"/>
    <s v="Wisconsin"/>
    <s v="Milwaukee"/>
    <x v="5"/>
    <n v="64.999999999999986"/>
    <x v="48"/>
    <n v="194999.99999999997"/>
    <n v="77999.999999999985"/>
    <n v="0.4"/>
    <x v="0"/>
  </r>
  <r>
    <x v="3"/>
    <n v="1185732"/>
    <x v="469"/>
    <x v="3"/>
    <s v="Wisconsin"/>
    <s v="Milwaukee"/>
    <x v="0"/>
    <n v="60"/>
    <x v="20"/>
    <n v="330000"/>
    <n v="99000"/>
    <n v="0.3"/>
    <x v="0"/>
  </r>
  <r>
    <x v="3"/>
    <n v="1185732"/>
    <x v="469"/>
    <x v="3"/>
    <s v="Wisconsin"/>
    <s v="Milwaukee"/>
    <x v="1"/>
    <n v="50"/>
    <x v="44"/>
    <n v="175000"/>
    <n v="61249.999999999993"/>
    <n v="0.35"/>
    <x v="0"/>
  </r>
  <r>
    <x v="3"/>
    <n v="1185732"/>
    <x v="469"/>
    <x v="3"/>
    <s v="Wisconsin"/>
    <s v="Milwaukee"/>
    <x v="2"/>
    <n v="50"/>
    <x v="48"/>
    <n v="150000"/>
    <n v="45000"/>
    <n v="0.3"/>
    <x v="0"/>
  </r>
  <r>
    <x v="3"/>
    <n v="1185732"/>
    <x v="469"/>
    <x v="3"/>
    <s v="Wisconsin"/>
    <s v="Milwaukee"/>
    <x v="3"/>
    <n v="50"/>
    <x v="43"/>
    <n v="125000"/>
    <n v="37500"/>
    <n v="0.3"/>
    <x v="0"/>
  </r>
  <r>
    <x v="3"/>
    <n v="1185732"/>
    <x v="469"/>
    <x v="3"/>
    <s v="Wisconsin"/>
    <s v="Milwaukee"/>
    <x v="4"/>
    <n v="60"/>
    <x v="43"/>
    <n v="150000"/>
    <n v="75000"/>
    <n v="0.5"/>
    <x v="0"/>
  </r>
  <r>
    <x v="3"/>
    <n v="1185732"/>
    <x v="469"/>
    <x v="3"/>
    <s v="Wisconsin"/>
    <s v="Milwaukee"/>
    <x v="5"/>
    <n v="64.999999999999986"/>
    <x v="44"/>
    <n v="227499.99999999994"/>
    <n v="90999.999999999985"/>
    <n v="0.4"/>
    <x v="0"/>
  </r>
  <r>
    <x v="3"/>
    <n v="1185732"/>
    <x v="174"/>
    <x v="3"/>
    <s v="Wisconsin"/>
    <s v="Milwaukee"/>
    <x v="0"/>
    <n v="35"/>
    <x v="23"/>
    <n v="175000"/>
    <n v="70000"/>
    <n v="0.4"/>
    <x v="0"/>
  </r>
  <r>
    <x v="3"/>
    <n v="1185732"/>
    <x v="174"/>
    <x v="3"/>
    <s v="Wisconsin"/>
    <s v="Milwaukee"/>
    <x v="1"/>
    <n v="35"/>
    <x v="48"/>
    <n v="105000"/>
    <n v="42000"/>
    <n v="0.4"/>
    <x v="0"/>
  </r>
  <r>
    <x v="3"/>
    <n v="1185732"/>
    <x v="174"/>
    <x v="3"/>
    <s v="Wisconsin"/>
    <s v="Milwaukee"/>
    <x v="2"/>
    <n v="25.000000000000007"/>
    <x v="48"/>
    <n v="75000.000000000015"/>
    <n v="26250.000000000004"/>
    <n v="0.35"/>
    <x v="0"/>
  </r>
  <r>
    <x v="3"/>
    <n v="1185732"/>
    <x v="174"/>
    <x v="3"/>
    <s v="Wisconsin"/>
    <s v="Milwaukee"/>
    <x v="3"/>
    <n v="30.000000000000004"/>
    <x v="42"/>
    <n v="45000.000000000007"/>
    <n v="15750.000000000002"/>
    <n v="0.35"/>
    <x v="0"/>
  </r>
  <r>
    <x v="3"/>
    <n v="1185732"/>
    <x v="174"/>
    <x v="3"/>
    <s v="Wisconsin"/>
    <s v="Milwaukee"/>
    <x v="4"/>
    <n v="44.999999999999993"/>
    <x v="40"/>
    <n v="89999.999999999985"/>
    <n v="26999.999999999996"/>
    <n v="0.3"/>
    <x v="0"/>
  </r>
  <r>
    <x v="3"/>
    <n v="1185732"/>
    <x v="174"/>
    <x v="3"/>
    <s v="Wisconsin"/>
    <s v="Milwaukee"/>
    <x v="5"/>
    <n v="35"/>
    <x v="48"/>
    <n v="105000"/>
    <n v="42000"/>
    <n v="0.4"/>
    <x v="0"/>
  </r>
  <r>
    <x v="3"/>
    <n v="1185732"/>
    <x v="205"/>
    <x v="3"/>
    <s v="Wisconsin"/>
    <s v="Milwaukee"/>
    <x v="0"/>
    <n v="35"/>
    <x v="20"/>
    <n v="192500"/>
    <n v="77000"/>
    <n v="0.4"/>
    <x v="0"/>
  </r>
  <r>
    <x v="3"/>
    <n v="1185732"/>
    <x v="205"/>
    <x v="3"/>
    <s v="Wisconsin"/>
    <s v="Milwaukee"/>
    <x v="1"/>
    <n v="35"/>
    <x v="40"/>
    <n v="70000"/>
    <n v="28000"/>
    <n v="0.4"/>
    <x v="0"/>
  </r>
  <r>
    <x v="3"/>
    <n v="1185732"/>
    <x v="205"/>
    <x v="3"/>
    <s v="Wisconsin"/>
    <s v="Milwaukee"/>
    <x v="2"/>
    <n v="25.000000000000007"/>
    <x v="43"/>
    <n v="62500.000000000015"/>
    <n v="21875.000000000004"/>
    <n v="0.35"/>
    <x v="0"/>
  </r>
  <r>
    <x v="3"/>
    <n v="1185732"/>
    <x v="205"/>
    <x v="3"/>
    <s v="Indiana"/>
    <s v="Indianapolis"/>
    <x v="3"/>
    <n v="30.000000000000004"/>
    <x v="35"/>
    <n v="37500.000000000007"/>
    <n v="13125.000000000002"/>
    <n v="0.35"/>
    <x v="0"/>
  </r>
  <r>
    <x v="3"/>
    <n v="1185732"/>
    <x v="205"/>
    <x v="3"/>
    <s v="Indiana"/>
    <s v="Indianapolis"/>
    <x v="4"/>
    <n v="44.999999999999993"/>
    <x v="40"/>
    <n v="89999.999999999985"/>
    <n v="26999.999999999996"/>
    <n v="0.3"/>
    <x v="0"/>
  </r>
  <r>
    <x v="3"/>
    <n v="1185732"/>
    <x v="205"/>
    <x v="3"/>
    <s v="Indiana"/>
    <s v="Indianapolis"/>
    <x v="5"/>
    <n v="19.999999999999996"/>
    <x v="48"/>
    <n v="59999.999999999993"/>
    <n v="24000"/>
    <n v="0.4"/>
    <x v="0"/>
  </r>
  <r>
    <x v="3"/>
    <n v="1185732"/>
    <x v="214"/>
    <x v="3"/>
    <s v="Indiana"/>
    <s v="Indianapolis"/>
    <x v="0"/>
    <n v="25.000000000000007"/>
    <x v="66"/>
    <n v="130000.00000000004"/>
    <n v="52000.000000000022"/>
    <n v="0.4"/>
    <x v="0"/>
  </r>
  <r>
    <x v="3"/>
    <n v="1185732"/>
    <x v="214"/>
    <x v="3"/>
    <s v="Indiana"/>
    <s v="Indianapolis"/>
    <x v="1"/>
    <n v="25.000000000000007"/>
    <x v="37"/>
    <n v="56250.000000000015"/>
    <n v="22500.000000000007"/>
    <n v="0.4"/>
    <x v="0"/>
  </r>
  <r>
    <x v="3"/>
    <n v="1185732"/>
    <x v="214"/>
    <x v="3"/>
    <s v="Indiana"/>
    <s v="Indianapolis"/>
    <x v="2"/>
    <n v="15.000000000000002"/>
    <x v="34"/>
    <n v="41250.000000000007"/>
    <n v="14437.500000000002"/>
    <n v="0.35"/>
    <x v="0"/>
  </r>
  <r>
    <x v="3"/>
    <n v="1185732"/>
    <x v="214"/>
    <x v="3"/>
    <s v="Indiana"/>
    <s v="Indianapolis"/>
    <x v="3"/>
    <n v="19.999999999999996"/>
    <x v="35"/>
    <n v="24999.999999999996"/>
    <n v="8749.9999999999982"/>
    <n v="0.35"/>
    <x v="0"/>
  </r>
  <r>
    <x v="3"/>
    <n v="1185732"/>
    <x v="214"/>
    <x v="3"/>
    <s v="Indiana"/>
    <s v="Indianapolis"/>
    <x v="4"/>
    <n v="35"/>
    <x v="36"/>
    <n v="61250"/>
    <n v="18375"/>
    <n v="0.3"/>
    <x v="0"/>
  </r>
  <r>
    <x v="3"/>
    <n v="1185732"/>
    <x v="214"/>
    <x v="3"/>
    <s v="Indiana"/>
    <s v="Indianapolis"/>
    <x v="5"/>
    <n v="25.000000000000007"/>
    <x v="34"/>
    <n v="68750.000000000015"/>
    <n v="27500.000000000007"/>
    <n v="0.4"/>
    <x v="0"/>
  </r>
  <r>
    <x v="3"/>
    <n v="1185732"/>
    <x v="233"/>
    <x v="3"/>
    <s v="Indiana"/>
    <s v="Indianapolis"/>
    <x v="0"/>
    <n v="25.000000000000007"/>
    <x v="23"/>
    <n v="125000.00000000003"/>
    <n v="50000.000000000015"/>
    <n v="0.4"/>
    <x v="0"/>
  </r>
  <r>
    <x v="3"/>
    <n v="1185732"/>
    <x v="233"/>
    <x v="3"/>
    <s v="Indiana"/>
    <s v="Indianapolis"/>
    <x v="1"/>
    <n v="25.000000000000007"/>
    <x v="40"/>
    <n v="50000.000000000015"/>
    <n v="20000.000000000007"/>
    <n v="0.4"/>
    <x v="0"/>
  </r>
  <r>
    <x v="3"/>
    <n v="1185732"/>
    <x v="233"/>
    <x v="3"/>
    <s v="Indiana"/>
    <s v="Indianapolis"/>
    <x v="2"/>
    <n v="15.000000000000002"/>
    <x v="40"/>
    <n v="30000.000000000004"/>
    <n v="10500"/>
    <n v="0.35"/>
    <x v="0"/>
  </r>
  <r>
    <x v="3"/>
    <n v="1185732"/>
    <x v="233"/>
    <x v="3"/>
    <s v="Indiana"/>
    <s v="Indianapolis"/>
    <x v="3"/>
    <n v="19.999999999999996"/>
    <x v="35"/>
    <n v="24999.999999999996"/>
    <n v="8749.9999999999982"/>
    <n v="0.35"/>
    <x v="0"/>
  </r>
  <r>
    <x v="3"/>
    <n v="1185732"/>
    <x v="233"/>
    <x v="3"/>
    <s v="Indiana"/>
    <s v="Indianapolis"/>
    <x v="4"/>
    <n v="65"/>
    <x v="42"/>
    <n v="97500"/>
    <n v="29250"/>
    <n v="0.3"/>
    <x v="0"/>
  </r>
  <r>
    <x v="3"/>
    <n v="1185732"/>
    <x v="233"/>
    <x v="3"/>
    <s v="Indiana"/>
    <s v="Indianapolis"/>
    <x v="5"/>
    <n v="50"/>
    <x v="34"/>
    <n v="137500"/>
    <n v="55000"/>
    <n v="0.4"/>
    <x v="0"/>
  </r>
  <r>
    <x v="3"/>
    <n v="1185732"/>
    <x v="264"/>
    <x v="3"/>
    <s v="Indiana"/>
    <s v="Indianapolis"/>
    <x v="0"/>
    <n v="60"/>
    <x v="61"/>
    <n v="327000"/>
    <n v="130800"/>
    <n v="0.4"/>
    <x v="0"/>
  </r>
  <r>
    <x v="3"/>
    <n v="1185732"/>
    <x v="264"/>
    <x v="3"/>
    <s v="Indiana"/>
    <s v="Indianapolis"/>
    <x v="1"/>
    <n v="40"/>
    <x v="43"/>
    <n v="100000"/>
    <n v="40000"/>
    <n v="0.4"/>
    <x v="0"/>
  </r>
  <r>
    <x v="3"/>
    <n v="1185732"/>
    <x v="264"/>
    <x v="3"/>
    <s v="Indiana"/>
    <s v="Indianapolis"/>
    <x v="2"/>
    <n v="35"/>
    <x v="37"/>
    <n v="78750"/>
    <n v="27562.5"/>
    <n v="0.35"/>
    <x v="0"/>
  </r>
  <r>
    <x v="3"/>
    <n v="1185732"/>
    <x v="264"/>
    <x v="3"/>
    <s v="Indiana"/>
    <s v="Indianapolis"/>
    <x v="3"/>
    <n v="35"/>
    <x v="36"/>
    <n v="61250"/>
    <n v="21437.5"/>
    <n v="0.35"/>
    <x v="0"/>
  </r>
  <r>
    <x v="3"/>
    <n v="1185732"/>
    <x v="264"/>
    <x v="3"/>
    <s v="Indiana"/>
    <s v="Indianapolis"/>
    <x v="4"/>
    <n v="44.999999999999993"/>
    <x v="40"/>
    <n v="89999.999999999985"/>
    <n v="26999.999999999996"/>
    <n v="0.3"/>
    <x v="0"/>
  </r>
  <r>
    <x v="3"/>
    <n v="1185732"/>
    <x v="264"/>
    <x v="3"/>
    <s v="Indiana"/>
    <s v="Indianapolis"/>
    <x v="5"/>
    <n v="54.999999999999993"/>
    <x v="45"/>
    <n v="178749.99999999997"/>
    <n v="71499.999999999985"/>
    <n v="0.4"/>
    <x v="0"/>
  </r>
  <r>
    <x v="3"/>
    <n v="1185732"/>
    <x v="294"/>
    <x v="3"/>
    <s v="Indiana"/>
    <s v="Indianapolis"/>
    <x v="0"/>
    <n v="40"/>
    <x v="30"/>
    <n v="230000"/>
    <n v="92000"/>
    <n v="0.4"/>
    <x v="0"/>
  </r>
  <r>
    <x v="3"/>
    <n v="1185732"/>
    <x v="294"/>
    <x v="3"/>
    <s v="Indiana"/>
    <s v="Indianapolis"/>
    <x v="1"/>
    <n v="35.000000000000007"/>
    <x v="45"/>
    <n v="113750.00000000003"/>
    <n v="45500.000000000015"/>
    <n v="0.4"/>
    <x v="0"/>
  </r>
  <r>
    <x v="3"/>
    <n v="1185732"/>
    <x v="294"/>
    <x v="3"/>
    <s v="Indiana"/>
    <s v="Indianapolis"/>
    <x v="2"/>
    <n v="30.000000000000004"/>
    <x v="40"/>
    <n v="60000.000000000007"/>
    <n v="21000"/>
    <n v="0.35"/>
    <x v="0"/>
  </r>
  <r>
    <x v="3"/>
    <n v="1185732"/>
    <x v="294"/>
    <x v="3"/>
    <s v="Indiana"/>
    <s v="Indianapolis"/>
    <x v="3"/>
    <n v="30.000000000000004"/>
    <x v="36"/>
    <n v="52500.000000000007"/>
    <n v="18375"/>
    <n v="0.35"/>
    <x v="0"/>
  </r>
  <r>
    <x v="3"/>
    <n v="1185732"/>
    <x v="294"/>
    <x v="3"/>
    <s v="Indiana"/>
    <s v="Indianapolis"/>
    <x v="4"/>
    <n v="40"/>
    <x v="36"/>
    <n v="70000"/>
    <n v="21000"/>
    <n v="0.3"/>
    <x v="0"/>
  </r>
  <r>
    <x v="3"/>
    <n v="1185732"/>
    <x v="294"/>
    <x v="3"/>
    <s v="Indiana"/>
    <s v="Indianapolis"/>
    <x v="5"/>
    <n v="60.000000000000007"/>
    <x v="45"/>
    <n v="195000.00000000003"/>
    <n v="78000.000000000015"/>
    <n v="0.4"/>
    <x v="0"/>
  </r>
  <r>
    <x v="3"/>
    <n v="1185732"/>
    <x v="323"/>
    <x v="3"/>
    <s v="Indiana"/>
    <s v="Indianapolis"/>
    <x v="0"/>
    <n v="55.000000000000007"/>
    <x v="20"/>
    <n v="302500.00000000006"/>
    <n v="121000.00000000003"/>
    <n v="0.4"/>
    <x v="0"/>
  </r>
  <r>
    <x v="3"/>
    <n v="1185732"/>
    <x v="323"/>
    <x v="3"/>
    <s v="Indiana"/>
    <s v="Indianapolis"/>
    <x v="1"/>
    <n v="50.000000000000014"/>
    <x v="48"/>
    <n v="150000.00000000003"/>
    <n v="60000.000000000015"/>
    <n v="0.4"/>
    <x v="0"/>
  </r>
  <r>
    <x v="3"/>
    <n v="1185732"/>
    <x v="323"/>
    <x v="3"/>
    <s v="Indiana"/>
    <s v="Indianapolis"/>
    <x v="2"/>
    <n v="45"/>
    <x v="37"/>
    <n v="101250"/>
    <n v="35437.5"/>
    <n v="0.35"/>
    <x v="0"/>
  </r>
  <r>
    <x v="3"/>
    <n v="1185732"/>
    <x v="323"/>
    <x v="3"/>
    <s v="Indiana"/>
    <s v="Indianapolis"/>
    <x v="3"/>
    <n v="45"/>
    <x v="36"/>
    <n v="78750"/>
    <n v="27562.5"/>
    <n v="0.35"/>
    <x v="0"/>
  </r>
  <r>
    <x v="3"/>
    <n v="1185732"/>
    <x v="323"/>
    <x v="3"/>
    <s v="Indiana"/>
    <s v="Indianapolis"/>
    <x v="4"/>
    <n v="55.000000000000007"/>
    <x v="40"/>
    <n v="110000.00000000001"/>
    <n v="33000"/>
    <n v="0.3"/>
    <x v="0"/>
  </r>
  <r>
    <x v="3"/>
    <n v="1185732"/>
    <x v="323"/>
    <x v="3"/>
    <s v="Indiana"/>
    <s v="Indianapolis"/>
    <x v="5"/>
    <n v="60.000000000000007"/>
    <x v="47"/>
    <n v="225000.00000000003"/>
    <n v="90000.000000000015"/>
    <n v="0.4"/>
    <x v="0"/>
  </r>
  <r>
    <x v="3"/>
    <n v="1185732"/>
    <x v="355"/>
    <x v="3"/>
    <s v="Indiana"/>
    <s v="Indianapolis"/>
    <x v="0"/>
    <n v="50"/>
    <x v="27"/>
    <n v="262500"/>
    <n v="105000"/>
    <n v="0.4"/>
    <x v="0"/>
  </r>
  <r>
    <x v="3"/>
    <n v="1185732"/>
    <x v="355"/>
    <x v="3"/>
    <s v="Indiana"/>
    <s v="Indianapolis"/>
    <x v="1"/>
    <n v="45.000000000000007"/>
    <x v="48"/>
    <n v="135000.00000000003"/>
    <n v="54000.000000000015"/>
    <n v="0.4"/>
    <x v="0"/>
  </r>
  <r>
    <x v="3"/>
    <n v="1185732"/>
    <x v="355"/>
    <x v="3"/>
    <s v="Indiana"/>
    <s v="Indianapolis"/>
    <x v="2"/>
    <n v="40"/>
    <x v="37"/>
    <n v="90000"/>
    <n v="31499.999999999996"/>
    <n v="0.35"/>
    <x v="0"/>
  </r>
  <r>
    <x v="3"/>
    <n v="1185732"/>
    <x v="355"/>
    <x v="3"/>
    <s v="Indiana"/>
    <s v="Indianapolis"/>
    <x v="3"/>
    <n v="40"/>
    <x v="40"/>
    <n v="80000"/>
    <n v="28000"/>
    <n v="0.35"/>
    <x v="0"/>
  </r>
  <r>
    <x v="3"/>
    <n v="1185732"/>
    <x v="355"/>
    <x v="3"/>
    <s v="Indiana"/>
    <s v="Indianapolis"/>
    <x v="4"/>
    <n v="50"/>
    <x v="36"/>
    <n v="87500"/>
    <n v="26250"/>
    <n v="0.3"/>
    <x v="0"/>
  </r>
  <r>
    <x v="3"/>
    <n v="1185732"/>
    <x v="355"/>
    <x v="3"/>
    <s v="Indiana"/>
    <s v="Indianapolis"/>
    <x v="5"/>
    <n v="55.000000000000007"/>
    <x v="44"/>
    <n v="192500.00000000003"/>
    <n v="77000.000000000015"/>
    <n v="0.4"/>
    <x v="0"/>
  </r>
  <r>
    <x v="3"/>
    <n v="1185732"/>
    <x v="387"/>
    <x v="3"/>
    <s v="Indiana"/>
    <s v="Indianapolis"/>
    <x v="0"/>
    <n v="35"/>
    <x v="33"/>
    <n v="166250"/>
    <n v="66500"/>
    <n v="0.4"/>
    <x v="0"/>
  </r>
  <r>
    <x v="3"/>
    <n v="1185732"/>
    <x v="387"/>
    <x v="3"/>
    <s v="Indiana"/>
    <s v="Indianapolis"/>
    <x v="1"/>
    <n v="30.000000000000011"/>
    <x v="34"/>
    <n v="82500.000000000029"/>
    <n v="33000.000000000015"/>
    <n v="0.4"/>
    <x v="0"/>
  </r>
  <r>
    <x v="3"/>
    <n v="1185732"/>
    <x v="387"/>
    <x v="3"/>
    <s v="Indiana"/>
    <s v="Indianapolis"/>
    <x v="2"/>
    <n v="25.000000000000007"/>
    <x v="36"/>
    <n v="43750.000000000015"/>
    <n v="15312.500000000004"/>
    <n v="0.35"/>
    <x v="0"/>
  </r>
  <r>
    <x v="3"/>
    <n v="1185732"/>
    <x v="387"/>
    <x v="3"/>
    <s v="Indiana"/>
    <s v="Indianapolis"/>
    <x v="3"/>
    <n v="25.000000000000007"/>
    <x v="42"/>
    <n v="37500.000000000007"/>
    <n v="13125.000000000002"/>
    <n v="0.35"/>
    <x v="0"/>
  </r>
  <r>
    <x v="3"/>
    <n v="1185732"/>
    <x v="387"/>
    <x v="3"/>
    <s v="Indiana"/>
    <s v="Indianapolis"/>
    <x v="4"/>
    <n v="35"/>
    <x v="42"/>
    <n v="52500"/>
    <n v="15750"/>
    <n v="0.3"/>
    <x v="0"/>
  </r>
  <r>
    <x v="3"/>
    <n v="1185732"/>
    <x v="387"/>
    <x v="3"/>
    <s v="Indiana"/>
    <s v="Indianapolis"/>
    <x v="5"/>
    <n v="40"/>
    <x v="37"/>
    <n v="90000"/>
    <n v="36000"/>
    <n v="0.4"/>
    <x v="0"/>
  </r>
  <r>
    <x v="3"/>
    <n v="1185732"/>
    <x v="416"/>
    <x v="3"/>
    <s v="Indiana"/>
    <s v="Indianapolis"/>
    <x v="0"/>
    <n v="44.999999999999993"/>
    <x v="46"/>
    <n v="179999.99999999997"/>
    <n v="71999.999999999985"/>
    <n v="0.4"/>
    <x v="0"/>
  </r>
  <r>
    <x v="3"/>
    <n v="1185732"/>
    <x v="416"/>
    <x v="3"/>
    <s v="Indiana"/>
    <s v="Indianapolis"/>
    <x v="1"/>
    <n v="35"/>
    <x v="43"/>
    <n v="87500"/>
    <n v="35000"/>
    <n v="0.4"/>
    <x v="0"/>
  </r>
  <r>
    <x v="3"/>
    <n v="1185732"/>
    <x v="416"/>
    <x v="3"/>
    <s v="Indiana"/>
    <s v="Indianapolis"/>
    <x v="2"/>
    <n v="35"/>
    <x v="42"/>
    <n v="52500"/>
    <n v="18375"/>
    <n v="0.35"/>
    <x v="0"/>
  </r>
  <r>
    <x v="3"/>
    <n v="1185732"/>
    <x v="416"/>
    <x v="3"/>
    <s v="Indiana"/>
    <s v="Indianapolis"/>
    <x v="3"/>
    <n v="35"/>
    <x v="42"/>
    <n v="52500"/>
    <n v="18375"/>
    <n v="0.35"/>
    <x v="0"/>
  </r>
  <r>
    <x v="3"/>
    <n v="1185732"/>
    <x v="416"/>
    <x v="3"/>
    <s v="Indiana"/>
    <s v="Indianapolis"/>
    <x v="4"/>
    <n v="44.999999999999993"/>
    <x v="42"/>
    <n v="67499.999999999985"/>
    <n v="20249.999999999996"/>
    <n v="0.3"/>
    <x v="0"/>
  </r>
  <r>
    <x v="3"/>
    <n v="1185732"/>
    <x v="416"/>
    <x v="3"/>
    <s v="Indiana"/>
    <s v="Indianapolis"/>
    <x v="5"/>
    <n v="49.999999999999986"/>
    <x v="34"/>
    <n v="137499.99999999997"/>
    <n v="54999.999999999993"/>
    <n v="0.4"/>
    <x v="0"/>
  </r>
  <r>
    <x v="3"/>
    <n v="1185732"/>
    <x v="447"/>
    <x v="3"/>
    <s v="Indiana"/>
    <s v="Indianapolis"/>
    <x v="0"/>
    <n v="44.999999999999993"/>
    <x v="32"/>
    <n v="191249.99999999997"/>
    <n v="76499.999999999985"/>
    <n v="0.4"/>
    <x v="0"/>
  </r>
  <r>
    <x v="3"/>
    <n v="1185732"/>
    <x v="447"/>
    <x v="3"/>
    <s v="Indiana"/>
    <s v="Indianapolis"/>
    <x v="1"/>
    <n v="35"/>
    <x v="45"/>
    <n v="113750"/>
    <n v="45500"/>
    <n v="0.4"/>
    <x v="0"/>
  </r>
  <r>
    <x v="3"/>
    <n v="1185732"/>
    <x v="447"/>
    <x v="3"/>
    <s v="Indiana"/>
    <s v="Indianapolis"/>
    <x v="2"/>
    <n v="35"/>
    <x v="83"/>
    <n v="94500"/>
    <n v="33075"/>
    <n v="0.35"/>
    <x v="0"/>
  </r>
  <r>
    <x v="3"/>
    <n v="1185732"/>
    <x v="447"/>
    <x v="3"/>
    <s v="Indiana"/>
    <s v="Indianapolis"/>
    <x v="3"/>
    <n v="35"/>
    <x v="34"/>
    <n v="96250"/>
    <n v="33687.5"/>
    <n v="0.35"/>
    <x v="0"/>
  </r>
  <r>
    <x v="3"/>
    <n v="1185732"/>
    <x v="447"/>
    <x v="3"/>
    <s v="Indiana"/>
    <s v="Indianapolis"/>
    <x v="4"/>
    <n v="60"/>
    <x v="43"/>
    <n v="150000"/>
    <n v="45000"/>
    <n v="0.3"/>
    <x v="0"/>
  </r>
  <r>
    <x v="3"/>
    <n v="1185732"/>
    <x v="447"/>
    <x v="3"/>
    <s v="Indiana"/>
    <s v="Indianapolis"/>
    <x v="5"/>
    <n v="64.999999999999986"/>
    <x v="44"/>
    <n v="227499.99999999994"/>
    <n v="90999.999999999985"/>
    <n v="0.4"/>
    <x v="0"/>
  </r>
  <r>
    <x v="3"/>
    <n v="1185732"/>
    <x v="476"/>
    <x v="3"/>
    <s v="Indiana"/>
    <s v="Indianapolis"/>
    <x v="0"/>
    <n v="60"/>
    <x v="24"/>
    <n v="360000"/>
    <n v="144000"/>
    <n v="0.4"/>
    <x v="0"/>
  </r>
  <r>
    <x v="3"/>
    <n v="1185732"/>
    <x v="476"/>
    <x v="3"/>
    <s v="Indiana"/>
    <s v="Indianapolis"/>
    <x v="1"/>
    <n v="50"/>
    <x v="46"/>
    <n v="200000"/>
    <n v="80000"/>
    <n v="0.4"/>
    <x v="0"/>
  </r>
  <r>
    <x v="3"/>
    <n v="1185732"/>
    <x v="476"/>
    <x v="3"/>
    <s v="Indiana"/>
    <s v="Indianapolis"/>
    <x v="2"/>
    <n v="50"/>
    <x v="44"/>
    <n v="175000"/>
    <n v="61249.999999999993"/>
    <n v="0.35"/>
    <x v="0"/>
  </r>
  <r>
    <x v="3"/>
    <n v="1185732"/>
    <x v="476"/>
    <x v="3"/>
    <s v="Indiana"/>
    <s v="Indianapolis"/>
    <x v="3"/>
    <n v="50"/>
    <x v="48"/>
    <n v="150000"/>
    <n v="52500"/>
    <n v="0.35"/>
    <x v="0"/>
  </r>
  <r>
    <x v="3"/>
    <n v="1185732"/>
    <x v="476"/>
    <x v="3"/>
    <s v="Indiana"/>
    <s v="Indianapolis"/>
    <x v="4"/>
    <n v="60"/>
    <x v="48"/>
    <n v="180000"/>
    <n v="54000"/>
    <n v="0.3"/>
    <x v="0"/>
  </r>
  <r>
    <x v="3"/>
    <n v="1185732"/>
    <x v="476"/>
    <x v="3"/>
    <s v="Indiana"/>
    <s v="Indianapolis"/>
    <x v="5"/>
    <n v="64.999999999999986"/>
    <x v="46"/>
    <n v="259999.99999999994"/>
    <n v="103999.99999999999"/>
    <n v="0.4"/>
    <x v="0"/>
  </r>
  <r>
    <x v="3"/>
    <n v="1185732"/>
    <x v="181"/>
    <x v="3"/>
    <s v="Indiana"/>
    <s v="Indianapolis"/>
    <x v="0"/>
    <n v="35"/>
    <x v="23"/>
    <n v="175000"/>
    <n v="70000"/>
    <n v="0.4"/>
    <x v="0"/>
  </r>
  <r>
    <x v="3"/>
    <n v="1185732"/>
    <x v="181"/>
    <x v="3"/>
    <s v="Indiana"/>
    <s v="Indianapolis"/>
    <x v="1"/>
    <n v="35"/>
    <x v="48"/>
    <n v="105000"/>
    <n v="42000"/>
    <n v="0.4"/>
    <x v="0"/>
  </r>
  <r>
    <x v="3"/>
    <n v="1185732"/>
    <x v="181"/>
    <x v="3"/>
    <s v="Indiana"/>
    <s v="Indianapolis"/>
    <x v="2"/>
    <n v="25.000000000000007"/>
    <x v="48"/>
    <n v="75000.000000000015"/>
    <n v="30000.000000000007"/>
    <n v="0.4"/>
    <x v="0"/>
  </r>
  <r>
    <x v="3"/>
    <n v="1185732"/>
    <x v="181"/>
    <x v="3"/>
    <s v="Indiana"/>
    <s v="Indianapolis"/>
    <x v="3"/>
    <n v="30.000000000000004"/>
    <x v="42"/>
    <n v="45000.000000000007"/>
    <n v="18000.000000000004"/>
    <n v="0.4"/>
    <x v="0"/>
  </r>
  <r>
    <x v="3"/>
    <n v="1185732"/>
    <x v="181"/>
    <x v="3"/>
    <s v="Indiana"/>
    <s v="Indianapolis"/>
    <x v="4"/>
    <n v="44.999999999999993"/>
    <x v="40"/>
    <n v="89999.999999999985"/>
    <n v="35999.999999999993"/>
    <n v="0.4"/>
    <x v="0"/>
  </r>
  <r>
    <x v="3"/>
    <n v="1185732"/>
    <x v="181"/>
    <x v="3"/>
    <s v="Indiana"/>
    <s v="Indianapolis"/>
    <x v="5"/>
    <n v="35"/>
    <x v="48"/>
    <n v="105000"/>
    <n v="42000"/>
    <n v="0.4"/>
    <x v="0"/>
  </r>
  <r>
    <x v="3"/>
    <n v="1185732"/>
    <x v="212"/>
    <x v="3"/>
    <s v="Indiana"/>
    <s v="Indianapolis"/>
    <x v="0"/>
    <n v="35"/>
    <x v="20"/>
    <n v="192500"/>
    <n v="77000"/>
    <n v="0.4"/>
    <x v="0"/>
  </r>
  <r>
    <x v="3"/>
    <n v="1185732"/>
    <x v="212"/>
    <x v="3"/>
    <s v="Indiana"/>
    <s v="Indianapolis"/>
    <x v="1"/>
    <n v="40"/>
    <x v="40"/>
    <n v="80000"/>
    <n v="32000"/>
    <n v="0.4"/>
    <x v="0"/>
  </r>
  <r>
    <x v="3"/>
    <n v="1185732"/>
    <x v="212"/>
    <x v="3"/>
    <s v="Indiana"/>
    <s v="Indianapolis"/>
    <x v="2"/>
    <n v="30.000000000000004"/>
    <x v="48"/>
    <n v="90000.000000000015"/>
    <n v="36000.000000000007"/>
    <n v="0.4"/>
    <x v="0"/>
  </r>
  <r>
    <x v="3"/>
    <n v="1185732"/>
    <x v="212"/>
    <x v="0"/>
    <s v="West Virginia"/>
    <s v="Charleston"/>
    <x v="3"/>
    <n v="35"/>
    <x v="36"/>
    <n v="61250"/>
    <n v="24500"/>
    <n v="0.4"/>
    <x v="0"/>
  </r>
  <r>
    <x v="3"/>
    <n v="1185732"/>
    <x v="212"/>
    <x v="0"/>
    <s v="West Virginia"/>
    <s v="Charleston"/>
    <x v="4"/>
    <n v="49.999999999999993"/>
    <x v="43"/>
    <n v="124999.99999999999"/>
    <n v="50000"/>
    <n v="0.4"/>
    <x v="0"/>
  </r>
  <r>
    <x v="3"/>
    <n v="1185732"/>
    <x v="212"/>
    <x v="0"/>
    <s v="West Virginia"/>
    <s v="Charleston"/>
    <x v="5"/>
    <n v="24.999999999999993"/>
    <x v="44"/>
    <n v="87499.999999999971"/>
    <n v="34999.999999999993"/>
    <n v="0.4"/>
    <x v="0"/>
  </r>
  <r>
    <x v="3"/>
    <n v="1185732"/>
    <x v="221"/>
    <x v="0"/>
    <s v="West Virginia"/>
    <s v="Charleston"/>
    <x v="0"/>
    <n v="30.000000000000004"/>
    <x v="62"/>
    <n v="171000.00000000003"/>
    <n v="68400.000000000015"/>
    <n v="0.4"/>
    <x v="0"/>
  </r>
  <r>
    <x v="3"/>
    <n v="1185732"/>
    <x v="221"/>
    <x v="0"/>
    <s v="West Virginia"/>
    <s v="Charleston"/>
    <x v="1"/>
    <n v="30.000000000000004"/>
    <x v="34"/>
    <n v="82500.000000000015"/>
    <n v="33000.000000000007"/>
    <n v="0.4"/>
    <x v="0"/>
  </r>
  <r>
    <x v="3"/>
    <n v="1185732"/>
    <x v="221"/>
    <x v="0"/>
    <s v="West Virginia"/>
    <s v="Charleston"/>
    <x v="2"/>
    <n v="20"/>
    <x v="45"/>
    <n v="65000"/>
    <n v="26000"/>
    <n v="0.4"/>
    <x v="0"/>
  </r>
  <r>
    <x v="3"/>
    <n v="1185732"/>
    <x v="221"/>
    <x v="0"/>
    <s v="West Virginia"/>
    <s v="Charleston"/>
    <x v="3"/>
    <n v="24.999999999999993"/>
    <x v="36"/>
    <n v="43749.999999999985"/>
    <n v="17499.999999999996"/>
    <n v="0.4"/>
    <x v="0"/>
  </r>
  <r>
    <x v="3"/>
    <n v="1185732"/>
    <x v="221"/>
    <x v="0"/>
    <s v="West Virginia"/>
    <s v="Charleston"/>
    <x v="4"/>
    <n v="40"/>
    <x v="37"/>
    <n v="90000"/>
    <n v="36000"/>
    <n v="0.4"/>
    <x v="0"/>
  </r>
  <r>
    <x v="3"/>
    <n v="1185732"/>
    <x v="221"/>
    <x v="0"/>
    <s v="West Virginia"/>
    <s v="Charleston"/>
    <x v="5"/>
    <n v="30.000000000000004"/>
    <x v="45"/>
    <n v="97500.000000000015"/>
    <n v="39000.000000000007"/>
    <n v="0.4"/>
    <x v="0"/>
  </r>
  <r>
    <x v="3"/>
    <n v="1185732"/>
    <x v="240"/>
    <x v="0"/>
    <s v="West Virginia"/>
    <s v="Charleston"/>
    <x v="0"/>
    <n v="30.000000000000004"/>
    <x v="20"/>
    <n v="165000.00000000003"/>
    <n v="66000.000000000015"/>
    <n v="0.4"/>
    <x v="0"/>
  </r>
  <r>
    <x v="3"/>
    <n v="1185732"/>
    <x v="240"/>
    <x v="0"/>
    <s v="West Virginia"/>
    <s v="Charleston"/>
    <x v="1"/>
    <n v="30.000000000000004"/>
    <x v="43"/>
    <n v="75000.000000000015"/>
    <n v="30000.000000000007"/>
    <n v="0.4"/>
    <x v="0"/>
  </r>
  <r>
    <x v="3"/>
    <n v="1185732"/>
    <x v="240"/>
    <x v="0"/>
    <s v="West Virginia"/>
    <s v="Charleston"/>
    <x v="2"/>
    <n v="20"/>
    <x v="43"/>
    <n v="50000"/>
    <n v="20000"/>
    <n v="0.4"/>
    <x v="0"/>
  </r>
  <r>
    <x v="3"/>
    <n v="1185732"/>
    <x v="240"/>
    <x v="0"/>
    <s v="West Virginia"/>
    <s v="Charleston"/>
    <x v="3"/>
    <n v="24.999999999999993"/>
    <x v="36"/>
    <n v="43749.999999999985"/>
    <n v="17499.999999999996"/>
    <n v="0.4"/>
    <x v="0"/>
  </r>
  <r>
    <x v="3"/>
    <n v="1185732"/>
    <x v="240"/>
    <x v="0"/>
    <s v="West Virginia"/>
    <s v="Charleston"/>
    <x v="4"/>
    <n v="65"/>
    <x v="40"/>
    <n v="130000"/>
    <n v="52000"/>
    <n v="0.4"/>
    <x v="0"/>
  </r>
  <r>
    <x v="3"/>
    <n v="1185732"/>
    <x v="240"/>
    <x v="0"/>
    <s v="West Virginia"/>
    <s v="Charleston"/>
    <x v="5"/>
    <n v="50"/>
    <x v="45"/>
    <n v="162500"/>
    <n v="65000"/>
    <n v="0.4"/>
    <x v="0"/>
  </r>
  <r>
    <x v="3"/>
    <n v="1185732"/>
    <x v="271"/>
    <x v="0"/>
    <s v="West Virginia"/>
    <s v="Charleston"/>
    <x v="0"/>
    <n v="60"/>
    <x v="77"/>
    <n v="357000"/>
    <n v="142800"/>
    <n v="0.4"/>
    <x v="0"/>
  </r>
  <r>
    <x v="3"/>
    <n v="1185732"/>
    <x v="271"/>
    <x v="0"/>
    <s v="West Virginia"/>
    <s v="Charleston"/>
    <x v="1"/>
    <n v="40"/>
    <x v="48"/>
    <n v="120000"/>
    <n v="48000"/>
    <n v="0.4"/>
    <x v="0"/>
  </r>
  <r>
    <x v="3"/>
    <n v="1185732"/>
    <x v="271"/>
    <x v="0"/>
    <s v="West Virginia"/>
    <s v="Charleston"/>
    <x v="2"/>
    <n v="35"/>
    <x v="34"/>
    <n v="96250"/>
    <n v="38500"/>
    <n v="0.4"/>
    <x v="0"/>
  </r>
  <r>
    <x v="3"/>
    <n v="1185732"/>
    <x v="271"/>
    <x v="0"/>
    <s v="West Virginia"/>
    <s v="Charleston"/>
    <x v="3"/>
    <n v="35"/>
    <x v="40"/>
    <n v="70000"/>
    <n v="28000"/>
    <n v="0.4"/>
    <x v="0"/>
  </r>
  <r>
    <x v="3"/>
    <n v="1185732"/>
    <x v="271"/>
    <x v="0"/>
    <s v="West Virginia"/>
    <s v="Charleston"/>
    <x v="4"/>
    <n v="44.999999999999993"/>
    <x v="37"/>
    <n v="101249.99999999999"/>
    <n v="40500"/>
    <n v="0.4"/>
    <x v="0"/>
  </r>
  <r>
    <x v="3"/>
    <n v="1185732"/>
    <x v="271"/>
    <x v="0"/>
    <s v="West Virginia"/>
    <s v="Charleston"/>
    <x v="5"/>
    <n v="54.999999999999993"/>
    <x v="44"/>
    <n v="192499.99999999997"/>
    <n v="76999.999999999985"/>
    <n v="0.4"/>
    <x v="0"/>
  </r>
  <r>
    <x v="3"/>
    <n v="1185732"/>
    <x v="301"/>
    <x v="0"/>
    <s v="West Virginia"/>
    <s v="Charleston"/>
    <x v="0"/>
    <n v="45"/>
    <x v="24"/>
    <n v="270000"/>
    <n v="108000"/>
    <n v="0.4"/>
    <x v="0"/>
  </r>
  <r>
    <x v="3"/>
    <n v="1185732"/>
    <x v="301"/>
    <x v="0"/>
    <s v="West Virginia"/>
    <s v="Charleston"/>
    <x v="1"/>
    <n v="40.000000000000007"/>
    <x v="32"/>
    <n v="170000.00000000003"/>
    <n v="68000.000000000015"/>
    <n v="0.4"/>
    <x v="0"/>
  </r>
  <r>
    <x v="3"/>
    <n v="1185732"/>
    <x v="301"/>
    <x v="0"/>
    <s v="West Virginia"/>
    <s v="Charleston"/>
    <x v="2"/>
    <n v="35"/>
    <x v="48"/>
    <n v="105000"/>
    <n v="42000"/>
    <n v="0.4"/>
    <x v="0"/>
  </r>
  <r>
    <x v="3"/>
    <n v="1185732"/>
    <x v="301"/>
    <x v="0"/>
    <s v="West Virginia"/>
    <s v="Charleston"/>
    <x v="3"/>
    <n v="35"/>
    <x v="34"/>
    <n v="96250"/>
    <n v="38500"/>
    <n v="0.4"/>
    <x v="0"/>
  </r>
  <r>
    <x v="3"/>
    <n v="1185732"/>
    <x v="301"/>
    <x v="0"/>
    <s v="West Virginia"/>
    <s v="Charleston"/>
    <x v="4"/>
    <n v="45"/>
    <x v="34"/>
    <n v="123750"/>
    <n v="49500"/>
    <n v="0.4"/>
    <x v="0"/>
  </r>
  <r>
    <x v="3"/>
    <n v="1185732"/>
    <x v="301"/>
    <x v="0"/>
    <s v="West Virginia"/>
    <s v="Charleston"/>
    <x v="5"/>
    <n v="65.000000000000014"/>
    <x v="32"/>
    <n v="276250.00000000006"/>
    <n v="110500.00000000003"/>
    <n v="0.4"/>
    <x v="0"/>
  </r>
  <r>
    <x v="3"/>
    <n v="1185732"/>
    <x v="330"/>
    <x v="0"/>
    <s v="West Virginia"/>
    <s v="Charleston"/>
    <x v="0"/>
    <n v="60.000000000000007"/>
    <x v="25"/>
    <n v="390000.00000000006"/>
    <n v="156000.00000000003"/>
    <n v="0.4"/>
    <x v="0"/>
  </r>
  <r>
    <x v="3"/>
    <n v="1185732"/>
    <x v="330"/>
    <x v="0"/>
    <s v="West Virginia"/>
    <s v="Charleston"/>
    <x v="1"/>
    <n v="55.000000000000014"/>
    <x v="46"/>
    <n v="220000.00000000006"/>
    <n v="88000.000000000029"/>
    <n v="0.4"/>
    <x v="0"/>
  </r>
  <r>
    <x v="3"/>
    <n v="1185732"/>
    <x v="330"/>
    <x v="0"/>
    <s v="West Virginia"/>
    <s v="Charleston"/>
    <x v="2"/>
    <n v="50"/>
    <x v="45"/>
    <n v="162500"/>
    <n v="65000"/>
    <n v="0.4"/>
    <x v="0"/>
  </r>
  <r>
    <x v="3"/>
    <n v="1185732"/>
    <x v="330"/>
    <x v="0"/>
    <s v="West Virginia"/>
    <s v="Charleston"/>
    <x v="3"/>
    <n v="50"/>
    <x v="34"/>
    <n v="137500"/>
    <n v="55000"/>
    <n v="0.4"/>
    <x v="0"/>
  </r>
  <r>
    <x v="3"/>
    <n v="1185732"/>
    <x v="330"/>
    <x v="0"/>
    <s v="West Virginia"/>
    <s v="Charleston"/>
    <x v="4"/>
    <n v="60.000000000000007"/>
    <x v="48"/>
    <n v="180000.00000000003"/>
    <n v="72000.000000000015"/>
    <n v="0.4"/>
    <x v="0"/>
  </r>
  <r>
    <x v="3"/>
    <n v="1185732"/>
    <x v="330"/>
    <x v="0"/>
    <s v="West Virginia"/>
    <s v="Charleston"/>
    <x v="5"/>
    <n v="65.000000000000014"/>
    <x v="33"/>
    <n v="308750.00000000006"/>
    <n v="123500.00000000003"/>
    <n v="0.4"/>
    <x v="0"/>
  </r>
  <r>
    <x v="3"/>
    <n v="1185732"/>
    <x v="362"/>
    <x v="0"/>
    <s v="West Virginia"/>
    <s v="Charleston"/>
    <x v="0"/>
    <n v="50"/>
    <x v="27"/>
    <n v="262500"/>
    <n v="105000"/>
    <n v="0.4"/>
    <x v="0"/>
  </r>
  <r>
    <x v="3"/>
    <n v="1185732"/>
    <x v="362"/>
    <x v="0"/>
    <s v="West Virginia"/>
    <s v="Charleston"/>
    <x v="1"/>
    <n v="45.000000000000007"/>
    <x v="48"/>
    <n v="135000.00000000003"/>
    <n v="54000.000000000015"/>
    <n v="0.4"/>
    <x v="0"/>
  </r>
  <r>
    <x v="3"/>
    <n v="1185732"/>
    <x v="362"/>
    <x v="0"/>
    <s v="West Virginia"/>
    <s v="Charleston"/>
    <x v="2"/>
    <n v="40"/>
    <x v="48"/>
    <n v="120000"/>
    <n v="48000"/>
    <n v="0.4"/>
    <x v="0"/>
  </r>
  <r>
    <x v="3"/>
    <n v="1185732"/>
    <x v="362"/>
    <x v="0"/>
    <s v="West Virginia"/>
    <s v="Charleston"/>
    <x v="3"/>
    <n v="40"/>
    <x v="34"/>
    <n v="110000"/>
    <n v="44000"/>
    <n v="0.4"/>
    <x v="0"/>
  </r>
  <r>
    <x v="3"/>
    <n v="1185732"/>
    <x v="362"/>
    <x v="0"/>
    <s v="West Virginia"/>
    <s v="Charleston"/>
    <x v="4"/>
    <n v="50"/>
    <x v="43"/>
    <n v="125000"/>
    <n v="50000"/>
    <n v="0.4"/>
    <x v="0"/>
  </r>
  <r>
    <x v="3"/>
    <n v="1185732"/>
    <x v="362"/>
    <x v="0"/>
    <s v="West Virginia"/>
    <s v="Charleston"/>
    <x v="5"/>
    <n v="55.000000000000007"/>
    <x v="32"/>
    <n v="233750.00000000003"/>
    <n v="93500.000000000015"/>
    <n v="0.4"/>
    <x v="0"/>
  </r>
  <r>
    <x v="3"/>
    <n v="1185732"/>
    <x v="394"/>
    <x v="0"/>
    <s v="West Virginia"/>
    <s v="Charleston"/>
    <x v="0"/>
    <n v="35"/>
    <x v="20"/>
    <n v="192500"/>
    <n v="77000"/>
    <n v="0.4"/>
    <x v="0"/>
  </r>
  <r>
    <x v="3"/>
    <n v="1185732"/>
    <x v="394"/>
    <x v="0"/>
    <s v="West Virginia"/>
    <s v="Charleston"/>
    <x v="1"/>
    <n v="30.000000000000011"/>
    <x v="44"/>
    <n v="105000.00000000004"/>
    <n v="42000.000000000022"/>
    <n v="0.4"/>
    <x v="0"/>
  </r>
  <r>
    <x v="3"/>
    <n v="1185732"/>
    <x v="394"/>
    <x v="0"/>
    <s v="West Virginia"/>
    <s v="Charleston"/>
    <x v="2"/>
    <n v="25.000000000000007"/>
    <x v="43"/>
    <n v="62500.000000000015"/>
    <n v="25000.000000000007"/>
    <n v="0.4"/>
    <x v="0"/>
  </r>
  <r>
    <x v="3"/>
    <n v="1185732"/>
    <x v="394"/>
    <x v="0"/>
    <s v="West Virginia"/>
    <s v="Charleston"/>
    <x v="3"/>
    <n v="25.000000000000007"/>
    <x v="37"/>
    <n v="56250.000000000015"/>
    <n v="22500.000000000007"/>
    <n v="0.4"/>
    <x v="0"/>
  </r>
  <r>
    <x v="3"/>
    <n v="1185732"/>
    <x v="394"/>
    <x v="0"/>
    <s v="West Virginia"/>
    <s v="Charleston"/>
    <x v="4"/>
    <n v="35"/>
    <x v="37"/>
    <n v="78750"/>
    <n v="31500"/>
    <n v="0.4"/>
    <x v="0"/>
  </r>
  <r>
    <x v="3"/>
    <n v="1185732"/>
    <x v="394"/>
    <x v="0"/>
    <s v="West Virginia"/>
    <s v="Charleston"/>
    <x v="5"/>
    <n v="40"/>
    <x v="48"/>
    <n v="120000"/>
    <n v="48000"/>
    <n v="0.4"/>
    <x v="0"/>
  </r>
  <r>
    <x v="3"/>
    <n v="1185732"/>
    <x v="423"/>
    <x v="0"/>
    <s v="West Virginia"/>
    <s v="Charleston"/>
    <x v="0"/>
    <n v="44.999999999999993"/>
    <x v="32"/>
    <n v="191249.99999999997"/>
    <n v="76499.999999999985"/>
    <n v="0.4"/>
    <x v="0"/>
  </r>
  <r>
    <x v="3"/>
    <n v="1185732"/>
    <x v="423"/>
    <x v="0"/>
    <s v="West Virginia"/>
    <s v="Charleston"/>
    <x v="1"/>
    <n v="35"/>
    <x v="34"/>
    <n v="96250"/>
    <n v="38500"/>
    <n v="0.4"/>
    <x v="0"/>
  </r>
  <r>
    <x v="3"/>
    <n v="1185732"/>
    <x v="423"/>
    <x v="0"/>
    <s v="West Virginia"/>
    <s v="Charleston"/>
    <x v="2"/>
    <n v="35"/>
    <x v="36"/>
    <n v="61250"/>
    <n v="24500"/>
    <n v="0.4"/>
    <x v="0"/>
  </r>
  <r>
    <x v="3"/>
    <n v="1185732"/>
    <x v="423"/>
    <x v="0"/>
    <s v="West Virginia"/>
    <s v="Charleston"/>
    <x v="3"/>
    <n v="35"/>
    <x v="36"/>
    <n v="61250"/>
    <n v="24500"/>
    <n v="0.4"/>
    <x v="0"/>
  </r>
  <r>
    <x v="3"/>
    <n v="1185732"/>
    <x v="423"/>
    <x v="0"/>
    <s v="West Virginia"/>
    <s v="Charleston"/>
    <x v="4"/>
    <n v="44.999999999999993"/>
    <x v="36"/>
    <n v="78749.999999999985"/>
    <n v="31499.999999999996"/>
    <n v="0.4"/>
    <x v="0"/>
  </r>
  <r>
    <x v="0"/>
    <n v="1185732"/>
    <x v="423"/>
    <x v="0"/>
    <s v="West Virginia"/>
    <s v="Charleston"/>
    <x v="5"/>
    <n v="49.999999999999986"/>
    <x v="48"/>
    <n v="149999.99999999997"/>
    <n v="59999.999999999993"/>
    <n v="0.4"/>
    <x v="0"/>
  </r>
  <r>
    <x v="0"/>
    <n v="1185732"/>
    <x v="454"/>
    <x v="0"/>
    <s v="West Virginia"/>
    <s v="Charleston"/>
    <x v="0"/>
    <n v="44.999999999999993"/>
    <x v="31"/>
    <n v="202499.99999999997"/>
    <n v="81000"/>
    <n v="0.4"/>
    <x v="0"/>
  </r>
  <r>
    <x v="0"/>
    <n v="1185732"/>
    <x v="454"/>
    <x v="0"/>
    <s v="West Virginia"/>
    <s v="Charleston"/>
    <x v="1"/>
    <n v="35"/>
    <x v="44"/>
    <n v="122500"/>
    <n v="49000"/>
    <n v="0.4"/>
    <x v="0"/>
  </r>
  <r>
    <x v="0"/>
    <n v="1185732"/>
    <x v="454"/>
    <x v="0"/>
    <s v="West Virginia"/>
    <s v="Charleston"/>
    <x v="2"/>
    <n v="35"/>
    <x v="70"/>
    <n v="103250"/>
    <n v="41300"/>
    <n v="0.4"/>
    <x v="0"/>
  </r>
  <r>
    <x v="0"/>
    <n v="1185732"/>
    <x v="454"/>
    <x v="0"/>
    <s v="West Virginia"/>
    <s v="Charleston"/>
    <x v="3"/>
    <n v="40"/>
    <x v="45"/>
    <n v="130000"/>
    <n v="52000"/>
    <n v="0.4"/>
    <x v="0"/>
  </r>
  <r>
    <x v="0"/>
    <n v="1185732"/>
    <x v="454"/>
    <x v="0"/>
    <s v="West Virginia"/>
    <s v="Charleston"/>
    <x v="4"/>
    <n v="65"/>
    <x v="48"/>
    <n v="195000"/>
    <n v="78000"/>
    <n v="0.4"/>
    <x v="0"/>
  </r>
  <r>
    <x v="0"/>
    <n v="1185732"/>
    <x v="454"/>
    <x v="0"/>
    <s v="West Virginia"/>
    <s v="Charleston"/>
    <x v="5"/>
    <n v="70"/>
    <x v="46"/>
    <n v="280000"/>
    <n v="112000"/>
    <n v="0.4"/>
    <x v="0"/>
  </r>
  <r>
    <x v="0"/>
    <n v="1185732"/>
    <x v="483"/>
    <x v="0"/>
    <s v="West Virginia"/>
    <s v="Charleston"/>
    <x v="0"/>
    <n v="65"/>
    <x v="25"/>
    <n v="422500"/>
    <n v="169000"/>
    <n v="0.4"/>
    <x v="0"/>
  </r>
  <r>
    <x v="0"/>
    <n v="1185732"/>
    <x v="483"/>
    <x v="0"/>
    <s v="West Virginia"/>
    <s v="Charleston"/>
    <x v="1"/>
    <n v="55.000000000000007"/>
    <x v="31"/>
    <n v="247500.00000000003"/>
    <n v="99000.000000000015"/>
    <n v="0.4"/>
    <x v="0"/>
  </r>
  <r>
    <x v="3"/>
    <n v="1185732"/>
    <x v="483"/>
    <x v="0"/>
    <s v="West Virginia"/>
    <s v="Charleston"/>
    <x v="2"/>
    <n v="55.000000000000007"/>
    <x v="46"/>
    <n v="220000.00000000003"/>
    <n v="88000.000000000015"/>
    <n v="0.4"/>
    <x v="0"/>
  </r>
  <r>
    <x v="0"/>
    <n v="1185732"/>
    <x v="483"/>
    <x v="0"/>
    <s v="West Virginia"/>
    <s v="Charleston"/>
    <x v="3"/>
    <n v="55.000000000000007"/>
    <x v="44"/>
    <n v="192500.00000000003"/>
    <n v="77000.000000000015"/>
    <n v="0.4"/>
    <x v="0"/>
  </r>
  <r>
    <x v="0"/>
    <n v="1185732"/>
    <x v="483"/>
    <x v="0"/>
    <s v="West Virginia"/>
    <s v="Charleston"/>
    <x v="4"/>
    <n v="65"/>
    <x v="44"/>
    <n v="227500"/>
    <n v="91000"/>
    <n v="0.4"/>
    <x v="0"/>
  </r>
  <r>
    <x v="0"/>
    <n v="1185732"/>
    <x v="483"/>
    <x v="0"/>
    <s v="West Virginia"/>
    <s v="Charleston"/>
    <x v="5"/>
    <n v="70"/>
    <x v="31"/>
    <n v="315000"/>
    <n v="126000"/>
    <n v="0.4"/>
    <x v="0"/>
  </r>
  <r>
    <x v="0"/>
    <n v="1185732"/>
    <x v="188"/>
    <x v="0"/>
    <s v="West Virginia"/>
    <s v="Charleston"/>
    <x v="0"/>
    <n v="35"/>
    <x v="32"/>
    <n v="148750"/>
    <n v="59500"/>
    <n v="0.4"/>
    <x v="0"/>
  </r>
  <r>
    <x v="0"/>
    <n v="1185732"/>
    <x v="188"/>
    <x v="0"/>
    <s v="West Virginia"/>
    <s v="Charleston"/>
    <x v="1"/>
    <n v="35"/>
    <x v="37"/>
    <n v="78750"/>
    <n v="27562.5"/>
    <n v="0.35"/>
    <x v="0"/>
  </r>
  <r>
    <x v="0"/>
    <n v="1185732"/>
    <x v="188"/>
    <x v="0"/>
    <s v="West Virginia"/>
    <s v="Charleston"/>
    <x v="2"/>
    <n v="25.000000000000007"/>
    <x v="37"/>
    <n v="56250.000000000015"/>
    <n v="19687.500000000004"/>
    <n v="0.35"/>
    <x v="0"/>
  </r>
  <r>
    <x v="0"/>
    <n v="1185732"/>
    <x v="188"/>
    <x v="0"/>
    <s v="West Virginia"/>
    <s v="Charleston"/>
    <x v="3"/>
    <n v="30"/>
    <x v="41"/>
    <n v="22500"/>
    <n v="7874.9999999999991"/>
    <n v="0.35"/>
    <x v="0"/>
  </r>
  <r>
    <x v="0"/>
    <n v="1185732"/>
    <x v="188"/>
    <x v="0"/>
    <s v="West Virginia"/>
    <s v="Charleston"/>
    <x v="4"/>
    <n v="45"/>
    <x v="35"/>
    <n v="56250"/>
    <n v="16875"/>
    <n v="0.3"/>
    <x v="0"/>
  </r>
  <r>
    <x v="0"/>
    <n v="1185732"/>
    <x v="188"/>
    <x v="0"/>
    <s v="West Virginia"/>
    <s v="Charleston"/>
    <x v="5"/>
    <n v="35"/>
    <x v="37"/>
    <n v="78750"/>
    <n v="23625"/>
    <n v="0.3"/>
    <x v="0"/>
  </r>
  <r>
    <x v="0"/>
    <n v="1185732"/>
    <x v="696"/>
    <x v="0"/>
    <s v="West Virginia"/>
    <s v="Charleston"/>
    <x v="0"/>
    <n v="35"/>
    <x v="33"/>
    <n v="166250"/>
    <n v="66500"/>
    <n v="0.4"/>
    <x v="0"/>
  </r>
  <r>
    <x v="3"/>
    <n v="1185732"/>
    <x v="696"/>
    <x v="0"/>
    <s v="West Virginia"/>
    <s v="Charleston"/>
    <x v="1"/>
    <n v="35"/>
    <x v="35"/>
    <n v="43750"/>
    <n v="15312.499999999998"/>
    <n v="0.35"/>
    <x v="0"/>
  </r>
  <r>
    <x v="3"/>
    <n v="1185732"/>
    <x v="696"/>
    <x v="0"/>
    <s v="West Virginia"/>
    <s v="Charleston"/>
    <x v="2"/>
    <n v="25.000000000000007"/>
    <x v="36"/>
    <n v="43750.000000000015"/>
    <n v="15312.500000000004"/>
    <n v="0.35"/>
    <x v="0"/>
  </r>
  <r>
    <x v="3"/>
    <n v="1185732"/>
    <x v="696"/>
    <x v="0"/>
    <s v="Maryland"/>
    <s v="Baltimore"/>
    <x v="3"/>
    <n v="30"/>
    <x v="50"/>
    <n v="15000"/>
    <n v="5250"/>
    <n v="0.35"/>
    <x v="0"/>
  </r>
  <r>
    <x v="3"/>
    <n v="1185732"/>
    <x v="696"/>
    <x v="0"/>
    <s v="Maryland"/>
    <s v="Baltimore"/>
    <x v="4"/>
    <n v="45"/>
    <x v="35"/>
    <n v="56250"/>
    <n v="16875"/>
    <n v="0.3"/>
    <x v="0"/>
  </r>
  <r>
    <x v="3"/>
    <n v="1185732"/>
    <x v="696"/>
    <x v="0"/>
    <s v="Maryland"/>
    <s v="Baltimore"/>
    <x v="5"/>
    <n v="35"/>
    <x v="37"/>
    <n v="78750"/>
    <n v="23625"/>
    <n v="0.3"/>
    <x v="0"/>
  </r>
  <r>
    <x v="3"/>
    <n v="1185732"/>
    <x v="225"/>
    <x v="0"/>
    <s v="Maryland"/>
    <s v="Baltimore"/>
    <x v="0"/>
    <n v="35"/>
    <x v="51"/>
    <n v="155750"/>
    <n v="62300"/>
    <n v="0.4"/>
    <x v="0"/>
  </r>
  <r>
    <x v="3"/>
    <n v="1185732"/>
    <x v="225"/>
    <x v="0"/>
    <s v="Maryland"/>
    <s v="Baltimore"/>
    <x v="1"/>
    <n v="35"/>
    <x v="42"/>
    <n v="52500"/>
    <n v="18375"/>
    <n v="0.35"/>
    <x v="0"/>
  </r>
  <r>
    <x v="3"/>
    <n v="1185732"/>
    <x v="225"/>
    <x v="0"/>
    <s v="Maryland"/>
    <s v="Baltimore"/>
    <x v="2"/>
    <n v="25.000000000000007"/>
    <x v="36"/>
    <n v="43750.000000000015"/>
    <n v="15312.500000000004"/>
    <n v="0.35"/>
    <x v="0"/>
  </r>
  <r>
    <x v="3"/>
    <n v="1185732"/>
    <x v="225"/>
    <x v="0"/>
    <s v="Maryland"/>
    <s v="Baltimore"/>
    <x v="3"/>
    <n v="30"/>
    <x v="52"/>
    <n v="7500"/>
    <n v="2625"/>
    <n v="0.35"/>
    <x v="0"/>
  </r>
  <r>
    <x v="3"/>
    <n v="1185732"/>
    <x v="225"/>
    <x v="0"/>
    <s v="Maryland"/>
    <s v="Baltimore"/>
    <x v="4"/>
    <n v="45"/>
    <x v="41"/>
    <n v="33750"/>
    <n v="10125"/>
    <n v="0.3"/>
    <x v="0"/>
  </r>
  <r>
    <x v="3"/>
    <n v="1185732"/>
    <x v="225"/>
    <x v="0"/>
    <s v="Maryland"/>
    <s v="Baltimore"/>
    <x v="5"/>
    <n v="35"/>
    <x v="36"/>
    <n v="61250"/>
    <n v="18375"/>
    <n v="0.3"/>
    <x v="0"/>
  </r>
  <r>
    <x v="3"/>
    <n v="1185732"/>
    <x v="244"/>
    <x v="0"/>
    <s v="Maryland"/>
    <s v="Baltimore"/>
    <x v="0"/>
    <n v="35"/>
    <x v="32"/>
    <n v="148750"/>
    <n v="59500"/>
    <n v="0.4"/>
    <x v="0"/>
  </r>
  <r>
    <x v="3"/>
    <n v="1185732"/>
    <x v="244"/>
    <x v="0"/>
    <s v="Maryland"/>
    <s v="Baltimore"/>
    <x v="1"/>
    <n v="35"/>
    <x v="35"/>
    <n v="43750"/>
    <n v="15312.499999999998"/>
    <n v="0.35"/>
    <x v="0"/>
  </r>
  <r>
    <x v="3"/>
    <n v="1185732"/>
    <x v="244"/>
    <x v="0"/>
    <s v="Maryland"/>
    <s v="Baltimore"/>
    <x v="2"/>
    <n v="25.000000000000007"/>
    <x v="35"/>
    <n v="31250.000000000007"/>
    <n v="10937.500000000002"/>
    <n v="0.35"/>
    <x v="0"/>
  </r>
  <r>
    <x v="3"/>
    <n v="1185732"/>
    <x v="244"/>
    <x v="0"/>
    <s v="Maryland"/>
    <s v="Baltimore"/>
    <x v="3"/>
    <n v="30"/>
    <x v="50"/>
    <n v="15000"/>
    <n v="5250"/>
    <n v="0.35"/>
    <x v="0"/>
  </r>
  <r>
    <x v="3"/>
    <n v="1185732"/>
    <x v="244"/>
    <x v="0"/>
    <s v="Maryland"/>
    <s v="Baltimore"/>
    <x v="4"/>
    <n v="45"/>
    <x v="50"/>
    <n v="22500"/>
    <n v="6750"/>
    <n v="0.3"/>
    <x v="0"/>
  </r>
  <r>
    <x v="3"/>
    <n v="1185732"/>
    <x v="244"/>
    <x v="0"/>
    <s v="Maryland"/>
    <s v="Baltimore"/>
    <x v="5"/>
    <n v="35"/>
    <x v="40"/>
    <n v="70000"/>
    <n v="21000"/>
    <n v="0.3"/>
    <x v="0"/>
  </r>
  <r>
    <x v="3"/>
    <n v="1185732"/>
    <x v="273"/>
    <x v="0"/>
    <s v="Maryland"/>
    <s v="Baltimore"/>
    <x v="0"/>
    <n v="49.999999999999993"/>
    <x v="53"/>
    <n v="234999.99999999997"/>
    <n v="94000"/>
    <n v="0.4"/>
    <x v="0"/>
  </r>
  <r>
    <x v="3"/>
    <n v="1185732"/>
    <x v="273"/>
    <x v="0"/>
    <s v="Maryland"/>
    <s v="Baltimore"/>
    <x v="1"/>
    <n v="45"/>
    <x v="36"/>
    <n v="78750"/>
    <n v="27562.5"/>
    <n v="0.35"/>
    <x v="0"/>
  </r>
  <r>
    <x v="3"/>
    <n v="1185732"/>
    <x v="273"/>
    <x v="0"/>
    <s v="Maryland"/>
    <s v="Baltimore"/>
    <x v="2"/>
    <n v="40"/>
    <x v="42"/>
    <n v="60000"/>
    <n v="21000"/>
    <n v="0.35"/>
    <x v="0"/>
  </r>
  <r>
    <x v="3"/>
    <n v="1185732"/>
    <x v="273"/>
    <x v="0"/>
    <s v="Maryland"/>
    <s v="Baltimore"/>
    <x v="3"/>
    <n v="40"/>
    <x v="38"/>
    <n v="40000"/>
    <n v="14000"/>
    <n v="0.35"/>
    <x v="0"/>
  </r>
  <r>
    <x v="3"/>
    <n v="1185732"/>
    <x v="273"/>
    <x v="0"/>
    <s v="Maryland"/>
    <s v="Baltimore"/>
    <x v="4"/>
    <n v="49.999999999999993"/>
    <x v="35"/>
    <n v="62499.999999999993"/>
    <n v="18749.999999999996"/>
    <n v="0.3"/>
    <x v="0"/>
  </r>
  <r>
    <x v="3"/>
    <n v="1185732"/>
    <x v="273"/>
    <x v="0"/>
    <s v="Maryland"/>
    <s v="Baltimore"/>
    <x v="5"/>
    <n v="54.999999999999993"/>
    <x v="43"/>
    <n v="137499.99999999997"/>
    <n v="41249.999999999993"/>
    <n v="0.3"/>
    <x v="0"/>
  </r>
  <r>
    <x v="3"/>
    <n v="1185732"/>
    <x v="306"/>
    <x v="0"/>
    <s v="Maryland"/>
    <s v="Baltimore"/>
    <x v="0"/>
    <n v="49.999999999999993"/>
    <x v="23"/>
    <n v="249999.99999999997"/>
    <n v="100000"/>
    <n v="0.4"/>
    <x v="0"/>
  </r>
  <r>
    <x v="3"/>
    <n v="1185732"/>
    <x v="306"/>
    <x v="0"/>
    <s v="Maryland"/>
    <s v="Baltimore"/>
    <x v="1"/>
    <n v="45"/>
    <x v="43"/>
    <n v="112500"/>
    <n v="39375"/>
    <n v="0.35"/>
    <x v="0"/>
  </r>
  <r>
    <x v="0"/>
    <n v="1185732"/>
    <x v="306"/>
    <x v="0"/>
    <s v="Maryland"/>
    <s v="Baltimore"/>
    <x v="2"/>
    <n v="40"/>
    <x v="36"/>
    <n v="70000"/>
    <n v="24500"/>
    <n v="0.35"/>
    <x v="0"/>
  </r>
  <r>
    <x v="0"/>
    <n v="1185732"/>
    <x v="306"/>
    <x v="0"/>
    <s v="Maryland"/>
    <s v="Baltimore"/>
    <x v="3"/>
    <n v="40"/>
    <x v="42"/>
    <n v="60000"/>
    <n v="21000"/>
    <n v="0.35"/>
    <x v="0"/>
  </r>
  <r>
    <x v="0"/>
    <n v="1185732"/>
    <x v="306"/>
    <x v="0"/>
    <s v="Maryland"/>
    <s v="Baltimore"/>
    <x v="4"/>
    <n v="49.999999999999993"/>
    <x v="42"/>
    <n v="74999.999999999985"/>
    <n v="22499.999999999996"/>
    <n v="0.3"/>
    <x v="0"/>
  </r>
  <r>
    <x v="0"/>
    <n v="1185732"/>
    <x v="306"/>
    <x v="0"/>
    <s v="Maryland"/>
    <s v="Baltimore"/>
    <x v="5"/>
    <n v="54.999999999999993"/>
    <x v="48"/>
    <n v="164999.99999999997"/>
    <n v="49499.999999999993"/>
    <n v="0.3"/>
    <x v="0"/>
  </r>
  <r>
    <x v="0"/>
    <n v="1185732"/>
    <x v="334"/>
    <x v="0"/>
    <s v="Maryland"/>
    <s v="Baltimore"/>
    <x v="0"/>
    <n v="49.999999999999993"/>
    <x v="27"/>
    <n v="262499.99999999994"/>
    <n v="104999.99999999999"/>
    <n v="0.4"/>
    <x v="0"/>
  </r>
  <r>
    <x v="2"/>
    <n v="1185732"/>
    <x v="334"/>
    <x v="0"/>
    <s v="Maryland"/>
    <s v="Baltimore"/>
    <x v="1"/>
    <n v="45"/>
    <x v="34"/>
    <n v="123750"/>
    <n v="43312.5"/>
    <n v="0.35"/>
    <x v="0"/>
  </r>
  <r>
    <x v="2"/>
    <n v="1185732"/>
    <x v="334"/>
    <x v="0"/>
    <s v="Maryland"/>
    <s v="Baltimore"/>
    <x v="2"/>
    <n v="40"/>
    <x v="40"/>
    <n v="80000"/>
    <n v="28000"/>
    <n v="0.35"/>
    <x v="0"/>
  </r>
  <r>
    <x v="2"/>
    <n v="1185732"/>
    <x v="334"/>
    <x v="0"/>
    <s v="Maryland"/>
    <s v="Baltimore"/>
    <x v="3"/>
    <n v="40"/>
    <x v="42"/>
    <n v="60000"/>
    <n v="21000"/>
    <n v="0.35"/>
    <x v="0"/>
  </r>
  <r>
    <x v="2"/>
    <n v="1185732"/>
    <x v="334"/>
    <x v="0"/>
    <s v="Maryland"/>
    <s v="Baltimore"/>
    <x v="4"/>
    <n v="49.999999999999993"/>
    <x v="36"/>
    <n v="87499.999999999985"/>
    <n v="26249.999999999996"/>
    <n v="0.3"/>
    <x v="0"/>
  </r>
  <r>
    <x v="2"/>
    <n v="1185732"/>
    <x v="334"/>
    <x v="0"/>
    <s v="Maryland"/>
    <s v="Baltimore"/>
    <x v="5"/>
    <n v="54.999999999999993"/>
    <x v="44"/>
    <n v="192499.99999999997"/>
    <n v="57749.999999999993"/>
    <n v="0.3"/>
    <x v="0"/>
  </r>
  <r>
    <x v="2"/>
    <n v="1185732"/>
    <x v="366"/>
    <x v="0"/>
    <s v="Maryland"/>
    <s v="Baltimore"/>
    <x v="0"/>
    <n v="49.999999999999993"/>
    <x v="23"/>
    <n v="249999.99999999997"/>
    <n v="100000"/>
    <n v="0.4"/>
    <x v="0"/>
  </r>
  <r>
    <x v="2"/>
    <n v="1185732"/>
    <x v="366"/>
    <x v="0"/>
    <s v="Maryland"/>
    <s v="Baltimore"/>
    <x v="1"/>
    <n v="45"/>
    <x v="34"/>
    <n v="123750"/>
    <n v="43312.5"/>
    <n v="0.35"/>
    <x v="0"/>
  </r>
  <r>
    <x v="2"/>
    <n v="1185732"/>
    <x v="366"/>
    <x v="0"/>
    <s v="Maryland"/>
    <s v="Baltimore"/>
    <x v="2"/>
    <n v="40"/>
    <x v="40"/>
    <n v="80000"/>
    <n v="28000"/>
    <n v="0.35"/>
    <x v="0"/>
  </r>
  <r>
    <x v="2"/>
    <n v="1185732"/>
    <x v="366"/>
    <x v="0"/>
    <s v="Maryland"/>
    <s v="Baltimore"/>
    <x v="3"/>
    <n v="40"/>
    <x v="42"/>
    <n v="60000"/>
    <n v="21000"/>
    <n v="0.35"/>
    <x v="0"/>
  </r>
  <r>
    <x v="2"/>
    <n v="1185732"/>
    <x v="366"/>
    <x v="0"/>
    <s v="Maryland"/>
    <s v="Baltimore"/>
    <x v="4"/>
    <n v="49.999999999999993"/>
    <x v="35"/>
    <n v="62499.999999999993"/>
    <n v="18749.999999999996"/>
    <n v="0.3"/>
    <x v="0"/>
  </r>
  <r>
    <x v="2"/>
    <n v="1185732"/>
    <x v="366"/>
    <x v="0"/>
    <s v="Maryland"/>
    <s v="Baltimore"/>
    <x v="5"/>
    <n v="54.999999999999993"/>
    <x v="48"/>
    <n v="164999.99999999997"/>
    <n v="49499.999999999993"/>
    <n v="0.3"/>
    <x v="0"/>
  </r>
  <r>
    <x v="2"/>
    <n v="1185732"/>
    <x v="396"/>
    <x v="0"/>
    <s v="Maryland"/>
    <s v="Baltimore"/>
    <x v="0"/>
    <n v="49.999999999999993"/>
    <x v="32"/>
    <n v="212499.99999999997"/>
    <n v="85000"/>
    <n v="0.4"/>
    <x v="0"/>
  </r>
  <r>
    <x v="2"/>
    <n v="1185732"/>
    <x v="396"/>
    <x v="0"/>
    <s v="Maryland"/>
    <s v="Baltimore"/>
    <x v="1"/>
    <n v="45"/>
    <x v="37"/>
    <n v="101250"/>
    <n v="35437.5"/>
    <n v="0.35"/>
    <x v="0"/>
  </r>
  <r>
    <x v="2"/>
    <n v="1185732"/>
    <x v="396"/>
    <x v="0"/>
    <s v="Maryland"/>
    <s v="Baltimore"/>
    <x v="2"/>
    <n v="40"/>
    <x v="35"/>
    <n v="50000"/>
    <n v="17500"/>
    <n v="0.35"/>
    <x v="0"/>
  </r>
  <r>
    <x v="2"/>
    <n v="1185732"/>
    <x v="396"/>
    <x v="0"/>
    <s v="Maryland"/>
    <s v="Baltimore"/>
    <x v="3"/>
    <n v="40"/>
    <x v="38"/>
    <n v="40000"/>
    <n v="14000"/>
    <n v="0.35"/>
    <x v="0"/>
  </r>
  <r>
    <x v="2"/>
    <n v="1185732"/>
    <x v="396"/>
    <x v="0"/>
    <s v="Maryland"/>
    <s v="Baltimore"/>
    <x v="4"/>
    <n v="49.999999999999993"/>
    <x v="38"/>
    <n v="49999.999999999993"/>
    <n v="14999.999999999996"/>
    <n v="0.3"/>
    <x v="0"/>
  </r>
  <r>
    <x v="2"/>
    <n v="1185732"/>
    <x v="396"/>
    <x v="0"/>
    <s v="Maryland"/>
    <s v="Baltimore"/>
    <x v="5"/>
    <n v="54.999999999999993"/>
    <x v="40"/>
    <n v="109999.99999999999"/>
    <n v="32999.999999999993"/>
    <n v="0.3"/>
    <x v="0"/>
  </r>
  <r>
    <x v="2"/>
    <n v="1185732"/>
    <x v="428"/>
    <x v="0"/>
    <s v="Maryland"/>
    <s v="Baltimore"/>
    <x v="0"/>
    <n v="54.999999999999993"/>
    <x v="47"/>
    <n v="206249.99999999997"/>
    <n v="82500"/>
    <n v="0.4"/>
    <x v="0"/>
  </r>
  <r>
    <x v="2"/>
    <n v="1185732"/>
    <x v="428"/>
    <x v="0"/>
    <s v="Maryland"/>
    <s v="Baltimore"/>
    <x v="1"/>
    <n v="50"/>
    <x v="40"/>
    <n v="100000"/>
    <n v="35000"/>
    <n v="0.35"/>
    <x v="0"/>
  </r>
  <r>
    <x v="2"/>
    <n v="1185732"/>
    <x v="428"/>
    <x v="0"/>
    <s v="Maryland"/>
    <s v="Baltimore"/>
    <x v="2"/>
    <n v="50"/>
    <x v="38"/>
    <n v="50000"/>
    <n v="17500"/>
    <n v="0.35"/>
    <x v="0"/>
  </r>
  <r>
    <x v="0"/>
    <n v="1185732"/>
    <x v="428"/>
    <x v="0"/>
    <s v="Maryland"/>
    <s v="Baltimore"/>
    <x v="3"/>
    <n v="50"/>
    <x v="41"/>
    <n v="37500"/>
    <n v="13125"/>
    <n v="0.35"/>
    <x v="0"/>
  </r>
  <r>
    <x v="0"/>
    <n v="1185732"/>
    <x v="428"/>
    <x v="0"/>
    <s v="Maryland"/>
    <s v="Baltimore"/>
    <x v="4"/>
    <n v="60"/>
    <x v="41"/>
    <n v="45000"/>
    <n v="13500"/>
    <n v="0.3"/>
    <x v="0"/>
  </r>
  <r>
    <x v="0"/>
    <n v="1185732"/>
    <x v="428"/>
    <x v="0"/>
    <s v="Maryland"/>
    <s v="Baltimore"/>
    <x v="5"/>
    <n v="64.999999999999986"/>
    <x v="40"/>
    <n v="129999.99999999997"/>
    <n v="38999.999999999993"/>
    <n v="0.3"/>
    <x v="0"/>
  </r>
  <r>
    <x v="0"/>
    <n v="1185732"/>
    <x v="458"/>
    <x v="0"/>
    <s v="Maryland"/>
    <s v="Baltimore"/>
    <x v="0"/>
    <n v="60"/>
    <x v="44"/>
    <n v="210000"/>
    <n v="84000"/>
    <n v="0.4"/>
    <x v="0"/>
  </r>
  <r>
    <x v="0"/>
    <n v="1185732"/>
    <x v="458"/>
    <x v="0"/>
    <s v="Maryland"/>
    <s v="Baltimore"/>
    <x v="1"/>
    <n v="50"/>
    <x v="36"/>
    <n v="87500"/>
    <n v="30624.999999999996"/>
    <n v="0.35"/>
    <x v="0"/>
  </r>
  <r>
    <x v="0"/>
    <n v="1185732"/>
    <x v="458"/>
    <x v="0"/>
    <s v="Maryland"/>
    <s v="Baltimore"/>
    <x v="2"/>
    <n v="50"/>
    <x v="84"/>
    <n v="85000"/>
    <n v="29749.999999999996"/>
    <n v="0.35"/>
    <x v="0"/>
  </r>
  <r>
    <x v="0"/>
    <n v="1185732"/>
    <x v="458"/>
    <x v="0"/>
    <s v="Maryland"/>
    <s v="Baltimore"/>
    <x v="3"/>
    <n v="50"/>
    <x v="42"/>
    <n v="75000"/>
    <n v="26250"/>
    <n v="0.35"/>
    <x v="0"/>
  </r>
  <r>
    <x v="0"/>
    <n v="1185732"/>
    <x v="458"/>
    <x v="0"/>
    <s v="Maryland"/>
    <s v="Baltimore"/>
    <x v="4"/>
    <n v="60"/>
    <x v="35"/>
    <n v="75000"/>
    <n v="22500"/>
    <n v="0.3"/>
    <x v="0"/>
  </r>
  <r>
    <x v="0"/>
    <n v="1185732"/>
    <x v="458"/>
    <x v="0"/>
    <s v="Maryland"/>
    <s v="Baltimore"/>
    <x v="5"/>
    <n v="64.999999999999986"/>
    <x v="37"/>
    <n v="146249.99999999997"/>
    <n v="43874.999999999993"/>
    <n v="0.3"/>
    <x v="0"/>
  </r>
  <r>
    <x v="0"/>
    <n v="1185732"/>
    <x v="487"/>
    <x v="0"/>
    <s v="Maryland"/>
    <s v="Baltimore"/>
    <x v="0"/>
    <n v="60"/>
    <x v="31"/>
    <n v="270000"/>
    <n v="108000"/>
    <n v="0.4"/>
    <x v="0"/>
  </r>
  <r>
    <x v="0"/>
    <n v="1185732"/>
    <x v="487"/>
    <x v="0"/>
    <s v="Maryland"/>
    <s v="Baltimore"/>
    <x v="1"/>
    <n v="50"/>
    <x v="43"/>
    <n v="125000"/>
    <n v="43750"/>
    <n v="0.35"/>
    <x v="0"/>
  </r>
  <r>
    <x v="0"/>
    <n v="1185732"/>
    <x v="487"/>
    <x v="0"/>
    <s v="Maryland"/>
    <s v="Baltimore"/>
    <x v="2"/>
    <n v="50"/>
    <x v="37"/>
    <n v="112500"/>
    <n v="39375"/>
    <n v="0.35"/>
    <x v="0"/>
  </r>
  <r>
    <x v="0"/>
    <n v="1185732"/>
    <x v="487"/>
    <x v="0"/>
    <s v="Maryland"/>
    <s v="Baltimore"/>
    <x v="3"/>
    <n v="50"/>
    <x v="36"/>
    <n v="87500"/>
    <n v="30624.999999999996"/>
    <n v="0.35"/>
    <x v="0"/>
  </r>
  <r>
    <x v="0"/>
    <n v="1185732"/>
    <x v="487"/>
    <x v="0"/>
    <s v="Maryland"/>
    <s v="Baltimore"/>
    <x v="4"/>
    <n v="60"/>
    <x v="36"/>
    <n v="105000"/>
    <n v="31500"/>
    <n v="0.3"/>
    <x v="0"/>
  </r>
  <r>
    <x v="0"/>
    <n v="1185732"/>
    <x v="487"/>
    <x v="0"/>
    <s v="Maryland"/>
    <s v="Baltimore"/>
    <x v="5"/>
    <n v="64.999999999999986"/>
    <x v="34"/>
    <n v="178749.99999999997"/>
    <n v="53624.999999999993"/>
    <n v="0.3"/>
    <x v="0"/>
  </r>
  <r>
    <x v="0"/>
    <n v="1185732"/>
    <x v="181"/>
    <x v="0"/>
    <s v="Maryland"/>
    <s v="Baltimore"/>
    <x v="0"/>
    <n v="40"/>
    <x v="27"/>
    <n v="210000"/>
    <n v="73500"/>
    <n v="0.35"/>
    <x v="0"/>
  </r>
  <r>
    <x v="0"/>
    <n v="1185732"/>
    <x v="181"/>
    <x v="0"/>
    <s v="Maryland"/>
    <s v="Baltimore"/>
    <x v="1"/>
    <n v="40"/>
    <x v="45"/>
    <n v="130000"/>
    <n v="45500"/>
    <n v="0.35"/>
    <x v="0"/>
  </r>
  <r>
    <x v="0"/>
    <n v="1185732"/>
    <x v="181"/>
    <x v="0"/>
    <s v="Maryland"/>
    <s v="Baltimore"/>
    <x v="2"/>
    <n v="30.000000000000004"/>
    <x v="45"/>
    <n v="97500.000000000015"/>
    <n v="39000.000000000007"/>
    <n v="0.4"/>
    <x v="0"/>
  </r>
  <r>
    <x v="0"/>
    <n v="1185732"/>
    <x v="181"/>
    <x v="0"/>
    <s v="Maryland"/>
    <s v="Baltimore"/>
    <x v="3"/>
    <n v="35"/>
    <x v="36"/>
    <n v="61250"/>
    <n v="24500"/>
    <n v="0.4"/>
    <x v="0"/>
  </r>
  <r>
    <x v="0"/>
    <n v="1185732"/>
    <x v="181"/>
    <x v="0"/>
    <s v="Maryland"/>
    <s v="Baltimore"/>
    <x v="4"/>
    <n v="50"/>
    <x v="37"/>
    <n v="112500"/>
    <n v="33750"/>
    <n v="0.3"/>
    <x v="0"/>
  </r>
  <r>
    <x v="0"/>
    <n v="1185732"/>
    <x v="181"/>
    <x v="0"/>
    <s v="Maryland"/>
    <s v="Baltimore"/>
    <x v="5"/>
    <n v="40"/>
    <x v="45"/>
    <n v="130000"/>
    <n v="52000"/>
    <n v="0.4"/>
    <x v="0"/>
  </r>
  <r>
    <x v="0"/>
    <n v="1185732"/>
    <x v="210"/>
    <x v="0"/>
    <s v="Maryland"/>
    <s v="Baltimore"/>
    <x v="0"/>
    <n v="40"/>
    <x v="30"/>
    <n v="230000"/>
    <n v="80500"/>
    <n v="0.35"/>
    <x v="0"/>
  </r>
  <r>
    <x v="0"/>
    <n v="1185732"/>
    <x v="210"/>
    <x v="0"/>
    <s v="Maryland"/>
    <s v="Baltimore"/>
    <x v="1"/>
    <n v="40"/>
    <x v="37"/>
    <n v="90000"/>
    <n v="31499.999999999996"/>
    <n v="0.35"/>
    <x v="0"/>
  </r>
  <r>
    <x v="0"/>
    <n v="1185732"/>
    <x v="210"/>
    <x v="0"/>
    <s v="Maryland"/>
    <s v="Baltimore"/>
    <x v="2"/>
    <n v="30.000000000000004"/>
    <x v="34"/>
    <n v="82500.000000000015"/>
    <n v="33000.000000000007"/>
    <n v="0.4"/>
    <x v="0"/>
  </r>
  <r>
    <x v="0"/>
    <n v="1185732"/>
    <x v="210"/>
    <x v="0"/>
    <s v="Delaware"/>
    <s v="Wilmington"/>
    <x v="3"/>
    <n v="35"/>
    <x v="42"/>
    <n v="52500"/>
    <n v="21000"/>
    <n v="0.4"/>
    <x v="0"/>
  </r>
  <r>
    <x v="0"/>
    <n v="1185732"/>
    <x v="210"/>
    <x v="0"/>
    <s v="Delaware"/>
    <s v="Wilmington"/>
    <x v="4"/>
    <n v="50"/>
    <x v="37"/>
    <n v="112500"/>
    <n v="33750"/>
    <n v="0.3"/>
    <x v="0"/>
  </r>
  <r>
    <x v="0"/>
    <n v="1185732"/>
    <x v="210"/>
    <x v="0"/>
    <s v="Delaware"/>
    <s v="Wilmington"/>
    <x v="5"/>
    <n v="40"/>
    <x v="45"/>
    <n v="130000"/>
    <n v="52000"/>
    <n v="0.4"/>
    <x v="0"/>
  </r>
  <r>
    <x v="0"/>
    <n v="1185732"/>
    <x v="218"/>
    <x v="0"/>
    <s v="Delaware"/>
    <s v="Wilmington"/>
    <x v="0"/>
    <n v="40"/>
    <x v="61"/>
    <n v="218000"/>
    <n v="76300"/>
    <n v="0.35"/>
    <x v="0"/>
  </r>
  <r>
    <x v="0"/>
    <n v="1185732"/>
    <x v="218"/>
    <x v="0"/>
    <s v="Delaware"/>
    <s v="Wilmington"/>
    <x v="1"/>
    <n v="40"/>
    <x v="43"/>
    <n v="100000"/>
    <n v="35000"/>
    <n v="0.35"/>
    <x v="0"/>
  </r>
  <r>
    <x v="0"/>
    <n v="1185732"/>
    <x v="218"/>
    <x v="0"/>
    <s v="Delaware"/>
    <s v="Wilmington"/>
    <x v="2"/>
    <n v="30.000000000000004"/>
    <x v="34"/>
    <n v="82500.000000000015"/>
    <n v="33000.000000000007"/>
    <n v="0.4"/>
    <x v="0"/>
  </r>
  <r>
    <x v="0"/>
    <n v="1185732"/>
    <x v="218"/>
    <x v="0"/>
    <s v="Delaware"/>
    <s v="Wilmington"/>
    <x v="3"/>
    <n v="35"/>
    <x v="35"/>
    <n v="43750"/>
    <n v="17500"/>
    <n v="0.4"/>
    <x v="0"/>
  </r>
  <r>
    <x v="0"/>
    <n v="1185732"/>
    <x v="218"/>
    <x v="0"/>
    <s v="Delaware"/>
    <s v="Wilmington"/>
    <x v="4"/>
    <n v="50"/>
    <x v="36"/>
    <n v="87500"/>
    <n v="26250"/>
    <n v="0.3"/>
    <x v="0"/>
  </r>
  <r>
    <x v="0"/>
    <n v="1185732"/>
    <x v="218"/>
    <x v="0"/>
    <s v="Delaware"/>
    <s v="Wilmington"/>
    <x v="5"/>
    <n v="40"/>
    <x v="34"/>
    <n v="110000"/>
    <n v="44000"/>
    <n v="0.4"/>
    <x v="0"/>
  </r>
  <r>
    <x v="0"/>
    <n v="1185732"/>
    <x v="237"/>
    <x v="0"/>
    <s v="Delaware"/>
    <s v="Wilmington"/>
    <x v="0"/>
    <n v="40"/>
    <x v="27"/>
    <n v="210000"/>
    <n v="73500"/>
    <n v="0.35"/>
    <x v="0"/>
  </r>
  <r>
    <x v="0"/>
    <n v="1185732"/>
    <x v="237"/>
    <x v="0"/>
    <s v="Delaware"/>
    <s v="Wilmington"/>
    <x v="1"/>
    <n v="40"/>
    <x v="37"/>
    <n v="90000"/>
    <n v="31499.999999999996"/>
    <n v="0.35"/>
    <x v="0"/>
  </r>
  <r>
    <x v="0"/>
    <n v="1185732"/>
    <x v="237"/>
    <x v="0"/>
    <s v="Delaware"/>
    <s v="Wilmington"/>
    <x v="2"/>
    <n v="30.000000000000004"/>
    <x v="37"/>
    <n v="67500.000000000015"/>
    <n v="27000.000000000007"/>
    <n v="0.4"/>
    <x v="0"/>
  </r>
  <r>
    <x v="0"/>
    <n v="1185732"/>
    <x v="237"/>
    <x v="0"/>
    <s v="Delaware"/>
    <s v="Wilmington"/>
    <x v="3"/>
    <n v="35"/>
    <x v="42"/>
    <n v="52500"/>
    <n v="21000"/>
    <n v="0.4"/>
    <x v="0"/>
  </r>
  <r>
    <x v="0"/>
    <n v="1185732"/>
    <x v="237"/>
    <x v="0"/>
    <s v="Delaware"/>
    <s v="Wilmington"/>
    <x v="4"/>
    <n v="50"/>
    <x v="42"/>
    <n v="75000"/>
    <n v="22500"/>
    <n v="0.3"/>
    <x v="0"/>
  </r>
  <r>
    <x v="0"/>
    <n v="1185732"/>
    <x v="237"/>
    <x v="0"/>
    <s v="Delaware"/>
    <s v="Wilmington"/>
    <x v="5"/>
    <n v="40"/>
    <x v="48"/>
    <n v="120000"/>
    <n v="48000"/>
    <n v="0.4"/>
    <x v="0"/>
  </r>
  <r>
    <x v="0"/>
    <n v="1185732"/>
    <x v="266"/>
    <x v="0"/>
    <s v="Delaware"/>
    <s v="Wilmington"/>
    <x v="0"/>
    <n v="54.999999999999993"/>
    <x v="62"/>
    <n v="313499.99999999994"/>
    <n v="109724.99999999997"/>
    <n v="0.35"/>
    <x v="0"/>
  </r>
  <r>
    <x v="0"/>
    <n v="1185732"/>
    <x v="266"/>
    <x v="0"/>
    <s v="Delaware"/>
    <s v="Wilmington"/>
    <x v="1"/>
    <n v="50"/>
    <x v="34"/>
    <n v="137500"/>
    <n v="48125"/>
    <n v="0.35"/>
    <x v="0"/>
  </r>
  <r>
    <x v="0"/>
    <n v="1185732"/>
    <x v="266"/>
    <x v="0"/>
    <s v="Delaware"/>
    <s v="Wilmington"/>
    <x v="2"/>
    <n v="45"/>
    <x v="48"/>
    <n v="135000"/>
    <n v="54000"/>
    <n v="0.4"/>
    <x v="0"/>
  </r>
  <r>
    <x v="0"/>
    <n v="1185732"/>
    <x v="266"/>
    <x v="0"/>
    <s v="Delaware"/>
    <s v="Wilmington"/>
    <x v="3"/>
    <n v="45"/>
    <x v="43"/>
    <n v="112500"/>
    <n v="45000"/>
    <n v="0.4"/>
    <x v="0"/>
  </r>
  <r>
    <x v="0"/>
    <n v="1185732"/>
    <x v="266"/>
    <x v="0"/>
    <s v="Delaware"/>
    <s v="Wilmington"/>
    <x v="4"/>
    <n v="54.999999999999993"/>
    <x v="34"/>
    <n v="151249.99999999997"/>
    <n v="45374.999999999993"/>
    <n v="0.3"/>
    <x v="0"/>
  </r>
  <r>
    <x v="0"/>
    <n v="1185732"/>
    <x v="266"/>
    <x v="0"/>
    <s v="Delaware"/>
    <s v="Wilmington"/>
    <x v="5"/>
    <n v="60"/>
    <x v="46"/>
    <n v="240000"/>
    <n v="96000"/>
    <n v="0.4"/>
    <x v="0"/>
  </r>
  <r>
    <x v="0"/>
    <n v="1185732"/>
    <x v="299"/>
    <x v="0"/>
    <s v="Delaware"/>
    <s v="Wilmington"/>
    <x v="0"/>
    <n v="54.999999999999993"/>
    <x v="25"/>
    <n v="357499.99999999994"/>
    <n v="125124.99999999997"/>
    <n v="0.35"/>
    <x v="0"/>
  </r>
  <r>
    <x v="0"/>
    <n v="1185732"/>
    <x v="299"/>
    <x v="0"/>
    <s v="Delaware"/>
    <s v="Wilmington"/>
    <x v="1"/>
    <n v="50"/>
    <x v="46"/>
    <n v="200000"/>
    <n v="70000"/>
    <n v="0.35"/>
    <x v="0"/>
  </r>
  <r>
    <x v="0"/>
    <n v="1185732"/>
    <x v="299"/>
    <x v="0"/>
    <s v="Delaware"/>
    <s v="Wilmington"/>
    <x v="2"/>
    <n v="45"/>
    <x v="45"/>
    <n v="146250"/>
    <n v="58500"/>
    <n v="0.4"/>
    <x v="0"/>
  </r>
  <r>
    <x v="0"/>
    <n v="1185732"/>
    <x v="299"/>
    <x v="0"/>
    <s v="Delaware"/>
    <s v="Wilmington"/>
    <x v="3"/>
    <n v="45"/>
    <x v="48"/>
    <n v="135000"/>
    <n v="54000"/>
    <n v="0.4"/>
    <x v="0"/>
  </r>
  <r>
    <x v="0"/>
    <n v="1185732"/>
    <x v="299"/>
    <x v="0"/>
    <s v="Delaware"/>
    <s v="Wilmington"/>
    <x v="4"/>
    <n v="54.999999999999993"/>
    <x v="48"/>
    <n v="164999.99999999997"/>
    <n v="49499.999999999993"/>
    <n v="0.3"/>
    <x v="0"/>
  </r>
  <r>
    <x v="0"/>
    <n v="1185732"/>
    <x v="299"/>
    <x v="0"/>
    <s v="Delaware"/>
    <s v="Wilmington"/>
    <x v="5"/>
    <n v="60"/>
    <x v="31"/>
    <n v="270000"/>
    <n v="108000"/>
    <n v="0.4"/>
    <x v="0"/>
  </r>
  <r>
    <x v="0"/>
    <n v="1185732"/>
    <x v="327"/>
    <x v="0"/>
    <s v="Delaware"/>
    <s v="Wilmington"/>
    <x v="0"/>
    <n v="54.999999999999993"/>
    <x v="21"/>
    <n v="371249.99999999994"/>
    <n v="129937.49999999997"/>
    <n v="0.35"/>
    <x v="0"/>
  </r>
  <r>
    <x v="0"/>
    <n v="1185732"/>
    <x v="327"/>
    <x v="0"/>
    <s v="Delaware"/>
    <s v="Wilmington"/>
    <x v="1"/>
    <n v="50"/>
    <x v="32"/>
    <n v="212500"/>
    <n v="74375"/>
    <n v="0.35"/>
    <x v="0"/>
  </r>
  <r>
    <x v="0"/>
    <n v="1185732"/>
    <x v="327"/>
    <x v="0"/>
    <s v="Delaware"/>
    <s v="Wilmington"/>
    <x v="2"/>
    <n v="45"/>
    <x v="44"/>
    <n v="157500"/>
    <n v="63000"/>
    <n v="0.4"/>
    <x v="0"/>
  </r>
  <r>
    <x v="0"/>
    <n v="1185732"/>
    <x v="327"/>
    <x v="0"/>
    <s v="Delaware"/>
    <s v="Wilmington"/>
    <x v="3"/>
    <n v="45"/>
    <x v="48"/>
    <n v="135000"/>
    <n v="54000"/>
    <n v="0.4"/>
    <x v="0"/>
  </r>
  <r>
    <x v="0"/>
    <n v="1185732"/>
    <x v="327"/>
    <x v="0"/>
    <s v="Delaware"/>
    <s v="Wilmington"/>
    <x v="4"/>
    <n v="54.999999999999993"/>
    <x v="45"/>
    <n v="178749.99999999997"/>
    <n v="53624.999999999993"/>
    <n v="0.3"/>
    <x v="0"/>
  </r>
  <r>
    <x v="0"/>
    <n v="1185732"/>
    <x v="327"/>
    <x v="0"/>
    <s v="Delaware"/>
    <s v="Wilmington"/>
    <x v="5"/>
    <n v="60"/>
    <x v="23"/>
    <n v="300000"/>
    <n v="120000"/>
    <n v="0.4"/>
    <x v="0"/>
  </r>
  <r>
    <x v="0"/>
    <n v="1185732"/>
    <x v="359"/>
    <x v="0"/>
    <s v="Delaware"/>
    <s v="Wilmington"/>
    <x v="0"/>
    <n v="54.999999999999993"/>
    <x v="25"/>
    <n v="357499.99999999994"/>
    <n v="125124.99999999997"/>
    <n v="0.35"/>
    <x v="0"/>
  </r>
  <r>
    <x v="0"/>
    <n v="1185732"/>
    <x v="359"/>
    <x v="0"/>
    <s v="Delaware"/>
    <s v="Wilmington"/>
    <x v="1"/>
    <n v="50"/>
    <x v="32"/>
    <n v="212500"/>
    <n v="74375"/>
    <n v="0.35"/>
    <x v="0"/>
  </r>
  <r>
    <x v="0"/>
    <n v="1185732"/>
    <x v="359"/>
    <x v="0"/>
    <s v="Delaware"/>
    <s v="Wilmington"/>
    <x v="2"/>
    <n v="45"/>
    <x v="44"/>
    <n v="157500"/>
    <n v="63000"/>
    <n v="0.4"/>
    <x v="0"/>
  </r>
  <r>
    <x v="0"/>
    <n v="1185732"/>
    <x v="359"/>
    <x v="0"/>
    <s v="Delaware"/>
    <s v="Wilmington"/>
    <x v="3"/>
    <n v="45"/>
    <x v="43"/>
    <n v="112500"/>
    <n v="45000"/>
    <n v="0.4"/>
    <x v="0"/>
  </r>
  <r>
    <x v="0"/>
    <n v="1185732"/>
    <x v="359"/>
    <x v="0"/>
    <s v="Delaware"/>
    <s v="Wilmington"/>
    <x v="4"/>
    <n v="54.999999999999993"/>
    <x v="37"/>
    <n v="123749.99999999999"/>
    <n v="37124.999999999993"/>
    <n v="0.3"/>
    <x v="0"/>
  </r>
  <r>
    <x v="0"/>
    <n v="1185732"/>
    <x v="359"/>
    <x v="0"/>
    <s v="Delaware"/>
    <s v="Wilmington"/>
    <x v="5"/>
    <n v="60"/>
    <x v="46"/>
    <n v="240000"/>
    <n v="96000"/>
    <n v="0.4"/>
    <x v="0"/>
  </r>
  <r>
    <x v="0"/>
    <n v="1185732"/>
    <x v="389"/>
    <x v="0"/>
    <s v="Delaware"/>
    <s v="Wilmington"/>
    <x v="0"/>
    <n v="54.999999999999993"/>
    <x v="27"/>
    <n v="288749.99999999994"/>
    <n v="101062.49999999997"/>
    <n v="0.35"/>
    <x v="0"/>
  </r>
  <r>
    <x v="0"/>
    <n v="1185732"/>
    <x v="389"/>
    <x v="0"/>
    <s v="Delaware"/>
    <s v="Wilmington"/>
    <x v="1"/>
    <n v="50"/>
    <x v="45"/>
    <n v="162500"/>
    <n v="56875"/>
    <n v="0.35"/>
    <x v="0"/>
  </r>
  <r>
    <x v="0"/>
    <n v="1185732"/>
    <x v="389"/>
    <x v="0"/>
    <s v="Delaware"/>
    <s v="Wilmington"/>
    <x v="2"/>
    <n v="45"/>
    <x v="37"/>
    <n v="101250"/>
    <n v="40500"/>
    <n v="0.4"/>
    <x v="0"/>
  </r>
  <r>
    <x v="0"/>
    <n v="1185732"/>
    <x v="389"/>
    <x v="0"/>
    <s v="Delaware"/>
    <s v="Wilmington"/>
    <x v="3"/>
    <n v="45"/>
    <x v="40"/>
    <n v="90000"/>
    <n v="36000"/>
    <n v="0.4"/>
    <x v="0"/>
  </r>
  <r>
    <x v="0"/>
    <n v="1185732"/>
    <x v="389"/>
    <x v="0"/>
    <s v="Delaware"/>
    <s v="Wilmington"/>
    <x v="4"/>
    <n v="54.999999999999993"/>
    <x v="40"/>
    <n v="109999.99999999999"/>
    <n v="32999.999999999993"/>
    <n v="0.3"/>
    <x v="0"/>
  </r>
  <r>
    <x v="0"/>
    <n v="1185732"/>
    <x v="389"/>
    <x v="0"/>
    <s v="Delaware"/>
    <s v="Wilmington"/>
    <x v="5"/>
    <n v="60"/>
    <x v="48"/>
    <n v="180000"/>
    <n v="72000"/>
    <n v="0.4"/>
    <x v="0"/>
  </r>
  <r>
    <x v="0"/>
    <n v="1185732"/>
    <x v="421"/>
    <x v="0"/>
    <s v="Delaware"/>
    <s v="Wilmington"/>
    <x v="0"/>
    <n v="60"/>
    <x v="33"/>
    <n v="285000"/>
    <n v="99750"/>
    <n v="0.35"/>
    <x v="0"/>
  </r>
  <r>
    <x v="0"/>
    <n v="1185732"/>
    <x v="421"/>
    <x v="0"/>
    <s v="Delaware"/>
    <s v="Wilmington"/>
    <x v="1"/>
    <n v="55.000000000000007"/>
    <x v="48"/>
    <n v="165000.00000000003"/>
    <n v="57750.000000000007"/>
    <n v="0.35"/>
    <x v="0"/>
  </r>
  <r>
    <x v="0"/>
    <n v="1185732"/>
    <x v="421"/>
    <x v="0"/>
    <s v="Delaware"/>
    <s v="Wilmington"/>
    <x v="2"/>
    <n v="55.000000000000007"/>
    <x v="40"/>
    <n v="110000.00000000001"/>
    <n v="44000.000000000007"/>
    <n v="0.4"/>
    <x v="0"/>
  </r>
  <r>
    <x v="0"/>
    <n v="1185732"/>
    <x v="421"/>
    <x v="0"/>
    <s v="Delaware"/>
    <s v="Wilmington"/>
    <x v="3"/>
    <n v="55.000000000000007"/>
    <x v="36"/>
    <n v="96250.000000000015"/>
    <n v="38500.000000000007"/>
    <n v="0.4"/>
    <x v="0"/>
  </r>
  <r>
    <x v="0"/>
    <n v="1185732"/>
    <x v="421"/>
    <x v="0"/>
    <s v="Delaware"/>
    <s v="Wilmington"/>
    <x v="4"/>
    <n v="65"/>
    <x v="36"/>
    <n v="113750"/>
    <n v="34125"/>
    <n v="0.3"/>
    <x v="0"/>
  </r>
  <r>
    <x v="4"/>
    <n v="1185732"/>
    <x v="421"/>
    <x v="0"/>
    <s v="Delaware"/>
    <s v="Wilmington"/>
    <x v="5"/>
    <n v="70"/>
    <x v="48"/>
    <n v="210000"/>
    <n v="84000"/>
    <n v="0.4"/>
    <x v="0"/>
  </r>
  <r>
    <x v="4"/>
    <n v="1185732"/>
    <x v="451"/>
    <x v="0"/>
    <s v="Delaware"/>
    <s v="Wilmington"/>
    <x v="0"/>
    <n v="65"/>
    <x v="31"/>
    <n v="292500"/>
    <n v="102375"/>
    <n v="0.35"/>
    <x v="0"/>
  </r>
  <r>
    <x v="4"/>
    <n v="1185732"/>
    <x v="451"/>
    <x v="0"/>
    <s v="Delaware"/>
    <s v="Wilmington"/>
    <x v="1"/>
    <n v="55.000000000000007"/>
    <x v="45"/>
    <n v="178750.00000000003"/>
    <n v="62562.500000000007"/>
    <n v="0.35"/>
    <x v="0"/>
  </r>
  <r>
    <x v="4"/>
    <n v="1185732"/>
    <x v="451"/>
    <x v="0"/>
    <s v="Delaware"/>
    <s v="Wilmington"/>
    <x v="2"/>
    <n v="55.000000000000007"/>
    <x v="63"/>
    <n v="176000.00000000003"/>
    <n v="70400.000000000015"/>
    <n v="0.4"/>
    <x v="0"/>
  </r>
  <r>
    <x v="4"/>
    <n v="1185732"/>
    <x v="451"/>
    <x v="0"/>
    <s v="Delaware"/>
    <s v="Wilmington"/>
    <x v="3"/>
    <n v="55.000000000000007"/>
    <x v="48"/>
    <n v="165000.00000000003"/>
    <n v="66000.000000000015"/>
    <n v="0.4"/>
    <x v="0"/>
  </r>
  <r>
    <x v="4"/>
    <n v="1185732"/>
    <x v="451"/>
    <x v="0"/>
    <s v="Delaware"/>
    <s v="Wilmington"/>
    <x v="4"/>
    <n v="65"/>
    <x v="34"/>
    <n v="178750"/>
    <n v="53625"/>
    <n v="0.3"/>
    <x v="0"/>
  </r>
  <r>
    <x v="4"/>
    <n v="1185732"/>
    <x v="451"/>
    <x v="0"/>
    <s v="Delaware"/>
    <s v="Wilmington"/>
    <x v="5"/>
    <n v="70"/>
    <x v="47"/>
    <n v="262500"/>
    <n v="105000"/>
    <n v="0.4"/>
    <x v="0"/>
  </r>
  <r>
    <x v="4"/>
    <n v="1185732"/>
    <x v="480"/>
    <x v="0"/>
    <s v="Delaware"/>
    <s v="Wilmington"/>
    <x v="0"/>
    <n v="65"/>
    <x v="24"/>
    <n v="390000"/>
    <n v="136500"/>
    <n v="0.35"/>
    <x v="0"/>
  </r>
  <r>
    <x v="4"/>
    <n v="1185732"/>
    <x v="480"/>
    <x v="0"/>
    <s v="Delaware"/>
    <s v="Wilmington"/>
    <x v="1"/>
    <n v="55.000000000000007"/>
    <x v="46"/>
    <n v="220000.00000000003"/>
    <n v="77000"/>
    <n v="0.35"/>
    <x v="0"/>
  </r>
  <r>
    <x v="4"/>
    <n v="1185732"/>
    <x v="480"/>
    <x v="0"/>
    <s v="Delaware"/>
    <s v="Wilmington"/>
    <x v="2"/>
    <n v="55.000000000000007"/>
    <x v="47"/>
    <n v="206250.00000000003"/>
    <n v="82500.000000000015"/>
    <n v="0.4"/>
    <x v="0"/>
  </r>
  <r>
    <x v="4"/>
    <n v="1185732"/>
    <x v="480"/>
    <x v="0"/>
    <s v="Delaware"/>
    <s v="Wilmington"/>
    <x v="3"/>
    <n v="55.000000000000007"/>
    <x v="45"/>
    <n v="178750.00000000003"/>
    <n v="71500.000000000015"/>
    <n v="0.4"/>
    <x v="0"/>
  </r>
  <r>
    <x v="4"/>
    <n v="1185732"/>
    <x v="480"/>
    <x v="0"/>
    <s v="Delaware"/>
    <s v="Wilmington"/>
    <x v="4"/>
    <n v="65"/>
    <x v="45"/>
    <n v="211250"/>
    <n v="63375"/>
    <n v="0.3"/>
    <x v="0"/>
  </r>
  <r>
    <x v="4"/>
    <n v="1185732"/>
    <x v="480"/>
    <x v="0"/>
    <s v="Delaware"/>
    <s v="Wilmington"/>
    <x v="5"/>
    <n v="70"/>
    <x v="32"/>
    <n v="297500"/>
    <n v="119000"/>
    <n v="0.4"/>
    <x v="0"/>
  </r>
  <r>
    <x v="4"/>
    <n v="1185732"/>
    <x v="174"/>
    <x v="0"/>
    <s v="Delaware"/>
    <s v="Wilmington"/>
    <x v="0"/>
    <n v="35"/>
    <x v="33"/>
    <n v="166250"/>
    <n v="58187.499999999993"/>
    <n v="0.35"/>
    <x v="0"/>
  </r>
  <r>
    <x v="4"/>
    <n v="1185732"/>
    <x v="174"/>
    <x v="0"/>
    <s v="Delaware"/>
    <s v="Wilmington"/>
    <x v="1"/>
    <n v="35"/>
    <x v="34"/>
    <n v="96250"/>
    <n v="33687.5"/>
    <n v="0.35"/>
    <x v="0"/>
  </r>
  <r>
    <x v="4"/>
    <n v="1185732"/>
    <x v="174"/>
    <x v="0"/>
    <s v="Delaware"/>
    <s v="Wilmington"/>
    <x v="2"/>
    <n v="25.000000000000007"/>
    <x v="34"/>
    <n v="68750.000000000015"/>
    <n v="27500.000000000007"/>
    <n v="0.4"/>
    <x v="0"/>
  </r>
  <r>
    <x v="4"/>
    <n v="1185732"/>
    <x v="174"/>
    <x v="0"/>
    <s v="Delaware"/>
    <s v="Wilmington"/>
    <x v="3"/>
    <n v="30"/>
    <x v="35"/>
    <n v="37500"/>
    <n v="15000"/>
    <n v="0.4"/>
    <x v="0"/>
  </r>
  <r>
    <x v="4"/>
    <n v="1185732"/>
    <x v="174"/>
    <x v="0"/>
    <s v="Delaware"/>
    <s v="Wilmington"/>
    <x v="4"/>
    <n v="45"/>
    <x v="36"/>
    <n v="78750"/>
    <n v="23625"/>
    <n v="0.3"/>
    <x v="0"/>
  </r>
  <r>
    <x v="4"/>
    <n v="1185732"/>
    <x v="174"/>
    <x v="0"/>
    <s v="Delaware"/>
    <s v="Wilmington"/>
    <x v="5"/>
    <n v="35"/>
    <x v="34"/>
    <n v="96250"/>
    <n v="38500"/>
    <n v="0.4"/>
    <x v="0"/>
  </r>
  <r>
    <x v="4"/>
    <n v="1185732"/>
    <x v="203"/>
    <x v="0"/>
    <s v="Delaware"/>
    <s v="Wilmington"/>
    <x v="0"/>
    <n v="35"/>
    <x v="27"/>
    <n v="183750"/>
    <n v="64312.499999999993"/>
    <n v="0.35"/>
    <x v="0"/>
  </r>
  <r>
    <x v="4"/>
    <n v="1185732"/>
    <x v="203"/>
    <x v="0"/>
    <s v="Delaware"/>
    <s v="Wilmington"/>
    <x v="1"/>
    <n v="35"/>
    <x v="36"/>
    <n v="61250"/>
    <n v="21437.5"/>
    <n v="0.35"/>
    <x v="0"/>
  </r>
  <r>
    <x v="4"/>
    <n v="1185732"/>
    <x v="203"/>
    <x v="0"/>
    <s v="Delaware"/>
    <s v="Wilmington"/>
    <x v="2"/>
    <n v="25.000000000000007"/>
    <x v="37"/>
    <n v="56250.000000000015"/>
    <n v="22500.000000000007"/>
    <n v="0.4"/>
    <x v="0"/>
  </r>
  <r>
    <x v="4"/>
    <n v="1185732"/>
    <x v="203"/>
    <x v="0"/>
    <s v="New Jersey"/>
    <s v="Newark"/>
    <x v="3"/>
    <n v="30"/>
    <x v="38"/>
    <n v="30000"/>
    <n v="12000"/>
    <n v="0.4"/>
    <x v="0"/>
  </r>
  <r>
    <x v="4"/>
    <n v="1185732"/>
    <x v="203"/>
    <x v="0"/>
    <s v="New Jersey"/>
    <s v="Newark"/>
    <x v="4"/>
    <n v="45"/>
    <x v="36"/>
    <n v="78750"/>
    <n v="23625"/>
    <n v="0.3"/>
    <x v="0"/>
  </r>
  <r>
    <x v="4"/>
    <n v="1185732"/>
    <x v="203"/>
    <x v="0"/>
    <s v="New Jersey"/>
    <s v="Newark"/>
    <x v="5"/>
    <n v="35"/>
    <x v="34"/>
    <n v="96250"/>
    <n v="38500"/>
    <n v="0.4"/>
    <x v="0"/>
  </r>
  <r>
    <x v="4"/>
    <n v="1185732"/>
    <x v="708"/>
    <x v="0"/>
    <s v="New Jersey"/>
    <s v="Newark"/>
    <x v="0"/>
    <n v="35"/>
    <x v="39"/>
    <n v="173250"/>
    <n v="60637.499999999993"/>
    <n v="0.35"/>
    <x v="0"/>
  </r>
  <r>
    <x v="4"/>
    <n v="1185732"/>
    <x v="708"/>
    <x v="0"/>
    <s v="New Jersey"/>
    <s v="Newark"/>
    <x v="1"/>
    <n v="35"/>
    <x v="40"/>
    <n v="70000"/>
    <n v="24500"/>
    <n v="0.35"/>
    <x v="0"/>
  </r>
  <r>
    <x v="4"/>
    <n v="1185732"/>
    <x v="708"/>
    <x v="0"/>
    <s v="New Jersey"/>
    <s v="Newark"/>
    <x v="2"/>
    <n v="25.000000000000007"/>
    <x v="37"/>
    <n v="56250.000000000015"/>
    <n v="22500.000000000007"/>
    <n v="0.4"/>
    <x v="0"/>
  </r>
  <r>
    <x v="4"/>
    <n v="1185732"/>
    <x v="708"/>
    <x v="0"/>
    <s v="New Jersey"/>
    <s v="Newark"/>
    <x v="3"/>
    <n v="30"/>
    <x v="41"/>
    <n v="22500"/>
    <n v="9000"/>
    <n v="0.4"/>
    <x v="0"/>
  </r>
  <r>
    <x v="4"/>
    <n v="1185732"/>
    <x v="708"/>
    <x v="0"/>
    <s v="New Jersey"/>
    <s v="Newark"/>
    <x v="4"/>
    <n v="45"/>
    <x v="35"/>
    <n v="56250"/>
    <n v="16875"/>
    <n v="0.3"/>
    <x v="0"/>
  </r>
  <r>
    <x v="4"/>
    <n v="1185732"/>
    <x v="708"/>
    <x v="0"/>
    <s v="New Jersey"/>
    <s v="Newark"/>
    <x v="5"/>
    <n v="35"/>
    <x v="37"/>
    <n v="78750"/>
    <n v="31500"/>
    <n v="0.4"/>
    <x v="0"/>
  </r>
  <r>
    <x v="4"/>
    <n v="1185732"/>
    <x v="230"/>
    <x v="0"/>
    <s v="New Jersey"/>
    <s v="Newark"/>
    <x v="0"/>
    <n v="35"/>
    <x v="33"/>
    <n v="166250"/>
    <n v="58187.499999999993"/>
    <n v="0.35"/>
    <x v="0"/>
  </r>
  <r>
    <x v="4"/>
    <n v="1185732"/>
    <x v="230"/>
    <x v="0"/>
    <s v="New Jersey"/>
    <s v="Newark"/>
    <x v="1"/>
    <n v="35"/>
    <x v="36"/>
    <n v="61250"/>
    <n v="21437.5"/>
    <n v="0.35"/>
    <x v="0"/>
  </r>
  <r>
    <x v="4"/>
    <n v="1185732"/>
    <x v="230"/>
    <x v="0"/>
    <s v="New Jersey"/>
    <s v="Newark"/>
    <x v="2"/>
    <n v="25.000000000000007"/>
    <x v="36"/>
    <n v="43750.000000000015"/>
    <n v="17500.000000000007"/>
    <n v="0.4"/>
    <x v="0"/>
  </r>
  <r>
    <x v="4"/>
    <n v="1185732"/>
    <x v="230"/>
    <x v="0"/>
    <s v="New Jersey"/>
    <s v="Newark"/>
    <x v="3"/>
    <n v="30"/>
    <x v="38"/>
    <n v="30000"/>
    <n v="12000"/>
    <n v="0.4"/>
    <x v="0"/>
  </r>
  <r>
    <x v="4"/>
    <n v="1185732"/>
    <x v="230"/>
    <x v="0"/>
    <s v="New Jersey"/>
    <s v="Newark"/>
    <x v="4"/>
    <n v="45"/>
    <x v="38"/>
    <n v="45000"/>
    <n v="13500"/>
    <n v="0.3"/>
    <x v="0"/>
  </r>
  <r>
    <x v="4"/>
    <n v="1185732"/>
    <x v="230"/>
    <x v="0"/>
    <s v="New Jersey"/>
    <s v="Newark"/>
    <x v="5"/>
    <n v="35"/>
    <x v="43"/>
    <n v="87500"/>
    <n v="35000"/>
    <n v="0.4"/>
    <x v="0"/>
  </r>
  <r>
    <x v="4"/>
    <n v="1185732"/>
    <x v="259"/>
    <x v="0"/>
    <s v="New Jersey"/>
    <s v="Newark"/>
    <x v="0"/>
    <n v="49.999999999999993"/>
    <x v="66"/>
    <n v="259999.99999999997"/>
    <n v="90999.999999999985"/>
    <n v="0.35"/>
    <x v="0"/>
  </r>
  <r>
    <x v="4"/>
    <n v="1185732"/>
    <x v="259"/>
    <x v="0"/>
    <s v="New Jersey"/>
    <s v="Newark"/>
    <x v="1"/>
    <n v="45"/>
    <x v="37"/>
    <n v="101250"/>
    <n v="35437.5"/>
    <n v="0.35"/>
    <x v="0"/>
  </r>
  <r>
    <x v="4"/>
    <n v="1185732"/>
    <x v="259"/>
    <x v="0"/>
    <s v="New Jersey"/>
    <s v="Newark"/>
    <x v="2"/>
    <n v="40"/>
    <x v="43"/>
    <n v="100000"/>
    <n v="40000"/>
    <n v="0.4"/>
    <x v="0"/>
  </r>
  <r>
    <x v="4"/>
    <n v="1185732"/>
    <x v="259"/>
    <x v="0"/>
    <s v="New Jersey"/>
    <s v="Newark"/>
    <x v="3"/>
    <n v="40"/>
    <x v="40"/>
    <n v="80000"/>
    <n v="32000"/>
    <n v="0.4"/>
    <x v="0"/>
  </r>
  <r>
    <x v="4"/>
    <n v="1185732"/>
    <x v="259"/>
    <x v="0"/>
    <s v="New Jersey"/>
    <s v="Newark"/>
    <x v="4"/>
    <n v="49.999999999999993"/>
    <x v="37"/>
    <n v="112499.99999999999"/>
    <n v="33749.999999999993"/>
    <n v="0.3"/>
    <x v="0"/>
  </r>
  <r>
    <x v="4"/>
    <n v="1185732"/>
    <x v="259"/>
    <x v="0"/>
    <s v="New Jersey"/>
    <s v="Newark"/>
    <x v="5"/>
    <n v="54.999999999999993"/>
    <x v="44"/>
    <n v="192499.99999999997"/>
    <n v="76999.999999999985"/>
    <n v="0.4"/>
    <x v="0"/>
  </r>
  <r>
    <x v="4"/>
    <n v="1185732"/>
    <x v="292"/>
    <x v="0"/>
    <s v="New Jersey"/>
    <s v="Newark"/>
    <x v="0"/>
    <n v="49.999999999999993"/>
    <x v="24"/>
    <n v="299999.99999999994"/>
    <n v="104999.99999999997"/>
    <n v="0.35"/>
    <x v="0"/>
  </r>
  <r>
    <x v="4"/>
    <n v="1185732"/>
    <x v="292"/>
    <x v="0"/>
    <s v="New Jersey"/>
    <s v="Newark"/>
    <x v="1"/>
    <n v="45"/>
    <x v="44"/>
    <n v="157500"/>
    <n v="55125"/>
    <n v="0.35"/>
    <x v="0"/>
  </r>
  <r>
    <x v="4"/>
    <n v="1185732"/>
    <x v="292"/>
    <x v="0"/>
    <s v="New Jersey"/>
    <s v="Newark"/>
    <x v="2"/>
    <n v="40"/>
    <x v="34"/>
    <n v="110000"/>
    <n v="44000"/>
    <n v="0.4"/>
    <x v="0"/>
  </r>
  <r>
    <x v="4"/>
    <n v="1185732"/>
    <x v="292"/>
    <x v="0"/>
    <s v="New Jersey"/>
    <s v="Newark"/>
    <x v="3"/>
    <n v="40"/>
    <x v="43"/>
    <n v="100000"/>
    <n v="40000"/>
    <n v="0.4"/>
    <x v="0"/>
  </r>
  <r>
    <x v="4"/>
    <n v="1185732"/>
    <x v="292"/>
    <x v="0"/>
    <s v="New Jersey"/>
    <s v="Newark"/>
    <x v="4"/>
    <n v="49.999999999999993"/>
    <x v="43"/>
    <n v="124999.99999999999"/>
    <n v="37499.999999999993"/>
    <n v="0.3"/>
    <x v="0"/>
  </r>
  <r>
    <x v="4"/>
    <n v="1185732"/>
    <x v="292"/>
    <x v="0"/>
    <s v="New Jersey"/>
    <s v="Newark"/>
    <x v="5"/>
    <n v="54.999999999999993"/>
    <x v="46"/>
    <n v="219999.99999999997"/>
    <n v="88000"/>
    <n v="0.4"/>
    <x v="0"/>
  </r>
  <r>
    <x v="4"/>
    <n v="1185732"/>
    <x v="320"/>
    <x v="0"/>
    <s v="New Jersey"/>
    <s v="Newark"/>
    <x v="0"/>
    <n v="49.999999999999993"/>
    <x v="22"/>
    <n v="312499.99999999994"/>
    <n v="109374.99999999997"/>
    <n v="0.35"/>
    <x v="0"/>
  </r>
  <r>
    <x v="4"/>
    <n v="1185732"/>
    <x v="320"/>
    <x v="0"/>
    <s v="New Jersey"/>
    <s v="Newark"/>
    <x v="1"/>
    <n v="45"/>
    <x v="47"/>
    <n v="168750"/>
    <n v="59062.499999999993"/>
    <n v="0.35"/>
    <x v="0"/>
  </r>
  <r>
    <x v="4"/>
    <n v="1185732"/>
    <x v="320"/>
    <x v="0"/>
    <s v="New Jersey"/>
    <s v="Newark"/>
    <x v="2"/>
    <n v="40"/>
    <x v="48"/>
    <n v="120000"/>
    <n v="48000"/>
    <n v="0.4"/>
    <x v="0"/>
  </r>
  <r>
    <x v="4"/>
    <n v="1185732"/>
    <x v="320"/>
    <x v="0"/>
    <s v="New Jersey"/>
    <s v="Newark"/>
    <x v="3"/>
    <n v="40"/>
    <x v="43"/>
    <n v="100000"/>
    <n v="40000"/>
    <n v="0.4"/>
    <x v="0"/>
  </r>
  <r>
    <x v="4"/>
    <n v="1185732"/>
    <x v="320"/>
    <x v="0"/>
    <s v="New Jersey"/>
    <s v="Newark"/>
    <x v="4"/>
    <n v="49.999999999999993"/>
    <x v="34"/>
    <n v="137499.99999999997"/>
    <n v="41249.999999999993"/>
    <n v="0.3"/>
    <x v="0"/>
  </r>
  <r>
    <x v="4"/>
    <n v="1185732"/>
    <x v="320"/>
    <x v="0"/>
    <s v="New Jersey"/>
    <s v="Newark"/>
    <x v="5"/>
    <n v="54.999999999999993"/>
    <x v="31"/>
    <n v="247499.99999999997"/>
    <n v="99000"/>
    <n v="0.4"/>
    <x v="0"/>
  </r>
  <r>
    <x v="4"/>
    <n v="1185732"/>
    <x v="352"/>
    <x v="0"/>
    <s v="New Jersey"/>
    <s v="Newark"/>
    <x v="0"/>
    <n v="49.999999999999993"/>
    <x v="24"/>
    <n v="299999.99999999994"/>
    <n v="104999.99999999997"/>
    <n v="0.35"/>
    <x v="0"/>
  </r>
  <r>
    <x v="4"/>
    <n v="1185732"/>
    <x v="352"/>
    <x v="0"/>
    <s v="New Jersey"/>
    <s v="Newark"/>
    <x v="1"/>
    <n v="45"/>
    <x v="47"/>
    <n v="168750"/>
    <n v="59062.499999999993"/>
    <n v="0.35"/>
    <x v="0"/>
  </r>
  <r>
    <x v="4"/>
    <n v="1185732"/>
    <x v="352"/>
    <x v="0"/>
    <s v="New Jersey"/>
    <s v="Newark"/>
    <x v="2"/>
    <n v="40"/>
    <x v="48"/>
    <n v="120000"/>
    <n v="48000"/>
    <n v="0.4"/>
    <x v="0"/>
  </r>
  <r>
    <x v="4"/>
    <n v="1185732"/>
    <x v="352"/>
    <x v="0"/>
    <s v="New Jersey"/>
    <s v="Newark"/>
    <x v="3"/>
    <n v="40"/>
    <x v="40"/>
    <n v="80000"/>
    <n v="32000"/>
    <n v="0.4"/>
    <x v="0"/>
  </r>
  <r>
    <x v="4"/>
    <n v="1185732"/>
    <x v="352"/>
    <x v="0"/>
    <s v="New Jersey"/>
    <s v="Newark"/>
    <x v="4"/>
    <n v="49.999999999999993"/>
    <x v="36"/>
    <n v="87499.999999999985"/>
    <n v="26249.999999999996"/>
    <n v="0.3"/>
    <x v="0"/>
  </r>
  <r>
    <x v="4"/>
    <n v="1185732"/>
    <x v="352"/>
    <x v="0"/>
    <s v="New Jersey"/>
    <s v="Newark"/>
    <x v="5"/>
    <n v="54.999999999999993"/>
    <x v="44"/>
    <n v="192499.99999999997"/>
    <n v="76999.999999999985"/>
    <n v="0.4"/>
    <x v="0"/>
  </r>
  <r>
    <x v="4"/>
    <n v="1185732"/>
    <x v="382"/>
    <x v="0"/>
    <s v="New Jersey"/>
    <s v="Newark"/>
    <x v="0"/>
    <n v="49.999999999999993"/>
    <x v="33"/>
    <n v="237499.99999999997"/>
    <n v="83124.999999999985"/>
    <n v="0.35"/>
    <x v="0"/>
  </r>
  <r>
    <x v="4"/>
    <n v="1185732"/>
    <x v="382"/>
    <x v="0"/>
    <s v="New Jersey"/>
    <s v="Newark"/>
    <x v="1"/>
    <n v="45"/>
    <x v="34"/>
    <n v="123750"/>
    <n v="43312.5"/>
    <n v="0.35"/>
    <x v="0"/>
  </r>
  <r>
    <x v="4"/>
    <n v="1185732"/>
    <x v="382"/>
    <x v="0"/>
    <s v="New Jersey"/>
    <s v="Newark"/>
    <x v="2"/>
    <n v="40"/>
    <x v="36"/>
    <n v="70000"/>
    <n v="28000"/>
    <n v="0.4"/>
    <x v="0"/>
  </r>
  <r>
    <x v="4"/>
    <n v="1185732"/>
    <x v="382"/>
    <x v="0"/>
    <s v="New Jersey"/>
    <s v="Newark"/>
    <x v="3"/>
    <n v="40"/>
    <x v="42"/>
    <n v="60000"/>
    <n v="24000"/>
    <n v="0.4"/>
    <x v="0"/>
  </r>
  <r>
    <x v="4"/>
    <n v="1185732"/>
    <x v="382"/>
    <x v="0"/>
    <s v="New Jersey"/>
    <s v="Newark"/>
    <x v="4"/>
    <n v="49.999999999999993"/>
    <x v="42"/>
    <n v="74999.999999999985"/>
    <n v="22499.999999999996"/>
    <n v="0.3"/>
    <x v="0"/>
  </r>
  <r>
    <x v="4"/>
    <n v="1185732"/>
    <x v="382"/>
    <x v="0"/>
    <s v="New Jersey"/>
    <s v="Newark"/>
    <x v="5"/>
    <n v="54.999999999999993"/>
    <x v="43"/>
    <n v="137499.99999999997"/>
    <n v="54999.999999999993"/>
    <n v="0.4"/>
    <x v="0"/>
  </r>
  <r>
    <x v="4"/>
    <n v="1185732"/>
    <x v="414"/>
    <x v="0"/>
    <s v="New Jersey"/>
    <s v="Newark"/>
    <x v="0"/>
    <n v="54.999999999999993"/>
    <x v="32"/>
    <n v="233749.99999999997"/>
    <n v="81812.499999999985"/>
    <n v="0.35"/>
    <x v="0"/>
  </r>
  <r>
    <x v="4"/>
    <n v="1185732"/>
    <x v="414"/>
    <x v="0"/>
    <s v="New Jersey"/>
    <s v="Newark"/>
    <x v="1"/>
    <n v="50"/>
    <x v="43"/>
    <n v="125000"/>
    <n v="43750"/>
    <n v="0.35"/>
    <x v="0"/>
  </r>
  <r>
    <x v="4"/>
    <n v="1185732"/>
    <x v="414"/>
    <x v="0"/>
    <s v="New Jersey"/>
    <s v="Newark"/>
    <x v="2"/>
    <n v="50"/>
    <x v="42"/>
    <n v="75000"/>
    <n v="30000"/>
    <n v="0.4"/>
    <x v="0"/>
  </r>
  <r>
    <x v="4"/>
    <n v="1185732"/>
    <x v="414"/>
    <x v="0"/>
    <s v="New Jersey"/>
    <s v="Newark"/>
    <x v="3"/>
    <n v="50"/>
    <x v="35"/>
    <n v="62500"/>
    <n v="25000"/>
    <n v="0.4"/>
    <x v="0"/>
  </r>
  <r>
    <x v="4"/>
    <n v="1185732"/>
    <x v="414"/>
    <x v="0"/>
    <s v="New Jersey"/>
    <s v="Newark"/>
    <x v="4"/>
    <n v="60"/>
    <x v="35"/>
    <n v="75000"/>
    <n v="22500"/>
    <n v="0.3"/>
    <x v="0"/>
  </r>
  <r>
    <x v="2"/>
    <n v="1185732"/>
    <x v="414"/>
    <x v="0"/>
    <s v="New Jersey"/>
    <s v="Newark"/>
    <x v="5"/>
    <n v="64.999999999999986"/>
    <x v="43"/>
    <n v="162499.99999999997"/>
    <n v="64999.999999999993"/>
    <n v="0.4"/>
    <x v="0"/>
  </r>
  <r>
    <x v="2"/>
    <n v="1185732"/>
    <x v="444"/>
    <x v="0"/>
    <s v="New Jersey"/>
    <s v="Newark"/>
    <x v="0"/>
    <n v="60"/>
    <x v="46"/>
    <n v="240000"/>
    <n v="84000"/>
    <n v="0.35"/>
    <x v="0"/>
  </r>
  <r>
    <x v="2"/>
    <n v="1185732"/>
    <x v="444"/>
    <x v="0"/>
    <s v="New Jersey"/>
    <s v="Newark"/>
    <x v="1"/>
    <n v="50"/>
    <x v="34"/>
    <n v="137500"/>
    <n v="48125"/>
    <n v="0.35"/>
    <x v="0"/>
  </r>
  <r>
    <x v="2"/>
    <n v="1185732"/>
    <x v="444"/>
    <x v="0"/>
    <s v="New Jersey"/>
    <s v="Newark"/>
    <x v="2"/>
    <n v="50"/>
    <x v="83"/>
    <n v="135000"/>
    <n v="54000"/>
    <n v="0.4"/>
    <x v="0"/>
  </r>
  <r>
    <x v="2"/>
    <n v="1185732"/>
    <x v="444"/>
    <x v="0"/>
    <s v="New Jersey"/>
    <s v="Newark"/>
    <x v="3"/>
    <n v="50"/>
    <x v="43"/>
    <n v="125000"/>
    <n v="50000"/>
    <n v="0.4"/>
    <x v="0"/>
  </r>
  <r>
    <x v="2"/>
    <n v="1185732"/>
    <x v="444"/>
    <x v="0"/>
    <s v="New Jersey"/>
    <s v="Newark"/>
    <x v="4"/>
    <n v="60"/>
    <x v="37"/>
    <n v="135000"/>
    <n v="40500"/>
    <n v="0.3"/>
    <x v="0"/>
  </r>
  <r>
    <x v="2"/>
    <n v="1185732"/>
    <x v="444"/>
    <x v="0"/>
    <s v="New Jersey"/>
    <s v="Newark"/>
    <x v="5"/>
    <n v="64.999999999999986"/>
    <x v="45"/>
    <n v="211249.99999999994"/>
    <n v="84499.999999999985"/>
    <n v="0.4"/>
    <x v="0"/>
  </r>
  <r>
    <x v="2"/>
    <n v="1185732"/>
    <x v="473"/>
    <x v="0"/>
    <s v="New Jersey"/>
    <s v="Newark"/>
    <x v="0"/>
    <n v="60"/>
    <x v="20"/>
    <n v="330000"/>
    <n v="115499.99999999999"/>
    <n v="0.35"/>
    <x v="0"/>
  </r>
  <r>
    <x v="2"/>
    <n v="1185732"/>
    <x v="473"/>
    <x v="0"/>
    <s v="New Jersey"/>
    <s v="Newark"/>
    <x v="1"/>
    <n v="50"/>
    <x v="44"/>
    <n v="175000"/>
    <n v="61249.999999999993"/>
    <n v="0.35"/>
    <x v="0"/>
  </r>
  <r>
    <x v="2"/>
    <n v="1185732"/>
    <x v="473"/>
    <x v="0"/>
    <s v="New Jersey"/>
    <s v="Newark"/>
    <x v="2"/>
    <n v="50"/>
    <x v="45"/>
    <n v="162500"/>
    <n v="65000"/>
    <n v="0.4"/>
    <x v="0"/>
  </r>
  <r>
    <x v="2"/>
    <n v="1185732"/>
    <x v="473"/>
    <x v="0"/>
    <s v="New Jersey"/>
    <s v="Newark"/>
    <x v="3"/>
    <n v="50"/>
    <x v="34"/>
    <n v="137500"/>
    <n v="55000"/>
    <n v="0.4"/>
    <x v="0"/>
  </r>
  <r>
    <x v="2"/>
    <n v="1185732"/>
    <x v="473"/>
    <x v="0"/>
    <s v="New Jersey"/>
    <s v="Newark"/>
    <x v="4"/>
    <n v="60"/>
    <x v="34"/>
    <n v="165000"/>
    <n v="49500"/>
    <n v="0.3"/>
    <x v="0"/>
  </r>
  <r>
    <x v="2"/>
    <n v="1185732"/>
    <x v="473"/>
    <x v="0"/>
    <s v="New Jersey"/>
    <s v="Newark"/>
    <x v="5"/>
    <n v="64.999999999999986"/>
    <x v="47"/>
    <n v="243749.99999999994"/>
    <n v="97499.999999999985"/>
    <n v="0.4"/>
    <x v="0"/>
  </r>
  <r>
    <x v="2"/>
    <n v="1185732"/>
    <x v="171"/>
    <x v="0"/>
    <s v="New Jersey"/>
    <s v="Newark"/>
    <x v="0"/>
    <n v="40"/>
    <x v="23"/>
    <n v="200000"/>
    <n v="80000"/>
    <n v="0.4"/>
    <x v="0"/>
  </r>
  <r>
    <x v="2"/>
    <n v="1185732"/>
    <x v="171"/>
    <x v="0"/>
    <s v="New Jersey"/>
    <s v="Newark"/>
    <x v="1"/>
    <n v="40"/>
    <x v="48"/>
    <n v="120000"/>
    <n v="48000"/>
    <n v="0.4"/>
    <x v="0"/>
  </r>
  <r>
    <x v="2"/>
    <n v="1185732"/>
    <x v="171"/>
    <x v="0"/>
    <s v="New Jersey"/>
    <s v="Newark"/>
    <x v="2"/>
    <n v="30.000000000000004"/>
    <x v="48"/>
    <n v="90000.000000000015"/>
    <n v="27000.000000000004"/>
    <n v="0.3"/>
    <x v="0"/>
  </r>
  <r>
    <x v="2"/>
    <n v="1185732"/>
    <x v="171"/>
    <x v="0"/>
    <s v="New Jersey"/>
    <s v="Newark"/>
    <x v="3"/>
    <n v="35"/>
    <x v="42"/>
    <n v="52500"/>
    <n v="15750"/>
    <n v="0.3"/>
    <x v="0"/>
  </r>
  <r>
    <x v="2"/>
    <n v="1185732"/>
    <x v="171"/>
    <x v="0"/>
    <s v="New Jersey"/>
    <s v="Newark"/>
    <x v="4"/>
    <n v="50"/>
    <x v="40"/>
    <n v="100000"/>
    <n v="30000"/>
    <n v="0.3"/>
    <x v="0"/>
  </r>
  <r>
    <x v="2"/>
    <n v="1185732"/>
    <x v="171"/>
    <x v="0"/>
    <s v="New Jersey"/>
    <s v="Newark"/>
    <x v="5"/>
    <n v="40"/>
    <x v="48"/>
    <n v="120000"/>
    <n v="42000"/>
    <n v="0.35"/>
    <x v="0"/>
  </r>
  <r>
    <x v="2"/>
    <n v="1185732"/>
    <x v="200"/>
    <x v="0"/>
    <s v="New Jersey"/>
    <s v="Newark"/>
    <x v="0"/>
    <n v="40"/>
    <x v="20"/>
    <n v="220000"/>
    <n v="88000"/>
    <n v="0.4"/>
    <x v="0"/>
  </r>
  <r>
    <x v="2"/>
    <n v="1185732"/>
    <x v="200"/>
    <x v="0"/>
    <s v="New Jersey"/>
    <s v="Newark"/>
    <x v="1"/>
    <n v="40"/>
    <x v="40"/>
    <n v="80000"/>
    <n v="32000"/>
    <n v="0.4"/>
    <x v="0"/>
  </r>
  <r>
    <x v="2"/>
    <n v="1185732"/>
    <x v="200"/>
    <x v="0"/>
    <s v="New Jersey"/>
    <s v="Newark"/>
    <x v="2"/>
    <n v="30.000000000000004"/>
    <x v="43"/>
    <n v="75000.000000000015"/>
    <n v="22500.000000000004"/>
    <n v="0.3"/>
    <x v="0"/>
  </r>
  <r>
    <x v="2"/>
    <n v="1185732"/>
    <x v="200"/>
    <x v="0"/>
    <s v="Connecticut"/>
    <s v="Hartford"/>
    <x v="3"/>
    <n v="35"/>
    <x v="35"/>
    <n v="43750"/>
    <n v="13125"/>
    <n v="0.3"/>
    <x v="0"/>
  </r>
  <r>
    <x v="2"/>
    <n v="1185732"/>
    <x v="200"/>
    <x v="0"/>
    <s v="Connecticut"/>
    <s v="Hartford"/>
    <x v="4"/>
    <n v="50"/>
    <x v="40"/>
    <n v="100000"/>
    <n v="30000"/>
    <n v="0.3"/>
    <x v="0"/>
  </r>
  <r>
    <x v="2"/>
    <n v="1185732"/>
    <x v="200"/>
    <x v="0"/>
    <s v="Connecticut"/>
    <s v="Hartford"/>
    <x v="5"/>
    <n v="40"/>
    <x v="48"/>
    <n v="120000"/>
    <n v="42000"/>
    <n v="0.35"/>
    <x v="0"/>
  </r>
  <r>
    <x v="2"/>
    <n v="1185732"/>
    <x v="705"/>
    <x v="0"/>
    <s v="Connecticut"/>
    <s v="Hartford"/>
    <x v="0"/>
    <n v="40"/>
    <x v="66"/>
    <n v="208000"/>
    <n v="83200"/>
    <n v="0.4"/>
    <x v="0"/>
  </r>
  <r>
    <x v="2"/>
    <n v="1185732"/>
    <x v="705"/>
    <x v="0"/>
    <s v="Connecticut"/>
    <s v="Hartford"/>
    <x v="1"/>
    <n v="40"/>
    <x v="37"/>
    <n v="90000"/>
    <n v="36000"/>
    <n v="0.4"/>
    <x v="0"/>
  </r>
  <r>
    <x v="2"/>
    <n v="1185732"/>
    <x v="705"/>
    <x v="0"/>
    <s v="Connecticut"/>
    <s v="Hartford"/>
    <x v="2"/>
    <n v="30.000000000000004"/>
    <x v="43"/>
    <n v="75000.000000000015"/>
    <n v="22500.000000000004"/>
    <n v="0.3"/>
    <x v="0"/>
  </r>
  <r>
    <x v="2"/>
    <n v="1185732"/>
    <x v="705"/>
    <x v="0"/>
    <s v="Connecticut"/>
    <s v="Hartford"/>
    <x v="3"/>
    <n v="35"/>
    <x v="38"/>
    <n v="35000"/>
    <n v="10500"/>
    <n v="0.3"/>
    <x v="0"/>
  </r>
  <r>
    <x v="2"/>
    <n v="1185732"/>
    <x v="705"/>
    <x v="0"/>
    <s v="Connecticut"/>
    <s v="Hartford"/>
    <x v="4"/>
    <n v="50"/>
    <x v="42"/>
    <n v="75000"/>
    <n v="22500"/>
    <n v="0.3"/>
    <x v="0"/>
  </r>
  <r>
    <x v="2"/>
    <n v="1185732"/>
    <x v="705"/>
    <x v="0"/>
    <s v="Connecticut"/>
    <s v="Hartford"/>
    <x v="5"/>
    <n v="40"/>
    <x v="43"/>
    <n v="100000"/>
    <n v="35000"/>
    <n v="0.35"/>
    <x v="0"/>
  </r>
  <r>
    <x v="2"/>
    <n v="1185732"/>
    <x v="722"/>
    <x v="0"/>
    <s v="Connecticut"/>
    <s v="Hartford"/>
    <x v="0"/>
    <n v="40"/>
    <x v="23"/>
    <n v="200000"/>
    <n v="80000"/>
    <n v="0.4"/>
    <x v="0"/>
  </r>
  <r>
    <x v="2"/>
    <n v="1185732"/>
    <x v="722"/>
    <x v="0"/>
    <s v="Connecticut"/>
    <s v="Hartford"/>
    <x v="1"/>
    <n v="40"/>
    <x v="40"/>
    <n v="80000"/>
    <n v="32000"/>
    <n v="0.4"/>
    <x v="0"/>
  </r>
  <r>
    <x v="2"/>
    <n v="1185732"/>
    <x v="722"/>
    <x v="0"/>
    <s v="Connecticut"/>
    <s v="Hartford"/>
    <x v="2"/>
    <n v="30.000000000000004"/>
    <x v="40"/>
    <n v="60000.000000000007"/>
    <n v="18000"/>
    <n v="0.3"/>
    <x v="0"/>
  </r>
  <r>
    <x v="2"/>
    <n v="1185732"/>
    <x v="722"/>
    <x v="0"/>
    <s v="Connecticut"/>
    <s v="Hartford"/>
    <x v="3"/>
    <n v="35"/>
    <x v="35"/>
    <n v="43750"/>
    <n v="13125"/>
    <n v="0.3"/>
    <x v="0"/>
  </r>
  <r>
    <x v="2"/>
    <n v="1185732"/>
    <x v="722"/>
    <x v="0"/>
    <s v="Connecticut"/>
    <s v="Hartford"/>
    <x v="4"/>
    <n v="50"/>
    <x v="35"/>
    <n v="62500"/>
    <n v="18750"/>
    <n v="0.3"/>
    <x v="0"/>
  </r>
  <r>
    <x v="2"/>
    <n v="1185732"/>
    <x v="722"/>
    <x v="0"/>
    <s v="Connecticut"/>
    <s v="Hartford"/>
    <x v="5"/>
    <n v="40"/>
    <x v="34"/>
    <n v="110000"/>
    <n v="38500"/>
    <n v="0.35"/>
    <x v="0"/>
  </r>
  <r>
    <x v="2"/>
    <n v="1185732"/>
    <x v="256"/>
    <x v="0"/>
    <s v="Connecticut"/>
    <s v="Hartford"/>
    <x v="0"/>
    <n v="54.999999999999993"/>
    <x v="61"/>
    <n v="299749.99999999994"/>
    <n v="119899.99999999999"/>
    <n v="0.4"/>
    <x v="0"/>
  </r>
  <r>
    <x v="2"/>
    <n v="1185732"/>
    <x v="256"/>
    <x v="0"/>
    <s v="Connecticut"/>
    <s v="Hartford"/>
    <x v="1"/>
    <n v="50"/>
    <x v="43"/>
    <n v="125000"/>
    <n v="50000"/>
    <n v="0.4"/>
    <x v="0"/>
  </r>
  <r>
    <x v="2"/>
    <n v="1185732"/>
    <x v="256"/>
    <x v="0"/>
    <s v="Connecticut"/>
    <s v="Hartford"/>
    <x v="2"/>
    <n v="45"/>
    <x v="34"/>
    <n v="123750"/>
    <n v="37125"/>
    <n v="0.3"/>
    <x v="0"/>
  </r>
  <r>
    <x v="2"/>
    <n v="1185732"/>
    <x v="256"/>
    <x v="0"/>
    <s v="Connecticut"/>
    <s v="Hartford"/>
    <x v="3"/>
    <n v="45"/>
    <x v="37"/>
    <n v="101250"/>
    <n v="30375"/>
    <n v="0.3"/>
    <x v="0"/>
  </r>
  <r>
    <x v="2"/>
    <n v="1185732"/>
    <x v="256"/>
    <x v="0"/>
    <s v="Connecticut"/>
    <s v="Hartford"/>
    <x v="4"/>
    <n v="54.999999999999993"/>
    <x v="43"/>
    <n v="137499.99999999997"/>
    <n v="41249.999999999993"/>
    <n v="0.3"/>
    <x v="0"/>
  </r>
  <r>
    <x v="2"/>
    <n v="1185732"/>
    <x v="256"/>
    <x v="0"/>
    <s v="Connecticut"/>
    <s v="Hartford"/>
    <x v="5"/>
    <n v="60"/>
    <x v="47"/>
    <n v="225000"/>
    <n v="78750"/>
    <n v="0.35"/>
    <x v="0"/>
  </r>
  <r>
    <x v="2"/>
    <n v="1185732"/>
    <x v="289"/>
    <x v="0"/>
    <s v="Connecticut"/>
    <s v="Hartford"/>
    <x v="0"/>
    <n v="54.999999999999993"/>
    <x v="22"/>
    <n v="343749.99999999994"/>
    <n v="137499.99999999997"/>
    <n v="0.4"/>
    <x v="0"/>
  </r>
  <r>
    <x v="2"/>
    <n v="1185732"/>
    <x v="289"/>
    <x v="0"/>
    <s v="Connecticut"/>
    <s v="Hartford"/>
    <x v="1"/>
    <n v="50"/>
    <x v="47"/>
    <n v="187500"/>
    <n v="75000"/>
    <n v="0.4"/>
    <x v="0"/>
  </r>
  <r>
    <x v="2"/>
    <n v="1185732"/>
    <x v="289"/>
    <x v="0"/>
    <s v="Connecticut"/>
    <s v="Hartford"/>
    <x v="2"/>
    <n v="45"/>
    <x v="48"/>
    <n v="135000"/>
    <n v="40500"/>
    <n v="0.3"/>
    <x v="0"/>
  </r>
  <r>
    <x v="2"/>
    <n v="1185732"/>
    <x v="289"/>
    <x v="0"/>
    <s v="Connecticut"/>
    <s v="Hartford"/>
    <x v="3"/>
    <n v="45"/>
    <x v="34"/>
    <n v="123750"/>
    <n v="37125"/>
    <n v="0.3"/>
    <x v="0"/>
  </r>
  <r>
    <x v="2"/>
    <n v="1185732"/>
    <x v="289"/>
    <x v="0"/>
    <s v="Connecticut"/>
    <s v="Hartford"/>
    <x v="4"/>
    <n v="54.999999999999993"/>
    <x v="34"/>
    <n v="151249.99999999997"/>
    <n v="45374.999999999993"/>
    <n v="0.3"/>
    <x v="0"/>
  </r>
  <r>
    <x v="2"/>
    <n v="1185732"/>
    <x v="289"/>
    <x v="0"/>
    <s v="Connecticut"/>
    <s v="Hartford"/>
    <x v="5"/>
    <n v="60"/>
    <x v="32"/>
    <n v="255000"/>
    <n v="89250"/>
    <n v="0.35"/>
    <x v="0"/>
  </r>
  <r>
    <x v="2"/>
    <n v="1185732"/>
    <x v="317"/>
    <x v="0"/>
    <s v="Connecticut"/>
    <s v="Hartford"/>
    <x v="0"/>
    <n v="54.999999999999993"/>
    <x v="25"/>
    <n v="357499.99999999994"/>
    <n v="142999.99999999997"/>
    <n v="0.4"/>
    <x v="0"/>
  </r>
  <r>
    <x v="2"/>
    <n v="1185732"/>
    <x v="317"/>
    <x v="0"/>
    <s v="Connecticut"/>
    <s v="Hartford"/>
    <x v="1"/>
    <n v="50"/>
    <x v="46"/>
    <n v="200000"/>
    <n v="80000"/>
    <n v="0.4"/>
    <x v="0"/>
  </r>
  <r>
    <x v="2"/>
    <n v="1185732"/>
    <x v="317"/>
    <x v="0"/>
    <s v="Connecticut"/>
    <s v="Hartford"/>
    <x v="2"/>
    <n v="45"/>
    <x v="45"/>
    <n v="146250"/>
    <n v="43875"/>
    <n v="0.3"/>
    <x v="0"/>
  </r>
  <r>
    <x v="2"/>
    <n v="1185732"/>
    <x v="317"/>
    <x v="0"/>
    <s v="Connecticut"/>
    <s v="Hartford"/>
    <x v="3"/>
    <n v="45"/>
    <x v="34"/>
    <n v="123750"/>
    <n v="37125"/>
    <n v="0.3"/>
    <x v="0"/>
  </r>
  <r>
    <x v="2"/>
    <n v="1185732"/>
    <x v="317"/>
    <x v="0"/>
    <s v="Connecticut"/>
    <s v="Hartford"/>
    <x v="4"/>
    <n v="54.999999999999993"/>
    <x v="48"/>
    <n v="164999.99999999997"/>
    <n v="49499.999999999993"/>
    <n v="0.3"/>
    <x v="0"/>
  </r>
  <r>
    <x v="2"/>
    <n v="1185732"/>
    <x v="317"/>
    <x v="0"/>
    <s v="Connecticut"/>
    <s v="Hartford"/>
    <x v="5"/>
    <n v="60"/>
    <x v="33"/>
    <n v="285000"/>
    <n v="99750"/>
    <n v="0.35"/>
    <x v="0"/>
  </r>
  <r>
    <x v="2"/>
    <n v="1185732"/>
    <x v="349"/>
    <x v="0"/>
    <s v="Connecticut"/>
    <s v="Hartford"/>
    <x v="0"/>
    <n v="54.999999999999993"/>
    <x v="22"/>
    <n v="343749.99999999994"/>
    <n v="137499.99999999997"/>
    <n v="0.4"/>
    <x v="0"/>
  </r>
  <r>
    <x v="2"/>
    <n v="1185732"/>
    <x v="349"/>
    <x v="0"/>
    <s v="Connecticut"/>
    <s v="Hartford"/>
    <x v="1"/>
    <n v="50"/>
    <x v="46"/>
    <n v="200000"/>
    <n v="80000"/>
    <n v="0.4"/>
    <x v="0"/>
  </r>
  <r>
    <x v="2"/>
    <n v="1185732"/>
    <x v="349"/>
    <x v="0"/>
    <s v="Connecticut"/>
    <s v="Hartford"/>
    <x v="2"/>
    <n v="45"/>
    <x v="45"/>
    <n v="146250"/>
    <n v="43875"/>
    <n v="0.3"/>
    <x v="0"/>
  </r>
  <r>
    <x v="2"/>
    <n v="1185732"/>
    <x v="349"/>
    <x v="0"/>
    <s v="Connecticut"/>
    <s v="Hartford"/>
    <x v="3"/>
    <n v="45"/>
    <x v="37"/>
    <n v="101250"/>
    <n v="30375"/>
    <n v="0.3"/>
    <x v="0"/>
  </r>
  <r>
    <x v="2"/>
    <n v="1185732"/>
    <x v="349"/>
    <x v="0"/>
    <s v="Connecticut"/>
    <s v="Hartford"/>
    <x v="4"/>
    <n v="54.999999999999993"/>
    <x v="40"/>
    <n v="109999.99999999999"/>
    <n v="32999.999999999993"/>
    <n v="0.3"/>
    <x v="0"/>
  </r>
  <r>
    <x v="2"/>
    <n v="1185732"/>
    <x v="349"/>
    <x v="0"/>
    <s v="Connecticut"/>
    <s v="Hartford"/>
    <x v="5"/>
    <n v="60"/>
    <x v="47"/>
    <n v="225000"/>
    <n v="78750"/>
    <n v="0.35"/>
    <x v="0"/>
  </r>
  <r>
    <x v="2"/>
    <n v="1185732"/>
    <x v="379"/>
    <x v="0"/>
    <s v="Connecticut"/>
    <s v="Hartford"/>
    <x v="0"/>
    <n v="54.999999999999993"/>
    <x v="23"/>
    <n v="274999.99999999994"/>
    <n v="109999.99999999999"/>
    <n v="0.4"/>
    <x v="0"/>
  </r>
  <r>
    <x v="2"/>
    <n v="1185732"/>
    <x v="379"/>
    <x v="0"/>
    <s v="Connecticut"/>
    <s v="Hartford"/>
    <x v="1"/>
    <n v="50"/>
    <x v="48"/>
    <n v="150000"/>
    <n v="60000"/>
    <n v="0.4"/>
    <x v="0"/>
  </r>
  <r>
    <x v="2"/>
    <n v="1185732"/>
    <x v="379"/>
    <x v="0"/>
    <s v="Connecticut"/>
    <s v="Hartford"/>
    <x v="2"/>
    <n v="45"/>
    <x v="40"/>
    <n v="90000"/>
    <n v="27000"/>
    <n v="0.3"/>
    <x v="0"/>
  </r>
  <r>
    <x v="2"/>
    <n v="1185732"/>
    <x v="379"/>
    <x v="0"/>
    <s v="Connecticut"/>
    <s v="Hartford"/>
    <x v="3"/>
    <n v="45"/>
    <x v="36"/>
    <n v="78750"/>
    <n v="23625"/>
    <n v="0.3"/>
    <x v="0"/>
  </r>
  <r>
    <x v="2"/>
    <n v="1185732"/>
    <x v="379"/>
    <x v="0"/>
    <s v="Connecticut"/>
    <s v="Hartford"/>
    <x v="4"/>
    <n v="54.999999999999993"/>
    <x v="36"/>
    <n v="96249.999999999985"/>
    <n v="28874.999999999996"/>
    <n v="0.3"/>
    <x v="0"/>
  </r>
  <r>
    <x v="2"/>
    <n v="1185732"/>
    <x v="379"/>
    <x v="0"/>
    <s v="Connecticut"/>
    <s v="Hartford"/>
    <x v="5"/>
    <n v="60"/>
    <x v="34"/>
    <n v="165000"/>
    <n v="57749.999999999993"/>
    <n v="0.35"/>
    <x v="0"/>
  </r>
  <r>
    <x v="2"/>
    <n v="1185732"/>
    <x v="411"/>
    <x v="0"/>
    <s v="Connecticut"/>
    <s v="Hartford"/>
    <x v="0"/>
    <n v="60"/>
    <x v="31"/>
    <n v="270000"/>
    <n v="108000"/>
    <n v="0.4"/>
    <x v="0"/>
  </r>
  <r>
    <x v="2"/>
    <n v="1185732"/>
    <x v="411"/>
    <x v="0"/>
    <s v="Connecticut"/>
    <s v="Hartford"/>
    <x v="1"/>
    <n v="55.000000000000007"/>
    <x v="34"/>
    <n v="151250.00000000003"/>
    <n v="60500.000000000015"/>
    <n v="0.4"/>
    <x v="0"/>
  </r>
  <r>
    <x v="2"/>
    <n v="1185732"/>
    <x v="411"/>
    <x v="0"/>
    <s v="Connecticut"/>
    <s v="Hartford"/>
    <x v="2"/>
    <n v="55.000000000000007"/>
    <x v="36"/>
    <n v="96250.000000000015"/>
    <n v="28875.000000000004"/>
    <n v="0.3"/>
    <x v="0"/>
  </r>
  <r>
    <x v="2"/>
    <n v="1185732"/>
    <x v="411"/>
    <x v="0"/>
    <s v="Connecticut"/>
    <s v="Hartford"/>
    <x v="3"/>
    <n v="55.000000000000007"/>
    <x v="42"/>
    <n v="82500.000000000015"/>
    <n v="24750.000000000004"/>
    <n v="0.3"/>
    <x v="0"/>
  </r>
  <r>
    <x v="2"/>
    <n v="1185732"/>
    <x v="411"/>
    <x v="0"/>
    <s v="Connecticut"/>
    <s v="Hartford"/>
    <x v="4"/>
    <n v="65"/>
    <x v="42"/>
    <n v="97500"/>
    <n v="29250"/>
    <n v="0.3"/>
    <x v="0"/>
  </r>
  <r>
    <x v="0"/>
    <n v="1185732"/>
    <x v="411"/>
    <x v="0"/>
    <s v="Connecticut"/>
    <s v="Hartford"/>
    <x v="5"/>
    <n v="70"/>
    <x v="34"/>
    <n v="192500"/>
    <n v="67375"/>
    <n v="0.35"/>
    <x v="0"/>
  </r>
  <r>
    <x v="0"/>
    <n v="1185732"/>
    <x v="441"/>
    <x v="0"/>
    <s v="Connecticut"/>
    <s v="Hartford"/>
    <x v="0"/>
    <n v="65"/>
    <x v="32"/>
    <n v="276250"/>
    <n v="110500"/>
    <n v="0.4"/>
    <x v="0"/>
  </r>
  <r>
    <x v="0"/>
    <n v="1185732"/>
    <x v="441"/>
    <x v="0"/>
    <s v="Connecticut"/>
    <s v="Hartford"/>
    <x v="1"/>
    <n v="55.000000000000007"/>
    <x v="48"/>
    <n v="165000.00000000003"/>
    <n v="66000.000000000015"/>
    <n v="0.4"/>
    <x v="0"/>
  </r>
  <r>
    <x v="0"/>
    <n v="1185732"/>
    <x v="441"/>
    <x v="0"/>
    <s v="Connecticut"/>
    <s v="Hartford"/>
    <x v="2"/>
    <n v="55.000000000000007"/>
    <x v="70"/>
    <n v="162250.00000000003"/>
    <n v="48675.000000000007"/>
    <n v="0.3"/>
    <x v="0"/>
  </r>
  <r>
    <x v="0"/>
    <n v="1185732"/>
    <x v="441"/>
    <x v="0"/>
    <s v="Connecticut"/>
    <s v="Hartford"/>
    <x v="3"/>
    <n v="55.000000000000007"/>
    <x v="34"/>
    <n v="151250.00000000003"/>
    <n v="45375.000000000007"/>
    <n v="0.3"/>
    <x v="0"/>
  </r>
  <r>
    <x v="0"/>
    <n v="1185732"/>
    <x v="441"/>
    <x v="0"/>
    <s v="Connecticut"/>
    <s v="Hartford"/>
    <x v="4"/>
    <n v="65"/>
    <x v="43"/>
    <n v="162500"/>
    <n v="48750"/>
    <n v="0.3"/>
    <x v="0"/>
  </r>
  <r>
    <x v="0"/>
    <n v="1185732"/>
    <x v="441"/>
    <x v="0"/>
    <s v="Connecticut"/>
    <s v="Hartford"/>
    <x v="5"/>
    <n v="70"/>
    <x v="44"/>
    <n v="245000"/>
    <n v="85750"/>
    <n v="0.35"/>
    <x v="0"/>
  </r>
  <r>
    <x v="0"/>
    <n v="1185732"/>
    <x v="470"/>
    <x v="0"/>
    <s v="Connecticut"/>
    <s v="Hartford"/>
    <x v="0"/>
    <n v="65"/>
    <x v="30"/>
    <n v="373750"/>
    <n v="149500"/>
    <n v="0.4"/>
    <x v="0"/>
  </r>
  <r>
    <x v="0"/>
    <n v="1185732"/>
    <x v="470"/>
    <x v="0"/>
    <s v="Connecticut"/>
    <s v="Hartford"/>
    <x v="1"/>
    <n v="55.000000000000007"/>
    <x v="47"/>
    <n v="206250.00000000003"/>
    <n v="82500.000000000015"/>
    <n v="0.4"/>
    <x v="0"/>
  </r>
  <r>
    <x v="0"/>
    <n v="1185732"/>
    <x v="470"/>
    <x v="0"/>
    <s v="Connecticut"/>
    <s v="Hartford"/>
    <x v="2"/>
    <n v="55.000000000000007"/>
    <x v="44"/>
    <n v="192500.00000000003"/>
    <n v="57750.000000000007"/>
    <n v="0.3"/>
    <x v="0"/>
  </r>
  <r>
    <x v="0"/>
    <n v="1185732"/>
    <x v="470"/>
    <x v="0"/>
    <s v="Connecticut"/>
    <s v="Hartford"/>
    <x v="3"/>
    <n v="55.000000000000007"/>
    <x v="48"/>
    <n v="165000.00000000003"/>
    <n v="49500.000000000007"/>
    <n v="0.3"/>
    <x v="0"/>
  </r>
  <r>
    <x v="0"/>
    <n v="1185732"/>
    <x v="470"/>
    <x v="0"/>
    <s v="Connecticut"/>
    <s v="Hartford"/>
    <x v="4"/>
    <n v="65"/>
    <x v="48"/>
    <n v="195000"/>
    <n v="58500"/>
    <n v="0.3"/>
    <x v="0"/>
  </r>
  <r>
    <x v="0"/>
    <n v="1185732"/>
    <x v="470"/>
    <x v="0"/>
    <s v="Connecticut"/>
    <s v="Hartford"/>
    <x v="5"/>
    <n v="70"/>
    <x v="46"/>
    <n v="280000"/>
    <n v="98000"/>
    <n v="0.35"/>
    <x v="0"/>
  </r>
  <r>
    <x v="0"/>
    <n v="1185732"/>
    <x v="174"/>
    <x v="0"/>
    <s v="Connecticut"/>
    <s v="Hartford"/>
    <x v="0"/>
    <n v="35"/>
    <x v="32"/>
    <n v="148750"/>
    <n v="52062.5"/>
    <n v="0.35"/>
    <x v="0"/>
  </r>
  <r>
    <x v="0"/>
    <n v="1185732"/>
    <x v="174"/>
    <x v="0"/>
    <s v="Connecticut"/>
    <s v="Hartford"/>
    <x v="1"/>
    <n v="35"/>
    <x v="37"/>
    <n v="78750"/>
    <n v="27562.5"/>
    <n v="0.35"/>
    <x v="0"/>
  </r>
  <r>
    <x v="0"/>
    <n v="1185732"/>
    <x v="174"/>
    <x v="0"/>
    <s v="Connecticut"/>
    <s v="Hartford"/>
    <x v="2"/>
    <n v="25.000000000000007"/>
    <x v="37"/>
    <n v="56250.000000000015"/>
    <n v="22500.000000000007"/>
    <n v="0.4"/>
    <x v="0"/>
  </r>
  <r>
    <x v="0"/>
    <n v="1185732"/>
    <x v="174"/>
    <x v="0"/>
    <s v="Connecticut"/>
    <s v="Hartford"/>
    <x v="3"/>
    <n v="30"/>
    <x v="41"/>
    <n v="22500"/>
    <n v="9000"/>
    <n v="0.4"/>
    <x v="0"/>
  </r>
  <r>
    <x v="0"/>
    <n v="1185732"/>
    <x v="174"/>
    <x v="0"/>
    <s v="Connecticut"/>
    <s v="Hartford"/>
    <x v="4"/>
    <n v="45"/>
    <x v="35"/>
    <n v="56250"/>
    <n v="16875"/>
    <n v="0.3"/>
    <x v="0"/>
  </r>
  <r>
    <x v="0"/>
    <n v="1185732"/>
    <x v="174"/>
    <x v="0"/>
    <s v="Connecticut"/>
    <s v="Hartford"/>
    <x v="5"/>
    <n v="35"/>
    <x v="37"/>
    <n v="78750"/>
    <n v="31500"/>
    <n v="0.4"/>
    <x v="0"/>
  </r>
  <r>
    <x v="0"/>
    <n v="1185732"/>
    <x v="203"/>
    <x v="0"/>
    <s v="Connecticut"/>
    <s v="Hartford"/>
    <x v="0"/>
    <n v="35"/>
    <x v="33"/>
    <n v="166250"/>
    <n v="58187.499999999993"/>
    <n v="0.35"/>
    <x v="0"/>
  </r>
  <r>
    <x v="0"/>
    <n v="1185732"/>
    <x v="203"/>
    <x v="0"/>
    <s v="Connecticut"/>
    <s v="Hartford"/>
    <x v="1"/>
    <n v="35"/>
    <x v="35"/>
    <n v="43750"/>
    <n v="15312.499999999998"/>
    <n v="0.35"/>
    <x v="0"/>
  </r>
  <r>
    <x v="0"/>
    <n v="1185732"/>
    <x v="203"/>
    <x v="0"/>
    <s v="Connecticut"/>
    <s v="Hartford"/>
    <x v="2"/>
    <n v="25.000000000000007"/>
    <x v="36"/>
    <n v="43750.000000000015"/>
    <n v="17500.000000000007"/>
    <n v="0.4"/>
    <x v="0"/>
  </r>
  <r>
    <x v="0"/>
    <n v="1185732"/>
    <x v="203"/>
    <x v="0"/>
    <s v="Rhode Island"/>
    <s v="Providence"/>
    <x v="3"/>
    <n v="30"/>
    <x v="50"/>
    <n v="15000"/>
    <n v="6000"/>
    <n v="0.4"/>
    <x v="0"/>
  </r>
  <r>
    <x v="0"/>
    <n v="1185732"/>
    <x v="203"/>
    <x v="0"/>
    <s v="Rhode Island"/>
    <s v="Providence"/>
    <x v="4"/>
    <n v="45"/>
    <x v="35"/>
    <n v="56250"/>
    <n v="16875"/>
    <n v="0.3"/>
    <x v="0"/>
  </r>
  <r>
    <x v="0"/>
    <n v="1185732"/>
    <x v="203"/>
    <x v="0"/>
    <s v="Rhode Island"/>
    <s v="Providence"/>
    <x v="5"/>
    <n v="35"/>
    <x v="37"/>
    <n v="78750"/>
    <n v="31500"/>
    <n v="0.4"/>
    <x v="0"/>
  </r>
  <r>
    <x v="0"/>
    <n v="1185732"/>
    <x v="708"/>
    <x v="0"/>
    <s v="Rhode Island"/>
    <s v="Providence"/>
    <x v="0"/>
    <n v="35"/>
    <x v="51"/>
    <n v="155750"/>
    <n v="54512.5"/>
    <n v="0.35"/>
    <x v="0"/>
  </r>
  <r>
    <x v="0"/>
    <n v="1185732"/>
    <x v="708"/>
    <x v="0"/>
    <s v="Rhode Island"/>
    <s v="Providence"/>
    <x v="1"/>
    <n v="35"/>
    <x v="42"/>
    <n v="52500"/>
    <n v="18375"/>
    <n v="0.35"/>
    <x v="0"/>
  </r>
  <r>
    <x v="0"/>
    <n v="1185732"/>
    <x v="708"/>
    <x v="0"/>
    <s v="Rhode Island"/>
    <s v="Providence"/>
    <x v="2"/>
    <n v="25.000000000000007"/>
    <x v="36"/>
    <n v="43750.000000000015"/>
    <n v="17500.000000000007"/>
    <n v="0.4"/>
    <x v="0"/>
  </r>
  <r>
    <x v="0"/>
    <n v="1185732"/>
    <x v="708"/>
    <x v="0"/>
    <s v="Rhode Island"/>
    <s v="Providence"/>
    <x v="3"/>
    <n v="30"/>
    <x v="52"/>
    <n v="7500"/>
    <n v="3000"/>
    <n v="0.4"/>
    <x v="0"/>
  </r>
  <r>
    <x v="0"/>
    <n v="1185732"/>
    <x v="708"/>
    <x v="0"/>
    <s v="Rhode Island"/>
    <s v="Providence"/>
    <x v="4"/>
    <n v="45"/>
    <x v="41"/>
    <n v="33750"/>
    <n v="10125"/>
    <n v="0.3"/>
    <x v="0"/>
  </r>
  <r>
    <x v="0"/>
    <n v="1185732"/>
    <x v="708"/>
    <x v="0"/>
    <s v="Rhode Island"/>
    <s v="Providence"/>
    <x v="5"/>
    <n v="35"/>
    <x v="36"/>
    <n v="61250"/>
    <n v="24500"/>
    <n v="0.4"/>
    <x v="0"/>
  </r>
  <r>
    <x v="0"/>
    <n v="1185732"/>
    <x v="230"/>
    <x v="0"/>
    <s v="Rhode Island"/>
    <s v="Providence"/>
    <x v="0"/>
    <n v="35"/>
    <x v="32"/>
    <n v="148750"/>
    <n v="52062.5"/>
    <n v="0.35"/>
    <x v="0"/>
  </r>
  <r>
    <x v="0"/>
    <n v="1185732"/>
    <x v="230"/>
    <x v="0"/>
    <s v="Rhode Island"/>
    <s v="Providence"/>
    <x v="1"/>
    <n v="35"/>
    <x v="35"/>
    <n v="43750"/>
    <n v="15312.499999999998"/>
    <n v="0.35"/>
    <x v="0"/>
  </r>
  <r>
    <x v="0"/>
    <n v="1185732"/>
    <x v="230"/>
    <x v="0"/>
    <s v="Rhode Island"/>
    <s v="Providence"/>
    <x v="2"/>
    <n v="25.000000000000007"/>
    <x v="35"/>
    <n v="31250.000000000007"/>
    <n v="12500.000000000004"/>
    <n v="0.4"/>
    <x v="0"/>
  </r>
  <r>
    <x v="0"/>
    <n v="1185732"/>
    <x v="230"/>
    <x v="0"/>
    <s v="Rhode Island"/>
    <s v="Providence"/>
    <x v="3"/>
    <n v="30"/>
    <x v="50"/>
    <n v="15000"/>
    <n v="6000"/>
    <n v="0.4"/>
    <x v="0"/>
  </r>
  <r>
    <x v="0"/>
    <n v="1185732"/>
    <x v="230"/>
    <x v="0"/>
    <s v="Rhode Island"/>
    <s v="Providence"/>
    <x v="4"/>
    <n v="45"/>
    <x v="50"/>
    <n v="22500"/>
    <n v="6750"/>
    <n v="0.3"/>
    <x v="0"/>
  </r>
  <r>
    <x v="0"/>
    <n v="1185732"/>
    <x v="230"/>
    <x v="0"/>
    <s v="Rhode Island"/>
    <s v="Providence"/>
    <x v="5"/>
    <n v="35"/>
    <x v="40"/>
    <n v="70000"/>
    <n v="28000"/>
    <n v="0.4"/>
    <x v="0"/>
  </r>
  <r>
    <x v="0"/>
    <n v="1185732"/>
    <x v="259"/>
    <x v="0"/>
    <s v="Rhode Island"/>
    <s v="Providence"/>
    <x v="0"/>
    <n v="49.999999999999993"/>
    <x v="53"/>
    <n v="234999.99999999997"/>
    <n v="82249.999999999985"/>
    <n v="0.35"/>
    <x v="0"/>
  </r>
  <r>
    <x v="0"/>
    <n v="1185732"/>
    <x v="259"/>
    <x v="0"/>
    <s v="Rhode Island"/>
    <s v="Providence"/>
    <x v="1"/>
    <n v="45"/>
    <x v="36"/>
    <n v="78750"/>
    <n v="27562.5"/>
    <n v="0.35"/>
    <x v="0"/>
  </r>
  <r>
    <x v="0"/>
    <n v="1185732"/>
    <x v="259"/>
    <x v="0"/>
    <s v="Rhode Island"/>
    <s v="Providence"/>
    <x v="2"/>
    <n v="40"/>
    <x v="40"/>
    <n v="80000"/>
    <n v="32000"/>
    <n v="0.4"/>
    <x v="0"/>
  </r>
  <r>
    <x v="0"/>
    <n v="1185732"/>
    <x v="259"/>
    <x v="0"/>
    <s v="Rhode Island"/>
    <s v="Providence"/>
    <x v="3"/>
    <n v="40"/>
    <x v="42"/>
    <n v="60000"/>
    <n v="24000"/>
    <n v="0.4"/>
    <x v="0"/>
  </r>
  <r>
    <x v="0"/>
    <n v="1185732"/>
    <x v="259"/>
    <x v="0"/>
    <s v="Rhode Island"/>
    <s v="Providence"/>
    <x v="4"/>
    <n v="49.999999999999993"/>
    <x v="36"/>
    <n v="87499.999999999985"/>
    <n v="26249.999999999996"/>
    <n v="0.3"/>
    <x v="0"/>
  </r>
  <r>
    <x v="0"/>
    <n v="1185732"/>
    <x v="259"/>
    <x v="0"/>
    <s v="Rhode Island"/>
    <s v="Providence"/>
    <x v="5"/>
    <n v="54.999999999999993"/>
    <x v="48"/>
    <n v="164999.99999999997"/>
    <n v="65999.999999999985"/>
    <n v="0.4"/>
    <x v="0"/>
  </r>
  <r>
    <x v="0"/>
    <n v="1185732"/>
    <x v="292"/>
    <x v="0"/>
    <s v="Rhode Island"/>
    <s v="Providence"/>
    <x v="0"/>
    <n v="49.999999999999993"/>
    <x v="20"/>
    <n v="274999.99999999994"/>
    <n v="96249.999999999971"/>
    <n v="0.35"/>
    <x v="0"/>
  </r>
  <r>
    <x v="0"/>
    <n v="1185732"/>
    <x v="292"/>
    <x v="0"/>
    <s v="Rhode Island"/>
    <s v="Providence"/>
    <x v="1"/>
    <n v="45"/>
    <x v="48"/>
    <n v="135000"/>
    <n v="47250"/>
    <n v="0.35"/>
    <x v="0"/>
  </r>
  <r>
    <x v="0"/>
    <n v="1185732"/>
    <x v="292"/>
    <x v="0"/>
    <s v="Rhode Island"/>
    <s v="Providence"/>
    <x v="2"/>
    <n v="40"/>
    <x v="37"/>
    <n v="90000"/>
    <n v="36000"/>
    <n v="0.4"/>
    <x v="0"/>
  </r>
  <r>
    <x v="0"/>
    <n v="1185732"/>
    <x v="292"/>
    <x v="0"/>
    <s v="Rhode Island"/>
    <s v="Providence"/>
    <x v="3"/>
    <n v="40"/>
    <x v="40"/>
    <n v="80000"/>
    <n v="32000"/>
    <n v="0.4"/>
    <x v="0"/>
  </r>
  <r>
    <x v="0"/>
    <n v="1185732"/>
    <x v="292"/>
    <x v="0"/>
    <s v="Rhode Island"/>
    <s v="Providence"/>
    <x v="4"/>
    <n v="49.999999999999993"/>
    <x v="40"/>
    <n v="99999.999999999985"/>
    <n v="29999.999999999993"/>
    <n v="0.3"/>
    <x v="0"/>
  </r>
  <r>
    <x v="0"/>
    <n v="1185732"/>
    <x v="292"/>
    <x v="0"/>
    <s v="Rhode Island"/>
    <s v="Providence"/>
    <x v="5"/>
    <n v="54.999999999999993"/>
    <x v="44"/>
    <n v="192499.99999999997"/>
    <n v="76999.999999999985"/>
    <n v="0.4"/>
    <x v="0"/>
  </r>
  <r>
    <x v="0"/>
    <n v="1185732"/>
    <x v="320"/>
    <x v="0"/>
    <s v="Rhode Island"/>
    <s v="Providence"/>
    <x v="0"/>
    <n v="49.999999999999993"/>
    <x v="30"/>
    <n v="287499.99999999994"/>
    <n v="100624.99999999997"/>
    <n v="0.35"/>
    <x v="0"/>
  </r>
  <r>
    <x v="0"/>
    <n v="1185732"/>
    <x v="320"/>
    <x v="0"/>
    <s v="Rhode Island"/>
    <s v="Providence"/>
    <x v="1"/>
    <n v="45"/>
    <x v="45"/>
    <n v="146250"/>
    <n v="51187.5"/>
    <n v="0.35"/>
    <x v="0"/>
  </r>
  <r>
    <x v="0"/>
    <n v="1185732"/>
    <x v="320"/>
    <x v="0"/>
    <s v="Rhode Island"/>
    <s v="Providence"/>
    <x v="2"/>
    <n v="40"/>
    <x v="43"/>
    <n v="100000"/>
    <n v="40000"/>
    <n v="0.4"/>
    <x v="0"/>
  </r>
  <r>
    <x v="0"/>
    <n v="1185732"/>
    <x v="320"/>
    <x v="0"/>
    <s v="Rhode Island"/>
    <s v="Providence"/>
    <x v="3"/>
    <n v="40"/>
    <x v="40"/>
    <n v="80000"/>
    <n v="32000"/>
    <n v="0.4"/>
    <x v="0"/>
  </r>
  <r>
    <x v="0"/>
    <n v="1185732"/>
    <x v="320"/>
    <x v="0"/>
    <s v="Rhode Island"/>
    <s v="Providence"/>
    <x v="4"/>
    <n v="49.999999999999993"/>
    <x v="37"/>
    <n v="112499.99999999999"/>
    <n v="33749.999999999993"/>
    <n v="0.3"/>
    <x v="0"/>
  </r>
  <r>
    <x v="0"/>
    <n v="1185732"/>
    <x v="320"/>
    <x v="0"/>
    <s v="Rhode Island"/>
    <s v="Providence"/>
    <x v="5"/>
    <n v="54.999999999999993"/>
    <x v="46"/>
    <n v="219999.99999999997"/>
    <n v="88000"/>
    <n v="0.4"/>
    <x v="0"/>
  </r>
  <r>
    <x v="0"/>
    <n v="1185732"/>
    <x v="352"/>
    <x v="0"/>
    <s v="Rhode Island"/>
    <s v="Providence"/>
    <x v="0"/>
    <n v="49.999999999999993"/>
    <x v="20"/>
    <n v="274999.99999999994"/>
    <n v="96249.999999999971"/>
    <n v="0.35"/>
    <x v="0"/>
  </r>
  <r>
    <x v="0"/>
    <n v="1185732"/>
    <x v="352"/>
    <x v="0"/>
    <s v="Rhode Island"/>
    <s v="Providence"/>
    <x v="1"/>
    <n v="45"/>
    <x v="45"/>
    <n v="146250"/>
    <n v="51187.5"/>
    <n v="0.35"/>
    <x v="0"/>
  </r>
  <r>
    <x v="0"/>
    <n v="1185732"/>
    <x v="352"/>
    <x v="0"/>
    <s v="Rhode Island"/>
    <s v="Providence"/>
    <x v="2"/>
    <n v="40"/>
    <x v="43"/>
    <n v="100000"/>
    <n v="40000"/>
    <n v="0.4"/>
    <x v="0"/>
  </r>
  <r>
    <x v="0"/>
    <n v="1185732"/>
    <x v="352"/>
    <x v="0"/>
    <s v="Rhode Island"/>
    <s v="Providence"/>
    <x v="3"/>
    <n v="40"/>
    <x v="42"/>
    <n v="60000"/>
    <n v="24000"/>
    <n v="0.4"/>
    <x v="0"/>
  </r>
  <r>
    <x v="0"/>
    <n v="1185732"/>
    <x v="352"/>
    <x v="0"/>
    <s v="Rhode Island"/>
    <s v="Providence"/>
    <x v="4"/>
    <n v="49.999999999999993"/>
    <x v="35"/>
    <n v="62499.999999999993"/>
    <n v="18749.999999999996"/>
    <n v="0.3"/>
    <x v="0"/>
  </r>
  <r>
    <x v="0"/>
    <n v="1185732"/>
    <x v="352"/>
    <x v="0"/>
    <s v="Rhode Island"/>
    <s v="Providence"/>
    <x v="5"/>
    <n v="54.999999999999993"/>
    <x v="48"/>
    <n v="164999.99999999997"/>
    <n v="65999.999999999985"/>
    <n v="0.4"/>
    <x v="0"/>
  </r>
  <r>
    <x v="0"/>
    <n v="1185732"/>
    <x v="382"/>
    <x v="0"/>
    <s v="Rhode Island"/>
    <s v="Providence"/>
    <x v="0"/>
    <n v="49.999999999999993"/>
    <x v="32"/>
    <n v="212499.99999999997"/>
    <n v="74374.999999999985"/>
    <n v="0.35"/>
    <x v="0"/>
  </r>
  <r>
    <x v="0"/>
    <n v="1185732"/>
    <x v="382"/>
    <x v="0"/>
    <s v="Rhode Island"/>
    <s v="Providence"/>
    <x v="1"/>
    <n v="45"/>
    <x v="37"/>
    <n v="101250"/>
    <n v="35437.5"/>
    <n v="0.35"/>
    <x v="0"/>
  </r>
  <r>
    <x v="0"/>
    <n v="1185732"/>
    <x v="382"/>
    <x v="0"/>
    <s v="Rhode Island"/>
    <s v="Providence"/>
    <x v="2"/>
    <n v="40"/>
    <x v="35"/>
    <n v="50000"/>
    <n v="20000"/>
    <n v="0.4"/>
    <x v="0"/>
  </r>
  <r>
    <x v="0"/>
    <n v="1185732"/>
    <x v="382"/>
    <x v="0"/>
    <s v="Rhode Island"/>
    <s v="Providence"/>
    <x v="3"/>
    <n v="40"/>
    <x v="38"/>
    <n v="40000"/>
    <n v="16000"/>
    <n v="0.4"/>
    <x v="0"/>
  </r>
  <r>
    <x v="0"/>
    <n v="1185732"/>
    <x v="382"/>
    <x v="0"/>
    <s v="Rhode Island"/>
    <s v="Providence"/>
    <x v="4"/>
    <n v="49.999999999999993"/>
    <x v="38"/>
    <n v="49999.999999999993"/>
    <n v="14999.999999999996"/>
    <n v="0.3"/>
    <x v="0"/>
  </r>
  <r>
    <x v="0"/>
    <n v="1185732"/>
    <x v="382"/>
    <x v="0"/>
    <s v="Rhode Island"/>
    <s v="Providence"/>
    <x v="5"/>
    <n v="54.999999999999993"/>
    <x v="40"/>
    <n v="109999.99999999999"/>
    <n v="44000"/>
    <n v="0.4"/>
    <x v="0"/>
  </r>
  <r>
    <x v="0"/>
    <n v="1185732"/>
    <x v="414"/>
    <x v="0"/>
    <s v="Rhode Island"/>
    <s v="Providence"/>
    <x v="0"/>
    <n v="54.999999999999993"/>
    <x v="47"/>
    <n v="206249.99999999997"/>
    <n v="72187.499999999985"/>
    <n v="0.35"/>
    <x v="0"/>
  </r>
  <r>
    <x v="0"/>
    <n v="1185732"/>
    <x v="414"/>
    <x v="0"/>
    <s v="Rhode Island"/>
    <s v="Providence"/>
    <x v="1"/>
    <n v="50"/>
    <x v="40"/>
    <n v="100000"/>
    <n v="35000"/>
    <n v="0.35"/>
    <x v="0"/>
  </r>
  <r>
    <x v="0"/>
    <n v="1185732"/>
    <x v="414"/>
    <x v="0"/>
    <s v="Rhode Island"/>
    <s v="Providence"/>
    <x v="2"/>
    <n v="50"/>
    <x v="38"/>
    <n v="50000"/>
    <n v="20000"/>
    <n v="0.4"/>
    <x v="0"/>
  </r>
  <r>
    <x v="0"/>
    <n v="1185732"/>
    <x v="414"/>
    <x v="0"/>
    <s v="Rhode Island"/>
    <s v="Providence"/>
    <x v="3"/>
    <n v="50"/>
    <x v="41"/>
    <n v="37500"/>
    <n v="15000"/>
    <n v="0.4"/>
    <x v="0"/>
  </r>
  <r>
    <x v="0"/>
    <n v="1185732"/>
    <x v="414"/>
    <x v="0"/>
    <s v="Rhode Island"/>
    <s v="Providence"/>
    <x v="4"/>
    <n v="60"/>
    <x v="41"/>
    <n v="45000"/>
    <n v="13500"/>
    <n v="0.3"/>
    <x v="0"/>
  </r>
  <r>
    <x v="2"/>
    <n v="1185732"/>
    <x v="414"/>
    <x v="0"/>
    <s v="Rhode Island"/>
    <s v="Providence"/>
    <x v="5"/>
    <n v="64.999999999999986"/>
    <x v="40"/>
    <n v="129999.99999999997"/>
    <n v="51999.999999999993"/>
    <n v="0.4"/>
    <x v="0"/>
  </r>
  <r>
    <x v="2"/>
    <n v="1185732"/>
    <x v="444"/>
    <x v="0"/>
    <s v="Rhode Island"/>
    <s v="Providence"/>
    <x v="0"/>
    <n v="60"/>
    <x v="44"/>
    <n v="210000"/>
    <n v="73500"/>
    <n v="0.35"/>
    <x v="0"/>
  </r>
  <r>
    <x v="2"/>
    <n v="1185732"/>
    <x v="444"/>
    <x v="0"/>
    <s v="Rhode Island"/>
    <s v="Providence"/>
    <x v="1"/>
    <n v="50"/>
    <x v="37"/>
    <n v="112500"/>
    <n v="39375"/>
    <n v="0.35"/>
    <x v="0"/>
  </r>
  <r>
    <x v="2"/>
    <n v="1185732"/>
    <x v="444"/>
    <x v="0"/>
    <s v="Rhode Island"/>
    <s v="Providence"/>
    <x v="2"/>
    <n v="50"/>
    <x v="78"/>
    <n v="110000"/>
    <n v="44000"/>
    <n v="0.4"/>
    <x v="0"/>
  </r>
  <r>
    <x v="2"/>
    <n v="1185732"/>
    <x v="444"/>
    <x v="0"/>
    <s v="Rhode Island"/>
    <s v="Providence"/>
    <x v="3"/>
    <n v="50"/>
    <x v="40"/>
    <n v="100000"/>
    <n v="40000"/>
    <n v="0.4"/>
    <x v="0"/>
  </r>
  <r>
    <x v="2"/>
    <n v="1185732"/>
    <x v="444"/>
    <x v="0"/>
    <s v="Rhode Island"/>
    <s v="Providence"/>
    <x v="4"/>
    <n v="60"/>
    <x v="36"/>
    <n v="105000"/>
    <n v="31500"/>
    <n v="0.3"/>
    <x v="0"/>
  </r>
  <r>
    <x v="2"/>
    <n v="1185732"/>
    <x v="444"/>
    <x v="0"/>
    <s v="Rhode Island"/>
    <s v="Providence"/>
    <x v="5"/>
    <n v="64.999999999999986"/>
    <x v="34"/>
    <n v="178749.99999999997"/>
    <n v="71499.999999999985"/>
    <n v="0.4"/>
    <x v="0"/>
  </r>
  <r>
    <x v="2"/>
    <n v="1185732"/>
    <x v="473"/>
    <x v="0"/>
    <s v="Rhode Island"/>
    <s v="Providence"/>
    <x v="0"/>
    <n v="60"/>
    <x v="23"/>
    <n v="300000"/>
    <n v="105000"/>
    <n v="0.35"/>
    <x v="0"/>
  </r>
  <r>
    <x v="2"/>
    <n v="1185732"/>
    <x v="473"/>
    <x v="0"/>
    <s v="Rhode Island"/>
    <s v="Providence"/>
    <x v="1"/>
    <n v="50"/>
    <x v="48"/>
    <n v="150000"/>
    <n v="52500"/>
    <n v="0.35"/>
    <x v="0"/>
  </r>
  <r>
    <x v="2"/>
    <n v="1185732"/>
    <x v="473"/>
    <x v="0"/>
    <s v="Rhode Island"/>
    <s v="Providence"/>
    <x v="2"/>
    <n v="50"/>
    <x v="34"/>
    <n v="137500"/>
    <n v="55000"/>
    <n v="0.4"/>
    <x v="0"/>
  </r>
  <r>
    <x v="2"/>
    <n v="1185732"/>
    <x v="473"/>
    <x v="0"/>
    <s v="Rhode Island"/>
    <s v="Providence"/>
    <x v="3"/>
    <n v="50"/>
    <x v="37"/>
    <n v="112500"/>
    <n v="45000"/>
    <n v="0.4"/>
    <x v="0"/>
  </r>
  <r>
    <x v="2"/>
    <n v="1185732"/>
    <x v="473"/>
    <x v="0"/>
    <s v="Rhode Island"/>
    <s v="Providence"/>
    <x v="4"/>
    <n v="60"/>
    <x v="37"/>
    <n v="135000"/>
    <n v="40500"/>
    <n v="0.3"/>
    <x v="0"/>
  </r>
  <r>
    <x v="2"/>
    <n v="1185732"/>
    <x v="473"/>
    <x v="0"/>
    <s v="Rhode Island"/>
    <s v="Providence"/>
    <x v="5"/>
    <n v="64.999999999999986"/>
    <x v="45"/>
    <n v="211249.99999999994"/>
    <n v="84499.999999999985"/>
    <n v="0.4"/>
    <x v="0"/>
  </r>
  <r>
    <x v="2"/>
    <n v="1185732"/>
    <x v="181"/>
    <x v="0"/>
    <s v="Rhode Island"/>
    <s v="Providence"/>
    <x v="0"/>
    <n v="40"/>
    <x v="31"/>
    <n v="180000"/>
    <n v="54000"/>
    <n v="0.3"/>
    <x v="0"/>
  </r>
  <r>
    <x v="2"/>
    <n v="1185732"/>
    <x v="181"/>
    <x v="0"/>
    <s v="Rhode Island"/>
    <s v="Providence"/>
    <x v="1"/>
    <n v="40"/>
    <x v="43"/>
    <n v="100000"/>
    <n v="30000"/>
    <n v="0.3"/>
    <x v="0"/>
  </r>
  <r>
    <x v="2"/>
    <n v="1185732"/>
    <x v="181"/>
    <x v="0"/>
    <s v="Rhode Island"/>
    <s v="Providence"/>
    <x v="2"/>
    <n v="30.000000000000004"/>
    <x v="43"/>
    <n v="75000.000000000015"/>
    <n v="18750.000000000004"/>
    <n v="0.25"/>
    <x v="0"/>
  </r>
  <r>
    <x v="2"/>
    <n v="1185732"/>
    <x v="181"/>
    <x v="0"/>
    <s v="Rhode Island"/>
    <s v="Providence"/>
    <x v="3"/>
    <n v="35"/>
    <x v="38"/>
    <n v="35000"/>
    <n v="8750"/>
    <n v="0.25"/>
    <x v="0"/>
  </r>
  <r>
    <x v="2"/>
    <n v="1185732"/>
    <x v="181"/>
    <x v="0"/>
    <s v="Rhode Island"/>
    <s v="Providence"/>
    <x v="4"/>
    <n v="50"/>
    <x v="42"/>
    <n v="75000"/>
    <n v="18750"/>
    <n v="0.25"/>
    <x v="0"/>
  </r>
  <r>
    <x v="2"/>
    <n v="1185732"/>
    <x v="181"/>
    <x v="0"/>
    <s v="Rhode Island"/>
    <s v="Providence"/>
    <x v="5"/>
    <n v="40"/>
    <x v="43"/>
    <n v="100000"/>
    <n v="30000"/>
    <n v="0.3"/>
    <x v="0"/>
  </r>
  <r>
    <x v="2"/>
    <n v="1185732"/>
    <x v="210"/>
    <x v="0"/>
    <s v="Rhode Island"/>
    <s v="Providence"/>
    <x v="0"/>
    <n v="40"/>
    <x v="23"/>
    <n v="200000"/>
    <n v="60000"/>
    <n v="0.3"/>
    <x v="0"/>
  </r>
  <r>
    <x v="2"/>
    <n v="1185732"/>
    <x v="210"/>
    <x v="0"/>
    <s v="Rhode Island"/>
    <s v="Providence"/>
    <x v="1"/>
    <n v="40"/>
    <x v="42"/>
    <n v="60000"/>
    <n v="18000"/>
    <n v="0.3"/>
    <x v="0"/>
  </r>
  <r>
    <x v="2"/>
    <n v="1185732"/>
    <x v="210"/>
    <x v="0"/>
    <s v="Rhode Island"/>
    <s v="Providence"/>
    <x v="2"/>
    <n v="30.000000000000004"/>
    <x v="40"/>
    <n v="60000.000000000007"/>
    <n v="15000.000000000002"/>
    <n v="0.25"/>
    <x v="0"/>
  </r>
  <r>
    <x v="2"/>
    <n v="1185732"/>
    <x v="210"/>
    <x v="0"/>
    <s v="Massachusetts"/>
    <s v="Boston"/>
    <x v="3"/>
    <n v="35"/>
    <x v="43"/>
    <n v="87500"/>
    <n v="21875"/>
    <n v="0.25"/>
    <x v="0"/>
  </r>
  <r>
    <x v="2"/>
    <n v="1185732"/>
    <x v="210"/>
    <x v="0"/>
    <s v="Massachusetts"/>
    <s v="Boston"/>
    <x v="4"/>
    <n v="50"/>
    <x v="42"/>
    <n v="75000"/>
    <n v="18750"/>
    <n v="0.25"/>
    <x v="0"/>
  </r>
  <r>
    <x v="2"/>
    <n v="1185732"/>
    <x v="210"/>
    <x v="0"/>
    <s v="Massachusetts"/>
    <s v="Boston"/>
    <x v="5"/>
    <n v="40"/>
    <x v="43"/>
    <n v="100000"/>
    <n v="30000"/>
    <n v="0.3"/>
    <x v="0"/>
  </r>
  <r>
    <x v="2"/>
    <n v="1185732"/>
    <x v="218"/>
    <x v="0"/>
    <s v="Massachusetts"/>
    <s v="Boston"/>
    <x v="0"/>
    <n v="40"/>
    <x v="53"/>
    <n v="188000"/>
    <n v="56400"/>
    <n v="0.3"/>
    <x v="0"/>
  </r>
  <r>
    <x v="2"/>
    <n v="1185732"/>
    <x v="218"/>
    <x v="0"/>
    <s v="Massachusetts"/>
    <s v="Boston"/>
    <x v="1"/>
    <n v="40"/>
    <x v="36"/>
    <n v="70000"/>
    <n v="21000"/>
    <n v="0.3"/>
    <x v="0"/>
  </r>
  <r>
    <x v="2"/>
    <n v="1185732"/>
    <x v="218"/>
    <x v="0"/>
    <s v="Massachusetts"/>
    <s v="Boston"/>
    <x v="2"/>
    <n v="30.000000000000004"/>
    <x v="40"/>
    <n v="60000.000000000007"/>
    <n v="15000.000000000002"/>
    <n v="0.25"/>
    <x v="0"/>
  </r>
  <r>
    <x v="2"/>
    <n v="1185732"/>
    <x v="218"/>
    <x v="0"/>
    <s v="Massachusetts"/>
    <s v="Boston"/>
    <x v="3"/>
    <n v="35"/>
    <x v="48"/>
    <n v="105000"/>
    <n v="26250"/>
    <n v="0.25"/>
    <x v="0"/>
  </r>
  <r>
    <x v="2"/>
    <n v="1185732"/>
    <x v="218"/>
    <x v="0"/>
    <s v="Massachusetts"/>
    <s v="Boston"/>
    <x v="4"/>
    <n v="50"/>
    <x v="38"/>
    <n v="50000"/>
    <n v="12500"/>
    <n v="0.25"/>
    <x v="0"/>
  </r>
  <r>
    <x v="2"/>
    <n v="1185732"/>
    <x v="218"/>
    <x v="0"/>
    <s v="Massachusetts"/>
    <s v="Boston"/>
    <x v="5"/>
    <n v="40"/>
    <x v="40"/>
    <n v="80000"/>
    <n v="24000"/>
    <n v="0.3"/>
    <x v="0"/>
  </r>
  <r>
    <x v="2"/>
    <n v="1185732"/>
    <x v="237"/>
    <x v="0"/>
    <s v="Massachusetts"/>
    <s v="Boston"/>
    <x v="0"/>
    <n v="40"/>
    <x v="31"/>
    <n v="180000"/>
    <n v="54000"/>
    <n v="0.3"/>
    <x v="0"/>
  </r>
  <r>
    <x v="2"/>
    <n v="1185732"/>
    <x v="237"/>
    <x v="0"/>
    <s v="Massachusetts"/>
    <s v="Boston"/>
    <x v="1"/>
    <n v="40"/>
    <x v="42"/>
    <n v="60000"/>
    <n v="18000"/>
    <n v="0.3"/>
    <x v="0"/>
  </r>
  <r>
    <x v="2"/>
    <n v="1185732"/>
    <x v="237"/>
    <x v="0"/>
    <s v="Massachusetts"/>
    <s v="Boston"/>
    <x v="2"/>
    <n v="30.000000000000004"/>
    <x v="42"/>
    <n v="45000.000000000007"/>
    <n v="11250.000000000002"/>
    <n v="0.25"/>
    <x v="0"/>
  </r>
  <r>
    <x v="2"/>
    <n v="1185732"/>
    <x v="237"/>
    <x v="0"/>
    <s v="Massachusetts"/>
    <s v="Boston"/>
    <x v="3"/>
    <n v="35"/>
    <x v="35"/>
    <n v="43750"/>
    <n v="10937.5"/>
    <n v="0.25"/>
    <x v="0"/>
  </r>
  <r>
    <x v="2"/>
    <n v="1185732"/>
    <x v="237"/>
    <x v="0"/>
    <s v="Massachusetts"/>
    <s v="Boston"/>
    <x v="4"/>
    <n v="50"/>
    <x v="35"/>
    <n v="62500"/>
    <n v="15625"/>
    <n v="0.25"/>
    <x v="0"/>
  </r>
  <r>
    <x v="2"/>
    <n v="1185732"/>
    <x v="237"/>
    <x v="0"/>
    <s v="Massachusetts"/>
    <s v="Boston"/>
    <x v="5"/>
    <n v="40"/>
    <x v="34"/>
    <n v="110000"/>
    <n v="33000"/>
    <n v="0.3"/>
    <x v="0"/>
  </r>
  <r>
    <x v="2"/>
    <n v="1185732"/>
    <x v="266"/>
    <x v="0"/>
    <s v="Massachusetts"/>
    <s v="Boston"/>
    <x v="0"/>
    <n v="54.999999999999993"/>
    <x v="39"/>
    <n v="272249.99999999994"/>
    <n v="81674.999999999985"/>
    <n v="0.3"/>
    <x v="0"/>
  </r>
  <r>
    <x v="2"/>
    <n v="1185732"/>
    <x v="266"/>
    <x v="0"/>
    <s v="Massachusetts"/>
    <s v="Boston"/>
    <x v="1"/>
    <n v="50"/>
    <x v="40"/>
    <n v="100000"/>
    <n v="30000"/>
    <n v="0.3"/>
    <x v="0"/>
  </r>
  <r>
    <x v="2"/>
    <n v="1185732"/>
    <x v="266"/>
    <x v="0"/>
    <s v="Massachusetts"/>
    <s v="Boston"/>
    <x v="2"/>
    <n v="45"/>
    <x v="37"/>
    <n v="101250"/>
    <n v="25312.5"/>
    <n v="0.25"/>
    <x v="0"/>
  </r>
  <r>
    <x v="2"/>
    <n v="1185732"/>
    <x v="266"/>
    <x v="0"/>
    <s v="Massachusetts"/>
    <s v="Boston"/>
    <x v="3"/>
    <n v="45"/>
    <x v="36"/>
    <n v="78750"/>
    <n v="19687.5"/>
    <n v="0.25"/>
    <x v="0"/>
  </r>
  <r>
    <x v="2"/>
    <n v="1185732"/>
    <x v="266"/>
    <x v="0"/>
    <s v="Massachusetts"/>
    <s v="Boston"/>
    <x v="4"/>
    <n v="54.999999999999993"/>
    <x v="40"/>
    <n v="109999.99999999999"/>
    <n v="27499.999999999996"/>
    <n v="0.25"/>
    <x v="0"/>
  </r>
  <r>
    <x v="2"/>
    <n v="1185732"/>
    <x v="266"/>
    <x v="0"/>
    <s v="Massachusetts"/>
    <s v="Boston"/>
    <x v="5"/>
    <n v="60"/>
    <x v="45"/>
    <n v="195000"/>
    <n v="58500"/>
    <n v="0.3"/>
    <x v="0"/>
  </r>
  <r>
    <x v="2"/>
    <n v="1185732"/>
    <x v="299"/>
    <x v="0"/>
    <s v="Massachusetts"/>
    <s v="Boston"/>
    <x v="0"/>
    <n v="54.999999999999993"/>
    <x v="30"/>
    <n v="316249.99999999994"/>
    <n v="94874.999999999985"/>
    <n v="0.3"/>
    <x v="0"/>
  </r>
  <r>
    <x v="2"/>
    <n v="1185732"/>
    <x v="299"/>
    <x v="0"/>
    <s v="Massachusetts"/>
    <s v="Boston"/>
    <x v="1"/>
    <n v="50"/>
    <x v="45"/>
    <n v="162500"/>
    <n v="48750"/>
    <n v="0.3"/>
    <x v="0"/>
  </r>
  <r>
    <x v="2"/>
    <n v="1185732"/>
    <x v="299"/>
    <x v="0"/>
    <s v="Massachusetts"/>
    <s v="Boston"/>
    <x v="2"/>
    <n v="45"/>
    <x v="43"/>
    <n v="112500"/>
    <n v="28125"/>
    <n v="0.25"/>
    <x v="0"/>
  </r>
  <r>
    <x v="2"/>
    <n v="1185732"/>
    <x v="299"/>
    <x v="0"/>
    <s v="Massachusetts"/>
    <s v="Boston"/>
    <x v="3"/>
    <n v="45"/>
    <x v="37"/>
    <n v="101250"/>
    <n v="25312.5"/>
    <n v="0.25"/>
    <x v="0"/>
  </r>
  <r>
    <x v="2"/>
    <n v="1185732"/>
    <x v="299"/>
    <x v="0"/>
    <s v="Massachusetts"/>
    <s v="Boston"/>
    <x v="4"/>
    <n v="54.999999999999993"/>
    <x v="37"/>
    <n v="123749.99999999999"/>
    <n v="30937.499999999996"/>
    <n v="0.25"/>
    <x v="0"/>
  </r>
  <r>
    <x v="2"/>
    <n v="1185732"/>
    <x v="299"/>
    <x v="0"/>
    <s v="Massachusetts"/>
    <s v="Boston"/>
    <x v="5"/>
    <n v="60"/>
    <x v="47"/>
    <n v="225000"/>
    <n v="67500"/>
    <n v="0.3"/>
    <x v="0"/>
  </r>
  <r>
    <x v="2"/>
    <n v="1185732"/>
    <x v="327"/>
    <x v="0"/>
    <s v="Massachusetts"/>
    <s v="Boston"/>
    <x v="0"/>
    <n v="54.999999999999993"/>
    <x v="24"/>
    <n v="329999.99999999994"/>
    <n v="98999.999999999985"/>
    <n v="0.3"/>
    <x v="0"/>
  </r>
  <r>
    <x v="2"/>
    <n v="1185732"/>
    <x v="327"/>
    <x v="0"/>
    <s v="Massachusetts"/>
    <s v="Boston"/>
    <x v="1"/>
    <n v="50"/>
    <x v="44"/>
    <n v="175000"/>
    <n v="52500"/>
    <n v="0.3"/>
    <x v="0"/>
  </r>
  <r>
    <x v="2"/>
    <n v="1185732"/>
    <x v="327"/>
    <x v="0"/>
    <s v="Massachusetts"/>
    <s v="Boston"/>
    <x v="2"/>
    <n v="45"/>
    <x v="34"/>
    <n v="123750"/>
    <n v="30937.5"/>
    <n v="0.25"/>
    <x v="0"/>
  </r>
  <r>
    <x v="2"/>
    <n v="1185732"/>
    <x v="327"/>
    <x v="0"/>
    <s v="Massachusetts"/>
    <s v="Boston"/>
    <x v="3"/>
    <n v="45"/>
    <x v="37"/>
    <n v="101250"/>
    <n v="25312.5"/>
    <n v="0.25"/>
    <x v="0"/>
  </r>
  <r>
    <x v="2"/>
    <n v="1185732"/>
    <x v="327"/>
    <x v="0"/>
    <s v="Massachusetts"/>
    <s v="Boston"/>
    <x v="4"/>
    <n v="54.999999999999993"/>
    <x v="43"/>
    <n v="137499.99999999997"/>
    <n v="34374.999999999993"/>
    <n v="0.25"/>
    <x v="0"/>
  </r>
  <r>
    <x v="2"/>
    <n v="1185732"/>
    <x v="327"/>
    <x v="0"/>
    <s v="Massachusetts"/>
    <s v="Boston"/>
    <x v="5"/>
    <n v="60"/>
    <x v="32"/>
    <n v="255000"/>
    <n v="76500"/>
    <n v="0.3"/>
    <x v="0"/>
  </r>
  <r>
    <x v="2"/>
    <n v="1185732"/>
    <x v="359"/>
    <x v="0"/>
    <s v="Massachusetts"/>
    <s v="Boston"/>
    <x v="0"/>
    <n v="54.999999999999993"/>
    <x v="30"/>
    <n v="316249.99999999994"/>
    <n v="94874.999999999985"/>
    <n v="0.3"/>
    <x v="0"/>
  </r>
  <r>
    <x v="2"/>
    <n v="1185732"/>
    <x v="359"/>
    <x v="0"/>
    <s v="Massachusetts"/>
    <s v="Boston"/>
    <x v="1"/>
    <n v="50"/>
    <x v="44"/>
    <n v="175000"/>
    <n v="52500"/>
    <n v="0.3"/>
    <x v="0"/>
  </r>
  <r>
    <x v="2"/>
    <n v="1185732"/>
    <x v="359"/>
    <x v="0"/>
    <s v="Massachusetts"/>
    <s v="Boston"/>
    <x v="2"/>
    <n v="45"/>
    <x v="34"/>
    <n v="123750"/>
    <n v="30937.5"/>
    <n v="0.25"/>
    <x v="0"/>
  </r>
  <r>
    <x v="2"/>
    <n v="1185732"/>
    <x v="359"/>
    <x v="0"/>
    <s v="Massachusetts"/>
    <s v="Boston"/>
    <x v="3"/>
    <n v="45"/>
    <x v="36"/>
    <n v="78750"/>
    <n v="19687.5"/>
    <n v="0.25"/>
    <x v="0"/>
  </r>
  <r>
    <x v="2"/>
    <n v="1185732"/>
    <x v="359"/>
    <x v="0"/>
    <s v="Massachusetts"/>
    <s v="Boston"/>
    <x v="4"/>
    <n v="54.999999999999993"/>
    <x v="42"/>
    <n v="82499.999999999985"/>
    <n v="20624.999999999996"/>
    <n v="0.25"/>
    <x v="0"/>
  </r>
  <r>
    <x v="2"/>
    <n v="1185732"/>
    <x v="359"/>
    <x v="0"/>
    <s v="Massachusetts"/>
    <s v="Boston"/>
    <x v="5"/>
    <n v="60"/>
    <x v="45"/>
    <n v="195000"/>
    <n v="58500"/>
    <n v="0.3"/>
    <x v="0"/>
  </r>
  <r>
    <x v="2"/>
    <n v="1185732"/>
    <x v="389"/>
    <x v="0"/>
    <s v="Massachusetts"/>
    <s v="Boston"/>
    <x v="0"/>
    <n v="54.999999999999993"/>
    <x v="31"/>
    <n v="247499.99999999997"/>
    <n v="74249.999999999985"/>
    <n v="0.3"/>
    <x v="0"/>
  </r>
  <r>
    <x v="2"/>
    <n v="1185732"/>
    <x v="389"/>
    <x v="0"/>
    <s v="Massachusetts"/>
    <s v="Boston"/>
    <x v="1"/>
    <n v="50"/>
    <x v="43"/>
    <n v="125000"/>
    <n v="37500"/>
    <n v="0.3"/>
    <x v="0"/>
  </r>
  <r>
    <x v="2"/>
    <n v="1185732"/>
    <x v="389"/>
    <x v="0"/>
    <s v="Massachusetts"/>
    <s v="Boston"/>
    <x v="2"/>
    <n v="45"/>
    <x v="42"/>
    <n v="67500"/>
    <n v="16875"/>
    <n v="0.25"/>
    <x v="0"/>
  </r>
  <r>
    <x v="2"/>
    <n v="1185732"/>
    <x v="389"/>
    <x v="0"/>
    <s v="Massachusetts"/>
    <s v="Boston"/>
    <x v="3"/>
    <n v="45"/>
    <x v="35"/>
    <n v="56250"/>
    <n v="14062.5"/>
    <n v="0.25"/>
    <x v="0"/>
  </r>
  <r>
    <x v="2"/>
    <n v="1185732"/>
    <x v="389"/>
    <x v="0"/>
    <s v="Massachusetts"/>
    <s v="Boston"/>
    <x v="4"/>
    <n v="54.999999999999993"/>
    <x v="35"/>
    <n v="68749.999999999985"/>
    <n v="17187.499999999996"/>
    <n v="0.25"/>
    <x v="0"/>
  </r>
  <r>
    <x v="2"/>
    <n v="1185732"/>
    <x v="389"/>
    <x v="0"/>
    <s v="Massachusetts"/>
    <s v="Boston"/>
    <x v="5"/>
    <n v="60"/>
    <x v="37"/>
    <n v="135000"/>
    <n v="40500"/>
    <n v="0.3"/>
    <x v="0"/>
  </r>
  <r>
    <x v="2"/>
    <n v="1185732"/>
    <x v="421"/>
    <x v="0"/>
    <s v="Massachusetts"/>
    <s v="Boston"/>
    <x v="0"/>
    <n v="60"/>
    <x v="46"/>
    <n v="240000"/>
    <n v="72000"/>
    <n v="0.3"/>
    <x v="0"/>
  </r>
  <r>
    <x v="2"/>
    <n v="1185732"/>
    <x v="421"/>
    <x v="0"/>
    <s v="Massachusetts"/>
    <s v="Boston"/>
    <x v="1"/>
    <n v="55.000000000000007"/>
    <x v="37"/>
    <n v="123750.00000000001"/>
    <n v="37125"/>
    <n v="0.3"/>
    <x v="0"/>
  </r>
  <r>
    <x v="2"/>
    <n v="1185732"/>
    <x v="421"/>
    <x v="0"/>
    <s v="Massachusetts"/>
    <s v="Boston"/>
    <x v="2"/>
    <n v="55.000000000000007"/>
    <x v="35"/>
    <n v="68750.000000000015"/>
    <n v="17187.500000000004"/>
    <n v="0.25"/>
    <x v="0"/>
  </r>
  <r>
    <x v="2"/>
    <n v="1185732"/>
    <x v="421"/>
    <x v="0"/>
    <s v="Massachusetts"/>
    <s v="Boston"/>
    <x v="3"/>
    <n v="55.000000000000007"/>
    <x v="38"/>
    <n v="55000.000000000007"/>
    <n v="13750.000000000002"/>
    <n v="0.25"/>
    <x v="0"/>
  </r>
  <r>
    <x v="2"/>
    <n v="1185732"/>
    <x v="421"/>
    <x v="0"/>
    <s v="Massachusetts"/>
    <s v="Boston"/>
    <x v="4"/>
    <n v="65"/>
    <x v="38"/>
    <n v="65000"/>
    <n v="16250"/>
    <n v="0.25"/>
    <x v="0"/>
  </r>
  <r>
    <x v="5"/>
    <n v="1185732"/>
    <x v="421"/>
    <x v="0"/>
    <s v="Massachusetts"/>
    <s v="Boston"/>
    <x v="5"/>
    <n v="70"/>
    <x v="37"/>
    <n v="157500"/>
    <n v="47250"/>
    <n v="0.3"/>
    <x v="0"/>
  </r>
  <r>
    <x v="5"/>
    <n v="1185732"/>
    <x v="451"/>
    <x v="0"/>
    <s v="Massachusetts"/>
    <s v="Boston"/>
    <x v="0"/>
    <n v="65"/>
    <x v="47"/>
    <n v="243750"/>
    <n v="73125"/>
    <n v="0.3"/>
    <x v="0"/>
  </r>
  <r>
    <x v="5"/>
    <n v="1185732"/>
    <x v="451"/>
    <x v="0"/>
    <s v="Massachusetts"/>
    <s v="Boston"/>
    <x v="1"/>
    <n v="55.000000000000007"/>
    <x v="48"/>
    <n v="165000.00000000003"/>
    <n v="49500.000000000007"/>
    <n v="0.3"/>
    <x v="0"/>
  </r>
  <r>
    <x v="5"/>
    <n v="1185732"/>
    <x v="451"/>
    <x v="0"/>
    <s v="Massachusetts"/>
    <s v="Boston"/>
    <x v="2"/>
    <n v="55.000000000000007"/>
    <x v="70"/>
    <n v="162250.00000000003"/>
    <n v="40562.500000000007"/>
    <n v="0.25"/>
    <x v="0"/>
  </r>
  <r>
    <x v="5"/>
    <n v="1185732"/>
    <x v="451"/>
    <x v="0"/>
    <s v="Massachusetts"/>
    <s v="Boston"/>
    <x v="3"/>
    <n v="55.000000000000007"/>
    <x v="34"/>
    <n v="151250.00000000003"/>
    <n v="37812.500000000007"/>
    <n v="0.25"/>
    <x v="0"/>
  </r>
  <r>
    <x v="5"/>
    <n v="1185732"/>
    <x v="451"/>
    <x v="0"/>
    <s v="Massachusetts"/>
    <s v="Boston"/>
    <x v="4"/>
    <n v="65"/>
    <x v="43"/>
    <n v="162500"/>
    <n v="40625"/>
    <n v="0.25"/>
    <x v="0"/>
  </r>
  <r>
    <x v="5"/>
    <n v="1185732"/>
    <x v="451"/>
    <x v="0"/>
    <s v="Massachusetts"/>
    <s v="Boston"/>
    <x v="5"/>
    <n v="70"/>
    <x v="44"/>
    <n v="245000"/>
    <n v="73500"/>
    <n v="0.3"/>
    <x v="0"/>
  </r>
  <r>
    <x v="5"/>
    <n v="1185732"/>
    <x v="480"/>
    <x v="0"/>
    <s v="Massachusetts"/>
    <s v="Boston"/>
    <x v="0"/>
    <n v="65"/>
    <x v="30"/>
    <n v="373750"/>
    <n v="112125"/>
    <n v="0.3"/>
    <x v="0"/>
  </r>
  <r>
    <x v="5"/>
    <n v="1185732"/>
    <x v="480"/>
    <x v="0"/>
    <s v="Massachusetts"/>
    <s v="Boston"/>
    <x v="1"/>
    <n v="55.000000000000007"/>
    <x v="47"/>
    <n v="206250.00000000003"/>
    <n v="61875.000000000007"/>
    <n v="0.3"/>
    <x v="0"/>
  </r>
  <r>
    <x v="5"/>
    <n v="1185732"/>
    <x v="480"/>
    <x v="0"/>
    <s v="Massachusetts"/>
    <s v="Boston"/>
    <x v="2"/>
    <n v="55.000000000000007"/>
    <x v="44"/>
    <n v="192500.00000000003"/>
    <n v="48125.000000000007"/>
    <n v="0.25"/>
    <x v="0"/>
  </r>
  <r>
    <x v="5"/>
    <n v="1185732"/>
    <x v="480"/>
    <x v="0"/>
    <s v="Massachusetts"/>
    <s v="Boston"/>
    <x v="3"/>
    <n v="55.000000000000007"/>
    <x v="48"/>
    <n v="165000.00000000003"/>
    <n v="41250.000000000007"/>
    <n v="0.25"/>
    <x v="0"/>
  </r>
  <r>
    <x v="5"/>
    <n v="1185732"/>
    <x v="480"/>
    <x v="0"/>
    <s v="Massachusetts"/>
    <s v="Boston"/>
    <x v="4"/>
    <n v="65"/>
    <x v="48"/>
    <n v="195000"/>
    <n v="48750"/>
    <n v="0.25"/>
    <x v="0"/>
  </r>
  <r>
    <x v="5"/>
    <n v="1185732"/>
    <x v="480"/>
    <x v="0"/>
    <s v="Massachusetts"/>
    <s v="Boston"/>
    <x v="5"/>
    <n v="70"/>
    <x v="46"/>
    <n v="280000"/>
    <n v="84000"/>
    <n v="0.3"/>
    <x v="0"/>
  </r>
  <r>
    <x v="5"/>
    <n v="1185732"/>
    <x v="178"/>
    <x v="0"/>
    <s v="Massachusetts"/>
    <s v="Boston"/>
    <x v="0"/>
    <n v="45"/>
    <x v="27"/>
    <n v="236250"/>
    <n v="106312.5"/>
    <n v="0.45"/>
    <x v="0"/>
  </r>
  <r>
    <x v="5"/>
    <n v="1185732"/>
    <x v="178"/>
    <x v="0"/>
    <s v="Massachusetts"/>
    <s v="Boston"/>
    <x v="1"/>
    <n v="45"/>
    <x v="45"/>
    <n v="146250"/>
    <n v="65812.5"/>
    <n v="0.45"/>
    <x v="0"/>
  </r>
  <r>
    <x v="5"/>
    <n v="1185732"/>
    <x v="178"/>
    <x v="0"/>
    <s v="Massachusetts"/>
    <s v="Boston"/>
    <x v="2"/>
    <n v="35"/>
    <x v="45"/>
    <n v="113750"/>
    <n v="39812.5"/>
    <n v="0.35"/>
    <x v="0"/>
  </r>
  <r>
    <x v="5"/>
    <n v="1185732"/>
    <x v="178"/>
    <x v="0"/>
    <s v="Massachusetts"/>
    <s v="Boston"/>
    <x v="3"/>
    <n v="40"/>
    <x v="36"/>
    <n v="70000"/>
    <n v="24500"/>
    <n v="0.35"/>
    <x v="0"/>
  </r>
  <r>
    <x v="5"/>
    <n v="1185732"/>
    <x v="178"/>
    <x v="0"/>
    <s v="Massachusetts"/>
    <s v="Boston"/>
    <x v="4"/>
    <n v="55.000000000000007"/>
    <x v="37"/>
    <n v="123750.00000000001"/>
    <n v="43312.5"/>
    <n v="0.35"/>
    <x v="0"/>
  </r>
  <r>
    <x v="5"/>
    <n v="1185732"/>
    <x v="178"/>
    <x v="0"/>
    <s v="Massachusetts"/>
    <s v="Boston"/>
    <x v="5"/>
    <n v="45"/>
    <x v="45"/>
    <n v="146250"/>
    <n v="58499.999999999993"/>
    <n v="0.39999999999999997"/>
    <x v="0"/>
  </r>
  <r>
    <x v="5"/>
    <n v="1185732"/>
    <x v="207"/>
    <x v="0"/>
    <s v="Massachusetts"/>
    <s v="Boston"/>
    <x v="0"/>
    <n v="45"/>
    <x v="30"/>
    <n v="258750"/>
    <n v="116437.5"/>
    <n v="0.45"/>
    <x v="0"/>
  </r>
  <r>
    <x v="5"/>
    <n v="1185732"/>
    <x v="207"/>
    <x v="0"/>
    <s v="Massachusetts"/>
    <s v="Boston"/>
    <x v="1"/>
    <n v="45"/>
    <x v="37"/>
    <n v="101250"/>
    <n v="45562.5"/>
    <n v="0.45"/>
    <x v="0"/>
  </r>
  <r>
    <x v="5"/>
    <n v="1185732"/>
    <x v="207"/>
    <x v="0"/>
    <s v="Massachusetts"/>
    <s v="Boston"/>
    <x v="2"/>
    <n v="35"/>
    <x v="34"/>
    <n v="96250"/>
    <n v="33687.5"/>
    <n v="0.35"/>
    <x v="0"/>
  </r>
  <r>
    <x v="5"/>
    <n v="1185732"/>
    <x v="207"/>
    <x v="0"/>
    <s v="Vermont"/>
    <s v="Burlington"/>
    <x v="3"/>
    <n v="40"/>
    <x v="42"/>
    <n v="60000"/>
    <n v="21000"/>
    <n v="0.35"/>
    <x v="0"/>
  </r>
  <r>
    <x v="5"/>
    <n v="1185732"/>
    <x v="207"/>
    <x v="0"/>
    <s v="Vermont"/>
    <s v="Burlington"/>
    <x v="4"/>
    <n v="55.000000000000007"/>
    <x v="37"/>
    <n v="123750.00000000001"/>
    <n v="43312.5"/>
    <n v="0.35"/>
    <x v="0"/>
  </r>
  <r>
    <x v="5"/>
    <n v="1185732"/>
    <x v="207"/>
    <x v="0"/>
    <s v="Vermont"/>
    <s v="Burlington"/>
    <x v="5"/>
    <n v="45"/>
    <x v="45"/>
    <n v="146250"/>
    <n v="58499.999999999993"/>
    <n v="0.39999999999999997"/>
    <x v="0"/>
  </r>
  <r>
    <x v="5"/>
    <n v="1185732"/>
    <x v="215"/>
    <x v="0"/>
    <s v="Vermont"/>
    <s v="Burlington"/>
    <x v="0"/>
    <n v="45"/>
    <x v="61"/>
    <n v="245250"/>
    <n v="110362.5"/>
    <n v="0.45"/>
    <x v="0"/>
  </r>
  <r>
    <x v="5"/>
    <n v="1185732"/>
    <x v="215"/>
    <x v="0"/>
    <s v="Vermont"/>
    <s v="Burlington"/>
    <x v="1"/>
    <n v="45"/>
    <x v="43"/>
    <n v="112500"/>
    <n v="50625"/>
    <n v="0.45"/>
    <x v="0"/>
  </r>
  <r>
    <x v="5"/>
    <n v="1185732"/>
    <x v="215"/>
    <x v="0"/>
    <s v="Vermont"/>
    <s v="Burlington"/>
    <x v="2"/>
    <n v="35"/>
    <x v="34"/>
    <n v="96250"/>
    <n v="33687.5"/>
    <n v="0.35"/>
    <x v="0"/>
  </r>
  <r>
    <x v="5"/>
    <n v="1185732"/>
    <x v="215"/>
    <x v="0"/>
    <s v="Vermont"/>
    <s v="Burlington"/>
    <x v="3"/>
    <n v="40"/>
    <x v="35"/>
    <n v="50000"/>
    <n v="17500"/>
    <n v="0.35"/>
    <x v="0"/>
  </r>
  <r>
    <x v="5"/>
    <n v="1185732"/>
    <x v="215"/>
    <x v="0"/>
    <s v="Vermont"/>
    <s v="Burlington"/>
    <x v="4"/>
    <n v="55.000000000000007"/>
    <x v="36"/>
    <n v="96250.000000000015"/>
    <n v="33687.5"/>
    <n v="0.35"/>
    <x v="0"/>
  </r>
  <r>
    <x v="5"/>
    <n v="1185732"/>
    <x v="215"/>
    <x v="0"/>
    <s v="Vermont"/>
    <s v="Burlington"/>
    <x v="5"/>
    <n v="45"/>
    <x v="34"/>
    <n v="123750"/>
    <n v="49499.999999999993"/>
    <n v="0.39999999999999997"/>
    <x v="0"/>
  </r>
  <r>
    <x v="5"/>
    <n v="1185732"/>
    <x v="234"/>
    <x v="0"/>
    <s v="Vermont"/>
    <s v="Burlington"/>
    <x v="0"/>
    <n v="45"/>
    <x v="27"/>
    <n v="236250"/>
    <n v="106312.5"/>
    <n v="0.45"/>
    <x v="0"/>
  </r>
  <r>
    <x v="5"/>
    <n v="1185732"/>
    <x v="234"/>
    <x v="0"/>
    <s v="Vermont"/>
    <s v="Burlington"/>
    <x v="1"/>
    <n v="45"/>
    <x v="37"/>
    <n v="101250"/>
    <n v="45562.5"/>
    <n v="0.45"/>
    <x v="0"/>
  </r>
  <r>
    <x v="5"/>
    <n v="1185732"/>
    <x v="234"/>
    <x v="0"/>
    <s v="Vermont"/>
    <s v="Burlington"/>
    <x v="2"/>
    <n v="35"/>
    <x v="37"/>
    <n v="78750"/>
    <n v="27562.5"/>
    <n v="0.35"/>
    <x v="0"/>
  </r>
  <r>
    <x v="5"/>
    <n v="1185732"/>
    <x v="234"/>
    <x v="0"/>
    <s v="Vermont"/>
    <s v="Burlington"/>
    <x v="3"/>
    <n v="40"/>
    <x v="42"/>
    <n v="60000"/>
    <n v="21000"/>
    <n v="0.35"/>
    <x v="0"/>
  </r>
  <r>
    <x v="5"/>
    <n v="1185732"/>
    <x v="234"/>
    <x v="0"/>
    <s v="Vermont"/>
    <s v="Burlington"/>
    <x v="4"/>
    <n v="55.000000000000007"/>
    <x v="42"/>
    <n v="82500.000000000015"/>
    <n v="28875.000000000004"/>
    <n v="0.35"/>
    <x v="0"/>
  </r>
  <r>
    <x v="5"/>
    <n v="1185732"/>
    <x v="234"/>
    <x v="0"/>
    <s v="Vermont"/>
    <s v="Burlington"/>
    <x v="5"/>
    <n v="45"/>
    <x v="48"/>
    <n v="135000"/>
    <n v="53999.999999999993"/>
    <n v="0.39999999999999997"/>
    <x v="0"/>
  </r>
  <r>
    <x v="5"/>
    <n v="1185732"/>
    <x v="263"/>
    <x v="0"/>
    <s v="Vermont"/>
    <s v="Burlington"/>
    <x v="0"/>
    <n v="60"/>
    <x v="62"/>
    <n v="342000"/>
    <n v="153900"/>
    <n v="0.45"/>
    <x v="0"/>
  </r>
  <r>
    <x v="5"/>
    <n v="1185732"/>
    <x v="263"/>
    <x v="0"/>
    <s v="Vermont"/>
    <s v="Burlington"/>
    <x v="1"/>
    <n v="55.000000000000007"/>
    <x v="34"/>
    <n v="151250.00000000003"/>
    <n v="68062.500000000015"/>
    <n v="0.45"/>
    <x v="0"/>
  </r>
  <r>
    <x v="5"/>
    <n v="1185732"/>
    <x v="263"/>
    <x v="0"/>
    <s v="Vermont"/>
    <s v="Burlington"/>
    <x v="2"/>
    <n v="50"/>
    <x v="48"/>
    <n v="150000"/>
    <n v="52500"/>
    <n v="0.35"/>
    <x v="0"/>
  </r>
  <r>
    <x v="5"/>
    <n v="1185732"/>
    <x v="263"/>
    <x v="0"/>
    <s v="Vermont"/>
    <s v="Burlington"/>
    <x v="3"/>
    <n v="50"/>
    <x v="43"/>
    <n v="125000"/>
    <n v="43750"/>
    <n v="0.35"/>
    <x v="0"/>
  </r>
  <r>
    <x v="5"/>
    <n v="1185732"/>
    <x v="263"/>
    <x v="0"/>
    <s v="Vermont"/>
    <s v="Burlington"/>
    <x v="4"/>
    <n v="60"/>
    <x v="34"/>
    <n v="165000"/>
    <n v="57749.999999999993"/>
    <n v="0.35"/>
    <x v="0"/>
  </r>
  <r>
    <x v="5"/>
    <n v="1185732"/>
    <x v="263"/>
    <x v="0"/>
    <s v="Vermont"/>
    <s v="Burlington"/>
    <x v="5"/>
    <n v="65"/>
    <x v="46"/>
    <n v="260000"/>
    <n v="103999.99999999999"/>
    <n v="0.39999999999999997"/>
    <x v="0"/>
  </r>
  <r>
    <x v="5"/>
    <n v="1185732"/>
    <x v="296"/>
    <x v="0"/>
    <s v="Vermont"/>
    <s v="Burlington"/>
    <x v="0"/>
    <n v="60"/>
    <x v="25"/>
    <n v="390000"/>
    <n v="175500"/>
    <n v="0.45"/>
    <x v="0"/>
  </r>
  <r>
    <x v="5"/>
    <n v="1185732"/>
    <x v="296"/>
    <x v="0"/>
    <s v="Vermont"/>
    <s v="Burlington"/>
    <x v="1"/>
    <n v="55.000000000000007"/>
    <x v="46"/>
    <n v="220000.00000000003"/>
    <n v="99000.000000000015"/>
    <n v="0.45"/>
    <x v="0"/>
  </r>
  <r>
    <x v="5"/>
    <n v="1185732"/>
    <x v="296"/>
    <x v="0"/>
    <s v="Vermont"/>
    <s v="Burlington"/>
    <x v="2"/>
    <n v="50"/>
    <x v="45"/>
    <n v="162500"/>
    <n v="56875"/>
    <n v="0.35"/>
    <x v="0"/>
  </r>
  <r>
    <x v="5"/>
    <n v="1185732"/>
    <x v="296"/>
    <x v="0"/>
    <s v="Vermont"/>
    <s v="Burlington"/>
    <x v="3"/>
    <n v="50"/>
    <x v="48"/>
    <n v="150000"/>
    <n v="52500"/>
    <n v="0.35"/>
    <x v="0"/>
  </r>
  <r>
    <x v="5"/>
    <n v="1185732"/>
    <x v="296"/>
    <x v="0"/>
    <s v="Vermont"/>
    <s v="Burlington"/>
    <x v="4"/>
    <n v="60"/>
    <x v="48"/>
    <n v="180000"/>
    <n v="62999.999999999993"/>
    <n v="0.35"/>
    <x v="0"/>
  </r>
  <r>
    <x v="5"/>
    <n v="1185732"/>
    <x v="296"/>
    <x v="0"/>
    <s v="Vermont"/>
    <s v="Burlington"/>
    <x v="5"/>
    <n v="65"/>
    <x v="31"/>
    <n v="292500"/>
    <n v="116999.99999999999"/>
    <n v="0.39999999999999997"/>
    <x v="0"/>
  </r>
  <r>
    <x v="5"/>
    <n v="1185732"/>
    <x v="324"/>
    <x v="0"/>
    <s v="Vermont"/>
    <s v="Burlington"/>
    <x v="0"/>
    <n v="60"/>
    <x v="21"/>
    <n v="405000"/>
    <n v="182250"/>
    <n v="0.45"/>
    <x v="0"/>
  </r>
  <r>
    <x v="5"/>
    <n v="1185732"/>
    <x v="324"/>
    <x v="0"/>
    <s v="Vermont"/>
    <s v="Burlington"/>
    <x v="1"/>
    <n v="55.000000000000007"/>
    <x v="32"/>
    <n v="233750.00000000003"/>
    <n v="105187.50000000001"/>
    <n v="0.45"/>
    <x v="0"/>
  </r>
  <r>
    <x v="5"/>
    <n v="1185732"/>
    <x v="324"/>
    <x v="0"/>
    <s v="Vermont"/>
    <s v="Burlington"/>
    <x v="2"/>
    <n v="50"/>
    <x v="44"/>
    <n v="175000"/>
    <n v="61249.999999999993"/>
    <n v="0.35"/>
    <x v="0"/>
  </r>
  <r>
    <x v="5"/>
    <n v="1185732"/>
    <x v="324"/>
    <x v="0"/>
    <s v="Vermont"/>
    <s v="Burlington"/>
    <x v="3"/>
    <n v="50"/>
    <x v="48"/>
    <n v="150000"/>
    <n v="52500"/>
    <n v="0.35"/>
    <x v="0"/>
  </r>
  <r>
    <x v="5"/>
    <n v="1185732"/>
    <x v="324"/>
    <x v="0"/>
    <s v="Vermont"/>
    <s v="Burlington"/>
    <x v="4"/>
    <n v="60"/>
    <x v="45"/>
    <n v="195000"/>
    <n v="68250"/>
    <n v="0.35"/>
    <x v="0"/>
  </r>
  <r>
    <x v="5"/>
    <n v="1185732"/>
    <x v="324"/>
    <x v="0"/>
    <s v="Vermont"/>
    <s v="Burlington"/>
    <x v="5"/>
    <n v="65"/>
    <x v="23"/>
    <n v="325000"/>
    <n v="129999.99999999999"/>
    <n v="0.39999999999999997"/>
    <x v="0"/>
  </r>
  <r>
    <x v="5"/>
    <n v="1185732"/>
    <x v="356"/>
    <x v="0"/>
    <s v="Vermont"/>
    <s v="Burlington"/>
    <x v="0"/>
    <n v="60"/>
    <x v="25"/>
    <n v="390000"/>
    <n v="175500"/>
    <n v="0.45"/>
    <x v="0"/>
  </r>
  <r>
    <x v="5"/>
    <n v="1185732"/>
    <x v="356"/>
    <x v="0"/>
    <s v="Vermont"/>
    <s v="Burlington"/>
    <x v="1"/>
    <n v="55.000000000000007"/>
    <x v="32"/>
    <n v="233750.00000000003"/>
    <n v="105187.50000000001"/>
    <n v="0.45"/>
    <x v="0"/>
  </r>
  <r>
    <x v="5"/>
    <n v="1185732"/>
    <x v="356"/>
    <x v="0"/>
    <s v="Vermont"/>
    <s v="Burlington"/>
    <x v="2"/>
    <n v="50"/>
    <x v="44"/>
    <n v="175000"/>
    <n v="61249.999999999993"/>
    <n v="0.35"/>
    <x v="0"/>
  </r>
  <r>
    <x v="5"/>
    <n v="1185732"/>
    <x v="356"/>
    <x v="0"/>
    <s v="Vermont"/>
    <s v="Burlington"/>
    <x v="3"/>
    <n v="50"/>
    <x v="43"/>
    <n v="125000"/>
    <n v="43750"/>
    <n v="0.35"/>
    <x v="0"/>
  </r>
  <r>
    <x v="5"/>
    <n v="1185732"/>
    <x v="356"/>
    <x v="0"/>
    <s v="Vermont"/>
    <s v="Burlington"/>
    <x v="4"/>
    <n v="60"/>
    <x v="37"/>
    <n v="135000"/>
    <n v="47250"/>
    <n v="0.35"/>
    <x v="0"/>
  </r>
  <r>
    <x v="5"/>
    <n v="1185732"/>
    <x v="356"/>
    <x v="0"/>
    <s v="Vermont"/>
    <s v="Burlington"/>
    <x v="5"/>
    <n v="65"/>
    <x v="46"/>
    <n v="260000"/>
    <n v="103999.99999999999"/>
    <n v="0.39999999999999997"/>
    <x v="0"/>
  </r>
  <r>
    <x v="5"/>
    <n v="1185732"/>
    <x v="386"/>
    <x v="0"/>
    <s v="Vermont"/>
    <s v="Burlington"/>
    <x v="0"/>
    <n v="60"/>
    <x v="27"/>
    <n v="315000"/>
    <n v="141750"/>
    <n v="0.45"/>
    <x v="0"/>
  </r>
  <r>
    <x v="5"/>
    <n v="1185732"/>
    <x v="386"/>
    <x v="0"/>
    <s v="Vermont"/>
    <s v="Burlington"/>
    <x v="1"/>
    <n v="55.000000000000007"/>
    <x v="45"/>
    <n v="178750.00000000003"/>
    <n v="80437.500000000015"/>
    <n v="0.45"/>
    <x v="0"/>
  </r>
  <r>
    <x v="5"/>
    <n v="1185732"/>
    <x v="386"/>
    <x v="0"/>
    <s v="Vermont"/>
    <s v="Burlington"/>
    <x v="2"/>
    <n v="50"/>
    <x v="37"/>
    <n v="112500"/>
    <n v="39375"/>
    <n v="0.35"/>
    <x v="0"/>
  </r>
  <r>
    <x v="5"/>
    <n v="1185732"/>
    <x v="386"/>
    <x v="0"/>
    <s v="Vermont"/>
    <s v="Burlington"/>
    <x v="3"/>
    <n v="50"/>
    <x v="40"/>
    <n v="100000"/>
    <n v="35000"/>
    <n v="0.35"/>
    <x v="0"/>
  </r>
  <r>
    <x v="5"/>
    <n v="1185732"/>
    <x v="386"/>
    <x v="0"/>
    <s v="Vermont"/>
    <s v="Burlington"/>
    <x v="4"/>
    <n v="60"/>
    <x v="40"/>
    <n v="120000"/>
    <n v="42000"/>
    <n v="0.35"/>
    <x v="0"/>
  </r>
  <r>
    <x v="5"/>
    <n v="1185732"/>
    <x v="386"/>
    <x v="0"/>
    <s v="Vermont"/>
    <s v="Burlington"/>
    <x v="5"/>
    <n v="65"/>
    <x v="48"/>
    <n v="195000"/>
    <n v="78000"/>
    <n v="0.39999999999999997"/>
    <x v="0"/>
  </r>
  <r>
    <x v="5"/>
    <n v="1185732"/>
    <x v="418"/>
    <x v="0"/>
    <s v="Vermont"/>
    <s v="Burlington"/>
    <x v="0"/>
    <n v="65"/>
    <x v="33"/>
    <n v="308750"/>
    <n v="138937.5"/>
    <n v="0.45"/>
    <x v="0"/>
  </r>
  <r>
    <x v="5"/>
    <n v="1185732"/>
    <x v="418"/>
    <x v="0"/>
    <s v="Vermont"/>
    <s v="Burlington"/>
    <x v="1"/>
    <n v="60.000000000000007"/>
    <x v="48"/>
    <n v="180000.00000000003"/>
    <n v="81000.000000000015"/>
    <n v="0.45"/>
    <x v="0"/>
  </r>
  <r>
    <x v="5"/>
    <n v="1185732"/>
    <x v="418"/>
    <x v="0"/>
    <s v="Vermont"/>
    <s v="Burlington"/>
    <x v="2"/>
    <n v="60.000000000000007"/>
    <x v="40"/>
    <n v="120000.00000000001"/>
    <n v="42000"/>
    <n v="0.35"/>
    <x v="0"/>
  </r>
  <r>
    <x v="5"/>
    <n v="1185732"/>
    <x v="418"/>
    <x v="0"/>
    <s v="Vermont"/>
    <s v="Burlington"/>
    <x v="3"/>
    <n v="60.000000000000007"/>
    <x v="36"/>
    <n v="105000.00000000001"/>
    <n v="36750"/>
    <n v="0.35"/>
    <x v="0"/>
  </r>
  <r>
    <x v="5"/>
    <n v="1185732"/>
    <x v="418"/>
    <x v="0"/>
    <s v="Vermont"/>
    <s v="Burlington"/>
    <x v="4"/>
    <n v="70"/>
    <x v="36"/>
    <n v="122500"/>
    <n v="42875"/>
    <n v="0.35"/>
    <x v="0"/>
  </r>
  <r>
    <x v="3"/>
    <n v="1185732"/>
    <x v="418"/>
    <x v="0"/>
    <s v="Vermont"/>
    <s v="Burlington"/>
    <x v="5"/>
    <n v="75"/>
    <x v="48"/>
    <n v="225000"/>
    <n v="89999.999999999985"/>
    <n v="0.39999999999999997"/>
    <x v="0"/>
  </r>
  <r>
    <x v="3"/>
    <n v="1185732"/>
    <x v="448"/>
    <x v="0"/>
    <s v="Vermont"/>
    <s v="Burlington"/>
    <x v="0"/>
    <n v="70"/>
    <x v="31"/>
    <n v="315000"/>
    <n v="141750"/>
    <n v="0.45"/>
    <x v="0"/>
  </r>
  <r>
    <x v="3"/>
    <n v="1185732"/>
    <x v="448"/>
    <x v="0"/>
    <s v="Vermont"/>
    <s v="Burlington"/>
    <x v="1"/>
    <n v="60.000000000000007"/>
    <x v="45"/>
    <n v="195000.00000000003"/>
    <n v="87750.000000000015"/>
    <n v="0.45"/>
    <x v="0"/>
  </r>
  <r>
    <x v="3"/>
    <n v="1185732"/>
    <x v="448"/>
    <x v="0"/>
    <s v="Vermont"/>
    <s v="Burlington"/>
    <x v="2"/>
    <n v="60.000000000000007"/>
    <x v="63"/>
    <n v="192000.00000000003"/>
    <n v="67200"/>
    <n v="0.35"/>
    <x v="0"/>
  </r>
  <r>
    <x v="5"/>
    <n v="1185732"/>
    <x v="448"/>
    <x v="0"/>
    <s v="Vermont"/>
    <s v="Burlington"/>
    <x v="3"/>
    <n v="60.000000000000007"/>
    <x v="48"/>
    <n v="180000.00000000003"/>
    <n v="63000.000000000007"/>
    <n v="0.35"/>
    <x v="0"/>
  </r>
  <r>
    <x v="5"/>
    <n v="1185732"/>
    <x v="448"/>
    <x v="0"/>
    <s v="Vermont"/>
    <s v="Burlington"/>
    <x v="4"/>
    <n v="70"/>
    <x v="34"/>
    <n v="192500"/>
    <n v="67375"/>
    <n v="0.35"/>
    <x v="0"/>
  </r>
  <r>
    <x v="5"/>
    <n v="1185732"/>
    <x v="448"/>
    <x v="0"/>
    <s v="Vermont"/>
    <s v="Burlington"/>
    <x v="5"/>
    <n v="75"/>
    <x v="47"/>
    <n v="281250"/>
    <n v="112499.99999999999"/>
    <n v="0.39999999999999997"/>
    <x v="0"/>
  </r>
  <r>
    <x v="5"/>
    <n v="1185732"/>
    <x v="477"/>
    <x v="0"/>
    <s v="Vermont"/>
    <s v="Burlington"/>
    <x v="0"/>
    <n v="70"/>
    <x v="24"/>
    <n v="420000"/>
    <n v="189000"/>
    <n v="0.45"/>
    <x v="0"/>
  </r>
  <r>
    <x v="5"/>
    <n v="1185732"/>
    <x v="477"/>
    <x v="0"/>
    <s v="Vermont"/>
    <s v="Burlington"/>
    <x v="1"/>
    <n v="60.000000000000007"/>
    <x v="46"/>
    <n v="240000.00000000003"/>
    <n v="108000.00000000001"/>
    <n v="0.45"/>
    <x v="0"/>
  </r>
  <r>
    <x v="5"/>
    <n v="1185732"/>
    <x v="477"/>
    <x v="0"/>
    <s v="Vermont"/>
    <s v="Burlington"/>
    <x v="2"/>
    <n v="60.000000000000007"/>
    <x v="47"/>
    <n v="225000.00000000003"/>
    <n v="78750"/>
    <n v="0.35"/>
    <x v="0"/>
  </r>
  <r>
    <x v="5"/>
    <n v="1185732"/>
    <x v="477"/>
    <x v="0"/>
    <s v="Vermont"/>
    <s v="Burlington"/>
    <x v="3"/>
    <n v="60.000000000000007"/>
    <x v="45"/>
    <n v="195000.00000000003"/>
    <n v="68250"/>
    <n v="0.35"/>
    <x v="0"/>
  </r>
  <r>
    <x v="5"/>
    <n v="1185732"/>
    <x v="477"/>
    <x v="0"/>
    <s v="Vermont"/>
    <s v="Burlington"/>
    <x v="4"/>
    <n v="70"/>
    <x v="45"/>
    <n v="227500"/>
    <n v="79625"/>
    <n v="0.35"/>
    <x v="0"/>
  </r>
  <r>
    <x v="5"/>
    <n v="1185732"/>
    <x v="477"/>
    <x v="0"/>
    <s v="Vermont"/>
    <s v="Burlington"/>
    <x v="5"/>
    <n v="75"/>
    <x v="32"/>
    <n v="318750"/>
    <n v="127499.99999999999"/>
    <n v="0.39999999999999997"/>
    <x v="0"/>
  </r>
  <r>
    <x v="5"/>
    <n v="1185732"/>
    <x v="185"/>
    <x v="0"/>
    <s v="Vermont"/>
    <s v="Burlington"/>
    <x v="0"/>
    <n v="50"/>
    <x v="27"/>
    <n v="262500"/>
    <n v="105000"/>
    <n v="0.4"/>
    <x v="0"/>
  </r>
  <r>
    <x v="5"/>
    <n v="1185732"/>
    <x v="185"/>
    <x v="0"/>
    <s v="Vermont"/>
    <s v="Burlington"/>
    <x v="1"/>
    <n v="50"/>
    <x v="45"/>
    <n v="162500"/>
    <n v="65000"/>
    <n v="0.4"/>
    <x v="0"/>
  </r>
  <r>
    <x v="5"/>
    <n v="1185732"/>
    <x v="185"/>
    <x v="0"/>
    <s v="Vermont"/>
    <s v="Burlington"/>
    <x v="2"/>
    <n v="40"/>
    <x v="45"/>
    <n v="130000"/>
    <n v="39000"/>
    <n v="0.3"/>
    <x v="0"/>
  </r>
  <r>
    <x v="5"/>
    <n v="1185732"/>
    <x v="185"/>
    <x v="0"/>
    <s v="Vermont"/>
    <s v="Burlington"/>
    <x v="3"/>
    <n v="44.999999999999993"/>
    <x v="36"/>
    <n v="78749.999999999985"/>
    <n v="23624.999999999996"/>
    <n v="0.3"/>
    <x v="0"/>
  </r>
  <r>
    <x v="5"/>
    <n v="1185732"/>
    <x v="185"/>
    <x v="0"/>
    <s v="Vermont"/>
    <s v="Burlington"/>
    <x v="4"/>
    <n v="60.000000000000007"/>
    <x v="37"/>
    <n v="135000.00000000003"/>
    <n v="40500.000000000007"/>
    <n v="0.3"/>
    <x v="0"/>
  </r>
  <r>
    <x v="5"/>
    <n v="1185732"/>
    <x v="185"/>
    <x v="0"/>
    <s v="Vermont"/>
    <s v="Burlington"/>
    <x v="5"/>
    <n v="50"/>
    <x v="45"/>
    <n v="162500"/>
    <n v="56875"/>
    <n v="0.35"/>
    <x v="0"/>
  </r>
  <r>
    <x v="5"/>
    <n v="1185732"/>
    <x v="693"/>
    <x v="0"/>
    <s v="Vermont"/>
    <s v="Burlington"/>
    <x v="0"/>
    <n v="50"/>
    <x v="24"/>
    <n v="300000"/>
    <n v="120000"/>
    <n v="0.4"/>
    <x v="0"/>
  </r>
  <r>
    <x v="5"/>
    <n v="1185732"/>
    <x v="693"/>
    <x v="0"/>
    <s v="Vermont"/>
    <s v="Burlington"/>
    <x v="1"/>
    <n v="50"/>
    <x v="43"/>
    <n v="125000"/>
    <n v="50000"/>
    <n v="0.4"/>
    <x v="0"/>
  </r>
  <r>
    <x v="5"/>
    <n v="1185732"/>
    <x v="693"/>
    <x v="0"/>
    <s v="Vermont"/>
    <s v="Burlington"/>
    <x v="2"/>
    <n v="40"/>
    <x v="48"/>
    <n v="120000"/>
    <n v="36000"/>
    <n v="0.3"/>
    <x v="0"/>
  </r>
  <r>
    <x v="5"/>
    <n v="1185732"/>
    <x v="693"/>
    <x v="0"/>
    <s v="New Hampshire"/>
    <s v="Manchester"/>
    <x v="3"/>
    <n v="44.999999999999993"/>
    <x v="40"/>
    <n v="89999.999999999985"/>
    <n v="26999.999999999996"/>
    <n v="0.3"/>
    <x v="0"/>
  </r>
  <r>
    <x v="5"/>
    <n v="1185732"/>
    <x v="693"/>
    <x v="0"/>
    <s v="New Hampshire"/>
    <s v="Manchester"/>
    <x v="4"/>
    <n v="60.000000000000007"/>
    <x v="34"/>
    <n v="165000.00000000003"/>
    <n v="49500.000000000007"/>
    <n v="0.3"/>
    <x v="0"/>
  </r>
  <r>
    <x v="5"/>
    <n v="1185732"/>
    <x v="693"/>
    <x v="0"/>
    <s v="New Hampshire"/>
    <s v="Manchester"/>
    <x v="5"/>
    <n v="50"/>
    <x v="47"/>
    <n v="187500"/>
    <n v="65625"/>
    <n v="0.35"/>
    <x v="0"/>
  </r>
  <r>
    <x v="5"/>
    <n v="1185732"/>
    <x v="222"/>
    <x v="0"/>
    <s v="New Hampshire"/>
    <s v="Manchester"/>
    <x v="0"/>
    <n v="50"/>
    <x v="62"/>
    <n v="285000"/>
    <n v="114000"/>
    <n v="0.4"/>
    <x v="0"/>
  </r>
  <r>
    <x v="5"/>
    <n v="1185732"/>
    <x v="222"/>
    <x v="0"/>
    <s v="New Hampshire"/>
    <s v="Manchester"/>
    <x v="1"/>
    <n v="50"/>
    <x v="34"/>
    <n v="137500"/>
    <n v="55000"/>
    <n v="0.4"/>
    <x v="0"/>
  </r>
  <r>
    <x v="5"/>
    <n v="1185732"/>
    <x v="222"/>
    <x v="0"/>
    <s v="New Hampshire"/>
    <s v="Manchester"/>
    <x v="2"/>
    <n v="40"/>
    <x v="48"/>
    <n v="120000"/>
    <n v="36000"/>
    <n v="0.3"/>
    <x v="0"/>
  </r>
  <r>
    <x v="5"/>
    <n v="1185732"/>
    <x v="222"/>
    <x v="0"/>
    <s v="New Hampshire"/>
    <s v="Manchester"/>
    <x v="3"/>
    <n v="44.999999999999993"/>
    <x v="42"/>
    <n v="67499.999999999985"/>
    <n v="20249.999999999996"/>
    <n v="0.3"/>
    <x v="0"/>
  </r>
  <r>
    <x v="5"/>
    <n v="1185732"/>
    <x v="222"/>
    <x v="0"/>
    <s v="New Hampshire"/>
    <s v="Manchester"/>
    <x v="4"/>
    <n v="60.000000000000007"/>
    <x v="40"/>
    <n v="120000.00000000001"/>
    <n v="36000"/>
    <n v="0.3"/>
    <x v="0"/>
  </r>
  <r>
    <x v="5"/>
    <n v="1185732"/>
    <x v="222"/>
    <x v="0"/>
    <s v="New Hampshire"/>
    <s v="Manchester"/>
    <x v="5"/>
    <n v="50"/>
    <x v="48"/>
    <n v="150000"/>
    <n v="52500"/>
    <n v="0.35"/>
    <x v="0"/>
  </r>
  <r>
    <x v="5"/>
    <n v="1185732"/>
    <x v="241"/>
    <x v="0"/>
    <s v="New Hampshire"/>
    <s v="Manchester"/>
    <x v="0"/>
    <n v="50"/>
    <x v="20"/>
    <n v="275000"/>
    <n v="110000"/>
    <n v="0.4"/>
    <x v="0"/>
  </r>
  <r>
    <x v="5"/>
    <n v="1185732"/>
    <x v="241"/>
    <x v="0"/>
    <s v="New Hampshire"/>
    <s v="Manchester"/>
    <x v="1"/>
    <n v="50"/>
    <x v="43"/>
    <n v="125000"/>
    <n v="50000"/>
    <n v="0.4"/>
    <x v="0"/>
  </r>
  <r>
    <x v="5"/>
    <n v="1185732"/>
    <x v="241"/>
    <x v="0"/>
    <s v="New Hampshire"/>
    <s v="Manchester"/>
    <x v="2"/>
    <n v="40"/>
    <x v="43"/>
    <n v="100000"/>
    <n v="30000"/>
    <n v="0.3"/>
    <x v="0"/>
  </r>
  <r>
    <x v="5"/>
    <n v="1185732"/>
    <x v="241"/>
    <x v="0"/>
    <s v="New Hampshire"/>
    <s v="Manchester"/>
    <x v="3"/>
    <n v="44.999999999999993"/>
    <x v="36"/>
    <n v="78749.999999999985"/>
    <n v="23624.999999999996"/>
    <n v="0.3"/>
    <x v="0"/>
  </r>
  <r>
    <x v="5"/>
    <n v="1185732"/>
    <x v="241"/>
    <x v="0"/>
    <s v="New Hampshire"/>
    <s v="Manchester"/>
    <x v="4"/>
    <n v="60.000000000000007"/>
    <x v="36"/>
    <n v="105000.00000000001"/>
    <n v="31500.000000000004"/>
    <n v="0.3"/>
    <x v="0"/>
  </r>
  <r>
    <x v="5"/>
    <n v="1185732"/>
    <x v="241"/>
    <x v="0"/>
    <s v="New Hampshire"/>
    <s v="Manchester"/>
    <x v="5"/>
    <n v="50"/>
    <x v="45"/>
    <n v="162500"/>
    <n v="56875"/>
    <n v="0.35"/>
    <x v="0"/>
  </r>
  <r>
    <x v="5"/>
    <n v="1185732"/>
    <x v="270"/>
    <x v="0"/>
    <s v="New Hampshire"/>
    <s v="Manchester"/>
    <x v="0"/>
    <n v="65"/>
    <x v="77"/>
    <n v="386750"/>
    <n v="154700"/>
    <n v="0.4"/>
    <x v="0"/>
  </r>
  <r>
    <x v="5"/>
    <n v="1185732"/>
    <x v="270"/>
    <x v="0"/>
    <s v="New Hampshire"/>
    <s v="Manchester"/>
    <x v="1"/>
    <n v="60.000000000000007"/>
    <x v="48"/>
    <n v="180000.00000000003"/>
    <n v="72000.000000000015"/>
    <n v="0.4"/>
    <x v="0"/>
  </r>
  <r>
    <x v="5"/>
    <n v="1185732"/>
    <x v="270"/>
    <x v="0"/>
    <s v="New Hampshire"/>
    <s v="Manchester"/>
    <x v="2"/>
    <n v="55.000000000000007"/>
    <x v="45"/>
    <n v="178750.00000000003"/>
    <n v="53625.000000000007"/>
    <n v="0.3"/>
    <x v="0"/>
  </r>
  <r>
    <x v="5"/>
    <n v="1185732"/>
    <x v="270"/>
    <x v="0"/>
    <s v="New Hampshire"/>
    <s v="Manchester"/>
    <x v="3"/>
    <n v="55.000000000000007"/>
    <x v="34"/>
    <n v="151250.00000000003"/>
    <n v="45375.000000000007"/>
    <n v="0.3"/>
    <x v="0"/>
  </r>
  <r>
    <x v="5"/>
    <n v="1185732"/>
    <x v="270"/>
    <x v="0"/>
    <s v="New Hampshire"/>
    <s v="Manchester"/>
    <x v="4"/>
    <n v="65"/>
    <x v="48"/>
    <n v="195000"/>
    <n v="58500"/>
    <n v="0.3"/>
    <x v="0"/>
  </r>
  <r>
    <x v="5"/>
    <n v="1185732"/>
    <x v="270"/>
    <x v="0"/>
    <s v="New Hampshire"/>
    <s v="Manchester"/>
    <x v="5"/>
    <n v="70"/>
    <x v="32"/>
    <n v="297500"/>
    <n v="104125"/>
    <n v="0.35"/>
    <x v="0"/>
  </r>
  <r>
    <x v="5"/>
    <n v="1185732"/>
    <x v="303"/>
    <x v="0"/>
    <s v="New Hampshire"/>
    <s v="Manchester"/>
    <x v="0"/>
    <n v="65"/>
    <x v="21"/>
    <n v="438750"/>
    <n v="175500"/>
    <n v="0.4"/>
    <x v="0"/>
  </r>
  <r>
    <x v="5"/>
    <n v="1185732"/>
    <x v="303"/>
    <x v="0"/>
    <s v="New Hampshire"/>
    <s v="Manchester"/>
    <x v="1"/>
    <n v="60.000000000000007"/>
    <x v="32"/>
    <n v="255000.00000000003"/>
    <n v="102000.00000000001"/>
    <n v="0.4"/>
    <x v="0"/>
  </r>
  <r>
    <x v="5"/>
    <n v="1185732"/>
    <x v="303"/>
    <x v="0"/>
    <s v="New Hampshire"/>
    <s v="Manchester"/>
    <x v="2"/>
    <n v="55.000000000000007"/>
    <x v="44"/>
    <n v="192500.00000000003"/>
    <n v="57750.000000000007"/>
    <n v="0.3"/>
    <x v="0"/>
  </r>
  <r>
    <x v="5"/>
    <n v="1185732"/>
    <x v="303"/>
    <x v="0"/>
    <s v="New Hampshire"/>
    <s v="Manchester"/>
    <x v="3"/>
    <n v="55.000000000000007"/>
    <x v="45"/>
    <n v="178750.00000000003"/>
    <n v="53625.000000000007"/>
    <n v="0.3"/>
    <x v="0"/>
  </r>
  <r>
    <x v="5"/>
    <n v="1185732"/>
    <x v="303"/>
    <x v="0"/>
    <s v="New Hampshire"/>
    <s v="Manchester"/>
    <x v="4"/>
    <n v="65"/>
    <x v="45"/>
    <n v="211250"/>
    <n v="63375"/>
    <n v="0.3"/>
    <x v="0"/>
  </r>
  <r>
    <x v="5"/>
    <n v="1185732"/>
    <x v="303"/>
    <x v="0"/>
    <s v="New Hampshire"/>
    <s v="Manchester"/>
    <x v="5"/>
    <n v="70"/>
    <x v="33"/>
    <n v="332500"/>
    <n v="116374.99999999999"/>
    <n v="0.35"/>
    <x v="0"/>
  </r>
  <r>
    <x v="5"/>
    <n v="1185732"/>
    <x v="331"/>
    <x v="0"/>
    <s v="New Hampshire"/>
    <s v="Manchester"/>
    <x v="0"/>
    <n v="65"/>
    <x v="19"/>
    <n v="455000"/>
    <n v="182000"/>
    <n v="0.4"/>
    <x v="0"/>
  </r>
  <r>
    <x v="5"/>
    <n v="1185732"/>
    <x v="331"/>
    <x v="0"/>
    <s v="New Hampshire"/>
    <s v="Manchester"/>
    <x v="1"/>
    <n v="60.000000000000007"/>
    <x v="31"/>
    <n v="270000.00000000006"/>
    <n v="108000.00000000003"/>
    <n v="0.4"/>
    <x v="1"/>
  </r>
  <r>
    <x v="5"/>
    <n v="1185732"/>
    <x v="331"/>
    <x v="0"/>
    <s v="New Hampshire"/>
    <s v="Manchester"/>
    <x v="2"/>
    <n v="55.000000000000007"/>
    <x v="47"/>
    <n v="206250.00000000003"/>
    <n v="61875.000000000007"/>
    <n v="0.3"/>
    <x v="1"/>
  </r>
  <r>
    <x v="5"/>
    <n v="1185732"/>
    <x v="331"/>
    <x v="0"/>
    <s v="New Hampshire"/>
    <s v="Manchester"/>
    <x v="3"/>
    <n v="55.000000000000007"/>
    <x v="45"/>
    <n v="178750.00000000003"/>
    <n v="53625.000000000007"/>
    <n v="0.3"/>
    <x v="1"/>
  </r>
  <r>
    <x v="5"/>
    <n v="1185732"/>
    <x v="331"/>
    <x v="0"/>
    <s v="New Hampshire"/>
    <s v="Manchester"/>
    <x v="4"/>
    <n v="65"/>
    <x v="44"/>
    <n v="227500"/>
    <n v="68250"/>
    <n v="0.3"/>
    <x v="1"/>
  </r>
  <r>
    <x v="5"/>
    <n v="1185732"/>
    <x v="331"/>
    <x v="0"/>
    <s v="New Hampshire"/>
    <s v="Manchester"/>
    <x v="5"/>
    <n v="70"/>
    <x v="27"/>
    <n v="367500"/>
    <n v="128624.99999999999"/>
    <n v="0.35"/>
    <x v="1"/>
  </r>
  <r>
    <x v="5"/>
    <n v="1185732"/>
    <x v="363"/>
    <x v="0"/>
    <s v="New Hampshire"/>
    <s v="Manchester"/>
    <x v="0"/>
    <n v="65"/>
    <x v="21"/>
    <n v="438750"/>
    <n v="175500"/>
    <n v="0.4"/>
    <x v="1"/>
  </r>
  <r>
    <x v="5"/>
    <n v="1185732"/>
    <x v="363"/>
    <x v="0"/>
    <s v="New Hampshire"/>
    <s v="Manchester"/>
    <x v="1"/>
    <n v="60.000000000000007"/>
    <x v="31"/>
    <n v="270000.00000000006"/>
    <n v="108000.00000000003"/>
    <n v="0.4"/>
    <x v="1"/>
  </r>
  <r>
    <x v="5"/>
    <n v="1185732"/>
    <x v="363"/>
    <x v="0"/>
    <s v="New Hampshire"/>
    <s v="Manchester"/>
    <x v="2"/>
    <n v="55.000000000000007"/>
    <x v="47"/>
    <n v="206250.00000000003"/>
    <n v="61875.000000000007"/>
    <n v="0.3"/>
    <x v="1"/>
  </r>
  <r>
    <x v="5"/>
    <n v="1185732"/>
    <x v="363"/>
    <x v="0"/>
    <s v="New Hampshire"/>
    <s v="Manchester"/>
    <x v="3"/>
    <n v="55.000000000000007"/>
    <x v="34"/>
    <n v="151250.00000000003"/>
    <n v="45375.000000000007"/>
    <n v="0.3"/>
    <x v="1"/>
  </r>
  <r>
    <x v="5"/>
    <n v="1185732"/>
    <x v="363"/>
    <x v="0"/>
    <s v="New Hampshire"/>
    <s v="Manchester"/>
    <x v="4"/>
    <n v="65"/>
    <x v="43"/>
    <n v="162500"/>
    <n v="48750"/>
    <n v="0.3"/>
    <x v="1"/>
  </r>
  <r>
    <x v="5"/>
    <n v="1185732"/>
    <x v="363"/>
    <x v="0"/>
    <s v="New Hampshire"/>
    <s v="Manchester"/>
    <x v="5"/>
    <n v="70"/>
    <x v="32"/>
    <n v="297500"/>
    <n v="104125"/>
    <n v="0.35"/>
    <x v="1"/>
  </r>
  <r>
    <x v="5"/>
    <n v="1185732"/>
    <x v="393"/>
    <x v="0"/>
    <s v="New Hampshire"/>
    <s v="Manchester"/>
    <x v="0"/>
    <n v="65"/>
    <x v="20"/>
    <n v="357500"/>
    <n v="143000"/>
    <n v="0.4"/>
    <x v="1"/>
  </r>
  <r>
    <x v="5"/>
    <n v="1185732"/>
    <x v="393"/>
    <x v="0"/>
    <s v="New Hampshire"/>
    <s v="Manchester"/>
    <x v="1"/>
    <n v="60.000000000000007"/>
    <x v="44"/>
    <n v="210000.00000000003"/>
    <n v="84000.000000000015"/>
    <n v="0.4"/>
    <x v="1"/>
  </r>
  <r>
    <x v="5"/>
    <n v="1185732"/>
    <x v="393"/>
    <x v="0"/>
    <s v="New Hampshire"/>
    <s v="Manchester"/>
    <x v="2"/>
    <n v="55.000000000000007"/>
    <x v="43"/>
    <n v="137500.00000000003"/>
    <n v="41250.000000000007"/>
    <n v="0.3"/>
    <x v="1"/>
  </r>
  <r>
    <x v="5"/>
    <n v="1185732"/>
    <x v="393"/>
    <x v="0"/>
    <s v="New Hampshire"/>
    <s v="Manchester"/>
    <x v="3"/>
    <n v="55.000000000000007"/>
    <x v="37"/>
    <n v="123750.00000000001"/>
    <n v="37125"/>
    <n v="0.3"/>
    <x v="1"/>
  </r>
  <r>
    <x v="5"/>
    <n v="1185732"/>
    <x v="393"/>
    <x v="0"/>
    <s v="New Hampshire"/>
    <s v="Manchester"/>
    <x v="4"/>
    <n v="65"/>
    <x v="37"/>
    <n v="146250"/>
    <n v="43875"/>
    <n v="0.3"/>
    <x v="1"/>
  </r>
  <r>
    <x v="5"/>
    <n v="1185732"/>
    <x v="393"/>
    <x v="0"/>
    <s v="New Hampshire"/>
    <s v="Manchester"/>
    <x v="5"/>
    <n v="70"/>
    <x v="45"/>
    <n v="227500"/>
    <n v="79625"/>
    <n v="0.35"/>
    <x v="1"/>
  </r>
  <r>
    <x v="0"/>
    <n v="1185732"/>
    <x v="425"/>
    <x v="0"/>
    <s v="New Hampshire"/>
    <s v="Manchester"/>
    <x v="0"/>
    <n v="70"/>
    <x v="33"/>
    <n v="332500"/>
    <n v="133000"/>
    <n v="0.4"/>
    <x v="1"/>
  </r>
  <r>
    <x v="0"/>
    <n v="1185732"/>
    <x v="425"/>
    <x v="0"/>
    <s v="New Hampshire"/>
    <s v="Manchester"/>
    <x v="1"/>
    <n v="65.000000000000014"/>
    <x v="48"/>
    <n v="195000.00000000003"/>
    <n v="78000.000000000015"/>
    <n v="0.4"/>
    <x v="1"/>
  </r>
  <r>
    <x v="0"/>
    <n v="1185732"/>
    <x v="425"/>
    <x v="0"/>
    <s v="New Hampshire"/>
    <s v="Manchester"/>
    <x v="2"/>
    <n v="65.000000000000014"/>
    <x v="40"/>
    <n v="130000.00000000003"/>
    <n v="39000.000000000007"/>
    <n v="0.3"/>
    <x v="1"/>
  </r>
  <r>
    <x v="0"/>
    <n v="1185732"/>
    <x v="425"/>
    <x v="0"/>
    <s v="New Hampshire"/>
    <s v="Manchester"/>
    <x v="3"/>
    <n v="65.000000000000014"/>
    <x v="36"/>
    <n v="113750.00000000003"/>
    <n v="34125.000000000007"/>
    <n v="0.3"/>
    <x v="1"/>
  </r>
  <r>
    <x v="0"/>
    <n v="1185732"/>
    <x v="425"/>
    <x v="0"/>
    <s v="New Hampshire"/>
    <s v="Manchester"/>
    <x v="4"/>
    <n v="75.000000000000014"/>
    <x v="36"/>
    <n v="131250.00000000003"/>
    <n v="39375.000000000007"/>
    <n v="0.3"/>
    <x v="1"/>
  </r>
  <r>
    <x v="0"/>
    <n v="1185732"/>
    <x v="425"/>
    <x v="0"/>
    <s v="New Hampshire"/>
    <s v="Manchester"/>
    <x v="5"/>
    <n v="80"/>
    <x v="48"/>
    <n v="240000"/>
    <n v="84000"/>
    <n v="0.35"/>
    <x v="1"/>
  </r>
  <r>
    <x v="0"/>
    <n v="1185732"/>
    <x v="455"/>
    <x v="0"/>
    <s v="New Hampshire"/>
    <s v="Manchester"/>
    <x v="0"/>
    <n v="75.000000000000014"/>
    <x v="31"/>
    <n v="337500.00000000006"/>
    <n v="135000.00000000003"/>
    <n v="0.4"/>
    <x v="1"/>
  </r>
  <r>
    <x v="0"/>
    <n v="1185732"/>
    <x v="455"/>
    <x v="0"/>
    <s v="New Hampshire"/>
    <s v="Manchester"/>
    <x v="1"/>
    <n v="65.000000000000014"/>
    <x v="45"/>
    <n v="211250.00000000006"/>
    <n v="84500.000000000029"/>
    <n v="0.4"/>
    <x v="1"/>
  </r>
  <r>
    <x v="0"/>
    <n v="1185732"/>
    <x v="455"/>
    <x v="0"/>
    <s v="New Hampshire"/>
    <s v="Manchester"/>
    <x v="2"/>
    <n v="65.000000000000014"/>
    <x v="72"/>
    <n v="224250.00000000006"/>
    <n v="67275.000000000015"/>
    <n v="0.3"/>
    <x v="1"/>
  </r>
  <r>
    <x v="0"/>
    <n v="1185732"/>
    <x v="455"/>
    <x v="0"/>
    <s v="New Hampshire"/>
    <s v="Manchester"/>
    <x v="3"/>
    <n v="65.000000000000014"/>
    <x v="45"/>
    <n v="211250.00000000006"/>
    <n v="63375.000000000015"/>
    <n v="0.3"/>
    <x v="1"/>
  </r>
  <r>
    <x v="0"/>
    <n v="1185732"/>
    <x v="455"/>
    <x v="0"/>
    <s v="New Hampshire"/>
    <s v="Manchester"/>
    <x v="4"/>
    <n v="75.000000000000014"/>
    <x v="48"/>
    <n v="225000.00000000003"/>
    <n v="67500"/>
    <n v="0.3"/>
    <x v="1"/>
  </r>
  <r>
    <x v="0"/>
    <n v="1185732"/>
    <x v="455"/>
    <x v="0"/>
    <s v="New Hampshire"/>
    <s v="Manchester"/>
    <x v="5"/>
    <n v="80"/>
    <x v="46"/>
    <n v="320000"/>
    <n v="112000"/>
    <n v="0.35"/>
    <x v="1"/>
  </r>
  <r>
    <x v="0"/>
    <n v="1185732"/>
    <x v="484"/>
    <x v="0"/>
    <s v="New Hampshire"/>
    <s v="Manchester"/>
    <x v="0"/>
    <n v="75.000000000000014"/>
    <x v="22"/>
    <n v="468750.00000000012"/>
    <n v="187500.00000000006"/>
    <n v="0.4"/>
    <x v="1"/>
  </r>
  <r>
    <x v="0"/>
    <n v="1185732"/>
    <x v="484"/>
    <x v="0"/>
    <s v="New Hampshire"/>
    <s v="Manchester"/>
    <x v="1"/>
    <n v="65.000000000000014"/>
    <x v="32"/>
    <n v="276250.00000000006"/>
    <n v="110500.00000000003"/>
    <n v="0.4"/>
    <x v="1"/>
  </r>
  <r>
    <x v="0"/>
    <n v="1185732"/>
    <x v="484"/>
    <x v="0"/>
    <s v="New Hampshire"/>
    <s v="Manchester"/>
    <x v="2"/>
    <n v="65.000000000000014"/>
    <x v="46"/>
    <n v="260000.00000000006"/>
    <n v="78000.000000000015"/>
    <n v="0.3"/>
    <x v="1"/>
  </r>
  <r>
    <x v="0"/>
    <n v="1185732"/>
    <x v="484"/>
    <x v="0"/>
    <s v="New Hampshire"/>
    <s v="Manchester"/>
    <x v="3"/>
    <n v="65.000000000000014"/>
    <x v="44"/>
    <n v="227500.00000000006"/>
    <n v="68250.000000000015"/>
    <n v="0.3"/>
    <x v="1"/>
  </r>
  <r>
    <x v="0"/>
    <n v="1185732"/>
    <x v="484"/>
    <x v="0"/>
    <s v="New Hampshire"/>
    <s v="Manchester"/>
    <x v="4"/>
    <n v="75.000000000000014"/>
    <x v="44"/>
    <n v="262500.00000000006"/>
    <n v="78750.000000000015"/>
    <n v="0.3"/>
    <x v="1"/>
  </r>
  <r>
    <x v="0"/>
    <n v="1185732"/>
    <x v="484"/>
    <x v="0"/>
    <s v="New Hampshire"/>
    <s v="Manchester"/>
    <x v="5"/>
    <n v="80"/>
    <x v="31"/>
    <n v="360000"/>
    <n v="125999.99999999999"/>
    <n v="0.35"/>
    <x v="1"/>
  </r>
  <r>
    <x v="0"/>
    <n v="1185732"/>
    <x v="188"/>
    <x v="0"/>
    <s v="New Hampshire"/>
    <s v="Manchester"/>
    <x v="0"/>
    <n v="55.000000000000007"/>
    <x v="23"/>
    <n v="275000.00000000006"/>
    <n v="96250.000000000029"/>
    <n v="0.35000000000000003"/>
    <x v="1"/>
  </r>
  <r>
    <x v="0"/>
    <n v="1185732"/>
    <x v="188"/>
    <x v="0"/>
    <s v="New Hampshire"/>
    <s v="Manchester"/>
    <x v="1"/>
    <n v="55.000000000000007"/>
    <x v="48"/>
    <n v="165000.00000000003"/>
    <n v="57750.000000000015"/>
    <n v="0.35000000000000003"/>
    <x v="1"/>
  </r>
  <r>
    <x v="0"/>
    <n v="1185732"/>
    <x v="188"/>
    <x v="0"/>
    <s v="New Hampshire"/>
    <s v="Manchester"/>
    <x v="2"/>
    <n v="45"/>
    <x v="48"/>
    <n v="135000"/>
    <n v="33750"/>
    <n v="0.25"/>
    <x v="1"/>
  </r>
  <r>
    <x v="0"/>
    <n v="1185732"/>
    <x v="188"/>
    <x v="0"/>
    <s v="New Hampshire"/>
    <s v="Manchester"/>
    <x v="3"/>
    <n v="49.999999999999993"/>
    <x v="42"/>
    <n v="74999.999999999985"/>
    <n v="18749.999999999996"/>
    <n v="0.25"/>
    <x v="1"/>
  </r>
  <r>
    <x v="0"/>
    <n v="1185732"/>
    <x v="188"/>
    <x v="0"/>
    <s v="New Hampshire"/>
    <s v="Manchester"/>
    <x v="4"/>
    <n v="65.000000000000014"/>
    <x v="40"/>
    <n v="130000.00000000003"/>
    <n v="32500.000000000007"/>
    <n v="0.25"/>
    <x v="1"/>
  </r>
  <r>
    <x v="0"/>
    <n v="1185732"/>
    <x v="188"/>
    <x v="0"/>
    <s v="New Hampshire"/>
    <s v="Manchester"/>
    <x v="5"/>
    <n v="55.000000000000007"/>
    <x v="48"/>
    <n v="165000.00000000003"/>
    <n v="49500.000000000007"/>
    <n v="0.3"/>
    <x v="1"/>
  </r>
  <r>
    <x v="0"/>
    <n v="1185732"/>
    <x v="696"/>
    <x v="0"/>
    <s v="New Hampshire"/>
    <s v="Manchester"/>
    <x v="0"/>
    <n v="55.000000000000007"/>
    <x v="30"/>
    <n v="316250.00000000006"/>
    <n v="110687.50000000003"/>
    <n v="0.35000000000000003"/>
    <x v="1"/>
  </r>
  <r>
    <x v="0"/>
    <n v="1185732"/>
    <x v="696"/>
    <x v="0"/>
    <s v="New Hampshire"/>
    <s v="Manchester"/>
    <x v="1"/>
    <n v="55.000000000000007"/>
    <x v="37"/>
    <n v="123750.00000000001"/>
    <n v="43312.500000000007"/>
    <n v="0.35000000000000003"/>
    <x v="1"/>
  </r>
  <r>
    <x v="0"/>
    <n v="1185732"/>
    <x v="696"/>
    <x v="0"/>
    <s v="New Hampshire"/>
    <s v="Manchester"/>
    <x v="2"/>
    <n v="45"/>
    <x v="34"/>
    <n v="123750"/>
    <n v="30937.5"/>
    <n v="0.25"/>
    <x v="1"/>
  </r>
  <r>
    <x v="0"/>
    <n v="1185732"/>
    <x v="0"/>
    <x v="0"/>
    <s v="New York"/>
    <s v="New York"/>
    <x v="0"/>
    <n v="47"/>
    <x v="85"/>
    <n v="15792"/>
    <n v="9633.119999999999"/>
    <n v="0.61"/>
    <x v="2"/>
  </r>
  <r>
    <x v="0"/>
    <n v="1185732"/>
    <x v="1"/>
    <x v="0"/>
    <s v="New York"/>
    <s v="New York"/>
    <x v="1"/>
    <n v="47"/>
    <x v="86"/>
    <n v="12220"/>
    <n v="5132.3999999999996"/>
    <n v="0.42"/>
    <x v="2"/>
  </r>
  <r>
    <x v="0"/>
    <n v="1185732"/>
    <x v="2"/>
    <x v="0"/>
    <s v="New York"/>
    <s v="New York"/>
    <x v="2"/>
    <n v="36"/>
    <x v="43"/>
    <n v="9000"/>
    <n v="4140"/>
    <n v="0.45999999999999996"/>
    <x v="2"/>
  </r>
  <r>
    <x v="0"/>
    <n v="1185732"/>
    <x v="3"/>
    <x v="0"/>
    <s v="New York"/>
    <s v="New York"/>
    <x v="3"/>
    <n v="41"/>
    <x v="87"/>
    <n v="10127"/>
    <n v="4658.42"/>
    <n v="0.45999999999999996"/>
    <x v="2"/>
  </r>
  <r>
    <x v="0"/>
    <n v="1185732"/>
    <x v="4"/>
    <x v="0"/>
    <s v="New York"/>
    <s v="New York"/>
    <x v="4"/>
    <n v="55"/>
    <x v="88"/>
    <n v="12870"/>
    <n v="5148"/>
    <n v="0.4"/>
    <x v="2"/>
  </r>
  <r>
    <x v="0"/>
    <n v="1185732"/>
    <x v="5"/>
    <x v="0"/>
    <s v="New York"/>
    <s v="New York"/>
    <x v="5"/>
    <n v="46"/>
    <x v="86"/>
    <n v="11960"/>
    <n v="4425.2"/>
    <n v="0.37"/>
    <x v="2"/>
  </r>
  <r>
    <x v="0"/>
    <n v="1185732"/>
    <x v="6"/>
    <x v="0"/>
    <s v="New York"/>
    <s v="New York"/>
    <x v="0"/>
    <n v="46"/>
    <x v="89"/>
    <n v="14398"/>
    <n v="8926.76"/>
    <n v="0.62"/>
    <x v="2"/>
  </r>
  <r>
    <x v="0"/>
    <n v="1185732"/>
    <x v="7"/>
    <x v="0"/>
    <s v="New York"/>
    <s v="New York"/>
    <x v="1"/>
    <n v="46"/>
    <x v="90"/>
    <n v="12006"/>
    <n v="5282.64"/>
    <n v="0.44"/>
    <x v="2"/>
  </r>
  <r>
    <x v="0"/>
    <n v="1185732"/>
    <x v="8"/>
    <x v="0"/>
    <s v="New York"/>
    <s v="New York"/>
    <x v="2"/>
    <n v="36"/>
    <x v="91"/>
    <n v="9936"/>
    <n v="4669.92"/>
    <n v="0.47"/>
    <x v="2"/>
  </r>
  <r>
    <x v="0"/>
    <n v="1185732"/>
    <x v="9"/>
    <x v="0"/>
    <s v="New York"/>
    <s v="New York"/>
    <x v="3"/>
    <n v="44"/>
    <x v="92"/>
    <n v="9064"/>
    <n v="4441.3599999999997"/>
    <n v="0.49"/>
    <x v="2"/>
  </r>
  <r>
    <x v="0"/>
    <n v="1185732"/>
    <x v="10"/>
    <x v="0"/>
    <s v="New York"/>
    <s v="New York"/>
    <x v="4"/>
    <n v="58"/>
    <x v="93"/>
    <n v="14094"/>
    <n v="6060.42"/>
    <n v="0.43"/>
    <x v="2"/>
  </r>
  <r>
    <x v="0"/>
    <n v="1185732"/>
    <x v="11"/>
    <x v="0"/>
    <s v="New York"/>
    <s v="New York"/>
    <x v="5"/>
    <n v="48"/>
    <x v="94"/>
    <n v="13920"/>
    <n v="5289.6"/>
    <n v="0.38"/>
    <x v="2"/>
  </r>
  <r>
    <x v="0"/>
    <n v="1185732"/>
    <x v="12"/>
    <x v="0"/>
    <s v="New York"/>
    <s v="New York"/>
    <x v="0"/>
    <n v="46"/>
    <x v="95"/>
    <n v="16284"/>
    <n v="10258.92"/>
    <n v="0.63"/>
    <x v="2"/>
  </r>
  <r>
    <x v="0"/>
    <n v="1185732"/>
    <x v="13"/>
    <x v="0"/>
    <s v="New York"/>
    <s v="New York"/>
    <x v="1"/>
    <n v="48"/>
    <x v="96"/>
    <n v="12432"/>
    <n v="5345.76"/>
    <n v="0.43"/>
    <x v="2"/>
  </r>
  <r>
    <x v="0"/>
    <n v="1185732"/>
    <x v="14"/>
    <x v="0"/>
    <s v="New York"/>
    <s v="New York"/>
    <x v="2"/>
    <n v="39"/>
    <x v="87"/>
    <n v="9633"/>
    <n v="4720.17"/>
    <n v="0.49"/>
    <x v="2"/>
  </r>
  <r>
    <x v="0"/>
    <n v="1185732"/>
    <x v="15"/>
    <x v="0"/>
    <s v="New York"/>
    <s v="New York"/>
    <x v="3"/>
    <n v="43"/>
    <x v="97"/>
    <n v="9288"/>
    <n v="4644"/>
    <n v="0.5"/>
    <x v="2"/>
  </r>
  <r>
    <x v="0"/>
    <n v="1185732"/>
    <x v="16"/>
    <x v="0"/>
    <s v="New York"/>
    <s v="New York"/>
    <x v="4"/>
    <n v="59"/>
    <x v="98"/>
    <n v="13570"/>
    <n v="5699.4"/>
    <n v="0.42"/>
    <x v="2"/>
  </r>
  <r>
    <x v="0"/>
    <n v="1185732"/>
    <x v="17"/>
    <x v="0"/>
    <s v="New York"/>
    <s v="New York"/>
    <x v="5"/>
    <n v="45"/>
    <x v="99"/>
    <n v="10710"/>
    <n v="3748.4999999999995"/>
    <n v="0.35"/>
    <x v="2"/>
  </r>
  <r>
    <x v="0"/>
    <n v="1185732"/>
    <x v="18"/>
    <x v="0"/>
    <s v="New York"/>
    <s v="New York"/>
    <x v="0"/>
    <n v="45"/>
    <x v="48"/>
    <n v="13500"/>
    <n v="8370"/>
    <n v="0.62"/>
    <x v="2"/>
  </r>
  <r>
    <x v="0"/>
    <n v="1185732"/>
    <x v="19"/>
    <x v="0"/>
    <s v="New York"/>
    <s v="New York"/>
    <x v="1"/>
    <n v="47"/>
    <x v="88"/>
    <n v="10998"/>
    <n v="4509.1799999999994"/>
    <n v="0.41"/>
    <x v="2"/>
  </r>
  <r>
    <x v="0"/>
    <n v="1185732"/>
    <x v="20"/>
    <x v="0"/>
    <s v="New York"/>
    <s v="New York"/>
    <x v="2"/>
    <n v="39"/>
    <x v="100"/>
    <n v="9828"/>
    <n v="4914"/>
    <n v="0.5"/>
    <x v="2"/>
  </r>
  <r>
    <x v="0"/>
    <n v="1185732"/>
    <x v="21"/>
    <x v="0"/>
    <s v="New York"/>
    <s v="New York"/>
    <x v="3"/>
    <n v="41"/>
    <x v="101"/>
    <n v="9799"/>
    <n v="4801.51"/>
    <n v="0.49"/>
    <x v="2"/>
  </r>
  <r>
    <x v="0"/>
    <n v="1185732"/>
    <x v="22"/>
    <x v="0"/>
    <s v="New York"/>
    <s v="New York"/>
    <x v="4"/>
    <n v="56"/>
    <x v="102"/>
    <n v="12040"/>
    <n v="5056.8"/>
    <n v="0.42"/>
    <x v="2"/>
  </r>
  <r>
    <x v="0"/>
    <n v="1185732"/>
    <x v="23"/>
    <x v="0"/>
    <s v="New York"/>
    <s v="New York"/>
    <x v="5"/>
    <n v="49"/>
    <x v="99"/>
    <n v="11662"/>
    <n v="4314.9399999999996"/>
    <n v="0.37"/>
    <x v="2"/>
  </r>
  <r>
    <x v="0"/>
    <n v="1185732"/>
    <x v="24"/>
    <x v="0"/>
    <s v="New York"/>
    <s v="New York"/>
    <x v="0"/>
    <n v="54"/>
    <x v="103"/>
    <n v="17118"/>
    <n v="10955.52"/>
    <n v="0.64"/>
    <x v="2"/>
  </r>
  <r>
    <x v="0"/>
    <n v="1185732"/>
    <x v="25"/>
    <x v="0"/>
    <s v="New York"/>
    <s v="New York"/>
    <x v="1"/>
    <n v="50"/>
    <x v="96"/>
    <n v="12950"/>
    <n v="5180"/>
    <n v="0.4"/>
    <x v="2"/>
  </r>
  <r>
    <x v="0"/>
    <n v="1185732"/>
    <x v="26"/>
    <x v="0"/>
    <s v="New York"/>
    <s v="New York"/>
    <x v="2"/>
    <n v="46"/>
    <x v="90"/>
    <n v="12006"/>
    <n v="5642.82"/>
    <n v="0.47"/>
    <x v="2"/>
  </r>
  <r>
    <x v="0"/>
    <n v="1185732"/>
    <x v="27"/>
    <x v="0"/>
    <s v="New York"/>
    <s v="New York"/>
    <x v="3"/>
    <n v="46"/>
    <x v="98"/>
    <n v="10580"/>
    <n v="5078.3999999999996"/>
    <n v="0.48"/>
    <x v="2"/>
  </r>
  <r>
    <x v="0"/>
    <n v="1185732"/>
    <x v="28"/>
    <x v="0"/>
    <s v="New York"/>
    <s v="New York"/>
    <x v="4"/>
    <n v="59"/>
    <x v="82"/>
    <n v="14455"/>
    <n v="6504.7499999999991"/>
    <n v="0.44999999999999996"/>
    <x v="2"/>
  </r>
  <r>
    <x v="0"/>
    <n v="1185732"/>
    <x v="29"/>
    <x v="0"/>
    <s v="New York"/>
    <s v="New York"/>
    <x v="5"/>
    <n v="59"/>
    <x v="94"/>
    <n v="17110"/>
    <n v="6159.5999999999995"/>
    <n v="0.36"/>
    <x v="2"/>
  </r>
  <r>
    <x v="0"/>
    <n v="1185732"/>
    <x v="30"/>
    <x v="0"/>
    <s v="New York"/>
    <s v="New York"/>
    <x v="0"/>
    <n v="55"/>
    <x v="89"/>
    <n v="17215"/>
    <n v="10501.15"/>
    <n v="0.61"/>
    <x v="2"/>
  </r>
  <r>
    <x v="0"/>
    <n v="1185732"/>
    <x v="31"/>
    <x v="0"/>
    <s v="New York"/>
    <s v="New York"/>
    <x v="1"/>
    <n v="54"/>
    <x v="83"/>
    <n v="14580"/>
    <n v="5977.7999999999993"/>
    <n v="0.41"/>
    <x v="2"/>
  </r>
  <r>
    <x v="0"/>
    <n v="1185732"/>
    <x v="32"/>
    <x v="0"/>
    <s v="New York"/>
    <s v="New York"/>
    <x v="2"/>
    <n v="46"/>
    <x v="104"/>
    <n v="12788"/>
    <n v="6138.24"/>
    <n v="0.48"/>
    <x v="2"/>
  </r>
  <r>
    <x v="0"/>
    <n v="1185732"/>
    <x v="33"/>
    <x v="0"/>
    <s v="New York"/>
    <s v="New York"/>
    <x v="3"/>
    <n v="47"/>
    <x v="90"/>
    <n v="12267"/>
    <n v="5520.15"/>
    <n v="0.44999999999999996"/>
    <x v="2"/>
  </r>
  <r>
    <x v="0"/>
    <n v="1185732"/>
    <x v="34"/>
    <x v="0"/>
    <s v="New York"/>
    <s v="New York"/>
    <x v="4"/>
    <n v="55"/>
    <x v="100"/>
    <n v="13860"/>
    <n v="6236.9999999999991"/>
    <n v="0.44999999999999996"/>
    <x v="2"/>
  </r>
  <r>
    <x v="0"/>
    <n v="1185732"/>
    <x v="35"/>
    <x v="0"/>
    <s v="New York"/>
    <s v="New York"/>
    <x v="5"/>
    <n v="64"/>
    <x v="105"/>
    <n v="19520"/>
    <n v="7612.8"/>
    <n v="0.39"/>
    <x v="2"/>
  </r>
  <r>
    <x v="0"/>
    <n v="1185732"/>
    <x v="36"/>
    <x v="0"/>
    <s v="New York"/>
    <s v="New York"/>
    <x v="0"/>
    <n v="59"/>
    <x v="106"/>
    <n v="18821"/>
    <n v="11292.6"/>
    <n v="0.6"/>
    <x v="2"/>
  </r>
  <r>
    <x v="0"/>
    <n v="1185732"/>
    <x v="37"/>
    <x v="0"/>
    <s v="New York"/>
    <s v="New York"/>
    <x v="1"/>
    <n v="53"/>
    <x v="107"/>
    <n v="14151"/>
    <n v="5943.42"/>
    <n v="0.42"/>
    <x v="2"/>
  </r>
  <r>
    <x v="0"/>
    <n v="1185732"/>
    <x v="38"/>
    <x v="0"/>
    <s v="New York"/>
    <s v="New York"/>
    <x v="2"/>
    <n v="46"/>
    <x v="87"/>
    <n v="11362"/>
    <n v="5112.8999999999996"/>
    <n v="0.44999999999999996"/>
    <x v="2"/>
  </r>
  <r>
    <x v="0"/>
    <n v="1185732"/>
    <x v="39"/>
    <x v="0"/>
    <s v="New York"/>
    <s v="New York"/>
    <x v="3"/>
    <n v="46"/>
    <x v="93"/>
    <n v="11178"/>
    <n v="5141.8799999999992"/>
    <n v="0.45999999999999996"/>
    <x v="2"/>
  </r>
  <r>
    <x v="0"/>
    <n v="1185732"/>
    <x v="40"/>
    <x v="0"/>
    <s v="New York"/>
    <s v="New York"/>
    <x v="4"/>
    <n v="58"/>
    <x v="108"/>
    <n v="13398"/>
    <n v="5761.14"/>
    <n v="0.43"/>
    <x v="2"/>
  </r>
  <r>
    <x v="0"/>
    <n v="1185732"/>
    <x v="41"/>
    <x v="0"/>
    <s v="New York"/>
    <s v="New York"/>
    <x v="5"/>
    <n v="61"/>
    <x v="109"/>
    <n v="17446"/>
    <n v="6978.4000000000005"/>
    <n v="0.4"/>
    <x v="2"/>
  </r>
  <r>
    <x v="0"/>
    <n v="1185732"/>
    <x v="42"/>
    <x v="0"/>
    <s v="New York"/>
    <s v="New York"/>
    <x v="0"/>
    <n v="58"/>
    <x v="45"/>
    <n v="18850"/>
    <n v="11498.5"/>
    <n v="0.61"/>
    <x v="2"/>
  </r>
  <r>
    <x v="0"/>
    <n v="1185732"/>
    <x v="43"/>
    <x v="0"/>
    <s v="New York"/>
    <s v="New York"/>
    <x v="1"/>
    <n v="53"/>
    <x v="110"/>
    <n v="16324"/>
    <n v="6692.8399999999992"/>
    <n v="0.41"/>
    <x v="2"/>
  </r>
  <r>
    <x v="0"/>
    <n v="1185732"/>
    <x v="44"/>
    <x v="0"/>
    <s v="New York"/>
    <s v="New York"/>
    <x v="2"/>
    <n v="45"/>
    <x v="111"/>
    <n v="11565"/>
    <n v="5319.9"/>
    <n v="0.45999999999999996"/>
    <x v="2"/>
  </r>
  <r>
    <x v="0"/>
    <n v="1185732"/>
    <x v="45"/>
    <x v="0"/>
    <s v="New York"/>
    <s v="New York"/>
    <x v="3"/>
    <n v="47"/>
    <x v="112"/>
    <n v="11327"/>
    <n v="5323.69"/>
    <n v="0.47"/>
    <x v="2"/>
  </r>
  <r>
    <x v="1"/>
    <n v="1185732"/>
    <x v="46"/>
    <x v="0"/>
    <s v="New York"/>
    <s v="New York"/>
    <x v="4"/>
    <n v="54"/>
    <x v="83"/>
    <n v="14580"/>
    <n v="6560.9999999999991"/>
    <n v="0.44999999999999996"/>
    <x v="2"/>
  </r>
  <r>
    <x v="1"/>
    <n v="1185732"/>
    <x v="47"/>
    <x v="0"/>
    <s v="New York"/>
    <s v="New York"/>
    <x v="5"/>
    <n v="62"/>
    <x v="94"/>
    <n v="17980"/>
    <n v="6652.6"/>
    <n v="0.37"/>
    <x v="2"/>
  </r>
  <r>
    <x v="1"/>
    <n v="1185732"/>
    <x v="48"/>
    <x v="0"/>
    <s v="New York"/>
    <s v="New York"/>
    <x v="0"/>
    <n v="56"/>
    <x v="113"/>
    <n v="20160"/>
    <n v="12499.2"/>
    <n v="0.62"/>
    <x v="2"/>
  </r>
  <r>
    <x v="1"/>
    <n v="1185732"/>
    <x v="49"/>
    <x v="0"/>
    <s v="New York"/>
    <s v="New York"/>
    <x v="1"/>
    <n v="50"/>
    <x v="83"/>
    <n v="13500"/>
    <n v="5940"/>
    <n v="0.44"/>
    <x v="2"/>
  </r>
  <r>
    <x v="1"/>
    <n v="1185732"/>
    <x v="50"/>
    <x v="0"/>
    <s v="New York"/>
    <s v="New York"/>
    <x v="2"/>
    <n v="47"/>
    <x v="114"/>
    <n v="12596"/>
    <n v="5920.12"/>
    <n v="0.47"/>
    <x v="2"/>
  </r>
  <r>
    <x v="1"/>
    <n v="1185732"/>
    <x v="51"/>
    <x v="0"/>
    <s v="New York"/>
    <s v="New York"/>
    <x v="3"/>
    <n v="47"/>
    <x v="100"/>
    <n v="11844"/>
    <n v="5448.24"/>
    <n v="0.45999999999999996"/>
    <x v="2"/>
  </r>
  <r>
    <x v="1"/>
    <n v="1185732"/>
    <x v="52"/>
    <x v="0"/>
    <s v="New York"/>
    <s v="New York"/>
    <x v="4"/>
    <n v="58"/>
    <x v="100"/>
    <n v="14616"/>
    <n v="5846.4000000000005"/>
    <n v="0.4"/>
    <x v="2"/>
  </r>
  <r>
    <x v="1"/>
    <n v="1185732"/>
    <x v="53"/>
    <x v="0"/>
    <s v="New York"/>
    <s v="New York"/>
    <x v="5"/>
    <n v="59"/>
    <x v="115"/>
    <n v="16520"/>
    <n v="6608"/>
    <n v="0.4"/>
    <x v="2"/>
  </r>
  <r>
    <x v="1"/>
    <n v="1185732"/>
    <x v="54"/>
    <x v="0"/>
    <s v="New York"/>
    <s v="New York"/>
    <x v="4"/>
    <n v="64"/>
    <x v="116"/>
    <n v="15104"/>
    <n v="6343.6799999999994"/>
    <n v="0.42"/>
    <x v="2"/>
  </r>
  <r>
    <x v="1"/>
    <n v="1185732"/>
    <x v="55"/>
    <x v="0"/>
    <s v="New York"/>
    <s v="New York"/>
    <x v="5"/>
    <n v="68"/>
    <x v="94"/>
    <n v="19720"/>
    <n v="7493.6"/>
    <n v="0.38"/>
    <x v="2"/>
  </r>
  <r>
    <x v="1"/>
    <n v="1185732"/>
    <x v="56"/>
    <x v="0"/>
    <s v="New York"/>
    <s v="New York"/>
    <x v="0"/>
    <n v="60"/>
    <x v="117"/>
    <n v="17940"/>
    <n v="10764"/>
    <n v="0.6"/>
    <x v="2"/>
  </r>
  <r>
    <x v="1"/>
    <n v="1185732"/>
    <x v="57"/>
    <x v="0"/>
    <s v="New York"/>
    <s v="New York"/>
    <x v="1"/>
    <n v="53"/>
    <x v="118"/>
    <n v="14469"/>
    <n v="6221.67"/>
    <n v="0.43"/>
    <x v="2"/>
  </r>
  <r>
    <x v="1"/>
    <n v="1185732"/>
    <x v="58"/>
    <x v="0"/>
    <s v="New York"/>
    <s v="New York"/>
    <x v="2"/>
    <n v="52"/>
    <x v="119"/>
    <n v="13416"/>
    <n v="6439.6799999999994"/>
    <n v="0.48"/>
    <x v="2"/>
  </r>
  <r>
    <x v="1"/>
    <n v="1185732"/>
    <x v="59"/>
    <x v="0"/>
    <s v="New York"/>
    <s v="New York"/>
    <x v="3"/>
    <n v="50"/>
    <x v="100"/>
    <n v="12600"/>
    <n v="6174"/>
    <n v="0.49"/>
    <x v="2"/>
  </r>
  <r>
    <x v="1"/>
    <n v="1185732"/>
    <x v="60"/>
    <x v="0"/>
    <s v="New York"/>
    <s v="New York"/>
    <x v="4"/>
    <n v="64"/>
    <x v="120"/>
    <n v="16256"/>
    <n v="6827.5199999999995"/>
    <n v="0.42"/>
    <x v="2"/>
  </r>
  <r>
    <x v="1"/>
    <n v="1185732"/>
    <x v="61"/>
    <x v="0"/>
    <s v="New York"/>
    <s v="New York"/>
    <x v="5"/>
    <n v="66"/>
    <x v="121"/>
    <n v="17358"/>
    <n v="6422.46"/>
    <n v="0.37"/>
    <x v="2"/>
  </r>
  <r>
    <x v="1"/>
    <n v="1185732"/>
    <x v="62"/>
    <x v="0"/>
    <s v="New York"/>
    <s v="New York"/>
    <x v="0"/>
    <n v="62"/>
    <x v="122"/>
    <n v="19344"/>
    <n v="12380.16"/>
    <n v="0.64"/>
    <x v="2"/>
  </r>
  <r>
    <x v="1"/>
    <n v="1185732"/>
    <x v="63"/>
    <x v="0"/>
    <s v="New York"/>
    <s v="New York"/>
    <x v="1"/>
    <n v="51"/>
    <x v="48"/>
    <n v="15300"/>
    <n v="6426"/>
    <n v="0.42"/>
    <x v="2"/>
  </r>
  <r>
    <x v="1"/>
    <n v="1185732"/>
    <x v="64"/>
    <x v="0"/>
    <s v="New York"/>
    <s v="New York"/>
    <x v="2"/>
    <n v="54"/>
    <x v="123"/>
    <n v="15390"/>
    <n v="7233.2999999999993"/>
    <n v="0.47"/>
    <x v="2"/>
  </r>
  <r>
    <x v="1"/>
    <n v="1185732"/>
    <x v="65"/>
    <x v="0"/>
    <s v="New York"/>
    <s v="New York"/>
    <x v="3"/>
    <n v="54"/>
    <x v="37"/>
    <n v="12150"/>
    <n v="5589"/>
    <n v="0.45999999999999996"/>
    <x v="2"/>
  </r>
  <r>
    <x v="1"/>
    <n v="1185732"/>
    <x v="66"/>
    <x v="0"/>
    <s v="New York"/>
    <s v="New York"/>
    <x v="4"/>
    <n v="60"/>
    <x v="90"/>
    <n v="15660"/>
    <n v="6733.8"/>
    <n v="0.43"/>
    <x v="2"/>
  </r>
  <r>
    <x v="1"/>
    <n v="1185732"/>
    <x v="67"/>
    <x v="0"/>
    <s v="New York"/>
    <s v="New York"/>
    <x v="5"/>
    <n v="68"/>
    <x v="94"/>
    <n v="19720"/>
    <n v="6902"/>
    <n v="0.35"/>
    <x v="2"/>
  </r>
  <r>
    <x v="2"/>
    <n v="1197831"/>
    <x v="68"/>
    <x v="0"/>
    <s v="New York"/>
    <s v="New York"/>
    <x v="0"/>
    <n v="24"/>
    <x v="88"/>
    <n v="5616"/>
    <n v="2639.52"/>
    <n v="0.47"/>
    <x v="2"/>
  </r>
  <r>
    <x v="2"/>
    <n v="1197831"/>
    <x v="69"/>
    <x v="0"/>
    <s v="New York"/>
    <s v="New York"/>
    <x v="1"/>
    <n v="34"/>
    <x v="37"/>
    <n v="7650"/>
    <n v="3748.5"/>
    <n v="0.49"/>
    <x v="2"/>
  </r>
  <r>
    <x v="2"/>
    <n v="1197831"/>
    <x v="70"/>
    <x v="0"/>
    <s v="New York"/>
    <s v="New York"/>
    <x v="2"/>
    <n v="33"/>
    <x v="124"/>
    <n v="6930"/>
    <n v="3187.7999999999997"/>
    <n v="0.45999999999999996"/>
    <x v="2"/>
  </r>
  <r>
    <x v="2"/>
    <n v="1197831"/>
    <x v="71"/>
    <x v="0"/>
    <s v="New York"/>
    <s v="New York"/>
    <x v="3"/>
    <n v="34"/>
    <x v="36"/>
    <n v="5950"/>
    <n v="3272.5000000000005"/>
    <n v="0.55000000000000004"/>
    <x v="2"/>
  </r>
  <r>
    <x v="2"/>
    <n v="1197831"/>
    <x v="72"/>
    <x v="1"/>
    <s v="Texas"/>
    <s v="Houston"/>
    <x v="4"/>
    <n v="36"/>
    <x v="125"/>
    <n v="5544"/>
    <n v="2383.92"/>
    <n v="0.43"/>
    <x v="2"/>
  </r>
  <r>
    <x v="2"/>
    <n v="1197831"/>
    <x v="73"/>
    <x v="1"/>
    <s v="Texas"/>
    <s v="Houston"/>
    <x v="5"/>
    <n v="34"/>
    <x v="126"/>
    <n v="6902"/>
    <n v="4417.28"/>
    <n v="0.64"/>
    <x v="2"/>
  </r>
  <r>
    <x v="2"/>
    <n v="1197831"/>
    <x v="74"/>
    <x v="1"/>
    <s v="Texas"/>
    <s v="Houston"/>
    <x v="0"/>
    <n v="23"/>
    <x v="127"/>
    <n v="4899"/>
    <n v="2449.5"/>
    <n v="0.5"/>
    <x v="2"/>
  </r>
  <r>
    <x v="2"/>
    <n v="1197831"/>
    <x v="75"/>
    <x v="1"/>
    <s v="Texas"/>
    <s v="Houston"/>
    <x v="1"/>
    <n v="33"/>
    <x v="128"/>
    <n v="8415"/>
    <n v="3786.7499999999995"/>
    <n v="0.44999999999999996"/>
    <x v="2"/>
  </r>
  <r>
    <x v="2"/>
    <n v="1197831"/>
    <x v="76"/>
    <x v="1"/>
    <s v="Texas"/>
    <s v="Houston"/>
    <x v="2"/>
    <n v="32"/>
    <x v="129"/>
    <n v="5632"/>
    <n v="2534.3999999999996"/>
    <n v="0.44999999999999996"/>
    <x v="2"/>
  </r>
  <r>
    <x v="2"/>
    <n v="1197831"/>
    <x v="77"/>
    <x v="1"/>
    <s v="Texas"/>
    <s v="Houston"/>
    <x v="3"/>
    <n v="34"/>
    <x v="36"/>
    <n v="5950"/>
    <n v="3570"/>
    <n v="0.6"/>
    <x v="2"/>
  </r>
  <r>
    <x v="2"/>
    <n v="1197831"/>
    <x v="78"/>
    <x v="1"/>
    <s v="Texas"/>
    <s v="Houston"/>
    <x v="4"/>
    <n v="38"/>
    <x v="35"/>
    <n v="4750"/>
    <n v="2137.5"/>
    <n v="0.44999999999999996"/>
    <x v="2"/>
  </r>
  <r>
    <x v="2"/>
    <n v="1197831"/>
    <x v="79"/>
    <x v="1"/>
    <s v="Texas"/>
    <s v="Houston"/>
    <x v="5"/>
    <n v="34"/>
    <x v="130"/>
    <n v="6664"/>
    <n v="4198.32"/>
    <n v="0.63"/>
    <x v="2"/>
  </r>
  <r>
    <x v="2"/>
    <n v="1197831"/>
    <x v="80"/>
    <x v="1"/>
    <s v="Texas"/>
    <s v="Houston"/>
    <x v="0"/>
    <n v="29"/>
    <x v="120"/>
    <n v="7366"/>
    <n v="3314.7"/>
    <n v="0.44999999999999996"/>
    <x v="2"/>
  </r>
  <r>
    <x v="2"/>
    <n v="1197831"/>
    <x v="81"/>
    <x v="1"/>
    <s v="Texas"/>
    <s v="Houston"/>
    <x v="1"/>
    <n v="39"/>
    <x v="116"/>
    <n v="9204"/>
    <n v="4141.7999999999993"/>
    <n v="0.44999999999999996"/>
    <x v="2"/>
  </r>
  <r>
    <x v="2"/>
    <n v="1197831"/>
    <x v="82"/>
    <x v="1"/>
    <s v="Texas"/>
    <s v="Houston"/>
    <x v="2"/>
    <n v="32"/>
    <x v="131"/>
    <n v="5824"/>
    <n v="2853.7599999999998"/>
    <n v="0.49"/>
    <x v="2"/>
  </r>
  <r>
    <x v="2"/>
    <n v="1197831"/>
    <x v="83"/>
    <x v="1"/>
    <s v="Texas"/>
    <s v="Houston"/>
    <x v="3"/>
    <n v="37"/>
    <x v="132"/>
    <n v="6438"/>
    <n v="3734.0400000000004"/>
    <n v="0.58000000000000007"/>
    <x v="2"/>
  </r>
  <r>
    <x v="2"/>
    <n v="1197831"/>
    <x v="84"/>
    <x v="1"/>
    <s v="Texas"/>
    <s v="Houston"/>
    <x v="4"/>
    <n v="41"/>
    <x v="35"/>
    <n v="5125"/>
    <n v="2050"/>
    <n v="0.4"/>
    <x v="2"/>
  </r>
  <r>
    <x v="2"/>
    <n v="1197831"/>
    <x v="85"/>
    <x v="1"/>
    <s v="Texas"/>
    <s v="Houston"/>
    <x v="5"/>
    <n v="39"/>
    <x v="133"/>
    <n v="7371"/>
    <n v="4422.5999999999995"/>
    <n v="0.6"/>
    <x v="2"/>
  </r>
  <r>
    <x v="2"/>
    <n v="1197831"/>
    <x v="86"/>
    <x v="1"/>
    <s v="Texas"/>
    <s v="Houston"/>
    <x v="0"/>
    <n v="27"/>
    <x v="88"/>
    <n v="6318"/>
    <n v="3032.64"/>
    <n v="0.48"/>
    <x v="2"/>
  </r>
  <r>
    <x v="2"/>
    <n v="1197831"/>
    <x v="87"/>
    <x v="1"/>
    <s v="Texas"/>
    <s v="Houston"/>
    <x v="1"/>
    <n v="38"/>
    <x v="37"/>
    <n v="8550"/>
    <n v="3847.4999999999995"/>
    <n v="0.44999999999999996"/>
    <x v="2"/>
  </r>
  <r>
    <x v="2"/>
    <n v="1197831"/>
    <x v="88"/>
    <x v="1"/>
    <s v="Texas"/>
    <s v="Houston"/>
    <x v="2"/>
    <n v="34"/>
    <x v="126"/>
    <n v="6902"/>
    <n v="3174.9199999999996"/>
    <n v="0.45999999999999996"/>
    <x v="2"/>
  </r>
  <r>
    <x v="2"/>
    <n v="1197831"/>
    <x v="89"/>
    <x v="1"/>
    <s v="Texas"/>
    <s v="Houston"/>
    <x v="3"/>
    <n v="36"/>
    <x v="134"/>
    <n v="5868"/>
    <n v="3462.1200000000003"/>
    <n v="0.59000000000000008"/>
    <x v="2"/>
  </r>
  <r>
    <x v="1"/>
    <n v="1197831"/>
    <x v="90"/>
    <x v="1"/>
    <s v="Texas"/>
    <s v="Houston"/>
    <x v="4"/>
    <n v="42"/>
    <x v="135"/>
    <n v="6174"/>
    <n v="2593.08"/>
    <n v="0.42"/>
    <x v="2"/>
  </r>
  <r>
    <x v="1"/>
    <n v="1197831"/>
    <x v="91"/>
    <x v="1"/>
    <s v="Texas"/>
    <s v="Houston"/>
    <x v="5"/>
    <n v="39"/>
    <x v="136"/>
    <n v="9048"/>
    <n v="5519.28"/>
    <n v="0.61"/>
    <x v="2"/>
  </r>
  <r>
    <x v="1"/>
    <n v="1197831"/>
    <x v="92"/>
    <x v="1"/>
    <s v="Texas"/>
    <s v="Houston"/>
    <x v="0"/>
    <n v="29"/>
    <x v="114"/>
    <n v="7772"/>
    <n v="3730.56"/>
    <n v="0.48"/>
    <x v="2"/>
  </r>
  <r>
    <x v="1"/>
    <n v="1197831"/>
    <x v="93"/>
    <x v="1"/>
    <s v="Texas"/>
    <s v="Houston"/>
    <x v="1"/>
    <n v="38"/>
    <x v="96"/>
    <n v="9842"/>
    <n v="4527.32"/>
    <n v="0.45999999999999996"/>
    <x v="2"/>
  </r>
  <r>
    <x v="1"/>
    <n v="1197831"/>
    <x v="94"/>
    <x v="1"/>
    <s v="Texas"/>
    <s v="Houston"/>
    <x v="2"/>
    <n v="33"/>
    <x v="37"/>
    <n v="7425"/>
    <n v="3564"/>
    <n v="0.48"/>
    <x v="2"/>
  </r>
  <r>
    <x v="1"/>
    <n v="1197831"/>
    <x v="95"/>
    <x v="1"/>
    <s v="Texas"/>
    <s v="Houston"/>
    <x v="3"/>
    <n v="39"/>
    <x v="133"/>
    <n v="7371"/>
    <n v="4275.18"/>
    <n v="0.58000000000000007"/>
    <x v="2"/>
  </r>
  <r>
    <x v="1"/>
    <n v="1197831"/>
    <x v="96"/>
    <x v="1"/>
    <s v="Texas"/>
    <s v="Houston"/>
    <x v="4"/>
    <n v="42"/>
    <x v="137"/>
    <n v="7056"/>
    <n v="2822.4"/>
    <n v="0.4"/>
    <x v="2"/>
  </r>
  <r>
    <x v="1"/>
    <n v="1197831"/>
    <x v="97"/>
    <x v="1"/>
    <s v="Texas"/>
    <s v="Houston"/>
    <x v="5"/>
    <n v="37"/>
    <x v="91"/>
    <n v="10212"/>
    <n v="6433.56"/>
    <n v="0.63"/>
    <x v="2"/>
  </r>
  <r>
    <x v="1"/>
    <n v="1197831"/>
    <x v="98"/>
    <x v="1"/>
    <s v="Texas"/>
    <s v="Houston"/>
    <x v="0"/>
    <n v="39"/>
    <x v="99"/>
    <n v="9282"/>
    <n v="4362.54"/>
    <n v="0.47"/>
    <x v="2"/>
  </r>
  <r>
    <x v="1"/>
    <n v="1197831"/>
    <x v="99"/>
    <x v="1"/>
    <s v="Texas"/>
    <s v="Houston"/>
    <x v="1"/>
    <n v="42"/>
    <x v="99"/>
    <n v="9996"/>
    <n v="4498.2"/>
    <n v="0.44999999999999996"/>
    <x v="2"/>
  </r>
  <r>
    <x v="1"/>
    <n v="1197831"/>
    <x v="100"/>
    <x v="1"/>
    <s v="Texas"/>
    <s v="Houston"/>
    <x v="2"/>
    <n v="37"/>
    <x v="136"/>
    <n v="8584"/>
    <n v="4206.16"/>
    <n v="0.49"/>
    <x v="2"/>
  </r>
  <r>
    <x v="1"/>
    <n v="1197831"/>
    <x v="101"/>
    <x v="1"/>
    <s v="Texas"/>
    <s v="Houston"/>
    <x v="3"/>
    <n v="38"/>
    <x v="126"/>
    <n v="7714"/>
    <n v="4396.9800000000005"/>
    <n v="0.57000000000000006"/>
    <x v="2"/>
  </r>
  <r>
    <x v="1"/>
    <n v="1197831"/>
    <x v="102"/>
    <x v="1"/>
    <s v="Texas"/>
    <s v="Houston"/>
    <x v="4"/>
    <n v="41"/>
    <x v="138"/>
    <n v="6929"/>
    <n v="3118.0499999999997"/>
    <n v="0.44999999999999996"/>
    <x v="2"/>
  </r>
  <r>
    <x v="1"/>
    <n v="1197831"/>
    <x v="103"/>
    <x v="1"/>
    <s v="Texas"/>
    <s v="Houston"/>
    <x v="5"/>
    <n v="47"/>
    <x v="43"/>
    <n v="11750"/>
    <n v="7520"/>
    <n v="0.64"/>
    <x v="2"/>
  </r>
  <r>
    <x v="1"/>
    <n v="1197831"/>
    <x v="104"/>
    <x v="1"/>
    <s v="Texas"/>
    <s v="Houston"/>
    <x v="0"/>
    <n v="37"/>
    <x v="99"/>
    <n v="8806"/>
    <n v="3962.7"/>
    <n v="0.44999999999999996"/>
    <x v="2"/>
  </r>
  <r>
    <x v="1"/>
    <n v="1197831"/>
    <x v="105"/>
    <x v="1"/>
    <s v="Texas"/>
    <s v="Houston"/>
    <x v="1"/>
    <n v="42"/>
    <x v="99"/>
    <n v="9996"/>
    <n v="4598.16"/>
    <n v="0.45999999999999996"/>
    <x v="2"/>
  </r>
  <r>
    <x v="1"/>
    <n v="1197831"/>
    <x v="106"/>
    <x v="1"/>
    <s v="Texas"/>
    <s v="Houston"/>
    <x v="2"/>
    <n v="37"/>
    <x v="106"/>
    <n v="11803"/>
    <n v="5311.3499999999995"/>
    <n v="0.44999999999999996"/>
    <x v="2"/>
  </r>
  <r>
    <x v="1"/>
    <n v="1197831"/>
    <x v="107"/>
    <x v="1"/>
    <s v="Texas"/>
    <s v="Houston"/>
    <x v="3"/>
    <n v="36"/>
    <x v="124"/>
    <n v="7560"/>
    <n v="4536"/>
    <n v="0.6"/>
    <x v="2"/>
  </r>
  <r>
    <x v="1"/>
    <n v="1197831"/>
    <x v="108"/>
    <x v="1"/>
    <s v="Texas"/>
    <s v="Houston"/>
    <x v="4"/>
    <n v="41"/>
    <x v="130"/>
    <n v="8036"/>
    <n v="3214.4"/>
    <n v="0.4"/>
    <x v="2"/>
  </r>
  <r>
    <x v="1"/>
    <n v="1197831"/>
    <x v="109"/>
    <x v="1"/>
    <s v="Texas"/>
    <s v="Houston"/>
    <x v="5"/>
    <n v="47"/>
    <x v="139"/>
    <n v="13771"/>
    <n v="8675.73"/>
    <n v="0.63"/>
    <x v="2"/>
  </r>
  <r>
    <x v="1"/>
    <n v="1197831"/>
    <x v="110"/>
    <x v="1"/>
    <s v="Texas"/>
    <s v="Houston"/>
    <x v="0"/>
    <n v="37"/>
    <x v="114"/>
    <n v="9916"/>
    <n v="4858.84"/>
    <n v="0.49"/>
    <x v="2"/>
  </r>
  <r>
    <x v="1"/>
    <n v="1197831"/>
    <x v="111"/>
    <x v="1"/>
    <s v="Texas"/>
    <s v="Houston"/>
    <x v="1"/>
    <n v="41"/>
    <x v="96"/>
    <n v="10619"/>
    <n v="4778.5499999999993"/>
    <n v="0.44999999999999996"/>
    <x v="2"/>
  </r>
  <r>
    <x v="1"/>
    <n v="1197831"/>
    <x v="112"/>
    <x v="1"/>
    <s v="Texas"/>
    <s v="Houston"/>
    <x v="2"/>
    <n v="39"/>
    <x v="140"/>
    <n v="11583"/>
    <n v="5328.1799999999994"/>
    <n v="0.45999999999999996"/>
    <x v="2"/>
  </r>
  <r>
    <x v="1"/>
    <n v="1197831"/>
    <x v="113"/>
    <x v="1"/>
    <s v="Texas"/>
    <s v="Houston"/>
    <x v="3"/>
    <n v="38"/>
    <x v="133"/>
    <n v="7182"/>
    <n v="4237.380000000001"/>
    <n v="0.59000000000000008"/>
    <x v="2"/>
  </r>
  <r>
    <x v="1"/>
    <n v="1197831"/>
    <x v="114"/>
    <x v="1"/>
    <s v="Texas"/>
    <s v="Houston"/>
    <x v="4"/>
    <n v="41"/>
    <x v="138"/>
    <n v="6929"/>
    <n v="2771.6000000000004"/>
    <n v="0.4"/>
    <x v="2"/>
  </r>
  <r>
    <x v="1"/>
    <n v="1197831"/>
    <x v="115"/>
    <x v="1"/>
    <s v="Texas"/>
    <s v="Houston"/>
    <x v="5"/>
    <n v="46"/>
    <x v="37"/>
    <n v="10350"/>
    <n v="6727.5"/>
    <n v="0.65"/>
    <x v="2"/>
  </r>
  <r>
    <x v="1"/>
    <n v="1197831"/>
    <x v="116"/>
    <x v="1"/>
    <s v="Texas"/>
    <s v="Houston"/>
    <x v="0"/>
    <n v="44"/>
    <x v="128"/>
    <n v="11220"/>
    <n v="5385.5999999999995"/>
    <n v="0.48"/>
    <x v="2"/>
  </r>
  <r>
    <x v="1"/>
    <n v="1197831"/>
    <x v="117"/>
    <x v="1"/>
    <s v="Texas"/>
    <s v="Houston"/>
    <x v="1"/>
    <n v="41"/>
    <x v="127"/>
    <n v="8733"/>
    <n v="4017.18"/>
    <n v="0.45999999999999996"/>
    <x v="2"/>
  </r>
  <r>
    <x v="1"/>
    <n v="1197831"/>
    <x v="118"/>
    <x v="1"/>
    <s v="Texas"/>
    <s v="Houston"/>
    <x v="2"/>
    <n v="46"/>
    <x v="88"/>
    <n v="10764"/>
    <n v="5274.36"/>
    <n v="0.49"/>
    <x v="2"/>
  </r>
  <r>
    <x v="1"/>
    <n v="1197831"/>
    <x v="119"/>
    <x v="1"/>
    <s v="Texas"/>
    <s v="Houston"/>
    <x v="3"/>
    <n v="47"/>
    <x v="141"/>
    <n v="8507"/>
    <n v="4678.8500000000004"/>
    <n v="0.55000000000000004"/>
    <x v="2"/>
  </r>
  <r>
    <x v="1"/>
    <n v="1197831"/>
    <x v="120"/>
    <x v="1"/>
    <s v="Texas"/>
    <s v="Houston"/>
    <x v="4"/>
    <n v="44"/>
    <x v="36"/>
    <n v="7700"/>
    <n v="3311"/>
    <n v="0.43"/>
    <x v="2"/>
  </r>
  <r>
    <x v="1"/>
    <n v="1197831"/>
    <x v="121"/>
    <x v="1"/>
    <s v="Texas"/>
    <s v="Houston"/>
    <x v="5"/>
    <n v="50"/>
    <x v="127"/>
    <n v="10650"/>
    <n v="6816"/>
    <n v="0.64"/>
    <x v="2"/>
  </r>
  <r>
    <x v="1"/>
    <n v="1197831"/>
    <x v="122"/>
    <x v="1"/>
    <s v="Texas"/>
    <s v="Houston"/>
    <x v="0"/>
    <n v="44"/>
    <x v="142"/>
    <n v="10560"/>
    <n v="5280"/>
    <n v="0.5"/>
    <x v="2"/>
  </r>
  <r>
    <x v="1"/>
    <n v="1197831"/>
    <x v="123"/>
    <x v="1"/>
    <s v="Texas"/>
    <s v="Houston"/>
    <x v="1"/>
    <n v="43"/>
    <x v="97"/>
    <n v="9288"/>
    <n v="4365.3599999999997"/>
    <n v="0.47"/>
    <x v="2"/>
  </r>
  <r>
    <x v="1"/>
    <n v="1197831"/>
    <x v="124"/>
    <x v="1"/>
    <s v="Texas"/>
    <s v="Houston"/>
    <x v="2"/>
    <n v="48"/>
    <x v="143"/>
    <n v="9024"/>
    <n v="4241.28"/>
    <n v="0.47"/>
    <x v="2"/>
  </r>
  <r>
    <x v="1"/>
    <n v="1197831"/>
    <x v="125"/>
    <x v="1"/>
    <s v="Texas"/>
    <s v="Houston"/>
    <x v="3"/>
    <n v="45"/>
    <x v="137"/>
    <n v="7560"/>
    <n v="4384.8"/>
    <n v="0.58000000000000007"/>
    <x v="2"/>
  </r>
  <r>
    <x v="1"/>
    <n v="1197831"/>
    <x v="126"/>
    <x v="1"/>
    <s v="Texas"/>
    <s v="Houston"/>
    <x v="4"/>
    <n v="42"/>
    <x v="42"/>
    <n v="6300"/>
    <n v="2583"/>
    <n v="0.41"/>
    <x v="2"/>
  </r>
  <r>
    <x v="1"/>
    <n v="1197831"/>
    <x v="127"/>
    <x v="1"/>
    <s v="Texas"/>
    <s v="Houston"/>
    <x v="5"/>
    <n v="53"/>
    <x v="124"/>
    <n v="11130"/>
    <n v="6900.6"/>
    <n v="0.62"/>
    <x v="2"/>
  </r>
  <r>
    <x v="1"/>
    <n v="1197831"/>
    <x v="128"/>
    <x v="1"/>
    <s v="Texas"/>
    <s v="Houston"/>
    <x v="0"/>
    <n v="43"/>
    <x v="88"/>
    <n v="10062"/>
    <n v="4930.38"/>
    <n v="0.49"/>
    <x v="2"/>
  </r>
  <r>
    <x v="1"/>
    <n v="1197831"/>
    <x v="129"/>
    <x v="1"/>
    <s v="Texas"/>
    <s v="Houston"/>
    <x v="1"/>
    <n v="43"/>
    <x v="93"/>
    <n v="10449"/>
    <n v="5120.01"/>
    <n v="0.49"/>
    <x v="2"/>
  </r>
  <r>
    <x v="1"/>
    <n v="1197831"/>
    <x v="130"/>
    <x v="1"/>
    <s v="Texas"/>
    <s v="Houston"/>
    <x v="2"/>
    <n v="47"/>
    <x v="92"/>
    <n v="9682"/>
    <n v="4647.3599999999997"/>
    <n v="0.48"/>
    <x v="2"/>
  </r>
  <r>
    <x v="1"/>
    <n v="1197831"/>
    <x v="131"/>
    <x v="1"/>
    <s v="Texas"/>
    <s v="Houston"/>
    <x v="3"/>
    <n v="48"/>
    <x v="126"/>
    <n v="9744"/>
    <n v="5359.2000000000007"/>
    <n v="0.55000000000000004"/>
    <x v="2"/>
  </r>
  <r>
    <x v="1"/>
    <n v="1197831"/>
    <x v="132"/>
    <x v="1"/>
    <s v="Texas"/>
    <s v="Houston"/>
    <x v="4"/>
    <n v="42"/>
    <x v="49"/>
    <n v="8190"/>
    <n v="3685.4999999999995"/>
    <n v="0.44999999999999996"/>
    <x v="2"/>
  </r>
  <r>
    <x v="1"/>
    <n v="1197831"/>
    <x v="133"/>
    <x v="1"/>
    <s v="Texas"/>
    <s v="Houston"/>
    <x v="5"/>
    <n v="51"/>
    <x v="87"/>
    <n v="12597"/>
    <n v="7810.14"/>
    <n v="0.62"/>
    <x v="2"/>
  </r>
  <r>
    <x v="1"/>
    <n v="1197831"/>
    <x v="134"/>
    <x v="1"/>
    <s v="Texas"/>
    <s v="Houston"/>
    <x v="0"/>
    <n v="41"/>
    <x v="99"/>
    <n v="9758"/>
    <n v="4683.84"/>
    <n v="0.48"/>
    <x v="2"/>
  </r>
  <r>
    <x v="1"/>
    <n v="1197831"/>
    <x v="135"/>
    <x v="1"/>
    <s v="Texas"/>
    <s v="Houston"/>
    <x v="1"/>
    <n v="44"/>
    <x v="123"/>
    <n v="12540"/>
    <n v="6019.2"/>
    <n v="0.48"/>
    <x v="2"/>
  </r>
  <r>
    <x v="1"/>
    <n v="1197831"/>
    <x v="136"/>
    <x v="1"/>
    <s v="Texas"/>
    <s v="Houston"/>
    <x v="2"/>
    <n v="47"/>
    <x v="128"/>
    <n v="11985"/>
    <n v="5872.65"/>
    <n v="0.49"/>
    <x v="2"/>
  </r>
  <r>
    <x v="1"/>
    <n v="1197831"/>
    <x v="137"/>
    <x v="1"/>
    <s v="Texas"/>
    <s v="Houston"/>
    <x v="3"/>
    <n v="47"/>
    <x v="131"/>
    <n v="8554"/>
    <n v="4961.3200000000006"/>
    <n v="0.58000000000000007"/>
    <x v="2"/>
  </r>
  <r>
    <x v="1"/>
    <n v="1197831"/>
    <x v="138"/>
    <x v="1"/>
    <s v="Texas"/>
    <s v="Houston"/>
    <x v="4"/>
    <n v="42"/>
    <x v="138"/>
    <n v="7098"/>
    <n v="3194.1"/>
    <n v="0.44999999999999996"/>
    <x v="2"/>
  </r>
  <r>
    <x v="1"/>
    <n v="1197831"/>
    <x v="139"/>
    <x v="1"/>
    <s v="Texas"/>
    <s v="Houston"/>
    <x v="5"/>
    <n v="53"/>
    <x v="90"/>
    <n v="13833"/>
    <n v="8576.4599999999991"/>
    <n v="0.62"/>
    <x v="2"/>
  </r>
  <r>
    <x v="3"/>
    <n v="1128299"/>
    <x v="140"/>
    <x v="1"/>
    <s v="Texas"/>
    <s v="Houston"/>
    <x v="0"/>
    <n v="37"/>
    <x v="144"/>
    <n v="7733"/>
    <n v="3479.8500000000004"/>
    <n v="0.45000000000000007"/>
    <x v="2"/>
  </r>
  <r>
    <x v="3"/>
    <n v="1128299"/>
    <x v="141"/>
    <x v="1"/>
    <s v="Texas"/>
    <s v="Houston"/>
    <x v="1"/>
    <n v="49"/>
    <x v="145"/>
    <n v="9506"/>
    <n v="2946.86"/>
    <n v="0.31"/>
    <x v="2"/>
  </r>
  <r>
    <x v="3"/>
    <n v="1128299"/>
    <x v="142"/>
    <x v="1"/>
    <s v="Texas"/>
    <s v="Houston"/>
    <x v="2"/>
    <n v="46"/>
    <x v="146"/>
    <n v="9982"/>
    <n v="4491.9000000000005"/>
    <n v="0.45000000000000007"/>
    <x v="2"/>
  </r>
  <r>
    <x v="3"/>
    <n v="1128299"/>
    <x v="143"/>
    <x v="1"/>
    <s v="Texas"/>
    <s v="Houston"/>
    <x v="3"/>
    <n v="48"/>
    <x v="36"/>
    <n v="8400"/>
    <n v="3360"/>
    <n v="0.4"/>
    <x v="2"/>
  </r>
  <r>
    <x v="3"/>
    <n v="1128299"/>
    <x v="144"/>
    <x v="2"/>
    <s v="California"/>
    <s v="San Francisco"/>
    <x v="4"/>
    <n v="51"/>
    <x v="147"/>
    <n v="8211"/>
    <n v="5172.93"/>
    <n v="0.63"/>
    <x v="2"/>
  </r>
  <r>
    <x v="3"/>
    <n v="1128299"/>
    <x v="145"/>
    <x v="2"/>
    <s v="California"/>
    <s v="San Francisco"/>
    <x v="5"/>
    <n v="49"/>
    <x v="148"/>
    <n v="11417"/>
    <n v="2854.25"/>
    <n v="0.25"/>
    <x v="2"/>
  </r>
  <r>
    <x v="3"/>
    <n v="1128299"/>
    <x v="146"/>
    <x v="2"/>
    <s v="California"/>
    <s v="San Francisco"/>
    <x v="0"/>
    <n v="37"/>
    <x v="149"/>
    <n v="8251"/>
    <n v="4125.5"/>
    <n v="0.5"/>
    <x v="2"/>
  </r>
  <r>
    <x v="3"/>
    <n v="1128299"/>
    <x v="147"/>
    <x v="2"/>
    <s v="California"/>
    <s v="San Francisco"/>
    <x v="1"/>
    <n v="49"/>
    <x v="124"/>
    <n v="10290"/>
    <n v="3189.9"/>
    <n v="0.31"/>
    <x v="2"/>
  </r>
  <r>
    <x v="3"/>
    <n v="1128299"/>
    <x v="148"/>
    <x v="2"/>
    <s v="California"/>
    <s v="San Francisco"/>
    <x v="2"/>
    <n v="49"/>
    <x v="130"/>
    <n v="9604"/>
    <n v="4705.96"/>
    <n v="0.49000000000000005"/>
    <x v="2"/>
  </r>
  <r>
    <x v="3"/>
    <n v="1128299"/>
    <x v="149"/>
    <x v="2"/>
    <s v="California"/>
    <s v="San Francisco"/>
    <x v="3"/>
    <n v="47"/>
    <x v="42"/>
    <n v="7050"/>
    <n v="2961"/>
    <n v="0.42"/>
    <x v="2"/>
  </r>
  <r>
    <x v="3"/>
    <n v="1128299"/>
    <x v="150"/>
    <x v="2"/>
    <s v="California"/>
    <s v="San Francisco"/>
    <x v="4"/>
    <n v="50"/>
    <x v="150"/>
    <n v="7000"/>
    <n v="4270"/>
    <n v="0.61"/>
    <x v="2"/>
  </r>
  <r>
    <x v="3"/>
    <n v="1128299"/>
    <x v="151"/>
    <x v="2"/>
    <s v="California"/>
    <s v="San Francisco"/>
    <x v="5"/>
    <n v="46"/>
    <x v="131"/>
    <n v="8372"/>
    <n v="2344.1600000000003"/>
    <n v="0.28000000000000003"/>
    <x v="2"/>
  </r>
  <r>
    <x v="3"/>
    <n v="1128299"/>
    <x v="152"/>
    <x v="2"/>
    <s v="California"/>
    <s v="San Francisco"/>
    <x v="0"/>
    <n v="49"/>
    <x v="98"/>
    <n v="11270"/>
    <n v="5071.5000000000009"/>
    <n v="0.45000000000000007"/>
    <x v="2"/>
  </r>
  <r>
    <x v="3"/>
    <n v="1128299"/>
    <x v="153"/>
    <x v="2"/>
    <s v="California"/>
    <s v="San Francisco"/>
    <x v="1"/>
    <n v="58"/>
    <x v="36"/>
    <n v="10150"/>
    <n v="3045.0000000000005"/>
    <n v="0.30000000000000004"/>
    <x v="2"/>
  </r>
  <r>
    <x v="3"/>
    <n v="1128299"/>
    <x v="154"/>
    <x v="2"/>
    <s v="California"/>
    <s v="San Francisco"/>
    <x v="2"/>
    <n v="55"/>
    <x v="126"/>
    <n v="11165"/>
    <n v="5247.55"/>
    <n v="0.47000000000000003"/>
    <x v="2"/>
  </r>
  <r>
    <x v="3"/>
    <n v="1128299"/>
    <x v="155"/>
    <x v="2"/>
    <s v="California"/>
    <s v="San Francisco"/>
    <x v="3"/>
    <n v="58"/>
    <x v="132"/>
    <n v="10092"/>
    <n v="4339.5599999999995"/>
    <n v="0.43"/>
    <x v="2"/>
  </r>
  <r>
    <x v="3"/>
    <n v="1128299"/>
    <x v="156"/>
    <x v="2"/>
    <s v="California"/>
    <s v="San Francisco"/>
    <x v="4"/>
    <n v="62"/>
    <x v="57"/>
    <n v="8990"/>
    <n v="5663.7"/>
    <n v="0.63"/>
    <x v="2"/>
  </r>
  <r>
    <x v="3"/>
    <n v="1128299"/>
    <x v="157"/>
    <x v="2"/>
    <s v="California"/>
    <s v="San Francisco"/>
    <x v="5"/>
    <n v="54"/>
    <x v="124"/>
    <n v="11340"/>
    <n v="3061.8"/>
    <n v="0.27"/>
    <x v="2"/>
  </r>
  <r>
    <x v="3"/>
    <n v="1128299"/>
    <x v="158"/>
    <x v="2"/>
    <s v="California"/>
    <s v="San Francisco"/>
    <x v="0"/>
    <n v="56"/>
    <x v="151"/>
    <n v="12768"/>
    <n v="6000.96"/>
    <n v="0.47000000000000003"/>
    <x v="2"/>
  </r>
  <r>
    <x v="3"/>
    <n v="1128299"/>
    <x v="159"/>
    <x v="2"/>
    <s v="California"/>
    <s v="San Francisco"/>
    <x v="1"/>
    <n v="62"/>
    <x v="126"/>
    <n v="12586"/>
    <n v="3775.8000000000006"/>
    <n v="0.30000000000000004"/>
    <x v="2"/>
  </r>
  <r>
    <x v="3"/>
    <n v="1128299"/>
    <x v="160"/>
    <x v="2"/>
    <s v="California"/>
    <s v="San Francisco"/>
    <x v="2"/>
    <n v="64"/>
    <x v="124"/>
    <n v="13440"/>
    <n v="6720"/>
    <n v="0.5"/>
    <x v="2"/>
  </r>
  <r>
    <x v="3"/>
    <n v="1128299"/>
    <x v="161"/>
    <x v="2"/>
    <s v="California"/>
    <s v="San Francisco"/>
    <x v="3"/>
    <n v="54"/>
    <x v="143"/>
    <n v="10152"/>
    <n v="4162.32"/>
    <n v="0.41"/>
    <x v="2"/>
  </r>
  <r>
    <x v="3"/>
    <n v="1128299"/>
    <x v="162"/>
    <x v="2"/>
    <s v="California"/>
    <s v="San Francisco"/>
    <x v="4"/>
    <n v="59"/>
    <x v="152"/>
    <n v="8968"/>
    <n v="5829.2"/>
    <n v="0.65"/>
    <x v="2"/>
  </r>
  <r>
    <x v="3"/>
    <n v="1128299"/>
    <x v="163"/>
    <x v="2"/>
    <s v="California"/>
    <s v="San Francisco"/>
    <x v="5"/>
    <n v="72"/>
    <x v="126"/>
    <n v="14616"/>
    <n v="3946.32"/>
    <n v="0.27"/>
    <x v="2"/>
  </r>
  <r>
    <x v="3"/>
    <n v="1128299"/>
    <x v="164"/>
    <x v="2"/>
    <s v="California"/>
    <s v="San Francisco"/>
    <x v="0"/>
    <n v="56"/>
    <x v="100"/>
    <n v="14112"/>
    <n v="7056"/>
    <n v="0.5"/>
    <x v="2"/>
  </r>
  <r>
    <x v="3"/>
    <n v="1128299"/>
    <x v="165"/>
    <x v="2"/>
    <s v="California"/>
    <s v="San Francisco"/>
    <x v="1"/>
    <n v="64"/>
    <x v="37"/>
    <n v="14400"/>
    <n v="5184"/>
    <n v="0.36"/>
    <x v="2"/>
  </r>
  <r>
    <x v="3"/>
    <n v="1128299"/>
    <x v="166"/>
    <x v="2"/>
    <s v="California"/>
    <s v="San Francisco"/>
    <x v="2"/>
    <n v="60"/>
    <x v="153"/>
    <n v="13080"/>
    <n v="6670.8"/>
    <n v="0.51"/>
    <x v="2"/>
  </r>
  <r>
    <x v="3"/>
    <n v="1128299"/>
    <x v="167"/>
    <x v="2"/>
    <s v="California"/>
    <s v="San Francisco"/>
    <x v="3"/>
    <n v="56"/>
    <x v="131"/>
    <n v="10192"/>
    <n v="4586.3999999999996"/>
    <n v="0.44999999999999996"/>
    <x v="2"/>
  </r>
  <r>
    <x v="3"/>
    <n v="1128299"/>
    <x v="168"/>
    <x v="2"/>
    <s v="California"/>
    <s v="San Francisco"/>
    <x v="4"/>
    <n v="60"/>
    <x v="125"/>
    <n v="9240"/>
    <n v="6098.4000000000005"/>
    <n v="0.66"/>
    <x v="2"/>
  </r>
  <r>
    <x v="3"/>
    <n v="1128299"/>
    <x v="169"/>
    <x v="2"/>
    <s v="California"/>
    <s v="San Francisco"/>
    <x v="5"/>
    <n v="72"/>
    <x v="133"/>
    <n v="13608"/>
    <n v="4490.6400000000003"/>
    <n v="0.33"/>
    <x v="2"/>
  </r>
  <r>
    <x v="3"/>
    <n v="1128299"/>
    <x v="170"/>
    <x v="2"/>
    <s v="California"/>
    <s v="San Francisco"/>
    <x v="0"/>
    <n v="56"/>
    <x v="118"/>
    <n v="15288"/>
    <n v="7644"/>
    <n v="0.5"/>
    <x v="2"/>
  </r>
  <r>
    <x v="3"/>
    <n v="1128299"/>
    <x v="171"/>
    <x v="2"/>
    <s v="California"/>
    <s v="San Francisco"/>
    <x v="1"/>
    <n v="63"/>
    <x v="154"/>
    <n v="15624"/>
    <n v="5780.88"/>
    <n v="0.37"/>
    <x v="2"/>
  </r>
  <r>
    <x v="3"/>
    <n v="1128299"/>
    <x v="172"/>
    <x v="2"/>
    <s v="California"/>
    <s v="San Francisco"/>
    <x v="2"/>
    <n v="64"/>
    <x v="92"/>
    <n v="13184"/>
    <n v="7251.2000000000007"/>
    <n v="0.55000000000000004"/>
    <x v="2"/>
  </r>
  <r>
    <x v="3"/>
    <n v="1128299"/>
    <x v="173"/>
    <x v="2"/>
    <s v="California"/>
    <s v="San Francisco"/>
    <x v="3"/>
    <n v="59"/>
    <x v="124"/>
    <n v="12390"/>
    <n v="6071.0999999999995"/>
    <n v="0.49"/>
    <x v="2"/>
  </r>
  <r>
    <x v="3"/>
    <n v="1128299"/>
    <x v="174"/>
    <x v="2"/>
    <s v="California"/>
    <s v="San Francisco"/>
    <x v="4"/>
    <n v="62"/>
    <x v="155"/>
    <n v="9610"/>
    <n v="6342.6"/>
    <n v="0.66"/>
    <x v="2"/>
  </r>
  <r>
    <x v="3"/>
    <n v="1128299"/>
    <x v="175"/>
    <x v="2"/>
    <s v="California"/>
    <s v="San Francisco"/>
    <x v="5"/>
    <n v="72"/>
    <x v="156"/>
    <n v="15768"/>
    <n v="5518.7999999999993"/>
    <n v="0.35"/>
    <x v="2"/>
  </r>
  <r>
    <x v="3"/>
    <n v="1128299"/>
    <x v="176"/>
    <x v="2"/>
    <s v="California"/>
    <s v="San Francisco"/>
    <x v="0"/>
    <n v="56"/>
    <x v="157"/>
    <n v="15512"/>
    <n v="6980.4000000000015"/>
    <n v="0.45000000000000007"/>
    <x v="2"/>
  </r>
  <r>
    <x v="3"/>
    <n v="1128299"/>
    <x v="177"/>
    <x v="2"/>
    <s v="California"/>
    <s v="San Francisco"/>
    <x v="1"/>
    <n v="59"/>
    <x v="82"/>
    <n v="14455"/>
    <n v="4914.7000000000007"/>
    <n v="0.34"/>
    <x v="2"/>
  </r>
  <r>
    <x v="3"/>
    <n v="1128299"/>
    <x v="178"/>
    <x v="2"/>
    <s v="California"/>
    <s v="San Francisco"/>
    <x v="2"/>
    <n v="62"/>
    <x v="154"/>
    <n v="15376"/>
    <n v="7072.96"/>
    <n v="0.46"/>
    <x v="2"/>
  </r>
  <r>
    <x v="3"/>
    <n v="1128299"/>
    <x v="179"/>
    <x v="2"/>
    <s v="California"/>
    <s v="San Francisco"/>
    <x v="3"/>
    <n v="55"/>
    <x v="153"/>
    <n v="11990"/>
    <n v="4796"/>
    <n v="0.4"/>
    <x v="2"/>
  </r>
  <r>
    <x v="3"/>
    <n v="1128299"/>
    <x v="180"/>
    <x v="2"/>
    <s v="California"/>
    <s v="San Francisco"/>
    <x v="4"/>
    <n v="64"/>
    <x v="148"/>
    <n v="14912"/>
    <n v="9543.68"/>
    <n v="0.64"/>
    <x v="2"/>
  </r>
  <r>
    <x v="3"/>
    <n v="1128299"/>
    <x v="181"/>
    <x v="2"/>
    <s v="California"/>
    <s v="San Francisco"/>
    <x v="5"/>
    <n v="72"/>
    <x v="148"/>
    <n v="16776"/>
    <n v="4865.0400000000009"/>
    <n v="0.29000000000000004"/>
    <x v="2"/>
  </r>
  <r>
    <x v="3"/>
    <n v="1128299"/>
    <x v="182"/>
    <x v="2"/>
    <s v="California"/>
    <s v="San Francisco"/>
    <x v="0"/>
    <n v="62"/>
    <x v="118"/>
    <n v="16926"/>
    <n v="7785.96"/>
    <n v="0.46"/>
    <x v="2"/>
  </r>
  <r>
    <x v="3"/>
    <n v="1128299"/>
    <x v="183"/>
    <x v="2"/>
    <s v="California"/>
    <s v="San Francisco"/>
    <x v="1"/>
    <n v="66"/>
    <x v="96"/>
    <n v="17094"/>
    <n v="5128.2000000000007"/>
    <n v="0.30000000000000004"/>
    <x v="2"/>
  </r>
  <r>
    <x v="3"/>
    <n v="1128299"/>
    <x v="184"/>
    <x v="2"/>
    <s v="California"/>
    <s v="San Francisco"/>
    <x v="2"/>
    <n v="60"/>
    <x v="40"/>
    <n v="12000"/>
    <n v="5640"/>
    <n v="0.47000000000000003"/>
    <x v="2"/>
  </r>
  <r>
    <x v="3"/>
    <n v="1128299"/>
    <x v="185"/>
    <x v="2"/>
    <s v="California"/>
    <s v="San Francisco"/>
    <x v="3"/>
    <n v="59"/>
    <x v="143"/>
    <n v="11092"/>
    <n v="4547.7199999999993"/>
    <n v="0.41"/>
    <x v="2"/>
  </r>
  <r>
    <x v="3"/>
    <n v="1128299"/>
    <x v="186"/>
    <x v="2"/>
    <s v="California"/>
    <s v="San Francisco"/>
    <x v="4"/>
    <n v="69"/>
    <x v="143"/>
    <n v="12972"/>
    <n v="7912.92"/>
    <n v="0.61"/>
    <x v="2"/>
  </r>
  <r>
    <x v="3"/>
    <n v="1128299"/>
    <x v="187"/>
    <x v="2"/>
    <s v="California"/>
    <s v="San Francisco"/>
    <x v="5"/>
    <n v="76"/>
    <x v="141"/>
    <n v="13756"/>
    <n v="3439"/>
    <n v="0.25"/>
    <x v="2"/>
  </r>
  <r>
    <x v="3"/>
    <n v="1128299"/>
    <x v="188"/>
    <x v="2"/>
    <s v="California"/>
    <s v="San Francisco"/>
    <x v="0"/>
    <n v="51"/>
    <x v="112"/>
    <n v="12291"/>
    <n v="5162.22"/>
    <n v="0.42000000000000004"/>
    <x v="2"/>
  </r>
  <r>
    <x v="3"/>
    <n v="1128299"/>
    <x v="189"/>
    <x v="2"/>
    <s v="California"/>
    <s v="San Francisco"/>
    <x v="1"/>
    <n v="56"/>
    <x v="114"/>
    <n v="15008"/>
    <n v="4202.2400000000007"/>
    <n v="0.28000000000000003"/>
    <x v="2"/>
  </r>
  <r>
    <x v="3"/>
    <n v="1128299"/>
    <x v="190"/>
    <x v="2"/>
    <s v="California"/>
    <s v="San Francisco"/>
    <x v="2"/>
    <n v="52"/>
    <x v="37"/>
    <n v="11700"/>
    <n v="4680"/>
    <n v="0.4"/>
    <x v="2"/>
  </r>
  <r>
    <x v="3"/>
    <n v="1128299"/>
    <x v="191"/>
    <x v="2"/>
    <s v="California"/>
    <s v="San Francisco"/>
    <x v="3"/>
    <n v="53"/>
    <x v="126"/>
    <n v="10759"/>
    <n v="3765.6499999999996"/>
    <n v="0.35"/>
    <x v="2"/>
  </r>
  <r>
    <x v="3"/>
    <n v="1128299"/>
    <x v="192"/>
    <x v="2"/>
    <s v="California"/>
    <s v="San Francisco"/>
    <x v="4"/>
    <n v="63"/>
    <x v="153"/>
    <n v="13734"/>
    <n v="7965.7200000000012"/>
    <n v="0.58000000000000007"/>
    <x v="2"/>
  </r>
  <r>
    <x v="3"/>
    <n v="1128299"/>
    <x v="193"/>
    <x v="2"/>
    <s v="California"/>
    <s v="San Francisco"/>
    <x v="5"/>
    <n v="65"/>
    <x v="146"/>
    <n v="14105"/>
    <n v="3385.2000000000003"/>
    <n v="0.24000000000000002"/>
    <x v="2"/>
  </r>
  <r>
    <x v="3"/>
    <n v="1128299"/>
    <x v="194"/>
    <x v="2"/>
    <s v="California"/>
    <s v="San Francisco"/>
    <x v="0"/>
    <n v="51"/>
    <x v="116"/>
    <n v="12036"/>
    <n v="5416.2000000000007"/>
    <n v="0.45000000000000007"/>
    <x v="2"/>
  </r>
  <r>
    <x v="3"/>
    <n v="1128299"/>
    <x v="195"/>
    <x v="2"/>
    <s v="California"/>
    <s v="San Francisco"/>
    <x v="1"/>
    <n v="59"/>
    <x v="156"/>
    <n v="12921"/>
    <n v="3747.0900000000006"/>
    <n v="0.29000000000000004"/>
    <x v="2"/>
  </r>
  <r>
    <x v="3"/>
    <n v="1128299"/>
    <x v="196"/>
    <x v="2"/>
    <s v="California"/>
    <s v="San Francisco"/>
    <x v="2"/>
    <n v="50"/>
    <x v="131"/>
    <n v="9100"/>
    <n v="3822.0000000000005"/>
    <n v="0.42000000000000004"/>
    <x v="2"/>
  </r>
  <r>
    <x v="3"/>
    <n v="1128299"/>
    <x v="197"/>
    <x v="2"/>
    <s v="California"/>
    <s v="San Francisco"/>
    <x v="3"/>
    <n v="51"/>
    <x v="126"/>
    <n v="10353"/>
    <n v="3727.08"/>
    <n v="0.36"/>
    <x v="2"/>
  </r>
  <r>
    <x v="3"/>
    <n v="1128299"/>
    <x v="198"/>
    <x v="2"/>
    <s v="California"/>
    <s v="San Francisco"/>
    <x v="4"/>
    <n v="59"/>
    <x v="131"/>
    <n v="10738"/>
    <n v="6228.0400000000009"/>
    <n v="0.58000000000000007"/>
    <x v="2"/>
  </r>
  <r>
    <x v="3"/>
    <n v="1128299"/>
    <x v="199"/>
    <x v="2"/>
    <s v="California"/>
    <s v="San Francisco"/>
    <x v="5"/>
    <n v="63"/>
    <x v="130"/>
    <n v="12348"/>
    <n v="2840.04"/>
    <n v="0.23"/>
    <x v="2"/>
  </r>
  <r>
    <x v="3"/>
    <n v="1128299"/>
    <x v="200"/>
    <x v="2"/>
    <s v="California"/>
    <s v="San Francisco"/>
    <x v="0"/>
    <n v="52"/>
    <x v="121"/>
    <n v="13676"/>
    <n v="6017.4400000000005"/>
    <n v="0.44000000000000006"/>
    <x v="2"/>
  </r>
  <r>
    <x v="3"/>
    <n v="1128299"/>
    <x v="201"/>
    <x v="2"/>
    <s v="California"/>
    <s v="San Francisco"/>
    <x v="1"/>
    <n v="58"/>
    <x v="116"/>
    <n v="13688"/>
    <n v="3422"/>
    <n v="0.25"/>
    <x v="2"/>
  </r>
  <r>
    <x v="3"/>
    <n v="1128299"/>
    <x v="202"/>
    <x v="2"/>
    <s v="California"/>
    <s v="San Francisco"/>
    <x v="2"/>
    <n v="50"/>
    <x v="124"/>
    <n v="10500"/>
    <n v="4200"/>
    <n v="0.4"/>
    <x v="2"/>
  </r>
  <r>
    <x v="3"/>
    <n v="1128299"/>
    <x v="203"/>
    <x v="2"/>
    <s v="California"/>
    <s v="San Francisco"/>
    <x v="3"/>
    <n v="53"/>
    <x v="124"/>
    <n v="11130"/>
    <n v="4452"/>
    <n v="0.39999999999999997"/>
    <x v="2"/>
  </r>
  <r>
    <x v="3"/>
    <n v="1128299"/>
    <x v="204"/>
    <x v="2"/>
    <s v="California"/>
    <s v="San Francisco"/>
    <x v="4"/>
    <n v="63"/>
    <x v="134"/>
    <n v="10269"/>
    <n v="5853.3300000000008"/>
    <n v="0.57000000000000006"/>
    <x v="2"/>
  </r>
  <r>
    <x v="3"/>
    <n v="1128299"/>
    <x v="205"/>
    <x v="2"/>
    <s v="California"/>
    <s v="San Francisco"/>
    <x v="5"/>
    <n v="67"/>
    <x v="158"/>
    <n v="13534"/>
    <n v="2842.1400000000003"/>
    <n v="0.21000000000000002"/>
    <x v="2"/>
  </r>
  <r>
    <x v="3"/>
    <n v="1128299"/>
    <x v="206"/>
    <x v="2"/>
    <s v="California"/>
    <s v="San Francisco"/>
    <x v="0"/>
    <n v="51"/>
    <x v="139"/>
    <n v="14943"/>
    <n v="5977.2000000000007"/>
    <n v="0.4"/>
    <x v="2"/>
  </r>
  <r>
    <x v="3"/>
    <n v="1128299"/>
    <x v="207"/>
    <x v="2"/>
    <s v="California"/>
    <s v="San Francisco"/>
    <x v="1"/>
    <n v="58"/>
    <x v="118"/>
    <n v="15834"/>
    <n v="4275.18"/>
    <n v="0.27"/>
    <x v="2"/>
  </r>
  <r>
    <x v="3"/>
    <n v="1128299"/>
    <x v="208"/>
    <x v="2"/>
    <s v="California"/>
    <s v="San Francisco"/>
    <x v="2"/>
    <n v="52"/>
    <x v="148"/>
    <n v="12116"/>
    <n v="4846.4000000000005"/>
    <n v="0.4"/>
    <x v="2"/>
  </r>
  <r>
    <x v="3"/>
    <n v="1128299"/>
    <x v="209"/>
    <x v="2"/>
    <s v="California"/>
    <s v="San Francisco"/>
    <x v="3"/>
    <n v="51"/>
    <x v="145"/>
    <n v="9894"/>
    <n v="3957.5999999999995"/>
    <n v="0.39999999999999997"/>
    <x v="2"/>
  </r>
  <r>
    <x v="3"/>
    <n v="1128299"/>
    <x v="210"/>
    <x v="2"/>
    <s v="California"/>
    <s v="San Francisco"/>
    <x v="4"/>
    <n v="59"/>
    <x v="36"/>
    <n v="10325"/>
    <n v="6195.0000000000009"/>
    <n v="0.60000000000000009"/>
    <x v="2"/>
  </r>
  <r>
    <x v="3"/>
    <n v="1128299"/>
    <x v="211"/>
    <x v="2"/>
    <s v="California"/>
    <s v="San Francisco"/>
    <x v="5"/>
    <n v="67"/>
    <x v="159"/>
    <n v="13936"/>
    <n v="3205.28"/>
    <n v="0.23"/>
    <x v="2"/>
  </r>
  <r>
    <x v="4"/>
    <n v="1189833"/>
    <x v="212"/>
    <x v="2"/>
    <s v="California"/>
    <s v="San Francisco"/>
    <x v="0"/>
    <n v="32"/>
    <x v="126"/>
    <n v="6496"/>
    <n v="3312.96"/>
    <n v="0.51"/>
    <x v="2"/>
  </r>
  <r>
    <x v="4"/>
    <n v="1189833"/>
    <x v="213"/>
    <x v="2"/>
    <s v="California"/>
    <s v="San Francisco"/>
    <x v="1"/>
    <n v="41"/>
    <x v="130"/>
    <n v="8036"/>
    <n v="2892.96"/>
    <n v="0.36"/>
    <x v="2"/>
  </r>
  <r>
    <x v="4"/>
    <n v="1189833"/>
    <x v="214"/>
    <x v="2"/>
    <s v="California"/>
    <s v="San Francisco"/>
    <x v="2"/>
    <n v="41"/>
    <x v="133"/>
    <n v="7749"/>
    <n v="4029.48"/>
    <n v="0.52"/>
    <x v="2"/>
  </r>
  <r>
    <x v="4"/>
    <n v="1189833"/>
    <x v="215"/>
    <x v="2"/>
    <s v="California"/>
    <s v="San Francisco"/>
    <x v="3"/>
    <n v="41"/>
    <x v="160"/>
    <n v="6560"/>
    <n v="3214.4"/>
    <n v="0.49"/>
    <x v="2"/>
  </r>
  <r>
    <x v="4"/>
    <n v="1189833"/>
    <x v="216"/>
    <x v="2"/>
    <s v="California"/>
    <s v="Los Angeles"/>
    <x v="4"/>
    <n v="49"/>
    <x v="57"/>
    <n v="7105"/>
    <n v="4689.3"/>
    <n v="0.66"/>
    <x v="2"/>
  </r>
  <r>
    <x v="4"/>
    <n v="1189833"/>
    <x v="217"/>
    <x v="2"/>
    <s v="California"/>
    <s v="Los Angeles"/>
    <x v="5"/>
    <n v="41"/>
    <x v="131"/>
    <n v="7462"/>
    <n v="2313.2199999999998"/>
    <n v="0.31"/>
    <x v="2"/>
  </r>
  <r>
    <x v="4"/>
    <n v="1189833"/>
    <x v="218"/>
    <x v="2"/>
    <s v="California"/>
    <s v="Los Angeles"/>
    <x v="0"/>
    <n v="34"/>
    <x v="37"/>
    <n v="7650"/>
    <n v="4054.5"/>
    <n v="0.53"/>
    <x v="2"/>
  </r>
  <r>
    <x v="4"/>
    <n v="1189833"/>
    <x v="219"/>
    <x v="2"/>
    <s v="California"/>
    <s v="Los Angeles"/>
    <x v="1"/>
    <n v="43"/>
    <x v="49"/>
    <n v="8385"/>
    <n v="3354"/>
    <n v="0.4"/>
    <x v="2"/>
  </r>
  <r>
    <x v="4"/>
    <n v="1189833"/>
    <x v="220"/>
    <x v="2"/>
    <s v="California"/>
    <s v="Los Angeles"/>
    <x v="2"/>
    <n v="44"/>
    <x v="138"/>
    <n v="7436"/>
    <n v="3718"/>
    <n v="0.5"/>
    <x v="2"/>
  </r>
  <r>
    <x v="4"/>
    <n v="1189833"/>
    <x v="221"/>
    <x v="2"/>
    <s v="California"/>
    <s v="Los Angeles"/>
    <x v="3"/>
    <n v="41"/>
    <x v="152"/>
    <n v="6232"/>
    <n v="3053.68"/>
    <n v="0.49"/>
    <x v="2"/>
  </r>
  <r>
    <x v="4"/>
    <n v="1189833"/>
    <x v="222"/>
    <x v="2"/>
    <s v="California"/>
    <s v="Los Angeles"/>
    <x v="4"/>
    <n v="46"/>
    <x v="161"/>
    <n v="5198"/>
    <n v="3534.6400000000003"/>
    <n v="0.68"/>
    <x v="2"/>
  </r>
  <r>
    <x v="4"/>
    <n v="1189833"/>
    <x v="223"/>
    <x v="2"/>
    <s v="California"/>
    <s v="Los Angeles"/>
    <x v="5"/>
    <n v="41"/>
    <x v="129"/>
    <n v="7216"/>
    <n v="2164.8000000000002"/>
    <n v="0.30000000000000004"/>
    <x v="2"/>
  </r>
  <r>
    <x v="4"/>
    <n v="1189833"/>
    <x v="224"/>
    <x v="2"/>
    <s v="California"/>
    <s v="Los Angeles"/>
    <x v="0"/>
    <n v="32"/>
    <x v="97"/>
    <n v="6912"/>
    <n v="3456"/>
    <n v="0.5"/>
    <x v="2"/>
  </r>
  <r>
    <x v="4"/>
    <n v="1189833"/>
    <x v="225"/>
    <x v="2"/>
    <s v="California"/>
    <s v="Los Angeles"/>
    <x v="1"/>
    <n v="41"/>
    <x v="49"/>
    <n v="7995"/>
    <n v="2798.25"/>
    <n v="0.35"/>
    <x v="2"/>
  </r>
  <r>
    <x v="4"/>
    <n v="1189833"/>
    <x v="226"/>
    <x v="2"/>
    <s v="California"/>
    <s v="Los Angeles"/>
    <x v="2"/>
    <n v="42"/>
    <x v="138"/>
    <n v="7098"/>
    <n v="3903.9"/>
    <n v="0.55000000000000004"/>
    <x v="2"/>
  </r>
  <r>
    <x v="4"/>
    <n v="1189833"/>
    <x v="227"/>
    <x v="2"/>
    <s v="California"/>
    <s v="Los Angeles"/>
    <x v="3"/>
    <n v="41"/>
    <x v="125"/>
    <n v="6314"/>
    <n v="2841.2999999999997"/>
    <n v="0.44999999999999996"/>
    <x v="2"/>
  </r>
  <r>
    <x v="4"/>
    <n v="1189833"/>
    <x v="228"/>
    <x v="2"/>
    <s v="California"/>
    <s v="Los Angeles"/>
    <x v="4"/>
    <n v="46"/>
    <x v="162"/>
    <n v="4876"/>
    <n v="3315.6800000000003"/>
    <n v="0.68"/>
    <x v="2"/>
  </r>
  <r>
    <x v="4"/>
    <n v="1189833"/>
    <x v="229"/>
    <x v="2"/>
    <s v="California"/>
    <s v="Los Angeles"/>
    <x v="5"/>
    <n v="41"/>
    <x v="143"/>
    <n v="7708"/>
    <n v="2697.7999999999997"/>
    <n v="0.35"/>
    <x v="2"/>
  </r>
  <r>
    <x v="4"/>
    <n v="1189833"/>
    <x v="230"/>
    <x v="2"/>
    <s v="California"/>
    <s v="Los Angeles"/>
    <x v="0"/>
    <n v="43"/>
    <x v="142"/>
    <n v="10320"/>
    <n v="5160"/>
    <n v="0.5"/>
    <x v="2"/>
  </r>
  <r>
    <x v="4"/>
    <n v="1189833"/>
    <x v="231"/>
    <x v="2"/>
    <s v="California"/>
    <s v="Los Angeles"/>
    <x v="1"/>
    <n v="49"/>
    <x v="163"/>
    <n v="7644"/>
    <n v="2751.8399999999997"/>
    <n v="0.36"/>
    <x v="2"/>
  </r>
  <r>
    <x v="4"/>
    <n v="1189833"/>
    <x v="232"/>
    <x v="2"/>
    <s v="California"/>
    <s v="Los Angeles"/>
    <x v="2"/>
    <n v="49"/>
    <x v="36"/>
    <n v="8575"/>
    <n v="4716.25"/>
    <n v="0.55000000000000004"/>
    <x v="2"/>
  </r>
  <r>
    <x v="4"/>
    <n v="1189833"/>
    <x v="233"/>
    <x v="2"/>
    <s v="California"/>
    <s v="Los Angeles"/>
    <x v="3"/>
    <n v="43"/>
    <x v="152"/>
    <n v="6536"/>
    <n v="3202.64"/>
    <n v="0.49"/>
    <x v="2"/>
  </r>
  <r>
    <x v="4"/>
    <n v="1189833"/>
    <x v="234"/>
    <x v="2"/>
    <s v="California"/>
    <s v="Los Angeles"/>
    <x v="4"/>
    <n v="49"/>
    <x v="164"/>
    <n v="5831"/>
    <n v="3848.46"/>
    <n v="0.66"/>
    <x v="2"/>
  </r>
  <r>
    <x v="4"/>
    <n v="1189833"/>
    <x v="235"/>
    <x v="2"/>
    <s v="California"/>
    <s v="Los Angeles"/>
    <x v="5"/>
    <n v="62"/>
    <x v="132"/>
    <n v="10788"/>
    <n v="3560.04"/>
    <n v="0.33"/>
    <x v="2"/>
  </r>
  <r>
    <x v="4"/>
    <n v="1189833"/>
    <x v="236"/>
    <x v="2"/>
    <s v="California"/>
    <s v="Los Angeles"/>
    <x v="0"/>
    <n v="41"/>
    <x v="159"/>
    <n v="8528"/>
    <n v="4434.5600000000004"/>
    <n v="0.52"/>
    <x v="2"/>
  </r>
  <r>
    <x v="4"/>
    <n v="1189833"/>
    <x v="237"/>
    <x v="2"/>
    <s v="California"/>
    <s v="Los Angeles"/>
    <x v="1"/>
    <n v="47"/>
    <x v="138"/>
    <n v="7943"/>
    <n v="2780.0499999999997"/>
    <n v="0.35"/>
    <x v="2"/>
  </r>
  <r>
    <x v="4"/>
    <n v="1189833"/>
    <x v="238"/>
    <x v="2"/>
    <s v="California"/>
    <s v="Los Angeles"/>
    <x v="2"/>
    <n v="45"/>
    <x v="134"/>
    <n v="7335"/>
    <n v="3814.2000000000003"/>
    <n v="0.52"/>
    <x v="2"/>
  </r>
  <r>
    <x v="4"/>
    <n v="1189833"/>
    <x v="239"/>
    <x v="2"/>
    <s v="California"/>
    <s v="Los Angeles"/>
    <x v="3"/>
    <n v="41"/>
    <x v="125"/>
    <n v="6314"/>
    <n v="3030.72"/>
    <n v="0.48"/>
    <x v="2"/>
  </r>
  <r>
    <x v="4"/>
    <n v="1189833"/>
    <x v="240"/>
    <x v="2"/>
    <s v="California"/>
    <s v="Los Angeles"/>
    <x v="4"/>
    <n v="45"/>
    <x v="165"/>
    <n v="5895"/>
    <n v="3831.75"/>
    <n v="0.65"/>
    <x v="2"/>
  </r>
  <r>
    <x v="4"/>
    <n v="1189833"/>
    <x v="241"/>
    <x v="2"/>
    <s v="California"/>
    <s v="Los Angeles"/>
    <x v="5"/>
    <n v="64"/>
    <x v="141"/>
    <n v="11584"/>
    <n v="3591.04"/>
    <n v="0.31"/>
    <x v="2"/>
  </r>
  <r>
    <x v="4"/>
    <n v="1189833"/>
    <x v="242"/>
    <x v="2"/>
    <s v="California"/>
    <s v="Los Angeles"/>
    <x v="0"/>
    <n v="44"/>
    <x v="83"/>
    <n v="11880"/>
    <n v="6534.0000000000009"/>
    <n v="0.55000000000000004"/>
    <x v="2"/>
  </r>
  <r>
    <x v="4"/>
    <n v="1189833"/>
    <x v="243"/>
    <x v="2"/>
    <s v="California"/>
    <s v="Los Angeles"/>
    <x v="1"/>
    <n v="47"/>
    <x v="37"/>
    <n v="10575"/>
    <n v="3701.2499999999995"/>
    <n v="0.35"/>
    <x v="2"/>
  </r>
  <r>
    <x v="4"/>
    <n v="1189833"/>
    <x v="244"/>
    <x v="2"/>
    <s v="California"/>
    <s v="Los Angeles"/>
    <x v="2"/>
    <n v="48"/>
    <x v="126"/>
    <n v="9744"/>
    <n v="5359.2000000000007"/>
    <n v="0.55000000000000004"/>
    <x v="2"/>
  </r>
  <r>
    <x v="4"/>
    <n v="1189833"/>
    <x v="245"/>
    <x v="2"/>
    <s v="California"/>
    <s v="Los Angeles"/>
    <x v="3"/>
    <n v="44"/>
    <x v="36"/>
    <n v="7700"/>
    <n v="3696"/>
    <n v="0.48"/>
    <x v="2"/>
  </r>
  <r>
    <x v="4"/>
    <n v="1189833"/>
    <x v="246"/>
    <x v="2"/>
    <s v="California"/>
    <s v="Los Angeles"/>
    <x v="4"/>
    <n v="45"/>
    <x v="35"/>
    <n v="5625"/>
    <n v="3881.2500000000005"/>
    <n v="0.69000000000000006"/>
    <x v="2"/>
  </r>
  <r>
    <x v="4"/>
    <n v="1189833"/>
    <x v="247"/>
    <x v="2"/>
    <s v="California"/>
    <s v="Los Angeles"/>
    <x v="5"/>
    <n v="60"/>
    <x v="40"/>
    <n v="12000"/>
    <n v="3720"/>
    <n v="0.31"/>
    <x v="2"/>
  </r>
  <r>
    <x v="4"/>
    <n v="1189833"/>
    <x v="248"/>
    <x v="2"/>
    <s v="California"/>
    <s v="Los Angeles"/>
    <x v="0"/>
    <n v="41"/>
    <x v="99"/>
    <n v="9758"/>
    <n v="4976.58"/>
    <n v="0.51"/>
    <x v="2"/>
  </r>
  <r>
    <x v="4"/>
    <n v="1189833"/>
    <x v="249"/>
    <x v="2"/>
    <s v="California"/>
    <s v="Los Angeles"/>
    <x v="1"/>
    <n v="46"/>
    <x v="97"/>
    <n v="9936"/>
    <n v="3775.68"/>
    <n v="0.38"/>
    <x v="2"/>
  </r>
  <r>
    <x v="4"/>
    <n v="1189833"/>
    <x v="250"/>
    <x v="2"/>
    <s v="California"/>
    <s v="Los Angeles"/>
    <x v="2"/>
    <n v="47"/>
    <x v="153"/>
    <n v="10246"/>
    <n v="5327.92"/>
    <n v="0.52"/>
    <x v="2"/>
  </r>
  <r>
    <x v="4"/>
    <n v="1189833"/>
    <x v="251"/>
    <x v="2"/>
    <s v="California"/>
    <s v="Los Angeles"/>
    <x v="3"/>
    <n v="44"/>
    <x v="133"/>
    <n v="8316"/>
    <n v="3991.68"/>
    <n v="0.48"/>
    <x v="2"/>
  </r>
  <r>
    <x v="4"/>
    <n v="1189833"/>
    <x v="252"/>
    <x v="2"/>
    <s v="California"/>
    <s v="Los Angeles"/>
    <x v="4"/>
    <n v="46"/>
    <x v="133"/>
    <n v="8694"/>
    <n v="5738.04"/>
    <n v="0.66"/>
    <x v="2"/>
  </r>
  <r>
    <x v="4"/>
    <n v="1189833"/>
    <x v="253"/>
    <x v="2"/>
    <s v="California"/>
    <s v="Los Angeles"/>
    <x v="5"/>
    <n v="59"/>
    <x v="126"/>
    <n v="11977"/>
    <n v="3593.1000000000004"/>
    <n v="0.30000000000000004"/>
    <x v="2"/>
  </r>
  <r>
    <x v="4"/>
    <n v="1189833"/>
    <x v="254"/>
    <x v="2"/>
    <s v="California"/>
    <s v="Los Angeles"/>
    <x v="0"/>
    <n v="47"/>
    <x v="100"/>
    <n v="11844"/>
    <n v="6158.88"/>
    <n v="0.52"/>
    <x v="2"/>
  </r>
  <r>
    <x v="4"/>
    <n v="1189833"/>
    <x v="255"/>
    <x v="2"/>
    <s v="California"/>
    <s v="Los Angeles"/>
    <x v="1"/>
    <n v="51"/>
    <x v="166"/>
    <n v="11271"/>
    <n v="4508.4000000000005"/>
    <n v="0.4"/>
    <x v="2"/>
  </r>
  <r>
    <x v="4"/>
    <n v="1189833"/>
    <x v="256"/>
    <x v="2"/>
    <s v="California"/>
    <s v="Los Angeles"/>
    <x v="2"/>
    <n v="48"/>
    <x v="153"/>
    <n v="10464"/>
    <n v="5336.64"/>
    <n v="0.51"/>
    <x v="2"/>
  </r>
  <r>
    <x v="4"/>
    <n v="1189833"/>
    <x v="257"/>
    <x v="2"/>
    <s v="California"/>
    <s v="Los Angeles"/>
    <x v="3"/>
    <n v="47"/>
    <x v="138"/>
    <n v="7943"/>
    <n v="3812.64"/>
    <n v="0.48"/>
    <x v="2"/>
  </r>
  <r>
    <x v="4"/>
    <n v="1189833"/>
    <x v="258"/>
    <x v="2"/>
    <s v="California"/>
    <s v="Los Angeles"/>
    <x v="4"/>
    <n v="58"/>
    <x v="131"/>
    <n v="10556"/>
    <n v="7072.52"/>
    <n v="0.67"/>
    <x v="2"/>
  </r>
  <r>
    <x v="4"/>
    <n v="1189833"/>
    <x v="259"/>
    <x v="2"/>
    <s v="California"/>
    <s v="Los Angeles"/>
    <x v="5"/>
    <n v="61"/>
    <x v="133"/>
    <n v="11529"/>
    <n v="4035.1499999999996"/>
    <n v="0.35"/>
    <x v="2"/>
  </r>
  <r>
    <x v="4"/>
    <n v="1189833"/>
    <x v="260"/>
    <x v="2"/>
    <s v="California"/>
    <s v="Los Angeles"/>
    <x v="0"/>
    <n v="47"/>
    <x v="127"/>
    <n v="10011"/>
    <n v="5405.9400000000005"/>
    <n v="0.54"/>
    <x v="2"/>
  </r>
  <r>
    <x v="4"/>
    <n v="1189833"/>
    <x v="261"/>
    <x v="2"/>
    <s v="California"/>
    <s v="Los Angeles"/>
    <x v="1"/>
    <n v="50"/>
    <x v="87"/>
    <n v="12350"/>
    <n v="4569.5"/>
    <n v="0.37"/>
    <x v="2"/>
  </r>
  <r>
    <x v="4"/>
    <n v="1189833"/>
    <x v="262"/>
    <x v="2"/>
    <s v="California"/>
    <s v="Los Angeles"/>
    <x v="2"/>
    <n v="46"/>
    <x v="130"/>
    <n v="9016"/>
    <n v="4508"/>
    <n v="0.5"/>
    <x v="2"/>
  </r>
  <r>
    <x v="4"/>
    <n v="1189833"/>
    <x v="263"/>
    <x v="2"/>
    <s v="California"/>
    <s v="Los Angeles"/>
    <x v="3"/>
    <n v="46"/>
    <x v="129"/>
    <n v="8096"/>
    <n v="4048"/>
    <n v="0.5"/>
    <x v="2"/>
  </r>
  <r>
    <x v="4"/>
    <n v="1189833"/>
    <x v="264"/>
    <x v="2"/>
    <s v="California"/>
    <s v="Los Angeles"/>
    <x v="4"/>
    <n v="58"/>
    <x v="134"/>
    <n v="9454"/>
    <n v="6334.18"/>
    <n v="0.67"/>
    <x v="2"/>
  </r>
  <r>
    <x v="4"/>
    <n v="1189833"/>
    <x v="265"/>
    <x v="2"/>
    <s v="California"/>
    <s v="Los Angeles"/>
    <x v="5"/>
    <n v="59"/>
    <x v="133"/>
    <n v="11151"/>
    <n v="3456.81"/>
    <n v="0.31"/>
    <x v="2"/>
  </r>
  <r>
    <x v="4"/>
    <n v="1189833"/>
    <x v="266"/>
    <x v="2"/>
    <s v="California"/>
    <s v="Los Angeles"/>
    <x v="0"/>
    <n v="49"/>
    <x v="167"/>
    <n v="10976"/>
    <n v="5488"/>
    <n v="0.5"/>
    <x v="2"/>
  </r>
  <r>
    <x v="4"/>
    <n v="1189833"/>
    <x v="267"/>
    <x v="2"/>
    <s v="California"/>
    <s v="Los Angeles"/>
    <x v="1"/>
    <n v="51"/>
    <x v="136"/>
    <n v="11832"/>
    <n v="4259.5199999999995"/>
    <n v="0.36"/>
    <x v="2"/>
  </r>
  <r>
    <x v="4"/>
    <n v="1189833"/>
    <x v="268"/>
    <x v="2"/>
    <s v="California"/>
    <s v="Los Angeles"/>
    <x v="2"/>
    <n v="49"/>
    <x v="129"/>
    <n v="8624"/>
    <n v="4398.24"/>
    <n v="0.51"/>
    <x v="2"/>
  </r>
  <r>
    <x v="4"/>
    <n v="1189833"/>
    <x v="269"/>
    <x v="2"/>
    <s v="California"/>
    <s v="Los Angeles"/>
    <x v="3"/>
    <n v="48"/>
    <x v="36"/>
    <n v="8400"/>
    <n v="3779.9999999999995"/>
    <n v="0.44999999999999996"/>
    <x v="2"/>
  </r>
  <r>
    <x v="4"/>
    <n v="1189833"/>
    <x v="270"/>
    <x v="2"/>
    <s v="California"/>
    <s v="Los Angeles"/>
    <x v="4"/>
    <n v="56"/>
    <x v="132"/>
    <n v="9744"/>
    <n v="6625.92"/>
    <n v="0.68"/>
    <x v="2"/>
  </r>
  <r>
    <x v="4"/>
    <n v="1189833"/>
    <x v="271"/>
    <x v="2"/>
    <s v="California"/>
    <s v="Los Angeles"/>
    <x v="5"/>
    <n v="62"/>
    <x v="129"/>
    <n v="10912"/>
    <n v="3819.2"/>
    <n v="0.35"/>
    <x v="2"/>
  </r>
  <r>
    <x v="4"/>
    <n v="1189833"/>
    <x v="272"/>
    <x v="2"/>
    <s v="California"/>
    <s v="Los Angeles"/>
    <x v="0"/>
    <n v="49"/>
    <x v="108"/>
    <n v="11319"/>
    <n v="5659.5"/>
    <n v="0.5"/>
    <x v="2"/>
  </r>
  <r>
    <x v="4"/>
    <n v="1189833"/>
    <x v="273"/>
    <x v="2"/>
    <s v="California"/>
    <s v="Los Angeles"/>
    <x v="1"/>
    <n v="54"/>
    <x v="102"/>
    <n v="11610"/>
    <n v="4411.8"/>
    <n v="0.38"/>
    <x v="2"/>
  </r>
  <r>
    <x v="4"/>
    <n v="1189833"/>
    <x v="274"/>
    <x v="2"/>
    <s v="California"/>
    <s v="Los Angeles"/>
    <x v="2"/>
    <n v="47"/>
    <x v="138"/>
    <n v="7943"/>
    <n v="3971.5"/>
    <n v="0.5"/>
    <x v="2"/>
  </r>
  <r>
    <x v="4"/>
    <n v="1189833"/>
    <x v="275"/>
    <x v="2"/>
    <s v="California"/>
    <s v="Los Angeles"/>
    <x v="3"/>
    <n v="47"/>
    <x v="129"/>
    <n v="8272"/>
    <n v="3722.3999999999996"/>
    <n v="0.44999999999999996"/>
    <x v="2"/>
  </r>
  <r>
    <x v="4"/>
    <n v="1189833"/>
    <x v="276"/>
    <x v="2"/>
    <s v="California"/>
    <s v="Los Angeles"/>
    <x v="4"/>
    <n v="55"/>
    <x v="132"/>
    <n v="9570"/>
    <n v="6603.3"/>
    <n v="0.69000000000000006"/>
    <x v="2"/>
  </r>
  <r>
    <x v="4"/>
    <n v="1189833"/>
    <x v="277"/>
    <x v="2"/>
    <s v="California"/>
    <s v="Los Angeles"/>
    <x v="5"/>
    <n v="59"/>
    <x v="133"/>
    <n v="11151"/>
    <n v="3791.34"/>
    <n v="0.34"/>
    <x v="2"/>
  </r>
  <r>
    <x v="4"/>
    <n v="1189833"/>
    <x v="278"/>
    <x v="2"/>
    <s v="California"/>
    <s v="Los Angeles"/>
    <x v="0"/>
    <n v="49"/>
    <x v="37"/>
    <n v="11025"/>
    <n v="5622.75"/>
    <n v="0.51"/>
    <x v="2"/>
  </r>
  <r>
    <x v="4"/>
    <n v="1189833"/>
    <x v="279"/>
    <x v="2"/>
    <s v="California"/>
    <s v="Los Angeles"/>
    <x v="1"/>
    <n v="50"/>
    <x v="93"/>
    <n v="12150"/>
    <n v="4617"/>
    <n v="0.38"/>
    <x v="2"/>
  </r>
  <r>
    <x v="4"/>
    <n v="1189833"/>
    <x v="280"/>
    <x v="2"/>
    <s v="California"/>
    <s v="Los Angeles"/>
    <x v="2"/>
    <n v="46"/>
    <x v="131"/>
    <n v="8372"/>
    <n v="4520.88"/>
    <n v="0.54"/>
    <x v="2"/>
  </r>
  <r>
    <x v="4"/>
    <n v="1189833"/>
    <x v="281"/>
    <x v="2"/>
    <s v="California"/>
    <s v="Los Angeles"/>
    <x v="3"/>
    <n v="49"/>
    <x v="124"/>
    <n v="10290"/>
    <n v="5145"/>
    <n v="0.5"/>
    <x v="2"/>
  </r>
  <r>
    <x v="4"/>
    <n v="1189833"/>
    <x v="282"/>
    <x v="2"/>
    <s v="California"/>
    <s v="Los Angeles"/>
    <x v="4"/>
    <n v="55"/>
    <x v="163"/>
    <n v="8580"/>
    <n v="5577"/>
    <n v="0.65"/>
    <x v="2"/>
  </r>
  <r>
    <x v="4"/>
    <n v="1189833"/>
    <x v="283"/>
    <x v="2"/>
    <s v="California"/>
    <s v="Los Angeles"/>
    <x v="5"/>
    <n v="59"/>
    <x v="130"/>
    <n v="11564"/>
    <n v="4047.3999999999996"/>
    <n v="0.35"/>
    <x v="2"/>
  </r>
  <r>
    <x v="0"/>
    <n v="1185732"/>
    <x v="284"/>
    <x v="2"/>
    <s v="California"/>
    <s v="Los Angeles"/>
    <x v="0"/>
    <n v="44"/>
    <x v="168"/>
    <n v="5456"/>
    <n v="2837.12"/>
    <n v="0.52"/>
    <x v="2"/>
  </r>
  <r>
    <x v="0"/>
    <n v="1185732"/>
    <x v="285"/>
    <x v="2"/>
    <s v="California"/>
    <s v="Los Angeles"/>
    <x v="1"/>
    <n v="41"/>
    <x v="169"/>
    <n v="3157"/>
    <n v="1452.2199999999998"/>
    <n v="0.45999999999999996"/>
    <x v="2"/>
  </r>
  <r>
    <x v="0"/>
    <n v="1185732"/>
    <x v="286"/>
    <x v="2"/>
    <s v="California"/>
    <s v="Los Angeles"/>
    <x v="2"/>
    <n v="32"/>
    <x v="170"/>
    <n v="2656"/>
    <n v="1248.32"/>
    <n v="0.47"/>
    <x v="2"/>
  </r>
  <r>
    <x v="0"/>
    <n v="1185732"/>
    <x v="287"/>
    <x v="2"/>
    <s v="California"/>
    <s v="Los Angeles"/>
    <x v="3"/>
    <n v="37"/>
    <x v="171"/>
    <n v="1258"/>
    <n v="654.16"/>
    <n v="0.52"/>
    <x v="2"/>
  </r>
  <r>
    <x v="0"/>
    <n v="1185732"/>
    <x v="288"/>
    <x v="3"/>
    <s v="Illinois"/>
    <s v="Chicago"/>
    <x v="4"/>
    <n v="53"/>
    <x v="172"/>
    <n v="2491"/>
    <n v="1220.5899999999999"/>
    <n v="0.49"/>
    <x v="2"/>
  </r>
  <r>
    <x v="0"/>
    <n v="1185732"/>
    <x v="289"/>
    <x v="3"/>
    <s v="Illinois"/>
    <s v="Chicago"/>
    <x v="5"/>
    <n v="41"/>
    <x v="173"/>
    <n v="2829"/>
    <n v="1697.3999999999999"/>
    <n v="0.6"/>
    <x v="2"/>
  </r>
  <r>
    <x v="0"/>
    <n v="1185732"/>
    <x v="290"/>
    <x v="3"/>
    <s v="Illinois"/>
    <s v="Chicago"/>
    <x v="0"/>
    <n v="44"/>
    <x v="174"/>
    <n v="6952"/>
    <n v="3545.52"/>
    <n v="0.51"/>
    <x v="2"/>
  </r>
  <r>
    <x v="0"/>
    <n v="1185732"/>
    <x v="291"/>
    <x v="3"/>
    <s v="Illinois"/>
    <s v="Chicago"/>
    <x v="1"/>
    <n v="43"/>
    <x v="175"/>
    <n v="2193"/>
    <n v="1030.71"/>
    <n v="0.47"/>
    <x v="2"/>
  </r>
  <r>
    <x v="0"/>
    <n v="1185732"/>
    <x v="292"/>
    <x v="3"/>
    <s v="Illinois"/>
    <s v="Chicago"/>
    <x v="2"/>
    <n v="32"/>
    <x v="176"/>
    <n v="1952"/>
    <n v="897.92"/>
    <n v="0.45999999999999996"/>
    <x v="2"/>
  </r>
  <r>
    <x v="0"/>
    <n v="1185732"/>
    <x v="293"/>
    <x v="3"/>
    <s v="Illinois"/>
    <s v="Chicago"/>
    <x v="3"/>
    <n v="39"/>
    <x v="177"/>
    <n v="1092"/>
    <n v="578.76"/>
    <n v="0.53"/>
    <x v="2"/>
  </r>
  <r>
    <x v="0"/>
    <n v="1185732"/>
    <x v="294"/>
    <x v="3"/>
    <s v="Illinois"/>
    <s v="Chicago"/>
    <x v="4"/>
    <n v="50"/>
    <x v="178"/>
    <n v="2200"/>
    <n v="1034"/>
    <n v="0.47"/>
    <x v="2"/>
  </r>
  <r>
    <x v="0"/>
    <n v="1185732"/>
    <x v="295"/>
    <x v="3"/>
    <s v="Illinois"/>
    <s v="Chicago"/>
    <x v="5"/>
    <n v="43"/>
    <x v="169"/>
    <n v="3311"/>
    <n v="2152.15"/>
    <n v="0.65"/>
    <x v="2"/>
  </r>
  <r>
    <x v="0"/>
    <n v="1185732"/>
    <x v="296"/>
    <x v="3"/>
    <s v="Illinois"/>
    <s v="Chicago"/>
    <x v="0"/>
    <n v="47"/>
    <x v="179"/>
    <n v="6768"/>
    <n v="3722.4"/>
    <n v="0.55000000000000004"/>
    <x v="2"/>
  </r>
  <r>
    <x v="0"/>
    <n v="1185732"/>
    <x v="297"/>
    <x v="3"/>
    <s v="Illinois"/>
    <s v="Chicago"/>
    <x v="1"/>
    <n v="46"/>
    <x v="180"/>
    <n v="2760"/>
    <n v="1324.8"/>
    <n v="0.48"/>
    <x v="2"/>
  </r>
  <r>
    <x v="0"/>
    <n v="1185732"/>
    <x v="298"/>
    <x v="3"/>
    <s v="Illinois"/>
    <s v="Chicago"/>
    <x v="2"/>
    <n v="37"/>
    <x v="181"/>
    <n v="2516"/>
    <n v="1132.1999999999998"/>
    <n v="0.44999999999999996"/>
    <x v="2"/>
  </r>
  <r>
    <x v="0"/>
    <n v="1185732"/>
    <x v="299"/>
    <x v="3"/>
    <s v="Illinois"/>
    <s v="Chicago"/>
    <x v="3"/>
    <n v="41"/>
    <x v="182"/>
    <n v="779"/>
    <n v="412.87"/>
    <n v="0.53"/>
    <x v="2"/>
  </r>
  <r>
    <x v="0"/>
    <n v="1185732"/>
    <x v="300"/>
    <x v="3"/>
    <s v="Illinois"/>
    <s v="Chicago"/>
    <x v="4"/>
    <n v="56"/>
    <x v="183"/>
    <n v="2128"/>
    <n v="1000.16"/>
    <n v="0.47"/>
    <x v="2"/>
  </r>
  <r>
    <x v="0"/>
    <n v="1185732"/>
    <x v="301"/>
    <x v="3"/>
    <s v="Illinois"/>
    <s v="Chicago"/>
    <x v="5"/>
    <n v="45"/>
    <x v="184"/>
    <n v="2835"/>
    <n v="1786.05"/>
    <n v="0.63"/>
    <x v="2"/>
  </r>
  <r>
    <x v="0"/>
    <n v="1185732"/>
    <x v="302"/>
    <x v="3"/>
    <s v="Illinois"/>
    <s v="Chicago"/>
    <x v="0"/>
    <n v="48"/>
    <x v="185"/>
    <n v="5856"/>
    <n v="3045.12"/>
    <n v="0.52"/>
    <x v="2"/>
  </r>
  <r>
    <x v="0"/>
    <n v="1185732"/>
    <x v="303"/>
    <x v="3"/>
    <s v="Illinois"/>
    <s v="Chicago"/>
    <x v="1"/>
    <n v="48"/>
    <x v="178"/>
    <n v="2112"/>
    <n v="971.52"/>
    <n v="0.45999999999999996"/>
    <x v="2"/>
  </r>
  <r>
    <x v="0"/>
    <n v="1185732"/>
    <x v="304"/>
    <x v="3"/>
    <s v="Illinois"/>
    <s v="Chicago"/>
    <x v="2"/>
    <n v="36"/>
    <x v="186"/>
    <n v="1512"/>
    <n v="725.76"/>
    <n v="0.48"/>
    <x v="2"/>
  </r>
  <r>
    <x v="0"/>
    <n v="1185732"/>
    <x v="305"/>
    <x v="3"/>
    <s v="Illinois"/>
    <s v="Chicago"/>
    <x v="3"/>
    <n v="44"/>
    <x v="187"/>
    <n v="880"/>
    <n v="440"/>
    <n v="0.5"/>
    <x v="2"/>
  </r>
  <r>
    <x v="0"/>
    <n v="1185732"/>
    <x v="306"/>
    <x v="3"/>
    <s v="Illinois"/>
    <s v="Chicago"/>
    <x v="4"/>
    <n v="54"/>
    <x v="177"/>
    <n v="1512"/>
    <n v="710.64"/>
    <n v="0.47"/>
    <x v="2"/>
  </r>
  <r>
    <x v="0"/>
    <n v="1185732"/>
    <x v="307"/>
    <x v="3"/>
    <s v="Illinois"/>
    <s v="Chicago"/>
    <x v="5"/>
    <n v="49"/>
    <x v="188"/>
    <n v="3185"/>
    <n v="1911"/>
    <n v="0.6"/>
    <x v="2"/>
  </r>
  <r>
    <x v="0"/>
    <n v="1185732"/>
    <x v="308"/>
    <x v="3"/>
    <s v="Illinois"/>
    <s v="Chicago"/>
    <x v="0"/>
    <n v="58"/>
    <x v="189"/>
    <n v="7772"/>
    <n v="4196.88"/>
    <n v="0.54"/>
    <x v="2"/>
  </r>
  <r>
    <x v="0"/>
    <n v="1185732"/>
    <x v="309"/>
    <x v="3"/>
    <s v="Illinois"/>
    <s v="Chicago"/>
    <x v="1"/>
    <n v="53"/>
    <x v="190"/>
    <n v="2862"/>
    <n v="1287.8999999999999"/>
    <n v="0.44999999999999996"/>
    <x v="2"/>
  </r>
  <r>
    <x v="0"/>
    <n v="1185732"/>
    <x v="310"/>
    <x v="3"/>
    <s v="Illinois"/>
    <s v="Chicago"/>
    <x v="2"/>
    <n v="49"/>
    <x v="178"/>
    <n v="2156"/>
    <n v="991.75999999999988"/>
    <n v="0.45999999999999996"/>
    <x v="2"/>
  </r>
  <r>
    <x v="0"/>
    <n v="1185732"/>
    <x v="311"/>
    <x v="3"/>
    <s v="Illinois"/>
    <s v="Chicago"/>
    <x v="3"/>
    <n v="48"/>
    <x v="177"/>
    <n v="1344"/>
    <n v="712.32"/>
    <n v="0.53"/>
    <x v="2"/>
  </r>
  <r>
    <x v="0"/>
    <n v="1185732"/>
    <x v="312"/>
    <x v="3"/>
    <s v="Illinois"/>
    <s v="Chicago"/>
    <x v="4"/>
    <n v="59"/>
    <x v="191"/>
    <n v="2065"/>
    <n v="949.9"/>
    <n v="0.45999999999999996"/>
    <x v="2"/>
  </r>
  <r>
    <x v="0"/>
    <n v="1185732"/>
    <x v="313"/>
    <x v="3"/>
    <s v="Illinois"/>
    <s v="Chicago"/>
    <x v="5"/>
    <n v="64"/>
    <x v="184"/>
    <n v="4032"/>
    <n v="2419.1999999999998"/>
    <n v="0.6"/>
    <x v="2"/>
  </r>
  <r>
    <x v="0"/>
    <n v="1185732"/>
    <x v="314"/>
    <x v="3"/>
    <s v="Illinois"/>
    <s v="Chicago"/>
    <x v="0"/>
    <n v="46"/>
    <x v="192"/>
    <n v="6210"/>
    <n v="3415.5000000000005"/>
    <n v="0.55000000000000004"/>
    <x v="2"/>
  </r>
  <r>
    <x v="0"/>
    <n v="1185732"/>
    <x v="315"/>
    <x v="3"/>
    <s v="Illinois"/>
    <s v="Chicago"/>
    <x v="1"/>
    <n v="43"/>
    <x v="184"/>
    <n v="2709"/>
    <n v="1219.05"/>
    <n v="0.44999999999999996"/>
    <x v="2"/>
  </r>
  <r>
    <x v="0"/>
    <n v="1185732"/>
    <x v="316"/>
    <x v="3"/>
    <s v="Illinois"/>
    <s v="Chicago"/>
    <x v="2"/>
    <n v="39"/>
    <x v="190"/>
    <n v="2106"/>
    <n v="947.69999999999993"/>
    <n v="0.44999999999999996"/>
    <x v="2"/>
  </r>
  <r>
    <x v="0"/>
    <n v="1185732"/>
    <x v="317"/>
    <x v="3"/>
    <s v="Illinois"/>
    <s v="Chicago"/>
    <x v="3"/>
    <n v="38"/>
    <x v="172"/>
    <n v="1786"/>
    <n v="946.58"/>
    <n v="0.53"/>
    <x v="2"/>
  </r>
  <r>
    <x v="0"/>
    <n v="1185732"/>
    <x v="318"/>
    <x v="3"/>
    <s v="Illinois"/>
    <s v="Chicago"/>
    <x v="4"/>
    <n v="46"/>
    <x v="175"/>
    <n v="2346"/>
    <n v="1173"/>
    <n v="0.5"/>
    <x v="2"/>
  </r>
  <r>
    <x v="0"/>
    <n v="1185732"/>
    <x v="319"/>
    <x v="3"/>
    <s v="Illinois"/>
    <s v="Chicago"/>
    <x v="5"/>
    <n v="51"/>
    <x v="193"/>
    <n v="5355"/>
    <n v="3373.65"/>
    <n v="0.63"/>
    <x v="2"/>
  </r>
  <r>
    <x v="0"/>
    <n v="1185732"/>
    <x v="320"/>
    <x v="3"/>
    <s v="Illinois"/>
    <s v="Chicago"/>
    <x v="0"/>
    <n v="47"/>
    <x v="147"/>
    <n v="7567"/>
    <n v="3934.84"/>
    <n v="0.52"/>
    <x v="2"/>
  </r>
  <r>
    <x v="0"/>
    <n v="1185732"/>
    <x v="321"/>
    <x v="3"/>
    <s v="Illinois"/>
    <s v="Chicago"/>
    <x v="1"/>
    <n v="43"/>
    <x v="194"/>
    <n v="3483"/>
    <n v="1567.35"/>
    <n v="0.44999999999999996"/>
    <x v="2"/>
  </r>
  <r>
    <x v="0"/>
    <n v="1185732"/>
    <x v="322"/>
    <x v="3"/>
    <s v="Illinois"/>
    <s v="Chicago"/>
    <x v="2"/>
    <n v="36"/>
    <x v="188"/>
    <n v="2340"/>
    <n v="1053"/>
    <n v="0.44999999999999996"/>
    <x v="2"/>
  </r>
  <r>
    <x v="0"/>
    <n v="1185732"/>
    <x v="323"/>
    <x v="3"/>
    <s v="Illinois"/>
    <s v="Chicago"/>
    <x v="3"/>
    <n v="39"/>
    <x v="50"/>
    <n v="1950"/>
    <n v="1053"/>
    <n v="0.54"/>
    <x v="2"/>
  </r>
  <r>
    <x v="0"/>
    <n v="1185732"/>
    <x v="324"/>
    <x v="3"/>
    <s v="Illinois"/>
    <s v="Chicago"/>
    <x v="4"/>
    <n v="47"/>
    <x v="195"/>
    <n v="2632"/>
    <n v="1210.7199999999998"/>
    <n v="0.45999999999999996"/>
    <x v="2"/>
  </r>
  <r>
    <x v="0"/>
    <n v="1185732"/>
    <x v="325"/>
    <x v="3"/>
    <s v="Illinois"/>
    <s v="Chicago"/>
    <x v="5"/>
    <n v="54"/>
    <x v="196"/>
    <n v="6480"/>
    <n v="3952.7999999999997"/>
    <n v="0.61"/>
    <x v="2"/>
  </r>
  <r>
    <x v="0"/>
    <n v="1185732"/>
    <x v="326"/>
    <x v="3"/>
    <s v="Illinois"/>
    <s v="Chicago"/>
    <x v="0"/>
    <n v="49"/>
    <x v="197"/>
    <n v="7301"/>
    <n v="3723.51"/>
    <n v="0.51"/>
    <x v="2"/>
  </r>
  <r>
    <x v="0"/>
    <n v="1185732"/>
    <x v="327"/>
    <x v="3"/>
    <s v="Illinois"/>
    <s v="Chicago"/>
    <x v="1"/>
    <n v="41"/>
    <x v="198"/>
    <n v="3854"/>
    <n v="1772.84"/>
    <n v="0.45999999999999996"/>
    <x v="2"/>
  </r>
  <r>
    <x v="0"/>
    <n v="1185732"/>
    <x v="328"/>
    <x v="3"/>
    <s v="Illinois"/>
    <s v="Chicago"/>
    <x v="2"/>
    <n v="38"/>
    <x v="41"/>
    <n v="2850"/>
    <n v="1396.5"/>
    <n v="0.49"/>
    <x v="2"/>
  </r>
  <r>
    <x v="0"/>
    <n v="1185732"/>
    <x v="329"/>
    <x v="3"/>
    <s v="Illinois"/>
    <s v="Chicago"/>
    <x v="3"/>
    <n v="37"/>
    <x v="184"/>
    <n v="2331"/>
    <n v="1165.5"/>
    <n v="0.5"/>
    <x v="2"/>
  </r>
  <r>
    <x v="0"/>
    <n v="1185732"/>
    <x v="330"/>
    <x v="3"/>
    <s v="Illinois"/>
    <s v="Chicago"/>
    <x v="4"/>
    <n v="49"/>
    <x v="50"/>
    <n v="2450"/>
    <n v="1225"/>
    <n v="0.5"/>
    <x v="2"/>
  </r>
  <r>
    <x v="0"/>
    <n v="1185732"/>
    <x v="331"/>
    <x v="3"/>
    <s v="Illinois"/>
    <s v="Chicago"/>
    <x v="5"/>
    <n v="50"/>
    <x v="198"/>
    <n v="4700"/>
    <n v="3055"/>
    <n v="0.65"/>
    <x v="2"/>
  </r>
  <r>
    <x v="0"/>
    <n v="1185732"/>
    <x v="332"/>
    <x v="3"/>
    <s v="Illinois"/>
    <s v="Chicago"/>
    <x v="0"/>
    <n v="47"/>
    <x v="192"/>
    <n v="6345"/>
    <n v="3172.5"/>
    <n v="0.5"/>
    <x v="2"/>
  </r>
  <r>
    <x v="0"/>
    <n v="1185732"/>
    <x v="333"/>
    <x v="3"/>
    <s v="Illinois"/>
    <s v="Chicago"/>
    <x v="1"/>
    <n v="41"/>
    <x v="199"/>
    <n v="3444"/>
    <n v="1687.56"/>
    <n v="0.49"/>
    <x v="2"/>
  </r>
  <r>
    <x v="0"/>
    <n v="1185732"/>
    <x v="334"/>
    <x v="3"/>
    <s v="Illinois"/>
    <s v="Chicago"/>
    <x v="2"/>
    <n v="36"/>
    <x v="180"/>
    <n v="2160"/>
    <n v="1015.1999999999999"/>
    <n v="0.47"/>
    <x v="2"/>
  </r>
  <r>
    <x v="0"/>
    <n v="1185732"/>
    <x v="335"/>
    <x v="3"/>
    <s v="Illinois"/>
    <s v="Chicago"/>
    <x v="3"/>
    <n v="36"/>
    <x v="178"/>
    <n v="1584"/>
    <n v="839.5200000000001"/>
    <n v="0.53"/>
    <x v="2"/>
  </r>
  <r>
    <x v="0"/>
    <n v="1185732"/>
    <x v="336"/>
    <x v="3"/>
    <s v="Illinois"/>
    <s v="Chicago"/>
    <x v="4"/>
    <n v="49"/>
    <x v="200"/>
    <n v="2401"/>
    <n v="1104.4599999999998"/>
    <n v="0.45999999999999996"/>
    <x v="2"/>
  </r>
  <r>
    <x v="0"/>
    <n v="1185732"/>
    <x v="337"/>
    <x v="3"/>
    <s v="Illinois"/>
    <s v="Chicago"/>
    <x v="5"/>
    <n v="53"/>
    <x v="201"/>
    <n v="3869"/>
    <n v="2476.16"/>
    <n v="0.64"/>
    <x v="2"/>
  </r>
  <r>
    <x v="0"/>
    <n v="1185732"/>
    <x v="338"/>
    <x v="3"/>
    <s v="Illinois"/>
    <s v="Chicago"/>
    <x v="0"/>
    <n v="56"/>
    <x v="202"/>
    <n v="6440"/>
    <n v="3542.0000000000005"/>
    <n v="0.55000000000000004"/>
    <x v="2"/>
  </r>
  <r>
    <x v="0"/>
    <n v="1185732"/>
    <x v="339"/>
    <x v="3"/>
    <s v="Illinois"/>
    <s v="Chicago"/>
    <x v="1"/>
    <n v="49"/>
    <x v="41"/>
    <n v="3675"/>
    <n v="1800.75"/>
    <n v="0.49"/>
    <x v="2"/>
  </r>
  <r>
    <x v="0"/>
    <n v="1185732"/>
    <x v="340"/>
    <x v="3"/>
    <s v="Illinois"/>
    <s v="Chicago"/>
    <x v="2"/>
    <n v="48"/>
    <x v="203"/>
    <n v="1872"/>
    <n v="842.39999999999986"/>
    <n v="0.44999999999999996"/>
    <x v="2"/>
  </r>
  <r>
    <x v="0"/>
    <n v="1185732"/>
    <x v="341"/>
    <x v="3"/>
    <s v="Illinois"/>
    <s v="Chicago"/>
    <x v="3"/>
    <n v="47"/>
    <x v="204"/>
    <n v="1551"/>
    <n v="791.01"/>
    <n v="0.51"/>
    <x v="2"/>
  </r>
  <r>
    <x v="0"/>
    <n v="1185732"/>
    <x v="342"/>
    <x v="3"/>
    <s v="Illinois"/>
    <s v="Chicago"/>
    <x v="4"/>
    <n v="56"/>
    <x v="204"/>
    <n v="1848"/>
    <n v="868.56"/>
    <n v="0.47"/>
    <x v="2"/>
  </r>
  <r>
    <x v="0"/>
    <n v="1185732"/>
    <x v="343"/>
    <x v="3"/>
    <s v="Illinois"/>
    <s v="Chicago"/>
    <x v="5"/>
    <n v="60"/>
    <x v="188"/>
    <n v="3900"/>
    <n v="2340"/>
    <n v="0.6"/>
    <x v="2"/>
  </r>
  <r>
    <x v="0"/>
    <n v="1185732"/>
    <x v="344"/>
    <x v="3"/>
    <s v="Illinois"/>
    <s v="Chicago"/>
    <x v="0"/>
    <n v="55"/>
    <x v="205"/>
    <n v="6160"/>
    <n v="3326.4"/>
    <n v="0.54"/>
    <x v="2"/>
  </r>
  <r>
    <x v="0"/>
    <n v="1185732"/>
    <x v="345"/>
    <x v="3"/>
    <s v="Illinois"/>
    <s v="Chicago"/>
    <x v="1"/>
    <n v="46"/>
    <x v="188"/>
    <n v="2990"/>
    <n v="1405.3"/>
    <n v="0.47"/>
    <x v="2"/>
  </r>
  <r>
    <x v="0"/>
    <n v="1185732"/>
    <x v="346"/>
    <x v="3"/>
    <s v="Illinois"/>
    <s v="Chicago"/>
    <x v="2"/>
    <n v="48"/>
    <x v="200"/>
    <n v="2352"/>
    <n v="1105.4399999999998"/>
    <n v="0.47"/>
    <x v="2"/>
  </r>
  <r>
    <x v="0"/>
    <n v="1185732"/>
    <x v="347"/>
    <x v="3"/>
    <s v="Illinois"/>
    <s v="Chicago"/>
    <x v="3"/>
    <n v="46"/>
    <x v="206"/>
    <n v="2438"/>
    <n v="1292.1400000000001"/>
    <n v="0.53"/>
    <x v="2"/>
  </r>
  <r>
    <x v="0"/>
    <n v="1185732"/>
    <x v="348"/>
    <x v="3"/>
    <s v="Illinois"/>
    <s v="Chicago"/>
    <x v="4"/>
    <n v="56"/>
    <x v="207"/>
    <n v="2296"/>
    <n v="1148"/>
    <n v="0.5"/>
    <x v="2"/>
  </r>
  <r>
    <x v="0"/>
    <n v="1185732"/>
    <x v="349"/>
    <x v="3"/>
    <s v="Illinois"/>
    <s v="Chicago"/>
    <x v="5"/>
    <n v="61"/>
    <x v="188"/>
    <n v="3965"/>
    <n v="2379"/>
    <n v="0.6"/>
    <x v="2"/>
  </r>
  <r>
    <x v="0"/>
    <n v="1185732"/>
    <x v="350"/>
    <x v="3"/>
    <s v="Illinois"/>
    <s v="Chicago"/>
    <x v="0"/>
    <n v="57"/>
    <x v="42"/>
    <n v="8550"/>
    <n v="4702.5"/>
    <n v="0.55000000000000004"/>
    <x v="2"/>
  </r>
  <r>
    <x v="0"/>
    <n v="1185732"/>
    <x v="351"/>
    <x v="3"/>
    <s v="Illinois"/>
    <s v="Chicago"/>
    <x v="1"/>
    <n v="46"/>
    <x v="41"/>
    <n v="3450"/>
    <n v="1656"/>
    <n v="0.48"/>
    <x v="2"/>
  </r>
  <r>
    <x v="0"/>
    <n v="1185732"/>
    <x v="352"/>
    <x v="3"/>
    <s v="Illinois"/>
    <s v="Chicago"/>
    <x v="2"/>
    <n v="46"/>
    <x v="41"/>
    <n v="3450"/>
    <n v="1690.5"/>
    <n v="0.49"/>
    <x v="2"/>
  </r>
  <r>
    <x v="0"/>
    <n v="1185732"/>
    <x v="353"/>
    <x v="3"/>
    <s v="Illinois"/>
    <s v="Chicago"/>
    <x v="3"/>
    <n v="49"/>
    <x v="190"/>
    <n v="2646"/>
    <n v="1402.38"/>
    <n v="0.53"/>
    <x v="2"/>
  </r>
  <r>
    <x v="0"/>
    <n v="1185732"/>
    <x v="354"/>
    <x v="3"/>
    <s v="Illinois"/>
    <s v="Chicago"/>
    <x v="4"/>
    <n v="59"/>
    <x v="208"/>
    <n v="3422"/>
    <n v="1539.8999999999999"/>
    <n v="0.44999999999999996"/>
    <x v="2"/>
  </r>
  <r>
    <x v="0"/>
    <n v="1185732"/>
    <x v="355"/>
    <x v="3"/>
    <s v="Illinois"/>
    <s v="Chicago"/>
    <x v="5"/>
    <n v="64"/>
    <x v="194"/>
    <n v="5184"/>
    <n v="3265.92"/>
    <n v="0.63"/>
    <x v="2"/>
  </r>
  <r>
    <x v="2"/>
    <n v="1197831"/>
    <x v="356"/>
    <x v="3"/>
    <s v="Illinois"/>
    <s v="Chicago"/>
    <x v="0"/>
    <n v="20"/>
    <x v="133"/>
    <n v="3780"/>
    <n v="1512"/>
    <n v="0.4"/>
    <x v="2"/>
  </r>
  <r>
    <x v="2"/>
    <n v="1197831"/>
    <x v="357"/>
    <x v="3"/>
    <s v="Illinois"/>
    <s v="Chicago"/>
    <x v="1"/>
    <n v="28"/>
    <x v="130"/>
    <n v="5488"/>
    <n v="2195.2000000000003"/>
    <n v="0.4"/>
    <x v="2"/>
  </r>
  <r>
    <x v="2"/>
    <n v="1197831"/>
    <x v="358"/>
    <x v="3"/>
    <s v="Illinois"/>
    <s v="Chicago"/>
    <x v="2"/>
    <n v="27"/>
    <x v="174"/>
    <n v="4266"/>
    <n v="1749.06"/>
    <n v="0.41"/>
    <x v="2"/>
  </r>
  <r>
    <x v="2"/>
    <n v="1197831"/>
    <x v="359"/>
    <x v="3"/>
    <s v="Illinois"/>
    <s v="Chicago"/>
    <x v="3"/>
    <n v="34"/>
    <x v="152"/>
    <n v="5168"/>
    <n v="2635.68"/>
    <n v="0.51"/>
    <x v="2"/>
  </r>
  <r>
    <x v="2"/>
    <n v="1197831"/>
    <x v="360"/>
    <x v="1"/>
    <s v="Texas"/>
    <s v="Dallas"/>
    <x v="4"/>
    <n v="37"/>
    <x v="198"/>
    <n v="3478"/>
    <n v="1217.3"/>
    <n v="0.35"/>
    <x v="2"/>
  </r>
  <r>
    <x v="2"/>
    <n v="1197831"/>
    <x v="361"/>
    <x v="1"/>
    <s v="Texas"/>
    <s v="Dallas"/>
    <x v="5"/>
    <n v="33"/>
    <x v="135"/>
    <n v="4851"/>
    <n v="2668.05"/>
    <n v="0.55000000000000004"/>
    <x v="2"/>
  </r>
  <r>
    <x v="2"/>
    <n v="1197831"/>
    <x v="362"/>
    <x v="1"/>
    <s v="Texas"/>
    <s v="Dallas"/>
    <x v="0"/>
    <n v="23"/>
    <x v="129"/>
    <n v="4048"/>
    <n v="1740.6399999999999"/>
    <n v="0.43"/>
    <x v="2"/>
  </r>
  <r>
    <x v="2"/>
    <n v="1197831"/>
    <x v="363"/>
    <x v="1"/>
    <s v="Texas"/>
    <s v="Dallas"/>
    <x v="1"/>
    <n v="32"/>
    <x v="134"/>
    <n v="5216"/>
    <n v="2086.4"/>
    <n v="0.4"/>
    <x v="2"/>
  </r>
  <r>
    <x v="2"/>
    <n v="1197831"/>
    <x v="364"/>
    <x v="1"/>
    <s v="Texas"/>
    <s v="Dallas"/>
    <x v="2"/>
    <n v="34"/>
    <x v="164"/>
    <n v="4046"/>
    <n v="1739.78"/>
    <n v="0.43"/>
    <x v="2"/>
  </r>
  <r>
    <x v="2"/>
    <n v="1197831"/>
    <x v="365"/>
    <x v="1"/>
    <s v="Texas"/>
    <s v="Dallas"/>
    <x v="3"/>
    <n v="32"/>
    <x v="209"/>
    <n v="4096"/>
    <n v="2170.88"/>
    <n v="0.53"/>
    <x v="2"/>
  </r>
  <r>
    <x v="2"/>
    <n v="1197831"/>
    <x v="366"/>
    <x v="1"/>
    <s v="Texas"/>
    <s v="Dallas"/>
    <x v="4"/>
    <n v="38"/>
    <x v="41"/>
    <n v="2850"/>
    <n v="997.49999999999989"/>
    <n v="0.35"/>
    <x v="2"/>
  </r>
  <r>
    <x v="2"/>
    <n v="1197831"/>
    <x v="367"/>
    <x v="1"/>
    <s v="Texas"/>
    <s v="Dallas"/>
    <x v="5"/>
    <n v="32"/>
    <x v="150"/>
    <n v="4480"/>
    <n v="2508.8000000000002"/>
    <n v="0.56000000000000005"/>
    <x v="2"/>
  </r>
  <r>
    <x v="2"/>
    <n v="1197831"/>
    <x v="368"/>
    <x v="1"/>
    <s v="Texas"/>
    <s v="Dallas"/>
    <x v="0"/>
    <n v="29"/>
    <x v="131"/>
    <n v="5278"/>
    <n v="2639"/>
    <n v="0.5"/>
    <x v="2"/>
  </r>
  <r>
    <x v="2"/>
    <n v="1197831"/>
    <x v="369"/>
    <x v="1"/>
    <s v="Texas"/>
    <s v="Dallas"/>
    <x v="1"/>
    <n v="39"/>
    <x v="138"/>
    <n v="6591"/>
    <n v="3295.5"/>
    <n v="0.5"/>
    <x v="2"/>
  </r>
  <r>
    <x v="2"/>
    <n v="1197831"/>
    <x v="370"/>
    <x v="1"/>
    <s v="Texas"/>
    <s v="Dallas"/>
    <x v="2"/>
    <n v="28"/>
    <x v="57"/>
    <n v="4060"/>
    <n v="1908.1999999999998"/>
    <n v="0.47"/>
    <x v="2"/>
  </r>
  <r>
    <x v="2"/>
    <n v="1197831"/>
    <x v="371"/>
    <x v="1"/>
    <s v="Texas"/>
    <s v="Dallas"/>
    <x v="3"/>
    <n v="32"/>
    <x v="210"/>
    <n v="3712"/>
    <n v="2115.84"/>
    <n v="0.57000000000000006"/>
    <x v="2"/>
  </r>
  <r>
    <x v="2"/>
    <n v="1197831"/>
    <x v="372"/>
    <x v="1"/>
    <s v="Texas"/>
    <s v="Dallas"/>
    <x v="4"/>
    <n v="38"/>
    <x v="194"/>
    <n v="3078"/>
    <n v="1385.1"/>
    <n v="0.44999999999999996"/>
    <x v="2"/>
  </r>
  <r>
    <x v="2"/>
    <n v="1197831"/>
    <x v="373"/>
    <x v="1"/>
    <s v="Texas"/>
    <s v="Dallas"/>
    <x v="5"/>
    <n v="32"/>
    <x v="192"/>
    <n v="4320"/>
    <n v="2721.6"/>
    <n v="0.63"/>
    <x v="2"/>
  </r>
  <r>
    <x v="2"/>
    <n v="1197831"/>
    <x v="374"/>
    <x v="1"/>
    <s v="Texas"/>
    <s v="Dallas"/>
    <x v="0"/>
    <n v="18"/>
    <x v="131"/>
    <n v="3276"/>
    <n v="1474.1999999999998"/>
    <n v="0.44999999999999996"/>
    <x v="2"/>
  </r>
  <r>
    <x v="2"/>
    <n v="1197831"/>
    <x v="375"/>
    <x v="1"/>
    <s v="Texas"/>
    <s v="Dallas"/>
    <x v="1"/>
    <n v="28"/>
    <x v="36"/>
    <n v="4900"/>
    <n v="2352"/>
    <n v="0.48"/>
    <x v="2"/>
  </r>
  <r>
    <x v="2"/>
    <n v="1197831"/>
    <x v="376"/>
    <x v="1"/>
    <s v="Texas"/>
    <s v="Dallas"/>
    <x v="2"/>
    <n v="25"/>
    <x v="152"/>
    <n v="3800"/>
    <n v="1862"/>
    <n v="0.49"/>
    <x v="2"/>
  </r>
  <r>
    <x v="2"/>
    <n v="1197831"/>
    <x v="377"/>
    <x v="1"/>
    <s v="Texas"/>
    <s v="Dallas"/>
    <x v="3"/>
    <n v="29"/>
    <x v="209"/>
    <n v="3712"/>
    <n v="2190.0800000000004"/>
    <n v="0.59000000000000008"/>
    <x v="2"/>
  </r>
  <r>
    <x v="2"/>
    <n v="1197831"/>
    <x v="378"/>
    <x v="1"/>
    <s v="Texas"/>
    <s v="Dallas"/>
    <x v="4"/>
    <n v="34"/>
    <x v="211"/>
    <n v="2890"/>
    <n v="1156"/>
    <n v="0.4"/>
    <x v="2"/>
  </r>
  <r>
    <x v="2"/>
    <n v="1197831"/>
    <x v="379"/>
    <x v="1"/>
    <s v="Texas"/>
    <s v="Dallas"/>
    <x v="5"/>
    <n v="29"/>
    <x v="163"/>
    <n v="4524"/>
    <n v="2804.88"/>
    <n v="0.62"/>
    <x v="2"/>
  </r>
  <r>
    <x v="2"/>
    <n v="1197831"/>
    <x v="380"/>
    <x v="1"/>
    <s v="Texas"/>
    <s v="Dallas"/>
    <x v="0"/>
    <n v="19"/>
    <x v="49"/>
    <n v="3705"/>
    <n v="1852.5"/>
    <n v="0.5"/>
    <x v="2"/>
  </r>
  <r>
    <x v="2"/>
    <n v="1197831"/>
    <x v="381"/>
    <x v="1"/>
    <s v="Texas"/>
    <s v="Dallas"/>
    <x v="1"/>
    <n v="29"/>
    <x v="145"/>
    <n v="5626"/>
    <n v="2756.74"/>
    <n v="0.49"/>
    <x v="2"/>
  </r>
  <r>
    <x v="2"/>
    <n v="1197831"/>
    <x v="382"/>
    <x v="1"/>
    <s v="Texas"/>
    <s v="Dallas"/>
    <x v="2"/>
    <n v="24"/>
    <x v="36"/>
    <n v="4200"/>
    <n v="1974"/>
    <n v="0.47"/>
    <x v="2"/>
  </r>
  <r>
    <x v="2"/>
    <n v="1197831"/>
    <x v="383"/>
    <x v="1"/>
    <s v="Texas"/>
    <s v="Dallas"/>
    <x v="3"/>
    <n v="34"/>
    <x v="125"/>
    <n v="5236"/>
    <n v="3141.6"/>
    <n v="0.6"/>
    <x v="2"/>
  </r>
  <r>
    <x v="2"/>
    <n v="1197831"/>
    <x v="384"/>
    <x v="1"/>
    <s v="Texas"/>
    <s v="Dallas"/>
    <x v="4"/>
    <n v="49"/>
    <x v="165"/>
    <n v="6419"/>
    <n v="2888.5499999999997"/>
    <n v="0.44999999999999996"/>
    <x v="2"/>
  </r>
  <r>
    <x v="2"/>
    <n v="1197831"/>
    <x v="385"/>
    <x v="1"/>
    <s v="Texas"/>
    <s v="Dallas"/>
    <x v="5"/>
    <n v="43"/>
    <x v="167"/>
    <n v="9632"/>
    <n v="6260.8"/>
    <n v="0.65"/>
    <x v="2"/>
  </r>
  <r>
    <x v="2"/>
    <n v="1197831"/>
    <x v="386"/>
    <x v="1"/>
    <s v="Texas"/>
    <s v="Dallas"/>
    <x v="0"/>
    <n v="41"/>
    <x v="167"/>
    <n v="9184"/>
    <n v="4132.7999999999993"/>
    <n v="0.44999999999999996"/>
    <x v="2"/>
  </r>
  <r>
    <x v="2"/>
    <n v="1197831"/>
    <x v="387"/>
    <x v="1"/>
    <s v="Texas"/>
    <s v="Dallas"/>
    <x v="1"/>
    <n v="49"/>
    <x v="40"/>
    <n v="9800"/>
    <n v="4704"/>
    <n v="0.48"/>
    <x v="2"/>
  </r>
  <r>
    <x v="2"/>
    <n v="1197831"/>
    <x v="388"/>
    <x v="1"/>
    <s v="Texas"/>
    <s v="Dallas"/>
    <x v="2"/>
    <n v="44"/>
    <x v="129"/>
    <n v="7744"/>
    <n v="3639.68"/>
    <n v="0.47"/>
    <x v="2"/>
  </r>
  <r>
    <x v="2"/>
    <n v="1197831"/>
    <x v="389"/>
    <x v="1"/>
    <s v="Texas"/>
    <s v="Dallas"/>
    <x v="3"/>
    <n v="43"/>
    <x v="132"/>
    <n v="7482"/>
    <n v="4115.1000000000004"/>
    <n v="0.55000000000000004"/>
    <x v="2"/>
  </r>
  <r>
    <x v="2"/>
    <n v="1197831"/>
    <x v="390"/>
    <x v="1"/>
    <s v="Texas"/>
    <s v="Dallas"/>
    <x v="4"/>
    <n v="45"/>
    <x v="57"/>
    <n v="6525"/>
    <n v="2805.75"/>
    <n v="0.43"/>
    <x v="2"/>
  </r>
  <r>
    <x v="2"/>
    <n v="1197831"/>
    <x v="391"/>
    <x v="1"/>
    <s v="Texas"/>
    <s v="Dallas"/>
    <x v="5"/>
    <n v="53"/>
    <x v="121"/>
    <n v="13939"/>
    <n v="8781.57"/>
    <n v="0.63"/>
    <x v="2"/>
  </r>
  <r>
    <x v="2"/>
    <n v="1197831"/>
    <x v="392"/>
    <x v="1"/>
    <s v="Texas"/>
    <s v="Dallas"/>
    <x v="0"/>
    <n v="41"/>
    <x v="108"/>
    <n v="9471"/>
    <n v="4924.92"/>
    <n v="0.52"/>
    <x v="2"/>
  </r>
  <r>
    <x v="2"/>
    <n v="1197831"/>
    <x v="393"/>
    <x v="1"/>
    <s v="Texas"/>
    <s v="Dallas"/>
    <x v="1"/>
    <n v="48"/>
    <x v="102"/>
    <n v="10320"/>
    <n v="5572.8"/>
    <n v="0.54"/>
    <x v="2"/>
  </r>
  <r>
    <x v="2"/>
    <n v="1197831"/>
    <x v="394"/>
    <x v="1"/>
    <s v="Texas"/>
    <s v="Dallas"/>
    <x v="2"/>
    <n v="44"/>
    <x v="120"/>
    <n v="11176"/>
    <n v="6146.7999999999993"/>
    <n v="0.54999999999999993"/>
    <x v="2"/>
  </r>
  <r>
    <x v="2"/>
    <n v="1197831"/>
    <x v="395"/>
    <x v="1"/>
    <s v="Texas"/>
    <s v="Dallas"/>
    <x v="3"/>
    <n v="43"/>
    <x v="42"/>
    <n v="6450"/>
    <n v="3934.5"/>
    <n v="0.61"/>
    <x v="2"/>
  </r>
  <r>
    <x v="2"/>
    <n v="1197831"/>
    <x v="396"/>
    <x v="1"/>
    <s v="Texas"/>
    <s v="Dallas"/>
    <x v="4"/>
    <n v="47"/>
    <x v="212"/>
    <n v="7849"/>
    <n v="3610.5399999999995"/>
    <n v="0.45999999999999996"/>
    <x v="2"/>
  </r>
  <r>
    <x v="2"/>
    <n v="1197831"/>
    <x v="397"/>
    <x v="1"/>
    <s v="Texas"/>
    <s v="Dallas"/>
    <x v="5"/>
    <n v="54"/>
    <x v="128"/>
    <n v="13770"/>
    <n v="9225.9000000000015"/>
    <n v="0.67"/>
    <x v="2"/>
  </r>
  <r>
    <x v="2"/>
    <n v="1197831"/>
    <x v="398"/>
    <x v="1"/>
    <s v="Texas"/>
    <s v="Dallas"/>
    <x v="0"/>
    <n v="49"/>
    <x v="159"/>
    <n v="10192"/>
    <n v="5197.92"/>
    <n v="0.51"/>
    <x v="2"/>
  </r>
  <r>
    <x v="2"/>
    <n v="1197831"/>
    <x v="399"/>
    <x v="1"/>
    <s v="Texas"/>
    <s v="Dallas"/>
    <x v="1"/>
    <n v="53"/>
    <x v="159"/>
    <n v="11024"/>
    <n v="5512"/>
    <n v="0.5"/>
    <x v="2"/>
  </r>
  <r>
    <x v="2"/>
    <n v="1197831"/>
    <x v="400"/>
    <x v="1"/>
    <s v="Texas"/>
    <s v="Dallas"/>
    <x v="2"/>
    <n v="46"/>
    <x v="118"/>
    <n v="12558"/>
    <n v="6906.8999999999987"/>
    <n v="0.54999999999999993"/>
    <x v="2"/>
  </r>
  <r>
    <x v="2"/>
    <n v="1197831"/>
    <x v="401"/>
    <x v="1"/>
    <s v="Texas"/>
    <s v="Dallas"/>
    <x v="3"/>
    <n v="47"/>
    <x v="135"/>
    <n v="6909"/>
    <n v="4490.8500000000004"/>
    <n v="0.65"/>
    <x v="2"/>
  </r>
  <r>
    <x v="2"/>
    <n v="1197831"/>
    <x v="402"/>
    <x v="1"/>
    <s v="Texas"/>
    <s v="Dallas"/>
    <x v="4"/>
    <n v="53"/>
    <x v="213"/>
    <n v="7526"/>
    <n v="3612.48"/>
    <n v="0.48"/>
    <x v="2"/>
  </r>
  <r>
    <x v="2"/>
    <n v="1197831"/>
    <x v="403"/>
    <x v="1"/>
    <s v="Texas"/>
    <s v="Dallas"/>
    <x v="5"/>
    <n v="56"/>
    <x v="148"/>
    <n v="13048"/>
    <n v="9133.6"/>
    <n v="0.70000000000000007"/>
    <x v="2"/>
  </r>
  <r>
    <x v="2"/>
    <n v="1197831"/>
    <x v="404"/>
    <x v="1"/>
    <s v="Texas"/>
    <s v="Dallas"/>
    <x v="0"/>
    <n v="53"/>
    <x v="141"/>
    <n v="9593"/>
    <n v="5276.15"/>
    <n v="0.54999999999999993"/>
    <x v="2"/>
  </r>
  <r>
    <x v="2"/>
    <n v="1197831"/>
    <x v="405"/>
    <x v="1"/>
    <s v="Texas"/>
    <s v="Dallas"/>
    <x v="1"/>
    <n v="54"/>
    <x v="129"/>
    <n v="9504"/>
    <n v="4847.04"/>
    <n v="0.51"/>
    <x v="2"/>
  </r>
  <r>
    <x v="2"/>
    <n v="1197831"/>
    <x v="406"/>
    <x v="1"/>
    <s v="Texas"/>
    <s v="Dallas"/>
    <x v="2"/>
    <n v="59"/>
    <x v="126"/>
    <n v="11977"/>
    <n v="6347.81"/>
    <n v="0.53"/>
    <x v="2"/>
  </r>
  <r>
    <x v="2"/>
    <n v="1197831"/>
    <x v="407"/>
    <x v="1"/>
    <s v="Texas"/>
    <s v="Dallas"/>
    <x v="3"/>
    <n v="56"/>
    <x v="214"/>
    <n v="7056"/>
    <n v="4586.4000000000005"/>
    <n v="0.65"/>
    <x v="2"/>
  </r>
  <r>
    <x v="2"/>
    <n v="1197831"/>
    <x v="408"/>
    <x v="1"/>
    <s v="Texas"/>
    <s v="Dallas"/>
    <x v="4"/>
    <n v="53"/>
    <x v="192"/>
    <n v="7155"/>
    <n v="3505.95"/>
    <n v="0.49"/>
    <x v="2"/>
  </r>
  <r>
    <x v="2"/>
    <n v="1197831"/>
    <x v="409"/>
    <x v="1"/>
    <s v="Texas"/>
    <s v="Dallas"/>
    <x v="5"/>
    <n v="48"/>
    <x v="126"/>
    <n v="9744"/>
    <n v="6820.8000000000011"/>
    <n v="0.70000000000000007"/>
    <x v="2"/>
  </r>
  <r>
    <x v="2"/>
    <n v="1197831"/>
    <x v="410"/>
    <x v="1"/>
    <s v="Texas"/>
    <s v="Dallas"/>
    <x v="0"/>
    <n v="39"/>
    <x v="163"/>
    <n v="6084"/>
    <n v="3042"/>
    <n v="0.5"/>
    <x v="2"/>
  </r>
  <r>
    <x v="2"/>
    <n v="1197831"/>
    <x v="411"/>
    <x v="1"/>
    <s v="Texas"/>
    <s v="Dallas"/>
    <x v="1"/>
    <n v="38"/>
    <x v="138"/>
    <n v="6422"/>
    <n v="3275.2200000000003"/>
    <n v="0.51"/>
    <x v="2"/>
  </r>
  <r>
    <x v="2"/>
    <n v="1197831"/>
    <x v="412"/>
    <x v="1"/>
    <s v="Texas"/>
    <s v="Dallas"/>
    <x v="2"/>
    <n v="41"/>
    <x v="179"/>
    <n v="5904"/>
    <n v="3070.08"/>
    <n v="0.52"/>
    <x v="2"/>
  </r>
  <r>
    <x v="2"/>
    <n v="1197831"/>
    <x v="413"/>
    <x v="1"/>
    <s v="Texas"/>
    <s v="Dallas"/>
    <x v="3"/>
    <n v="41"/>
    <x v="215"/>
    <n v="4551"/>
    <n v="2730.6"/>
    <n v="0.6"/>
    <x v="2"/>
  </r>
  <r>
    <x v="2"/>
    <n v="1197831"/>
    <x v="414"/>
    <x v="1"/>
    <s v="Texas"/>
    <s v="Dallas"/>
    <x v="4"/>
    <n v="36"/>
    <x v="38"/>
    <n v="3600"/>
    <n v="1619.9999999999998"/>
    <n v="0.44999999999999996"/>
    <x v="2"/>
  </r>
  <r>
    <x v="2"/>
    <n v="1197831"/>
    <x v="415"/>
    <x v="1"/>
    <s v="Texas"/>
    <s v="Dallas"/>
    <x v="5"/>
    <n v="45"/>
    <x v="147"/>
    <n v="7245"/>
    <n v="5071.5000000000009"/>
    <n v="0.70000000000000007"/>
    <x v="2"/>
  </r>
  <r>
    <x v="2"/>
    <n v="1197831"/>
    <x v="416"/>
    <x v="1"/>
    <s v="Texas"/>
    <s v="Dallas"/>
    <x v="0"/>
    <n v="38"/>
    <x v="141"/>
    <n v="6878"/>
    <n v="3782.8999999999996"/>
    <n v="0.54999999999999993"/>
    <x v="2"/>
  </r>
  <r>
    <x v="2"/>
    <n v="1197831"/>
    <x v="417"/>
    <x v="1"/>
    <s v="Texas"/>
    <s v="Dallas"/>
    <x v="1"/>
    <n v="37"/>
    <x v="153"/>
    <n v="8066"/>
    <n v="4033"/>
    <n v="0.5"/>
    <x v="2"/>
  </r>
  <r>
    <x v="2"/>
    <n v="1197831"/>
    <x v="418"/>
    <x v="1"/>
    <s v="Texas"/>
    <s v="Dallas"/>
    <x v="2"/>
    <n v="63"/>
    <x v="129"/>
    <n v="11088"/>
    <n v="6098.4"/>
    <n v="0.54999999999999993"/>
    <x v="2"/>
  </r>
  <r>
    <x v="2"/>
    <n v="1197831"/>
    <x v="419"/>
    <x v="1"/>
    <s v="Texas"/>
    <s v="Dallas"/>
    <x v="3"/>
    <n v="59"/>
    <x v="57"/>
    <n v="8555"/>
    <n v="5304.1"/>
    <n v="0.62"/>
    <x v="2"/>
  </r>
  <r>
    <x v="2"/>
    <n v="1197831"/>
    <x v="420"/>
    <x v="1"/>
    <s v="Texas"/>
    <s v="Dallas"/>
    <x v="4"/>
    <n v="56"/>
    <x v="216"/>
    <n v="7728"/>
    <n v="3709.44"/>
    <n v="0.48"/>
    <x v="2"/>
  </r>
  <r>
    <x v="2"/>
    <n v="1197831"/>
    <x v="421"/>
    <x v="1"/>
    <s v="Texas"/>
    <s v="Dallas"/>
    <x v="5"/>
    <n v="67"/>
    <x v="129"/>
    <n v="11792"/>
    <n v="7664.8"/>
    <n v="0.65"/>
    <x v="2"/>
  </r>
  <r>
    <x v="2"/>
    <n v="1197831"/>
    <x v="422"/>
    <x v="1"/>
    <s v="Texas"/>
    <s v="Dallas"/>
    <x v="0"/>
    <n v="59"/>
    <x v="149"/>
    <n v="13157"/>
    <n v="7104.7800000000007"/>
    <n v="0.54"/>
    <x v="2"/>
  </r>
  <r>
    <x v="2"/>
    <n v="1197831"/>
    <x v="423"/>
    <x v="1"/>
    <s v="Texas"/>
    <s v="Dallas"/>
    <x v="1"/>
    <n v="56"/>
    <x v="108"/>
    <n v="12936"/>
    <n v="6726.72"/>
    <n v="0.52"/>
    <x v="2"/>
  </r>
  <r>
    <x v="2"/>
    <n v="1197831"/>
    <x v="424"/>
    <x v="1"/>
    <s v="Texas"/>
    <s v="Dallas"/>
    <x v="2"/>
    <n v="62"/>
    <x v="133"/>
    <n v="11718"/>
    <n v="6327.72"/>
    <n v="0.54"/>
    <x v="2"/>
  </r>
  <r>
    <x v="2"/>
    <n v="1197831"/>
    <x v="425"/>
    <x v="1"/>
    <s v="Texas"/>
    <s v="Dallas"/>
    <x v="3"/>
    <n v="59"/>
    <x v="217"/>
    <n v="10207"/>
    <n v="6328.34"/>
    <n v="0.62"/>
    <x v="2"/>
  </r>
  <r>
    <x v="2"/>
    <n v="1197831"/>
    <x v="426"/>
    <x v="1"/>
    <s v="Texas"/>
    <s v="Dallas"/>
    <x v="4"/>
    <n v="58"/>
    <x v="174"/>
    <n v="9164"/>
    <n v="4582"/>
    <n v="0.5"/>
    <x v="2"/>
  </r>
  <r>
    <x v="2"/>
    <n v="1197831"/>
    <x v="427"/>
    <x v="1"/>
    <s v="Texas"/>
    <s v="Dallas"/>
    <x v="5"/>
    <n v="65"/>
    <x v="148"/>
    <n v="15145"/>
    <n v="9995.7000000000007"/>
    <n v="0.66"/>
    <x v="2"/>
  </r>
  <r>
    <x v="0"/>
    <n v="1185732"/>
    <x v="428"/>
    <x v="1"/>
    <s v="Texas"/>
    <s v="Dallas"/>
    <x v="0"/>
    <n v="44"/>
    <x v="215"/>
    <n v="4884"/>
    <n v="3418.8"/>
    <n v="0.70000000000000007"/>
    <x v="2"/>
  </r>
  <r>
    <x v="0"/>
    <n v="1185732"/>
    <x v="429"/>
    <x v="1"/>
    <s v="Texas"/>
    <s v="Dallas"/>
    <x v="1"/>
    <n v="41"/>
    <x v="181"/>
    <n v="2788"/>
    <n v="1310.3599999999999"/>
    <n v="0.47"/>
    <x v="2"/>
  </r>
  <r>
    <x v="0"/>
    <n v="1185732"/>
    <x v="430"/>
    <x v="1"/>
    <s v="Texas"/>
    <s v="Dallas"/>
    <x v="2"/>
    <n v="33"/>
    <x v="195"/>
    <n v="1848"/>
    <n v="942.48"/>
    <n v="0.51"/>
    <x v="2"/>
  </r>
  <r>
    <x v="0"/>
    <n v="1185732"/>
    <x v="431"/>
    <x v="1"/>
    <s v="Texas"/>
    <s v="Dallas"/>
    <x v="3"/>
    <n v="38"/>
    <x v="182"/>
    <n v="722"/>
    <n v="368.22"/>
    <n v="0.51"/>
    <x v="2"/>
  </r>
  <r>
    <x v="0"/>
    <n v="1185732"/>
    <x v="432"/>
    <x v="0"/>
    <s v="Pennsylvania"/>
    <s v="Philadelphia"/>
    <x v="4"/>
    <n v="54"/>
    <x v="218"/>
    <n v="1944"/>
    <n v="874.8"/>
    <n v="0.44999999999999996"/>
    <x v="2"/>
  </r>
  <r>
    <x v="0"/>
    <n v="1185732"/>
    <x v="433"/>
    <x v="0"/>
    <s v="Pennsylvania"/>
    <s v="Philadelphia"/>
    <x v="5"/>
    <n v="43"/>
    <x v="176"/>
    <n v="2623"/>
    <n v="1154.1200000000001"/>
    <n v="0.44"/>
    <x v="2"/>
  </r>
  <r>
    <x v="0"/>
    <n v="1185732"/>
    <x v="434"/>
    <x v="0"/>
    <s v="Pennsylvania"/>
    <s v="Philadelphia"/>
    <x v="0"/>
    <n v="42"/>
    <x v="164"/>
    <n v="4998"/>
    <n v="3348.6600000000003"/>
    <n v="0.67"/>
    <x v="2"/>
  </r>
  <r>
    <x v="0"/>
    <n v="1185732"/>
    <x v="435"/>
    <x v="0"/>
    <s v="Pennsylvania"/>
    <s v="Philadelphia"/>
    <x v="1"/>
    <n v="44"/>
    <x v="191"/>
    <n v="1540"/>
    <n v="739.19999999999993"/>
    <n v="0.48"/>
    <x v="2"/>
  </r>
  <r>
    <x v="0"/>
    <n v="1185732"/>
    <x v="436"/>
    <x v="0"/>
    <s v="Pennsylvania"/>
    <s v="Philadelphia"/>
    <x v="2"/>
    <n v="34"/>
    <x v="219"/>
    <n v="1564"/>
    <n v="813.28"/>
    <n v="0.52"/>
    <x v="2"/>
  </r>
  <r>
    <x v="0"/>
    <n v="1185732"/>
    <x v="437"/>
    <x v="0"/>
    <s v="Pennsylvania"/>
    <s v="Philadelphia"/>
    <x v="3"/>
    <n v="39"/>
    <x v="220"/>
    <n v="507"/>
    <n v="263.64"/>
    <n v="0.52"/>
    <x v="2"/>
  </r>
  <r>
    <x v="0"/>
    <n v="1185732"/>
    <x v="438"/>
    <x v="0"/>
    <s v="Pennsylvania"/>
    <s v="Philadelphia"/>
    <x v="4"/>
    <n v="51"/>
    <x v="218"/>
    <n v="1836"/>
    <n v="844.56"/>
    <n v="0.45999999999999996"/>
    <x v="2"/>
  </r>
  <r>
    <x v="0"/>
    <n v="1185732"/>
    <x v="439"/>
    <x v="0"/>
    <s v="Pennsylvania"/>
    <s v="Philadelphia"/>
    <x v="5"/>
    <n v="44"/>
    <x v="181"/>
    <n v="2992"/>
    <n v="1346.3999999999999"/>
    <n v="0.44999999999999996"/>
    <x v="2"/>
  </r>
  <r>
    <x v="0"/>
    <n v="1185732"/>
    <x v="440"/>
    <x v="0"/>
    <s v="Pennsylvania"/>
    <s v="Philadelphia"/>
    <x v="0"/>
    <n v="49"/>
    <x v="196"/>
    <n v="5880"/>
    <n v="4116"/>
    <n v="0.70000000000000007"/>
    <x v="2"/>
  </r>
  <r>
    <x v="0"/>
    <n v="1185732"/>
    <x v="441"/>
    <x v="0"/>
    <s v="Pennsylvania"/>
    <s v="Philadelphia"/>
    <x v="1"/>
    <n v="47"/>
    <x v="183"/>
    <n v="1786"/>
    <n v="875.14"/>
    <n v="0.49"/>
    <x v="2"/>
  </r>
  <r>
    <x v="0"/>
    <n v="1185732"/>
    <x v="442"/>
    <x v="0"/>
    <s v="Pennsylvania"/>
    <s v="Philadelphia"/>
    <x v="2"/>
    <n v="36"/>
    <x v="175"/>
    <n v="1836"/>
    <n v="991.44"/>
    <n v="0.54"/>
    <x v="2"/>
  </r>
  <r>
    <x v="0"/>
    <n v="1185732"/>
    <x v="443"/>
    <x v="0"/>
    <s v="Pennsylvania"/>
    <s v="Philadelphia"/>
    <x v="3"/>
    <n v="43"/>
    <x v="221"/>
    <n v="344"/>
    <n v="175.44"/>
    <n v="0.51"/>
    <x v="2"/>
  </r>
  <r>
    <x v="0"/>
    <n v="1185732"/>
    <x v="444"/>
    <x v="0"/>
    <s v="Pennsylvania"/>
    <s v="Philadelphia"/>
    <x v="4"/>
    <n v="58"/>
    <x v="187"/>
    <n v="1160"/>
    <n v="464"/>
    <n v="0.4"/>
    <x v="2"/>
  </r>
  <r>
    <x v="0"/>
    <n v="1185732"/>
    <x v="445"/>
    <x v="0"/>
    <s v="Pennsylvania"/>
    <s v="Philadelphia"/>
    <x v="5"/>
    <n v="47"/>
    <x v="178"/>
    <n v="2068"/>
    <n v="723.8"/>
    <n v="0.35"/>
    <x v="2"/>
  </r>
  <r>
    <x v="0"/>
    <n v="1185732"/>
    <x v="446"/>
    <x v="0"/>
    <s v="Pennsylvania"/>
    <s v="Philadelphia"/>
    <x v="0"/>
    <n v="46"/>
    <x v="185"/>
    <n v="5612"/>
    <n v="3535.56"/>
    <n v="0.63"/>
    <x v="2"/>
  </r>
  <r>
    <x v="0"/>
    <n v="1185732"/>
    <x v="447"/>
    <x v="0"/>
    <s v="Pennsylvania"/>
    <s v="Philadelphia"/>
    <x v="1"/>
    <n v="45"/>
    <x v="222"/>
    <n v="2025"/>
    <n v="850.5"/>
    <n v="0.42"/>
    <x v="2"/>
  </r>
  <r>
    <x v="0"/>
    <n v="1185732"/>
    <x v="448"/>
    <x v="0"/>
    <s v="Pennsylvania"/>
    <s v="Philadelphia"/>
    <x v="2"/>
    <n v="38"/>
    <x v="183"/>
    <n v="1444"/>
    <n v="664.2399999999999"/>
    <n v="0.45999999999999996"/>
    <x v="2"/>
  </r>
  <r>
    <x v="0"/>
    <n v="1185732"/>
    <x v="449"/>
    <x v="0"/>
    <s v="Pennsylvania"/>
    <s v="Philadelphia"/>
    <x v="3"/>
    <n v="42"/>
    <x v="187"/>
    <n v="840"/>
    <n v="386.4"/>
    <n v="0.45999999999999996"/>
    <x v="2"/>
  </r>
  <r>
    <x v="0"/>
    <n v="1185732"/>
    <x v="450"/>
    <x v="0"/>
    <s v="Pennsylvania"/>
    <s v="Philadelphia"/>
    <x v="4"/>
    <n v="55"/>
    <x v="223"/>
    <n v="1210"/>
    <n v="508.2"/>
    <n v="0.42"/>
    <x v="2"/>
  </r>
  <r>
    <x v="0"/>
    <n v="1185732"/>
    <x v="451"/>
    <x v="0"/>
    <s v="Pennsylvania"/>
    <s v="Philadelphia"/>
    <x v="5"/>
    <n v="48"/>
    <x v="190"/>
    <n v="2592"/>
    <n v="933.12"/>
    <n v="0.36"/>
    <x v="2"/>
  </r>
  <r>
    <x v="0"/>
    <n v="1185732"/>
    <x v="452"/>
    <x v="0"/>
    <s v="Pennsylvania"/>
    <s v="Philadelphia"/>
    <x v="0"/>
    <n v="58"/>
    <x v="224"/>
    <n v="7888"/>
    <n v="4969.4399999999996"/>
    <n v="0.63"/>
    <x v="2"/>
  </r>
  <r>
    <x v="0"/>
    <n v="1185732"/>
    <x v="453"/>
    <x v="0"/>
    <s v="Pennsylvania"/>
    <s v="Philadelphia"/>
    <x v="1"/>
    <n v="54"/>
    <x v="206"/>
    <n v="2862"/>
    <n v="1144.8"/>
    <n v="0.4"/>
    <x v="2"/>
  </r>
  <r>
    <x v="0"/>
    <n v="1185732"/>
    <x v="454"/>
    <x v="0"/>
    <s v="Pennsylvania"/>
    <s v="Philadelphia"/>
    <x v="2"/>
    <n v="52"/>
    <x v="186"/>
    <n v="2184"/>
    <n v="1004.6399999999999"/>
    <n v="0.45999999999999996"/>
    <x v="2"/>
  </r>
  <r>
    <x v="0"/>
    <n v="1185732"/>
    <x v="455"/>
    <x v="0"/>
    <s v="Pennsylvania"/>
    <s v="Philadelphia"/>
    <x v="3"/>
    <n v="51"/>
    <x v="225"/>
    <n v="1479"/>
    <n v="695.13"/>
    <n v="0.47"/>
    <x v="2"/>
  </r>
  <r>
    <x v="0"/>
    <n v="1185732"/>
    <x v="456"/>
    <x v="0"/>
    <s v="Pennsylvania"/>
    <s v="Philadelphia"/>
    <x v="4"/>
    <n v="59"/>
    <x v="226"/>
    <n v="1829"/>
    <n v="768.18"/>
    <n v="0.42"/>
    <x v="2"/>
  </r>
  <r>
    <x v="0"/>
    <n v="1185732"/>
    <x v="457"/>
    <x v="0"/>
    <s v="Pennsylvania"/>
    <s v="Philadelphia"/>
    <x v="5"/>
    <n v="64"/>
    <x v="184"/>
    <n v="4032"/>
    <n v="1814.3999999999999"/>
    <n v="0.44999999999999996"/>
    <x v="2"/>
  </r>
  <r>
    <x v="0"/>
    <n v="1185732"/>
    <x v="458"/>
    <x v="0"/>
    <s v="Pennsylvania"/>
    <s v="Philadelphia"/>
    <x v="0"/>
    <n v="64"/>
    <x v="192"/>
    <n v="8640"/>
    <n v="5616"/>
    <n v="0.65"/>
    <x v="2"/>
  </r>
  <r>
    <x v="0"/>
    <n v="1185732"/>
    <x v="459"/>
    <x v="0"/>
    <s v="Pennsylvania"/>
    <s v="Philadelphia"/>
    <x v="1"/>
    <n v="59"/>
    <x v="227"/>
    <n v="4130"/>
    <n v="1899.8"/>
    <n v="0.45999999999999996"/>
    <x v="2"/>
  </r>
  <r>
    <x v="0"/>
    <n v="1185732"/>
    <x v="460"/>
    <x v="0"/>
    <s v="Pennsylvania"/>
    <s v="Philadelphia"/>
    <x v="2"/>
    <n v="52"/>
    <x v="178"/>
    <n v="2288"/>
    <n v="1144"/>
    <n v="0.5"/>
    <x v="2"/>
  </r>
  <r>
    <x v="0"/>
    <n v="1185732"/>
    <x v="461"/>
    <x v="0"/>
    <s v="Pennsylvania"/>
    <s v="Philadelphia"/>
    <x v="3"/>
    <n v="52"/>
    <x v="203"/>
    <n v="2028"/>
    <n v="1074.8400000000001"/>
    <n v="0.53"/>
    <x v="2"/>
  </r>
  <r>
    <x v="0"/>
    <n v="1185732"/>
    <x v="462"/>
    <x v="0"/>
    <s v="Pennsylvania"/>
    <s v="Philadelphia"/>
    <x v="4"/>
    <n v="60"/>
    <x v="222"/>
    <n v="2700"/>
    <n v="1242"/>
    <n v="0.45999999999999996"/>
    <x v="2"/>
  </r>
  <r>
    <x v="0"/>
    <n v="1185732"/>
    <x v="463"/>
    <x v="0"/>
    <s v="Pennsylvania"/>
    <s v="Philadelphia"/>
    <x v="5"/>
    <n v="65"/>
    <x v="194"/>
    <n v="5265"/>
    <n v="2211.2999999999997"/>
    <n v="0.42"/>
    <x v="2"/>
  </r>
  <r>
    <x v="0"/>
    <n v="1185732"/>
    <x v="464"/>
    <x v="0"/>
    <s v="Pennsylvania"/>
    <s v="Philadelphia"/>
    <x v="0"/>
    <n v="60"/>
    <x v="57"/>
    <n v="8700"/>
    <n v="5829"/>
    <n v="0.67"/>
    <x v="2"/>
  </r>
  <r>
    <x v="0"/>
    <n v="1185732"/>
    <x v="465"/>
    <x v="0"/>
    <s v="Pennsylvania"/>
    <s v="Philadelphia"/>
    <x v="1"/>
    <n v="55"/>
    <x v="228"/>
    <n v="4950"/>
    <n v="2475"/>
    <n v="0.5"/>
    <x v="2"/>
  </r>
  <r>
    <x v="0"/>
    <n v="1185732"/>
    <x v="466"/>
    <x v="0"/>
    <s v="Pennsylvania"/>
    <s v="Philadelphia"/>
    <x v="2"/>
    <n v="51"/>
    <x v="229"/>
    <n v="3009"/>
    <n v="1504.5"/>
    <n v="0.5"/>
    <x v="2"/>
  </r>
  <r>
    <x v="0"/>
    <n v="1185732"/>
    <x v="467"/>
    <x v="0"/>
    <s v="Pennsylvania"/>
    <s v="Philadelphia"/>
    <x v="3"/>
    <n v="51"/>
    <x v="178"/>
    <n v="2244"/>
    <n v="1189.3200000000002"/>
    <n v="0.53"/>
    <x v="2"/>
  </r>
  <r>
    <x v="0"/>
    <n v="1185732"/>
    <x v="468"/>
    <x v="0"/>
    <s v="Pennsylvania"/>
    <s v="Philadelphia"/>
    <x v="4"/>
    <n v="64"/>
    <x v="180"/>
    <n v="3840"/>
    <n v="1843.1999999999998"/>
    <n v="0.48"/>
    <x v="2"/>
  </r>
  <r>
    <x v="0"/>
    <n v="1185732"/>
    <x v="469"/>
    <x v="0"/>
    <s v="Pennsylvania"/>
    <s v="Philadelphia"/>
    <x v="5"/>
    <n v="64"/>
    <x v="230"/>
    <n v="6272"/>
    <n v="2634.24"/>
    <n v="0.42"/>
    <x v="2"/>
  </r>
  <r>
    <x v="0"/>
    <n v="1185732"/>
    <x v="470"/>
    <x v="0"/>
    <s v="Pennsylvania"/>
    <s v="Philadelphia"/>
    <x v="0"/>
    <n v="60"/>
    <x v="174"/>
    <n v="9480"/>
    <n v="6256.8"/>
    <n v="0.66"/>
    <x v="2"/>
  </r>
  <r>
    <x v="0"/>
    <n v="1185732"/>
    <x v="471"/>
    <x v="0"/>
    <s v="Pennsylvania"/>
    <s v="Philadelphia"/>
    <x v="1"/>
    <n v="54"/>
    <x v="41"/>
    <n v="4050"/>
    <n v="1903.5"/>
    <n v="0.47"/>
    <x v="2"/>
  </r>
  <r>
    <x v="0"/>
    <n v="1185732"/>
    <x v="472"/>
    <x v="0"/>
    <s v="Pennsylvania"/>
    <s v="Philadelphia"/>
    <x v="2"/>
    <n v="54"/>
    <x v="176"/>
    <n v="3294"/>
    <n v="1811.6999999999998"/>
    <n v="0.54999999999999993"/>
    <x v="2"/>
  </r>
  <r>
    <x v="0"/>
    <n v="1185732"/>
    <x v="473"/>
    <x v="0"/>
    <s v="Pennsylvania"/>
    <s v="Philadelphia"/>
    <x v="3"/>
    <n v="53"/>
    <x v="208"/>
    <n v="3074"/>
    <n v="1659.96"/>
    <n v="0.54"/>
    <x v="2"/>
  </r>
  <r>
    <x v="0"/>
    <n v="1185732"/>
    <x v="474"/>
    <x v="0"/>
    <s v="Pennsylvania"/>
    <s v="Philadelphia"/>
    <x v="4"/>
    <n v="61"/>
    <x v="219"/>
    <n v="2806"/>
    <n v="1290.76"/>
    <n v="0.45999999999999996"/>
    <x v="2"/>
  </r>
  <r>
    <x v="0"/>
    <n v="1185732"/>
    <x v="475"/>
    <x v="0"/>
    <s v="Pennsylvania"/>
    <s v="Philadelphia"/>
    <x v="5"/>
    <n v="64"/>
    <x v="60"/>
    <n v="6080"/>
    <n v="2614.4"/>
    <n v="0.43"/>
    <x v="2"/>
  </r>
  <r>
    <x v="0"/>
    <n v="1185732"/>
    <x v="476"/>
    <x v="0"/>
    <s v="Pennsylvania"/>
    <s v="Philadelphia"/>
    <x v="0"/>
    <n v="62"/>
    <x v="231"/>
    <n v="8866"/>
    <n v="5319.5999999999995"/>
    <n v="0.6"/>
    <x v="2"/>
  </r>
  <r>
    <x v="0"/>
    <n v="1185732"/>
    <x v="477"/>
    <x v="0"/>
    <s v="Pennsylvania"/>
    <s v="Philadelphia"/>
    <x v="1"/>
    <n v="48"/>
    <x v="232"/>
    <n v="3840"/>
    <n v="1536"/>
    <n v="0.4"/>
    <x v="2"/>
  </r>
  <r>
    <x v="0"/>
    <n v="1185732"/>
    <x v="478"/>
    <x v="0"/>
    <s v="Pennsylvania"/>
    <s v="Philadelphia"/>
    <x v="2"/>
    <n v="41"/>
    <x v="50"/>
    <n v="2050"/>
    <n v="922.49999999999989"/>
    <n v="0.44999999999999996"/>
    <x v="2"/>
  </r>
  <r>
    <x v="0"/>
    <n v="1185732"/>
    <x v="479"/>
    <x v="0"/>
    <s v="Pennsylvania"/>
    <s v="Philadelphia"/>
    <x v="3"/>
    <n v="41"/>
    <x v="206"/>
    <n v="2173"/>
    <n v="1021.31"/>
    <n v="0.47"/>
    <x v="2"/>
  </r>
  <r>
    <x v="0"/>
    <n v="1185732"/>
    <x v="480"/>
    <x v="0"/>
    <s v="Pennsylvania"/>
    <s v="Philadelphia"/>
    <x v="4"/>
    <n v="50"/>
    <x v="218"/>
    <n v="1800"/>
    <n v="809.99999999999989"/>
    <n v="0.44999999999999996"/>
    <x v="2"/>
  </r>
  <r>
    <x v="0"/>
    <n v="1185732"/>
    <x v="481"/>
    <x v="0"/>
    <s v="Pennsylvania"/>
    <s v="Philadelphia"/>
    <x v="5"/>
    <n v="55"/>
    <x v="176"/>
    <n v="3355"/>
    <n v="1342"/>
    <n v="0.4"/>
    <x v="2"/>
  </r>
  <r>
    <x v="0"/>
    <n v="1185732"/>
    <x v="482"/>
    <x v="0"/>
    <s v="Pennsylvania"/>
    <s v="Philadelphia"/>
    <x v="0"/>
    <n v="55"/>
    <x v="233"/>
    <n v="5720"/>
    <n v="3546.4"/>
    <n v="0.62"/>
    <x v="2"/>
  </r>
  <r>
    <x v="0"/>
    <n v="1185732"/>
    <x v="483"/>
    <x v="0"/>
    <s v="Pennsylvania"/>
    <s v="Philadelphia"/>
    <x v="1"/>
    <n v="47"/>
    <x v="184"/>
    <n v="2961"/>
    <n v="1243.6199999999999"/>
    <n v="0.42"/>
    <x v="2"/>
  </r>
  <r>
    <x v="0"/>
    <n v="1185732"/>
    <x v="484"/>
    <x v="0"/>
    <s v="Pennsylvania"/>
    <s v="Philadelphia"/>
    <x v="2"/>
    <n v="48"/>
    <x v="171"/>
    <n v="1632"/>
    <n v="734.4"/>
    <n v="0.44999999999999996"/>
    <x v="2"/>
  </r>
  <r>
    <x v="0"/>
    <n v="1185732"/>
    <x v="485"/>
    <x v="0"/>
    <s v="Pennsylvania"/>
    <s v="Philadelphia"/>
    <x v="3"/>
    <n v="48"/>
    <x v="225"/>
    <n v="1392"/>
    <n v="626.4"/>
    <n v="0.44999999999999996"/>
    <x v="2"/>
  </r>
  <r>
    <x v="0"/>
    <n v="1185732"/>
    <x v="486"/>
    <x v="0"/>
    <s v="Pennsylvania"/>
    <s v="Philadelphia"/>
    <x v="4"/>
    <n v="56"/>
    <x v="234"/>
    <n v="1512"/>
    <n v="650.16"/>
    <n v="0.43"/>
    <x v="2"/>
  </r>
  <r>
    <x v="0"/>
    <n v="1185732"/>
    <x v="487"/>
    <x v="0"/>
    <s v="Pennsylvania"/>
    <s v="Philadelphia"/>
    <x v="5"/>
    <n v="60"/>
    <x v="184"/>
    <n v="3780"/>
    <n v="1474.2"/>
    <n v="0.39"/>
    <x v="2"/>
  </r>
  <r>
    <x v="0"/>
    <n v="1185732"/>
    <x v="488"/>
    <x v="0"/>
    <s v="Pennsylvania"/>
    <s v="Philadelphia"/>
    <x v="0"/>
    <n v="66"/>
    <x v="161"/>
    <n v="7458"/>
    <n v="4847.7"/>
    <n v="0.65"/>
    <x v="2"/>
  </r>
  <r>
    <x v="0"/>
    <n v="1185732"/>
    <x v="489"/>
    <x v="0"/>
    <s v="Pennsylvania"/>
    <s v="Philadelphia"/>
    <x v="1"/>
    <n v="55"/>
    <x v="180"/>
    <n v="3300"/>
    <n v="1551"/>
    <n v="0.47"/>
    <x v="2"/>
  </r>
  <r>
    <x v="0"/>
    <n v="1185732"/>
    <x v="490"/>
    <x v="0"/>
    <s v="Pennsylvania"/>
    <s v="Philadelphia"/>
    <x v="2"/>
    <n v="55"/>
    <x v="235"/>
    <n v="3025"/>
    <n v="1603.25"/>
    <n v="0.53"/>
    <x v="2"/>
  </r>
  <r>
    <x v="0"/>
    <n v="1185732"/>
    <x v="491"/>
    <x v="0"/>
    <s v="Pennsylvania"/>
    <s v="Philadelphia"/>
    <x v="3"/>
    <n v="56"/>
    <x v="178"/>
    <n v="2464"/>
    <n v="1256.6400000000001"/>
    <n v="0.51"/>
    <x v="2"/>
  </r>
  <r>
    <x v="0"/>
    <n v="1185732"/>
    <x v="492"/>
    <x v="0"/>
    <s v="Pennsylvania"/>
    <s v="Philadelphia"/>
    <x v="4"/>
    <n v="64"/>
    <x v="186"/>
    <n v="2688"/>
    <n v="1290.24"/>
    <n v="0.48"/>
    <x v="2"/>
  </r>
  <r>
    <x v="0"/>
    <n v="1185732"/>
    <x v="493"/>
    <x v="0"/>
    <s v="Pennsylvania"/>
    <s v="Philadelphia"/>
    <x v="5"/>
    <n v="71"/>
    <x v="188"/>
    <n v="4615"/>
    <n v="2030.6"/>
    <n v="0.44"/>
    <x v="2"/>
  </r>
  <r>
    <x v="0"/>
    <n v="1185732"/>
    <x v="494"/>
    <x v="0"/>
    <s v="Pennsylvania"/>
    <s v="Philadelphia"/>
    <x v="0"/>
    <n v="67"/>
    <x v="168"/>
    <n v="8308"/>
    <n v="5732.52"/>
    <n v="0.69000000000000006"/>
    <x v="2"/>
  </r>
  <r>
    <x v="0"/>
    <n v="1185732"/>
    <x v="495"/>
    <x v="0"/>
    <s v="Pennsylvania"/>
    <s v="Philadelphia"/>
    <x v="1"/>
    <n v="55"/>
    <x v="173"/>
    <n v="3795"/>
    <n v="1707.7499999999998"/>
    <n v="0.44999999999999996"/>
    <x v="2"/>
  </r>
  <r>
    <x v="0"/>
    <n v="1185732"/>
    <x v="496"/>
    <x v="0"/>
    <s v="Pennsylvania"/>
    <s v="Philadelphia"/>
    <x v="2"/>
    <n v="55"/>
    <x v="188"/>
    <n v="3575"/>
    <n v="1894.75"/>
    <n v="0.53"/>
    <x v="2"/>
  </r>
  <r>
    <x v="0"/>
    <n v="1185732"/>
    <x v="497"/>
    <x v="0"/>
    <s v="Pennsylvania"/>
    <s v="Philadelphia"/>
    <x v="3"/>
    <n v="57"/>
    <x v="206"/>
    <n v="3021"/>
    <n v="1601.13"/>
    <n v="0.53"/>
    <x v="2"/>
  </r>
  <r>
    <x v="0"/>
    <n v="1185732"/>
    <x v="498"/>
    <x v="0"/>
    <s v="Pennsylvania"/>
    <s v="Philadelphia"/>
    <x v="4"/>
    <n v="63"/>
    <x v="172"/>
    <n v="2961"/>
    <n v="1362.06"/>
    <n v="0.45999999999999996"/>
    <x v="2"/>
  </r>
  <r>
    <x v="0"/>
    <n v="1185732"/>
    <x v="0"/>
    <x v="0"/>
    <s v="Pennsylvania"/>
    <s v="Philadelphia"/>
    <x v="5"/>
    <n v="68"/>
    <x v="170"/>
    <n v="5644"/>
    <n v="2426.92"/>
    <n v="0.43"/>
    <x v="2"/>
  </r>
  <r>
    <x v="3"/>
    <n v="1128299"/>
    <x v="1"/>
    <x v="0"/>
    <s v="Pennsylvania"/>
    <s v="Philadelphia"/>
    <x v="0"/>
    <n v="32"/>
    <x v="185"/>
    <n v="3904"/>
    <n v="1991.04"/>
    <n v="0.51"/>
    <x v="2"/>
  </r>
  <r>
    <x v="3"/>
    <n v="1128299"/>
    <x v="2"/>
    <x v="0"/>
    <s v="Pennsylvania"/>
    <s v="Philadelphia"/>
    <x v="1"/>
    <n v="44"/>
    <x v="236"/>
    <n v="5148"/>
    <n v="1904.76"/>
    <n v="0.37"/>
    <x v="2"/>
  </r>
  <r>
    <x v="3"/>
    <n v="1128299"/>
    <x v="3"/>
    <x v="0"/>
    <s v="Pennsylvania"/>
    <s v="Philadelphia"/>
    <x v="2"/>
    <n v="41"/>
    <x v="236"/>
    <n v="4797"/>
    <n v="2590.38"/>
    <n v="0.54"/>
    <x v="2"/>
  </r>
  <r>
    <x v="3"/>
    <n v="1128299"/>
    <x v="4"/>
    <x v="0"/>
    <s v="Pennsylvania"/>
    <s v="Philadelphia"/>
    <x v="3"/>
    <n v="43"/>
    <x v="237"/>
    <n v="3741"/>
    <n v="1870.5"/>
    <n v="0.5"/>
    <x v="2"/>
  </r>
  <r>
    <x v="3"/>
    <n v="1128299"/>
    <x v="5"/>
    <x v="2"/>
    <s v="Nevada"/>
    <s v="Las Vegas"/>
    <x v="4"/>
    <n v="47"/>
    <x v="227"/>
    <n v="3290"/>
    <n v="2138.5"/>
    <n v="0.65"/>
    <x v="2"/>
  </r>
  <r>
    <x v="3"/>
    <n v="1128299"/>
    <x v="6"/>
    <x v="2"/>
    <s v="Nevada"/>
    <s v="Las Vegas"/>
    <x v="5"/>
    <n v="41"/>
    <x v="209"/>
    <n v="5248"/>
    <n v="1574.4000000000003"/>
    <n v="0.30000000000000004"/>
    <x v="2"/>
  </r>
  <r>
    <x v="3"/>
    <n v="1128299"/>
    <x v="7"/>
    <x v="2"/>
    <s v="Nevada"/>
    <s v="Las Vegas"/>
    <x v="0"/>
    <n v="34"/>
    <x v="174"/>
    <n v="5372"/>
    <n v="2686"/>
    <n v="0.5"/>
    <x v="2"/>
  </r>
  <r>
    <x v="3"/>
    <n v="1128299"/>
    <x v="499"/>
    <x v="2"/>
    <s v="Nevada"/>
    <s v="Las Vegas"/>
    <x v="1"/>
    <n v="43"/>
    <x v="209"/>
    <n v="5504"/>
    <n v="2201.6"/>
    <n v="0.4"/>
    <x v="2"/>
  </r>
  <r>
    <x v="3"/>
    <n v="1128299"/>
    <x v="500"/>
    <x v="2"/>
    <s v="Nevada"/>
    <s v="Las Vegas"/>
    <x v="2"/>
    <n v="41"/>
    <x v="164"/>
    <n v="4879"/>
    <n v="2585.8700000000003"/>
    <n v="0.53"/>
    <x v="2"/>
  </r>
  <r>
    <x v="3"/>
    <n v="1128299"/>
    <x v="501"/>
    <x v="2"/>
    <s v="Nevada"/>
    <s v="Las Vegas"/>
    <x v="3"/>
    <n v="44"/>
    <x v="238"/>
    <n v="3256"/>
    <n v="1497.76"/>
    <n v="0.45999999999999996"/>
    <x v="2"/>
  </r>
  <r>
    <x v="3"/>
    <n v="1128299"/>
    <x v="502"/>
    <x v="2"/>
    <s v="Nevada"/>
    <s v="Las Vegas"/>
    <x v="4"/>
    <n v="46"/>
    <x v="239"/>
    <n v="2392"/>
    <n v="1674.4"/>
    <n v="0.70000000000000007"/>
    <x v="2"/>
  </r>
  <r>
    <x v="3"/>
    <n v="1128299"/>
    <x v="503"/>
    <x v="2"/>
    <s v="Nevada"/>
    <s v="Las Vegas"/>
    <x v="5"/>
    <n v="41"/>
    <x v="210"/>
    <n v="4756"/>
    <n v="1617.0400000000002"/>
    <n v="0.34"/>
    <x v="2"/>
  </r>
  <r>
    <x v="3"/>
    <n v="1128299"/>
    <x v="504"/>
    <x v="2"/>
    <s v="Nevada"/>
    <s v="Las Vegas"/>
    <x v="0"/>
    <n v="43"/>
    <x v="160"/>
    <n v="6880"/>
    <n v="3784.0000000000005"/>
    <n v="0.55000000000000004"/>
    <x v="2"/>
  </r>
  <r>
    <x v="3"/>
    <n v="1128299"/>
    <x v="505"/>
    <x v="2"/>
    <s v="Nevada"/>
    <s v="Las Vegas"/>
    <x v="1"/>
    <n v="50"/>
    <x v="196"/>
    <n v="6000"/>
    <n v="2400"/>
    <n v="0.4"/>
    <x v="2"/>
  </r>
  <r>
    <x v="3"/>
    <n v="1128299"/>
    <x v="506"/>
    <x v="2"/>
    <s v="Nevada"/>
    <s v="Las Vegas"/>
    <x v="2"/>
    <n v="52"/>
    <x v="233"/>
    <n v="5408"/>
    <n v="2866.2400000000002"/>
    <n v="0.53"/>
    <x v="2"/>
  </r>
  <r>
    <x v="3"/>
    <n v="1128299"/>
    <x v="507"/>
    <x v="2"/>
    <s v="Nevada"/>
    <s v="Las Vegas"/>
    <x v="3"/>
    <n v="50"/>
    <x v="199"/>
    <n v="4200"/>
    <n v="1974"/>
    <n v="0.47"/>
    <x v="2"/>
  </r>
  <r>
    <x v="3"/>
    <n v="1128299"/>
    <x v="508"/>
    <x v="2"/>
    <s v="Nevada"/>
    <s v="Las Vegas"/>
    <x v="4"/>
    <n v="55"/>
    <x v="172"/>
    <n v="2585"/>
    <n v="1809.5000000000002"/>
    <n v="0.70000000000000007"/>
    <x v="2"/>
  </r>
  <r>
    <x v="3"/>
    <n v="1128299"/>
    <x v="509"/>
    <x v="2"/>
    <s v="Nevada"/>
    <s v="Las Vegas"/>
    <x v="5"/>
    <n v="54"/>
    <x v="198"/>
    <n v="5076"/>
    <n v="1725.8400000000001"/>
    <n v="0.34"/>
    <x v="2"/>
  </r>
  <r>
    <x v="3"/>
    <n v="1128299"/>
    <x v="510"/>
    <x v="2"/>
    <s v="Nevada"/>
    <s v="Las Vegas"/>
    <x v="0"/>
    <n v="58"/>
    <x v="231"/>
    <n v="8294"/>
    <n v="4229.9400000000005"/>
    <n v="0.51"/>
    <x v="2"/>
  </r>
  <r>
    <x v="3"/>
    <n v="1128299"/>
    <x v="8"/>
    <x v="2"/>
    <s v="Nevada"/>
    <s v="Las Vegas"/>
    <x v="1"/>
    <n v="62"/>
    <x v="240"/>
    <n v="6324"/>
    <n v="2403.12"/>
    <n v="0.38"/>
    <x v="2"/>
  </r>
  <r>
    <x v="3"/>
    <n v="1128299"/>
    <x v="9"/>
    <x v="2"/>
    <s v="Nevada"/>
    <s v="Las Vegas"/>
    <x v="2"/>
    <n v="61"/>
    <x v="196"/>
    <n v="7320"/>
    <n v="3879.6000000000004"/>
    <n v="0.53"/>
    <x v="2"/>
  </r>
  <r>
    <x v="3"/>
    <n v="1128299"/>
    <x v="10"/>
    <x v="2"/>
    <s v="Nevada"/>
    <s v="Las Vegas"/>
    <x v="3"/>
    <n v="59"/>
    <x v="41"/>
    <n v="4425"/>
    <n v="2035.4999999999998"/>
    <n v="0.45999999999999996"/>
    <x v="2"/>
  </r>
  <r>
    <x v="3"/>
    <n v="1128299"/>
    <x v="11"/>
    <x v="2"/>
    <s v="Nevada"/>
    <s v="Las Vegas"/>
    <x v="4"/>
    <n v="63"/>
    <x v="239"/>
    <n v="3276"/>
    <n v="2162.1600000000003"/>
    <n v="0.66"/>
    <x v="2"/>
  </r>
  <r>
    <x v="3"/>
    <n v="1128299"/>
    <x v="12"/>
    <x v="2"/>
    <s v="Nevada"/>
    <s v="Las Vegas"/>
    <x v="5"/>
    <n v="78"/>
    <x v="60"/>
    <n v="7410"/>
    <n v="2519.4"/>
    <n v="0.34"/>
    <x v="2"/>
  </r>
  <r>
    <x v="3"/>
    <n v="1128299"/>
    <x v="13"/>
    <x v="2"/>
    <s v="Nevada"/>
    <s v="Las Vegas"/>
    <x v="0"/>
    <n v="58"/>
    <x v="197"/>
    <n v="8642"/>
    <n v="5012.3600000000006"/>
    <n v="0.58000000000000007"/>
    <x v="2"/>
  </r>
  <r>
    <x v="3"/>
    <n v="1128299"/>
    <x v="14"/>
    <x v="2"/>
    <s v="Nevada"/>
    <s v="Las Vegas"/>
    <x v="1"/>
    <n v="60"/>
    <x v="233"/>
    <n v="6240"/>
    <n v="2683.2"/>
    <n v="0.43"/>
    <x v="2"/>
  </r>
  <r>
    <x v="3"/>
    <n v="1128299"/>
    <x v="15"/>
    <x v="2"/>
    <s v="Nevada"/>
    <s v="Las Vegas"/>
    <x v="2"/>
    <n v="63"/>
    <x v="210"/>
    <n v="7308"/>
    <n v="4165.5600000000004"/>
    <n v="0.57000000000000006"/>
    <x v="2"/>
  </r>
  <r>
    <x v="3"/>
    <n v="1128299"/>
    <x v="16"/>
    <x v="2"/>
    <s v="Nevada"/>
    <s v="Las Vegas"/>
    <x v="3"/>
    <n v="57"/>
    <x v="228"/>
    <n v="5130"/>
    <n v="2565"/>
    <n v="0.5"/>
    <x v="2"/>
  </r>
  <r>
    <x v="3"/>
    <n v="1128299"/>
    <x v="17"/>
    <x v="2"/>
    <s v="Nevada"/>
    <s v="Las Vegas"/>
    <x v="4"/>
    <n v="60"/>
    <x v="180"/>
    <n v="3600"/>
    <n v="2520.0000000000005"/>
    <n v="0.70000000000000007"/>
    <x v="2"/>
  </r>
  <r>
    <x v="3"/>
    <n v="1128299"/>
    <x v="18"/>
    <x v="2"/>
    <s v="Nevada"/>
    <s v="Las Vegas"/>
    <x v="5"/>
    <n v="78"/>
    <x v="165"/>
    <n v="10218"/>
    <n v="3576.2999999999997"/>
    <n v="0.35"/>
    <x v="2"/>
  </r>
  <r>
    <x v="3"/>
    <n v="1128299"/>
    <x v="19"/>
    <x v="2"/>
    <s v="Nevada"/>
    <s v="Las Vegas"/>
    <x v="0"/>
    <n v="56"/>
    <x v="133"/>
    <n v="10584"/>
    <n v="6032.880000000001"/>
    <n v="0.57000000000000006"/>
    <x v="2"/>
  </r>
  <r>
    <x v="3"/>
    <n v="1128299"/>
    <x v="20"/>
    <x v="2"/>
    <s v="Nevada"/>
    <s v="Las Vegas"/>
    <x v="1"/>
    <n v="62"/>
    <x v="241"/>
    <n v="10230"/>
    <n v="4194.3"/>
    <n v="0.41"/>
    <x v="2"/>
  </r>
  <r>
    <x v="3"/>
    <n v="1128299"/>
    <x v="21"/>
    <x v="2"/>
    <s v="Nevada"/>
    <s v="Las Vegas"/>
    <x v="2"/>
    <n v="62"/>
    <x v="241"/>
    <n v="10230"/>
    <n v="6035.7000000000007"/>
    <n v="0.59000000000000008"/>
    <x v="2"/>
  </r>
  <r>
    <x v="3"/>
    <n v="1128299"/>
    <x v="22"/>
    <x v="2"/>
    <s v="Nevada"/>
    <s v="Las Vegas"/>
    <x v="3"/>
    <n v="58"/>
    <x v="215"/>
    <n v="6438"/>
    <n v="3283.38"/>
    <n v="0.51"/>
    <x v="2"/>
  </r>
  <r>
    <x v="3"/>
    <n v="1128299"/>
    <x v="23"/>
    <x v="2"/>
    <s v="Nevada"/>
    <s v="Las Vegas"/>
    <x v="4"/>
    <n v="59"/>
    <x v="194"/>
    <n v="4779"/>
    <n v="3536.4600000000005"/>
    <n v="0.7400000000000001"/>
    <x v="2"/>
  </r>
  <r>
    <x v="3"/>
    <n v="1128299"/>
    <x v="24"/>
    <x v="2"/>
    <s v="Nevada"/>
    <s v="Las Vegas"/>
    <x v="5"/>
    <n v="73"/>
    <x v="132"/>
    <n v="12702"/>
    <n v="5080.8"/>
    <n v="0.4"/>
    <x v="2"/>
  </r>
  <r>
    <x v="3"/>
    <n v="1128299"/>
    <x v="25"/>
    <x v="2"/>
    <s v="Nevada"/>
    <s v="Las Vegas"/>
    <x v="0"/>
    <n v="58"/>
    <x v="153"/>
    <n v="12644"/>
    <n v="6701.3200000000006"/>
    <n v="0.53"/>
    <x v="2"/>
  </r>
  <r>
    <x v="3"/>
    <n v="1128299"/>
    <x v="26"/>
    <x v="2"/>
    <s v="Nevada"/>
    <s v="Las Vegas"/>
    <x v="1"/>
    <n v="61"/>
    <x v="132"/>
    <n v="10614"/>
    <n v="3821.04"/>
    <n v="0.36"/>
    <x v="2"/>
  </r>
  <r>
    <x v="3"/>
    <n v="1128299"/>
    <x v="27"/>
    <x v="2"/>
    <s v="Nevada"/>
    <s v="Las Vegas"/>
    <x v="2"/>
    <n v="61"/>
    <x v="231"/>
    <n v="8723"/>
    <n v="4623.1900000000005"/>
    <n v="0.53"/>
    <x v="2"/>
  </r>
  <r>
    <x v="3"/>
    <n v="1128299"/>
    <x v="28"/>
    <x v="2"/>
    <s v="Nevada"/>
    <s v="Las Vegas"/>
    <x v="3"/>
    <n v="55"/>
    <x v="236"/>
    <n v="6435"/>
    <n v="3153.15"/>
    <n v="0.49"/>
    <x v="2"/>
  </r>
  <r>
    <x v="3"/>
    <n v="1128299"/>
    <x v="511"/>
    <x v="2"/>
    <s v="Nevada"/>
    <s v="Las Vegas"/>
    <x v="4"/>
    <n v="60"/>
    <x v="242"/>
    <n v="7800"/>
    <n v="5460.0000000000009"/>
    <n v="0.70000000000000007"/>
    <x v="2"/>
  </r>
  <r>
    <x v="3"/>
    <n v="1128299"/>
    <x v="512"/>
    <x v="2"/>
    <s v="Nevada"/>
    <s v="Las Vegas"/>
    <x v="5"/>
    <n v="78"/>
    <x v="57"/>
    <n v="11310"/>
    <n v="3393.0000000000005"/>
    <n v="0.30000000000000004"/>
    <x v="2"/>
  </r>
  <r>
    <x v="3"/>
    <n v="1128299"/>
    <x v="513"/>
    <x v="2"/>
    <s v="Nevada"/>
    <s v="Las Vegas"/>
    <x v="0"/>
    <n v="62"/>
    <x v="124"/>
    <n v="13020"/>
    <n v="6900.6"/>
    <n v="0.53"/>
    <x v="2"/>
  </r>
  <r>
    <x v="3"/>
    <n v="1128299"/>
    <x v="514"/>
    <x v="2"/>
    <s v="Nevada"/>
    <s v="Las Vegas"/>
    <x v="1"/>
    <n v="64"/>
    <x v="131"/>
    <n v="11648"/>
    <n v="4542.72"/>
    <n v="0.39"/>
    <x v="2"/>
  </r>
  <r>
    <x v="3"/>
    <n v="1128299"/>
    <x v="515"/>
    <x v="2"/>
    <s v="Nevada"/>
    <s v="Las Vegas"/>
    <x v="2"/>
    <n v="60"/>
    <x v="152"/>
    <n v="9120"/>
    <n v="4742.4000000000005"/>
    <n v="0.52"/>
    <x v="2"/>
  </r>
  <r>
    <x v="3"/>
    <n v="1128299"/>
    <x v="516"/>
    <x v="2"/>
    <s v="Nevada"/>
    <s v="Las Vegas"/>
    <x v="3"/>
    <n v="64"/>
    <x v="168"/>
    <n v="7936"/>
    <n v="3729.9199999999996"/>
    <n v="0.47"/>
    <x v="2"/>
  </r>
  <r>
    <x v="3"/>
    <n v="1128299"/>
    <x v="517"/>
    <x v="2"/>
    <s v="Nevada"/>
    <s v="Las Vegas"/>
    <x v="4"/>
    <n v="68"/>
    <x v="216"/>
    <n v="9384"/>
    <n v="6381.1200000000008"/>
    <n v="0.68"/>
    <x v="2"/>
  </r>
  <r>
    <x v="3"/>
    <n v="1128299"/>
    <x v="518"/>
    <x v="2"/>
    <s v="Nevada"/>
    <s v="Las Vegas"/>
    <x v="5"/>
    <n v="78"/>
    <x v="243"/>
    <n v="8424"/>
    <n v="2864.1600000000003"/>
    <n v="0.34"/>
    <x v="2"/>
  </r>
  <r>
    <x v="3"/>
    <n v="1128299"/>
    <x v="519"/>
    <x v="2"/>
    <s v="Nevada"/>
    <s v="Las Vegas"/>
    <x v="0"/>
    <n v="56"/>
    <x v="132"/>
    <n v="9744"/>
    <n v="4677.1200000000008"/>
    <n v="0.48000000000000004"/>
    <x v="2"/>
  </r>
  <r>
    <x v="3"/>
    <n v="1128299"/>
    <x v="520"/>
    <x v="2"/>
    <s v="Nevada"/>
    <s v="Las Vegas"/>
    <x v="1"/>
    <n v="61"/>
    <x v="244"/>
    <n v="9882"/>
    <n v="3359.88"/>
    <n v="0.34"/>
    <x v="2"/>
  </r>
  <r>
    <x v="3"/>
    <n v="1128299"/>
    <x v="521"/>
    <x v="2"/>
    <s v="Nevada"/>
    <s v="Las Vegas"/>
    <x v="2"/>
    <n v="57"/>
    <x v="236"/>
    <n v="6669"/>
    <n v="3334.5"/>
    <n v="0.5"/>
    <x v="2"/>
  </r>
  <r>
    <x v="3"/>
    <n v="1128299"/>
    <x v="522"/>
    <x v="2"/>
    <s v="Nevada"/>
    <s v="Las Vegas"/>
    <x v="3"/>
    <n v="58"/>
    <x v="205"/>
    <n v="6496"/>
    <n v="2858.2400000000002"/>
    <n v="0.44"/>
    <x v="2"/>
  </r>
  <r>
    <x v="3"/>
    <n v="1128299"/>
    <x v="523"/>
    <x v="2"/>
    <s v="Nevada"/>
    <s v="Las Vegas"/>
    <x v="4"/>
    <n v="67"/>
    <x v="196"/>
    <n v="8040"/>
    <n v="4904.4000000000005"/>
    <n v="0.6100000000000001"/>
    <x v="2"/>
  </r>
  <r>
    <x v="3"/>
    <n v="1128299"/>
    <x v="524"/>
    <x v="2"/>
    <s v="Nevada"/>
    <s v="Las Vegas"/>
    <x v="5"/>
    <n v="74"/>
    <x v="161"/>
    <n v="8362"/>
    <n v="2508.6000000000004"/>
    <n v="0.30000000000000004"/>
    <x v="2"/>
  </r>
  <r>
    <x v="3"/>
    <n v="1128299"/>
    <x v="525"/>
    <x v="2"/>
    <s v="Nevada"/>
    <s v="Las Vegas"/>
    <x v="0"/>
    <n v="56"/>
    <x v="216"/>
    <n v="7728"/>
    <n v="3786.7200000000003"/>
    <n v="0.49000000000000005"/>
    <x v="2"/>
  </r>
  <r>
    <x v="3"/>
    <n v="1128299"/>
    <x v="526"/>
    <x v="2"/>
    <s v="Nevada"/>
    <s v="Las Vegas"/>
    <x v="1"/>
    <n v="59"/>
    <x v="241"/>
    <n v="9735"/>
    <n v="3407.25"/>
    <n v="0.35"/>
    <x v="2"/>
  </r>
  <r>
    <x v="3"/>
    <n v="1128299"/>
    <x v="527"/>
    <x v="2"/>
    <s v="Nevada"/>
    <s v="Las Vegas"/>
    <x v="2"/>
    <n v="54"/>
    <x v="245"/>
    <n v="5886"/>
    <n v="2648.7000000000003"/>
    <n v="0.45000000000000007"/>
    <x v="2"/>
  </r>
  <r>
    <x v="3"/>
    <n v="1128299"/>
    <x v="528"/>
    <x v="2"/>
    <s v="Nevada"/>
    <s v="Las Vegas"/>
    <x v="3"/>
    <n v="54"/>
    <x v="193"/>
    <n v="5670"/>
    <n v="2381.4"/>
    <n v="0.42"/>
    <x v="2"/>
  </r>
  <r>
    <x v="3"/>
    <n v="1128299"/>
    <x v="529"/>
    <x v="2"/>
    <s v="Nevada"/>
    <s v="Las Vegas"/>
    <x v="4"/>
    <n v="63"/>
    <x v="194"/>
    <n v="5103"/>
    <n v="3112.8300000000004"/>
    <n v="0.6100000000000001"/>
    <x v="2"/>
  </r>
  <r>
    <x v="3"/>
    <n v="1128299"/>
    <x v="530"/>
    <x v="2"/>
    <s v="Nevada"/>
    <s v="Las Vegas"/>
    <x v="5"/>
    <n v="68"/>
    <x v="198"/>
    <n v="6392"/>
    <n v="1598"/>
    <n v="0.25"/>
    <x v="2"/>
  </r>
  <r>
    <x v="3"/>
    <n v="1128299"/>
    <x v="29"/>
    <x v="2"/>
    <s v="Nevada"/>
    <s v="Las Vegas"/>
    <x v="0"/>
    <n v="57"/>
    <x v="155"/>
    <n v="8835"/>
    <n v="4240.8"/>
    <n v="0.48000000000000004"/>
    <x v="2"/>
  </r>
  <r>
    <x v="3"/>
    <n v="1128299"/>
    <x v="30"/>
    <x v="2"/>
    <s v="Nevada"/>
    <s v="Las Vegas"/>
    <x v="1"/>
    <n v="64"/>
    <x v="42"/>
    <n v="9600"/>
    <n v="3264.0000000000005"/>
    <n v="0.34"/>
    <x v="2"/>
  </r>
  <r>
    <x v="3"/>
    <n v="1128299"/>
    <x v="31"/>
    <x v="2"/>
    <s v="Nevada"/>
    <s v="Las Vegas"/>
    <x v="2"/>
    <n v="55"/>
    <x v="162"/>
    <n v="5830"/>
    <n v="2681.8"/>
    <n v="0.46"/>
    <x v="2"/>
  </r>
  <r>
    <x v="3"/>
    <n v="1128299"/>
    <x v="32"/>
    <x v="2"/>
    <s v="Nevada"/>
    <s v="Las Vegas"/>
    <x v="3"/>
    <n v="56"/>
    <x v="243"/>
    <n v="6048"/>
    <n v="2479.6799999999998"/>
    <n v="0.41"/>
    <x v="2"/>
  </r>
  <r>
    <x v="3"/>
    <n v="1128299"/>
    <x v="33"/>
    <x v="2"/>
    <s v="Nevada"/>
    <s v="Las Vegas"/>
    <x v="4"/>
    <n v="64"/>
    <x v="246"/>
    <n v="5632"/>
    <n v="3604.4800000000005"/>
    <n v="0.64000000000000012"/>
    <x v="2"/>
  </r>
  <r>
    <x v="3"/>
    <n v="1128299"/>
    <x v="34"/>
    <x v="2"/>
    <s v="Nevada"/>
    <s v="Las Vegas"/>
    <x v="5"/>
    <n v="68"/>
    <x v="247"/>
    <n v="9044"/>
    <n v="2351.44"/>
    <n v="0.26"/>
    <x v="2"/>
  </r>
  <r>
    <x v="3"/>
    <n v="1128299"/>
    <x v="35"/>
    <x v="2"/>
    <s v="Nevada"/>
    <s v="Las Vegas"/>
    <x v="0"/>
    <n v="58"/>
    <x v="130"/>
    <n v="11368"/>
    <n v="5342.96"/>
    <n v="0.47000000000000003"/>
    <x v="2"/>
  </r>
  <r>
    <x v="3"/>
    <n v="1128299"/>
    <x v="36"/>
    <x v="2"/>
    <s v="Nevada"/>
    <s v="Las Vegas"/>
    <x v="1"/>
    <n v="62"/>
    <x v="133"/>
    <n v="11718"/>
    <n v="3984.1200000000003"/>
    <n v="0.34"/>
    <x v="2"/>
  </r>
  <r>
    <x v="3"/>
    <n v="1128299"/>
    <x v="37"/>
    <x v="2"/>
    <s v="Nevada"/>
    <s v="Las Vegas"/>
    <x v="2"/>
    <n v="59"/>
    <x v="164"/>
    <n v="7021"/>
    <n v="3299.8700000000003"/>
    <n v="0.47000000000000003"/>
    <x v="2"/>
  </r>
  <r>
    <x v="3"/>
    <n v="1128299"/>
    <x v="38"/>
    <x v="2"/>
    <s v="Nevada"/>
    <s v="Las Vegas"/>
    <x v="3"/>
    <n v="57"/>
    <x v="247"/>
    <n v="7581"/>
    <n v="3335.64"/>
    <n v="0.44"/>
    <x v="2"/>
  </r>
  <r>
    <x v="3"/>
    <n v="1128299"/>
    <x v="39"/>
    <x v="2"/>
    <s v="Nevada"/>
    <s v="Las Vegas"/>
    <x v="4"/>
    <n v="69"/>
    <x v="205"/>
    <n v="7728"/>
    <n v="4636.8000000000011"/>
    <n v="0.60000000000000009"/>
    <x v="2"/>
  </r>
  <r>
    <x v="3"/>
    <n v="1128299"/>
    <x v="40"/>
    <x v="2"/>
    <s v="Nevada"/>
    <s v="Las Vegas"/>
    <x v="5"/>
    <n v="74"/>
    <x v="42"/>
    <n v="11100"/>
    <n v="2997"/>
    <n v="0.27"/>
    <x v="2"/>
  </r>
  <r>
    <x v="3"/>
    <n v="1128299"/>
    <x v="41"/>
    <x v="2"/>
    <s v="Nevada"/>
    <s v="Las Vegas"/>
    <x v="0"/>
    <n v="28"/>
    <x v="248"/>
    <n v="3444"/>
    <n v="1722"/>
    <n v="0.5"/>
    <x v="2"/>
  </r>
  <r>
    <x v="3"/>
    <n v="1128299"/>
    <x v="42"/>
    <x v="2"/>
    <s v="Nevada"/>
    <s v="Las Vegas"/>
    <x v="1"/>
    <n v="38"/>
    <x v="248"/>
    <n v="4674"/>
    <n v="1542.42"/>
    <n v="0.33"/>
    <x v="2"/>
  </r>
  <r>
    <x v="3"/>
    <n v="1128299"/>
    <x v="43"/>
    <x v="2"/>
    <s v="Nevada"/>
    <s v="Las Vegas"/>
    <x v="2"/>
    <n v="39"/>
    <x v="202"/>
    <n v="4485"/>
    <n v="2063.1"/>
    <n v="0.46"/>
    <x v="2"/>
  </r>
  <r>
    <x v="3"/>
    <n v="1128299"/>
    <x v="44"/>
    <x v="2"/>
    <s v="Nevada"/>
    <s v="Las Vegas"/>
    <x v="3"/>
    <n v="38"/>
    <x v="249"/>
    <n v="2736"/>
    <n v="1231.1999999999998"/>
    <n v="0.44999999999999996"/>
    <x v="2"/>
  </r>
  <r>
    <x v="3"/>
    <n v="1128299"/>
    <x v="531"/>
    <x v="2"/>
    <s v="Colorado"/>
    <s v="Denver"/>
    <x v="4"/>
    <n v="41"/>
    <x v="195"/>
    <n v="2296"/>
    <n v="1469.44"/>
    <n v="0.64"/>
    <x v="2"/>
  </r>
  <r>
    <x v="3"/>
    <n v="1128299"/>
    <x v="532"/>
    <x v="2"/>
    <s v="Colorado"/>
    <s v="Denver"/>
    <x v="5"/>
    <n v="37"/>
    <x v="209"/>
    <n v="4736"/>
    <n v="1231.3600000000001"/>
    <n v="0.26"/>
    <x v="2"/>
  </r>
  <r>
    <x v="3"/>
    <n v="1128299"/>
    <x v="533"/>
    <x v="2"/>
    <s v="Colorado"/>
    <s v="Denver"/>
    <x v="0"/>
    <n v="27"/>
    <x v="165"/>
    <n v="3537"/>
    <n v="1697.7600000000002"/>
    <n v="0.48000000000000004"/>
    <x v="2"/>
  </r>
  <r>
    <x v="3"/>
    <n v="1128299"/>
    <x v="534"/>
    <x v="2"/>
    <s v="Colorado"/>
    <s v="Denver"/>
    <x v="1"/>
    <n v="38"/>
    <x v="215"/>
    <n v="4218"/>
    <n v="1265.4000000000001"/>
    <n v="0.30000000000000004"/>
    <x v="2"/>
  </r>
  <r>
    <x v="3"/>
    <n v="1128299"/>
    <x v="535"/>
    <x v="2"/>
    <s v="Colorado"/>
    <s v="Denver"/>
    <x v="2"/>
    <n v="38"/>
    <x v="248"/>
    <n v="4674"/>
    <n v="2337"/>
    <n v="0.5"/>
    <x v="2"/>
  </r>
  <r>
    <x v="3"/>
    <n v="1128299"/>
    <x v="536"/>
    <x v="2"/>
    <s v="Colorado"/>
    <s v="Denver"/>
    <x v="3"/>
    <n v="36"/>
    <x v="249"/>
    <n v="2592"/>
    <n v="1166.3999999999999"/>
    <n v="0.44999999999999996"/>
    <x v="2"/>
  </r>
  <r>
    <x v="3"/>
    <n v="1128299"/>
    <x v="537"/>
    <x v="2"/>
    <s v="Colorado"/>
    <s v="Denver"/>
    <x v="4"/>
    <n v="43"/>
    <x v="208"/>
    <n v="2494"/>
    <n v="1546.28"/>
    <n v="0.62"/>
    <x v="2"/>
  </r>
  <r>
    <x v="3"/>
    <n v="1128299"/>
    <x v="538"/>
    <x v="2"/>
    <s v="Colorado"/>
    <s v="Denver"/>
    <x v="5"/>
    <n v="37"/>
    <x v="210"/>
    <n v="4292"/>
    <n v="1158.8400000000001"/>
    <n v="0.27"/>
    <x v="2"/>
  </r>
  <r>
    <x v="3"/>
    <n v="1128299"/>
    <x v="539"/>
    <x v="2"/>
    <s v="Colorado"/>
    <s v="Denver"/>
    <x v="0"/>
    <n v="37"/>
    <x v="241"/>
    <n v="6105"/>
    <n v="2930.4"/>
    <n v="0.48000000000000004"/>
    <x v="2"/>
  </r>
  <r>
    <x v="3"/>
    <n v="1128299"/>
    <x v="540"/>
    <x v="2"/>
    <s v="Colorado"/>
    <s v="Denver"/>
    <x v="1"/>
    <n v="48"/>
    <x v="205"/>
    <n v="5376"/>
    <n v="1827.8400000000001"/>
    <n v="0.34"/>
    <x v="2"/>
  </r>
  <r>
    <x v="3"/>
    <n v="1128299"/>
    <x v="541"/>
    <x v="2"/>
    <s v="Colorado"/>
    <s v="Denver"/>
    <x v="2"/>
    <n v="51"/>
    <x v="210"/>
    <n v="5916"/>
    <n v="2898.84"/>
    <n v="0.49000000000000005"/>
    <x v="2"/>
  </r>
  <r>
    <x v="3"/>
    <n v="1128299"/>
    <x v="542"/>
    <x v="2"/>
    <s v="Colorado"/>
    <s v="Denver"/>
    <x v="3"/>
    <n v="51"/>
    <x v="228"/>
    <n v="4590"/>
    <n v="1973.7"/>
    <n v="0.43"/>
    <x v="2"/>
  </r>
  <r>
    <x v="3"/>
    <n v="1128299"/>
    <x v="45"/>
    <x v="2"/>
    <s v="Colorado"/>
    <s v="Denver"/>
    <x v="4"/>
    <n v="56"/>
    <x v="203"/>
    <n v="2184"/>
    <n v="1310.3999999999999"/>
    <n v="0.6"/>
    <x v="2"/>
  </r>
  <r>
    <x v="3"/>
    <n v="1128299"/>
    <x v="543"/>
    <x v="2"/>
    <s v="Colorado"/>
    <s v="Denver"/>
    <x v="5"/>
    <n v="52"/>
    <x v="60"/>
    <n v="4940"/>
    <n v="1432.6000000000001"/>
    <n v="0.29000000000000004"/>
    <x v="2"/>
  </r>
  <r>
    <x v="3"/>
    <n v="1128299"/>
    <x v="544"/>
    <x v="2"/>
    <s v="Colorado"/>
    <s v="Denver"/>
    <x v="0"/>
    <n v="55"/>
    <x v="165"/>
    <n v="7205"/>
    <n v="3386.3500000000004"/>
    <n v="0.47000000000000003"/>
    <x v="2"/>
  </r>
  <r>
    <x v="3"/>
    <n v="1128299"/>
    <x v="545"/>
    <x v="2"/>
    <s v="Colorado"/>
    <s v="Denver"/>
    <x v="1"/>
    <n v="59"/>
    <x v="198"/>
    <n v="5546"/>
    <n v="1941.1"/>
    <n v="0.35"/>
    <x v="2"/>
  </r>
  <r>
    <x v="3"/>
    <n v="1128299"/>
    <x v="546"/>
    <x v="2"/>
    <s v="Colorado"/>
    <s v="Denver"/>
    <x v="2"/>
    <n v="61"/>
    <x v="161"/>
    <n v="6893"/>
    <n v="3446.5"/>
    <n v="0.5"/>
    <x v="2"/>
  </r>
  <r>
    <x v="3"/>
    <n v="1128299"/>
    <x v="547"/>
    <x v="2"/>
    <s v="Colorado"/>
    <s v="Denver"/>
    <x v="3"/>
    <n v="56"/>
    <x v="238"/>
    <n v="4144"/>
    <n v="1781.92"/>
    <n v="0.43"/>
    <x v="2"/>
  </r>
  <r>
    <x v="3"/>
    <n v="1128299"/>
    <x v="548"/>
    <x v="2"/>
    <s v="Colorado"/>
    <s v="Denver"/>
    <x v="4"/>
    <n v="62"/>
    <x v="178"/>
    <n v="2728"/>
    <n v="1664.08"/>
    <n v="0.61"/>
    <x v="2"/>
  </r>
  <r>
    <x v="3"/>
    <n v="1128299"/>
    <x v="549"/>
    <x v="2"/>
    <s v="Colorado"/>
    <s v="Denver"/>
    <x v="5"/>
    <n v="72"/>
    <x v="230"/>
    <n v="7056"/>
    <n v="1764"/>
    <n v="0.25"/>
    <x v="2"/>
  </r>
  <r>
    <x v="3"/>
    <n v="1128299"/>
    <x v="550"/>
    <x v="2"/>
    <s v="Colorado"/>
    <s v="Denver"/>
    <x v="0"/>
    <n v="55"/>
    <x v="165"/>
    <n v="7205"/>
    <n v="4395.05"/>
    <n v="0.61"/>
    <x v="2"/>
  </r>
  <r>
    <x v="3"/>
    <n v="1128299"/>
    <x v="551"/>
    <x v="2"/>
    <s v="Colorado"/>
    <s v="Denver"/>
    <x v="1"/>
    <n v="60"/>
    <x v="193"/>
    <n v="6300"/>
    <n v="2898"/>
    <n v="0.45999999999999996"/>
    <x v="2"/>
  </r>
  <r>
    <x v="3"/>
    <n v="1128299"/>
    <x v="552"/>
    <x v="2"/>
    <s v="Colorado"/>
    <s v="Denver"/>
    <x v="2"/>
    <n v="59"/>
    <x v="230"/>
    <n v="5782"/>
    <n v="3469.2"/>
    <n v="0.6"/>
    <x v="2"/>
  </r>
  <r>
    <x v="3"/>
    <n v="1128299"/>
    <x v="553"/>
    <x v="2"/>
    <s v="Colorado"/>
    <s v="Denver"/>
    <x v="3"/>
    <n v="58"/>
    <x v="173"/>
    <n v="4002"/>
    <n v="2361.1799999999998"/>
    <n v="0.59"/>
    <x v="2"/>
  </r>
  <r>
    <x v="3"/>
    <n v="1128299"/>
    <x v="554"/>
    <x v="2"/>
    <s v="Colorado"/>
    <s v="Denver"/>
    <x v="4"/>
    <n v="63"/>
    <x v="178"/>
    <n v="2772"/>
    <n v="2106.7200000000003"/>
    <n v="0.76000000000000012"/>
    <x v="2"/>
  </r>
  <r>
    <x v="3"/>
    <n v="1128299"/>
    <x v="555"/>
    <x v="2"/>
    <s v="Colorado"/>
    <s v="Denver"/>
    <x v="5"/>
    <n v="74"/>
    <x v="247"/>
    <n v="9842"/>
    <n v="4232.0599999999995"/>
    <n v="0.43"/>
    <x v="2"/>
  </r>
  <r>
    <x v="3"/>
    <n v="1128299"/>
    <x v="556"/>
    <x v="2"/>
    <s v="Colorado"/>
    <s v="Denver"/>
    <x v="0"/>
    <n v="54"/>
    <x v="133"/>
    <n v="10206"/>
    <n v="6531.84"/>
    <n v="0.64"/>
    <x v="2"/>
  </r>
  <r>
    <x v="3"/>
    <n v="1128299"/>
    <x v="557"/>
    <x v="2"/>
    <s v="Colorado"/>
    <s v="Denver"/>
    <x v="1"/>
    <n v="59"/>
    <x v="179"/>
    <n v="8496"/>
    <n v="4248"/>
    <n v="0.5"/>
    <x v="2"/>
  </r>
  <r>
    <x v="3"/>
    <n v="1128299"/>
    <x v="558"/>
    <x v="2"/>
    <s v="Colorado"/>
    <s v="Denver"/>
    <x v="2"/>
    <n v="64"/>
    <x v="42"/>
    <n v="9600"/>
    <n v="6144"/>
    <n v="0.64"/>
    <x v="2"/>
  </r>
  <r>
    <x v="3"/>
    <n v="1128299"/>
    <x v="46"/>
    <x v="2"/>
    <s v="Colorado"/>
    <s v="Denver"/>
    <x v="3"/>
    <n v="62"/>
    <x v="192"/>
    <n v="8370"/>
    <n v="5022"/>
    <n v="0.6"/>
    <x v="2"/>
  </r>
  <r>
    <x v="3"/>
    <n v="1128299"/>
    <x v="47"/>
    <x v="2"/>
    <s v="Colorado"/>
    <s v="Denver"/>
    <x v="4"/>
    <n v="66"/>
    <x v="250"/>
    <n v="6006"/>
    <n v="4624.6200000000008"/>
    <n v="0.77000000000000013"/>
    <x v="2"/>
  </r>
  <r>
    <x v="3"/>
    <n v="1128299"/>
    <x v="48"/>
    <x v="2"/>
    <s v="Colorado"/>
    <s v="Denver"/>
    <x v="5"/>
    <n v="83"/>
    <x v="141"/>
    <n v="15023"/>
    <n v="6459.89"/>
    <n v="0.43"/>
    <x v="2"/>
  </r>
  <r>
    <x v="3"/>
    <n v="1128299"/>
    <x v="49"/>
    <x v="2"/>
    <s v="Colorado"/>
    <s v="Denver"/>
    <x v="0"/>
    <n v="64"/>
    <x v="158"/>
    <n v="12928"/>
    <n v="7756.7999999999993"/>
    <n v="0.6"/>
    <x v="2"/>
  </r>
  <r>
    <x v="3"/>
    <n v="1128299"/>
    <x v="50"/>
    <x v="2"/>
    <s v="Colorado"/>
    <s v="Denver"/>
    <x v="1"/>
    <n v="67"/>
    <x v="143"/>
    <n v="12596"/>
    <n v="5038.4000000000005"/>
    <n v="0.4"/>
    <x v="2"/>
  </r>
  <r>
    <x v="3"/>
    <n v="1128299"/>
    <x v="51"/>
    <x v="2"/>
    <s v="Colorado"/>
    <s v="Denver"/>
    <x v="2"/>
    <n v="67"/>
    <x v="147"/>
    <n v="10787"/>
    <n v="5932.85"/>
    <n v="0.55000000000000004"/>
    <x v="2"/>
  </r>
  <r>
    <x v="3"/>
    <n v="1128299"/>
    <x v="52"/>
    <x v="2"/>
    <s v="Colorado"/>
    <s v="Denver"/>
    <x v="3"/>
    <n v="61"/>
    <x v="231"/>
    <n v="8723"/>
    <n v="4535.96"/>
    <n v="0.52"/>
    <x v="2"/>
  </r>
  <r>
    <x v="3"/>
    <n v="1128299"/>
    <x v="53"/>
    <x v="2"/>
    <s v="Colorado"/>
    <s v="Denver"/>
    <x v="4"/>
    <n v="67"/>
    <x v="165"/>
    <n v="8777"/>
    <n v="6143.9000000000005"/>
    <n v="0.70000000000000007"/>
    <x v="2"/>
  </r>
  <r>
    <x v="3"/>
    <n v="1128299"/>
    <x v="54"/>
    <x v="2"/>
    <s v="Colorado"/>
    <s v="Denver"/>
    <x v="5"/>
    <n v="78"/>
    <x v="251"/>
    <n v="10686"/>
    <n v="4274.4000000000005"/>
    <n v="0.4"/>
    <x v="2"/>
  </r>
  <r>
    <x v="3"/>
    <n v="1128299"/>
    <x v="55"/>
    <x v="2"/>
    <s v="Colorado"/>
    <s v="Denver"/>
    <x v="0"/>
    <n v="63"/>
    <x v="130"/>
    <n v="12348"/>
    <n v="7285.3200000000006"/>
    <n v="0.59000000000000008"/>
    <x v="2"/>
  </r>
  <r>
    <x v="3"/>
    <n v="1128299"/>
    <x v="56"/>
    <x v="2"/>
    <s v="Colorado"/>
    <s v="Denver"/>
    <x v="1"/>
    <n v="73"/>
    <x v="133"/>
    <n v="13797"/>
    <n v="5794.74"/>
    <n v="0.42"/>
    <x v="2"/>
  </r>
  <r>
    <x v="3"/>
    <n v="1128299"/>
    <x v="57"/>
    <x v="2"/>
    <s v="Colorado"/>
    <s v="Denver"/>
    <x v="2"/>
    <n v="67"/>
    <x v="231"/>
    <n v="9581"/>
    <n v="5461.170000000001"/>
    <n v="0.57000000000000006"/>
    <x v="2"/>
  </r>
  <r>
    <x v="3"/>
    <n v="1128299"/>
    <x v="58"/>
    <x v="2"/>
    <s v="Colorado"/>
    <s v="Denver"/>
    <x v="3"/>
    <n v="63"/>
    <x v="192"/>
    <n v="8505"/>
    <n v="4592.7000000000007"/>
    <n v="0.54"/>
    <x v="2"/>
  </r>
  <r>
    <x v="3"/>
    <n v="1128299"/>
    <x v="59"/>
    <x v="2"/>
    <s v="Colorado"/>
    <s v="Denver"/>
    <x v="4"/>
    <n v="74"/>
    <x v="150"/>
    <n v="10360"/>
    <n v="7562.8000000000011"/>
    <n v="0.73000000000000009"/>
    <x v="2"/>
  </r>
  <r>
    <x v="3"/>
    <n v="1128299"/>
    <x v="60"/>
    <x v="2"/>
    <s v="Colorado"/>
    <s v="Denver"/>
    <x v="5"/>
    <n v="74"/>
    <x v="38"/>
    <n v="7400"/>
    <n v="2590"/>
    <n v="0.35"/>
    <x v="2"/>
  </r>
  <r>
    <x v="3"/>
    <n v="1128299"/>
    <x v="61"/>
    <x v="2"/>
    <s v="Colorado"/>
    <s v="Denver"/>
    <x v="0"/>
    <n v="59"/>
    <x v="244"/>
    <n v="9558"/>
    <n v="5065.7400000000007"/>
    <n v="0.53"/>
    <x v="2"/>
  </r>
  <r>
    <x v="3"/>
    <n v="1128299"/>
    <x v="62"/>
    <x v="2"/>
    <s v="Colorado"/>
    <s v="Denver"/>
    <x v="1"/>
    <n v="69"/>
    <x v="137"/>
    <n v="11592"/>
    <n v="4173.12"/>
    <n v="0.36"/>
    <x v="2"/>
  </r>
  <r>
    <x v="3"/>
    <n v="1128299"/>
    <x v="63"/>
    <x v="2"/>
    <s v="Colorado"/>
    <s v="Denver"/>
    <x v="2"/>
    <n v="60"/>
    <x v="161"/>
    <n v="6780"/>
    <n v="3390"/>
    <n v="0.5"/>
    <x v="2"/>
  </r>
  <r>
    <x v="3"/>
    <n v="1128299"/>
    <x v="64"/>
    <x v="2"/>
    <s v="Colorado"/>
    <s v="Denver"/>
    <x v="3"/>
    <n v="59"/>
    <x v="38"/>
    <n v="5900"/>
    <n v="2832"/>
    <n v="0.48"/>
    <x v="2"/>
  </r>
  <r>
    <x v="3"/>
    <n v="1128299"/>
    <x v="65"/>
    <x v="2"/>
    <s v="Colorado"/>
    <s v="Denver"/>
    <x v="4"/>
    <n v="74"/>
    <x v="196"/>
    <n v="8880"/>
    <n v="6127.2000000000016"/>
    <n v="0.69000000000000017"/>
    <x v="2"/>
  </r>
  <r>
    <x v="3"/>
    <n v="1128299"/>
    <x v="66"/>
    <x v="2"/>
    <s v="Colorado"/>
    <s v="Denver"/>
    <x v="5"/>
    <n v="65"/>
    <x v="162"/>
    <n v="6890"/>
    <n v="2135.9"/>
    <n v="0.31"/>
    <x v="2"/>
  </r>
  <r>
    <x v="3"/>
    <n v="1128299"/>
    <x v="559"/>
    <x v="2"/>
    <s v="Colorado"/>
    <s v="Denver"/>
    <x v="0"/>
    <n v="51"/>
    <x v="251"/>
    <n v="6987"/>
    <n v="3493.5"/>
    <n v="0.5"/>
    <x v="2"/>
  </r>
  <r>
    <x v="3"/>
    <n v="1128299"/>
    <x v="560"/>
    <x v="2"/>
    <s v="Colorado"/>
    <s v="Denver"/>
    <x v="1"/>
    <n v="54"/>
    <x v="152"/>
    <n v="8208"/>
    <n v="2872.7999999999997"/>
    <n v="0.35"/>
    <x v="2"/>
  </r>
  <r>
    <x v="3"/>
    <n v="1128299"/>
    <x v="561"/>
    <x v="2"/>
    <s v="Colorado"/>
    <s v="Denver"/>
    <x v="2"/>
    <n v="51"/>
    <x v="240"/>
    <n v="5202"/>
    <n v="2601"/>
    <n v="0.5"/>
    <x v="2"/>
  </r>
  <r>
    <x v="3"/>
    <n v="1128299"/>
    <x v="562"/>
    <x v="2"/>
    <s v="Colorado"/>
    <s v="Denver"/>
    <x v="3"/>
    <n v="53"/>
    <x v="211"/>
    <n v="4505"/>
    <n v="2072.2999999999997"/>
    <n v="0.45999999999999996"/>
    <x v="2"/>
  </r>
  <r>
    <x v="3"/>
    <n v="1128299"/>
    <x v="563"/>
    <x v="2"/>
    <s v="Colorado"/>
    <s v="Denver"/>
    <x v="4"/>
    <n v="64"/>
    <x v="41"/>
    <n v="4800"/>
    <n v="3168.0000000000009"/>
    <n v="0.66000000000000014"/>
    <x v="2"/>
  </r>
  <r>
    <x v="3"/>
    <n v="1128299"/>
    <x v="564"/>
    <x v="2"/>
    <s v="Colorado"/>
    <s v="Denver"/>
    <x v="5"/>
    <n v="65"/>
    <x v="193"/>
    <n v="6825"/>
    <n v="2047.5000000000002"/>
    <n v="0.30000000000000004"/>
    <x v="2"/>
  </r>
  <r>
    <x v="3"/>
    <n v="1128299"/>
    <x v="565"/>
    <x v="2"/>
    <s v="Colorado"/>
    <s v="Denver"/>
    <x v="0"/>
    <n v="52"/>
    <x v="42"/>
    <n v="7800"/>
    <n v="4290"/>
    <n v="0.55000000000000004"/>
    <x v="2"/>
  </r>
  <r>
    <x v="3"/>
    <n v="1128299"/>
    <x v="566"/>
    <x v="2"/>
    <s v="Colorado"/>
    <s v="Denver"/>
    <x v="1"/>
    <n v="55"/>
    <x v="42"/>
    <n v="8250"/>
    <n v="3052.5"/>
    <n v="0.37"/>
    <x v="2"/>
  </r>
  <r>
    <x v="3"/>
    <n v="1128299"/>
    <x v="567"/>
    <x v="2"/>
    <s v="Colorado"/>
    <s v="Denver"/>
    <x v="2"/>
    <n v="51"/>
    <x v="209"/>
    <n v="6528"/>
    <n v="3459.84"/>
    <n v="0.53"/>
    <x v="2"/>
  </r>
  <r>
    <x v="3"/>
    <n v="1128299"/>
    <x v="568"/>
    <x v="2"/>
    <s v="Colorado"/>
    <s v="Denver"/>
    <x v="3"/>
    <n v="60"/>
    <x v="210"/>
    <n v="6960"/>
    <n v="3340.7999999999997"/>
    <n v="0.48"/>
    <x v="2"/>
  </r>
  <r>
    <x v="3"/>
    <n v="1128299"/>
    <x v="569"/>
    <x v="2"/>
    <s v="Colorado"/>
    <s v="Denver"/>
    <x v="4"/>
    <n v="68"/>
    <x v="193"/>
    <n v="7140"/>
    <n v="4926.6000000000013"/>
    <n v="0.69000000000000017"/>
    <x v="2"/>
  </r>
  <r>
    <x v="3"/>
    <n v="1128299"/>
    <x v="570"/>
    <x v="2"/>
    <s v="Colorado"/>
    <s v="Denver"/>
    <x v="5"/>
    <n v="73"/>
    <x v="242"/>
    <n v="9490"/>
    <n v="2941.9"/>
    <n v="0.31"/>
    <x v="2"/>
  </r>
  <r>
    <x v="3"/>
    <n v="1128299"/>
    <x v="571"/>
    <x v="2"/>
    <s v="Colorado"/>
    <s v="Denver"/>
    <x v="0"/>
    <n v="59"/>
    <x v="126"/>
    <n v="11977"/>
    <n v="6228.04"/>
    <n v="0.52"/>
    <x v="2"/>
  </r>
  <r>
    <x v="3"/>
    <n v="1128299"/>
    <x v="572"/>
    <x v="2"/>
    <s v="Colorado"/>
    <s v="Denver"/>
    <x v="1"/>
    <n v="64"/>
    <x v="131"/>
    <n v="11648"/>
    <n v="4426.24"/>
    <n v="0.38"/>
    <x v="2"/>
  </r>
  <r>
    <x v="3"/>
    <n v="1128299"/>
    <x v="573"/>
    <x v="2"/>
    <s v="Colorado"/>
    <s v="Denver"/>
    <x v="2"/>
    <n v="60"/>
    <x v="35"/>
    <n v="7500"/>
    <n v="4125"/>
    <n v="0.55000000000000004"/>
    <x v="2"/>
  </r>
  <r>
    <x v="3"/>
    <n v="1128299"/>
    <x v="574"/>
    <x v="2"/>
    <s v="Colorado"/>
    <s v="Denver"/>
    <x v="3"/>
    <n v="63"/>
    <x v="35"/>
    <n v="7875"/>
    <n v="3543.7499999999995"/>
    <n v="0.44999999999999996"/>
    <x v="2"/>
  </r>
  <r>
    <x v="3"/>
    <n v="1128299"/>
    <x v="575"/>
    <x v="2"/>
    <s v="Colorado"/>
    <s v="Denver"/>
    <x v="4"/>
    <n v="68"/>
    <x v="202"/>
    <n v="7820"/>
    <n v="5239.4000000000015"/>
    <n v="0.67000000000000015"/>
    <x v="2"/>
  </r>
  <r>
    <x v="3"/>
    <n v="1128299"/>
    <x v="576"/>
    <x v="2"/>
    <s v="Colorado"/>
    <s v="Denver"/>
    <x v="5"/>
    <n v="75"/>
    <x v="251"/>
    <n v="10275"/>
    <n v="3390.75"/>
    <n v="0.33"/>
    <x v="2"/>
  </r>
  <r>
    <x v="3"/>
    <n v="1128299"/>
    <x v="577"/>
    <x v="2"/>
    <s v="Colorado"/>
    <s v="Denver"/>
    <x v="0"/>
    <n v="36"/>
    <x v="236"/>
    <n v="4212"/>
    <n v="1726.9199999999998"/>
    <n v="0.41"/>
    <x v="2"/>
  </r>
  <r>
    <x v="3"/>
    <n v="1128299"/>
    <x v="578"/>
    <x v="2"/>
    <s v="Colorado"/>
    <s v="Denver"/>
    <x v="1"/>
    <n v="48"/>
    <x v="165"/>
    <n v="6288"/>
    <n v="2515.2000000000003"/>
    <n v="0.4"/>
    <x v="2"/>
  </r>
  <r>
    <x v="3"/>
    <n v="1128299"/>
    <x v="579"/>
    <x v="2"/>
    <s v="Colorado"/>
    <s v="Denver"/>
    <x v="2"/>
    <n v="46"/>
    <x v="192"/>
    <n v="6210"/>
    <n v="2173.5"/>
    <n v="0.35"/>
    <x v="2"/>
  </r>
  <r>
    <x v="3"/>
    <n v="1128299"/>
    <x v="580"/>
    <x v="2"/>
    <s v="Colorado"/>
    <s v="Denver"/>
    <x v="3"/>
    <n v="49"/>
    <x v="252"/>
    <n v="3822"/>
    <n v="1567.02"/>
    <n v="0.41"/>
    <x v="2"/>
  </r>
  <r>
    <x v="3"/>
    <n v="1128299"/>
    <x v="581"/>
    <x v="2"/>
    <s v="Washington"/>
    <s v="Seattle"/>
    <x v="4"/>
    <n v="51"/>
    <x v="201"/>
    <n v="3723"/>
    <n v="1451.97"/>
    <n v="0.39"/>
    <x v="2"/>
  </r>
  <r>
    <x v="3"/>
    <n v="1128299"/>
    <x v="582"/>
    <x v="2"/>
    <s v="Washington"/>
    <s v="Seattle"/>
    <x v="5"/>
    <n v="46"/>
    <x v="35"/>
    <n v="5750"/>
    <n v="1782.5"/>
    <n v="0.31"/>
    <x v="2"/>
  </r>
  <r>
    <x v="3"/>
    <n v="1128299"/>
    <x v="583"/>
    <x v="2"/>
    <s v="Washington"/>
    <s v="Seattle"/>
    <x v="0"/>
    <n v="36"/>
    <x v="216"/>
    <n v="4968"/>
    <n v="2136.2399999999998"/>
    <n v="0.43"/>
    <x v="2"/>
  </r>
  <r>
    <x v="3"/>
    <n v="1128299"/>
    <x v="584"/>
    <x v="2"/>
    <s v="Washington"/>
    <s v="Seattle"/>
    <x v="1"/>
    <n v="47"/>
    <x v="165"/>
    <n v="6157"/>
    <n v="2401.23"/>
    <n v="0.39"/>
    <x v="2"/>
  </r>
  <r>
    <x v="3"/>
    <n v="1128299"/>
    <x v="585"/>
    <x v="2"/>
    <s v="Washington"/>
    <s v="Seattle"/>
    <x v="2"/>
    <n v="47"/>
    <x v="185"/>
    <n v="5734"/>
    <n v="2236.2600000000002"/>
    <n v="0.39"/>
    <x v="2"/>
  </r>
  <r>
    <x v="3"/>
    <n v="1128299"/>
    <x v="586"/>
    <x v="2"/>
    <s v="Washington"/>
    <s v="Seattle"/>
    <x v="3"/>
    <n v="48"/>
    <x v="237"/>
    <n v="4176"/>
    <n v="1753.9199999999998"/>
    <n v="0.42"/>
    <x v="2"/>
  </r>
  <r>
    <x v="3"/>
    <n v="1128299"/>
    <x v="587"/>
    <x v="2"/>
    <s v="Washington"/>
    <s v="Seattle"/>
    <x v="4"/>
    <n v="52"/>
    <x v="188"/>
    <n v="3380"/>
    <n v="1352"/>
    <n v="0.4"/>
    <x v="2"/>
  </r>
  <r>
    <x v="3"/>
    <n v="1128299"/>
    <x v="588"/>
    <x v="2"/>
    <s v="Washington"/>
    <s v="Seattle"/>
    <x v="5"/>
    <n v="46"/>
    <x v="248"/>
    <n v="5658"/>
    <n v="1753.98"/>
    <n v="0.31"/>
    <x v="2"/>
  </r>
  <r>
    <x v="3"/>
    <n v="1128299"/>
    <x v="589"/>
    <x v="2"/>
    <s v="Washington"/>
    <s v="Seattle"/>
    <x v="0"/>
    <n v="46"/>
    <x v="212"/>
    <n v="7682"/>
    <n v="3456.8999999999996"/>
    <n v="0.44999999999999996"/>
    <x v="2"/>
  </r>
  <r>
    <x v="3"/>
    <n v="1128299"/>
    <x v="590"/>
    <x v="2"/>
    <s v="Washington"/>
    <s v="Seattle"/>
    <x v="1"/>
    <n v="58"/>
    <x v="202"/>
    <n v="6670"/>
    <n v="2401.1999999999998"/>
    <n v="0.36"/>
    <x v="2"/>
  </r>
  <r>
    <x v="3"/>
    <n v="1128299"/>
    <x v="591"/>
    <x v="2"/>
    <s v="Washington"/>
    <s v="Seattle"/>
    <x v="2"/>
    <n v="60"/>
    <x v="202"/>
    <n v="6900"/>
    <n v="2760"/>
    <n v="0.4"/>
    <x v="2"/>
  </r>
  <r>
    <x v="3"/>
    <n v="1128299"/>
    <x v="592"/>
    <x v="2"/>
    <s v="Washington"/>
    <s v="Seattle"/>
    <x v="3"/>
    <n v="64"/>
    <x v="211"/>
    <n v="5440"/>
    <n v="2284.7999999999997"/>
    <n v="0.42"/>
    <x v="2"/>
  </r>
  <r>
    <x v="3"/>
    <n v="1128299"/>
    <x v="593"/>
    <x v="2"/>
    <s v="Washington"/>
    <s v="Seattle"/>
    <x v="4"/>
    <n v="69"/>
    <x v="219"/>
    <n v="3174"/>
    <n v="1206.1200000000001"/>
    <n v="0.38"/>
    <x v="2"/>
  </r>
  <r>
    <x v="3"/>
    <n v="1128299"/>
    <x v="594"/>
    <x v="2"/>
    <s v="Washington"/>
    <s v="Seattle"/>
    <x v="5"/>
    <n v="62"/>
    <x v="193"/>
    <n v="6510"/>
    <n v="2213.4"/>
    <n v="0.34"/>
    <x v="2"/>
  </r>
  <r>
    <x v="3"/>
    <n v="1128299"/>
    <x v="595"/>
    <x v="2"/>
    <s v="Washington"/>
    <s v="Seattle"/>
    <x v="0"/>
    <n v="68"/>
    <x v="160"/>
    <n v="10880"/>
    <n v="4787.2"/>
    <n v="0.44"/>
    <x v="2"/>
  </r>
  <r>
    <x v="3"/>
    <n v="1128299"/>
    <x v="596"/>
    <x v="2"/>
    <s v="Washington"/>
    <s v="Seattle"/>
    <x v="1"/>
    <n v="71"/>
    <x v="246"/>
    <n v="6248"/>
    <n v="2436.7200000000003"/>
    <n v="0.39"/>
    <x v="2"/>
  </r>
  <r>
    <x v="3"/>
    <n v="1128299"/>
    <x v="597"/>
    <x v="2"/>
    <s v="Washington"/>
    <s v="Seattle"/>
    <x v="2"/>
    <n v="74"/>
    <x v="196"/>
    <n v="8880"/>
    <n v="3463.2000000000003"/>
    <n v="0.39"/>
    <x v="2"/>
  </r>
  <r>
    <x v="3"/>
    <n v="1128299"/>
    <x v="598"/>
    <x v="2"/>
    <s v="Washington"/>
    <s v="Seattle"/>
    <x v="3"/>
    <n v="55"/>
    <x v="228"/>
    <n v="4950"/>
    <n v="2079"/>
    <n v="0.42"/>
    <x v="2"/>
  </r>
  <r>
    <x v="3"/>
    <n v="1128299"/>
    <x v="599"/>
    <x v="2"/>
    <s v="Washington"/>
    <s v="Seattle"/>
    <x v="4"/>
    <n v="59"/>
    <x v="195"/>
    <n v="3304"/>
    <n v="1321.6000000000001"/>
    <n v="0.4"/>
    <x v="2"/>
  </r>
  <r>
    <x v="3"/>
    <n v="1128299"/>
    <x v="600"/>
    <x v="2"/>
    <s v="Washington"/>
    <s v="Seattle"/>
    <x v="5"/>
    <n v="78"/>
    <x v="246"/>
    <n v="6864"/>
    <n v="2196.48"/>
    <n v="0.32"/>
    <x v="2"/>
  </r>
  <r>
    <x v="3"/>
    <n v="1128299"/>
    <x v="601"/>
    <x v="2"/>
    <s v="Washington"/>
    <s v="Seattle"/>
    <x v="0"/>
    <n v="55"/>
    <x v="241"/>
    <n v="9075"/>
    <n v="3720.75"/>
    <n v="0.41"/>
    <x v="2"/>
  </r>
  <r>
    <x v="3"/>
    <n v="1128299"/>
    <x v="602"/>
    <x v="2"/>
    <s v="Washington"/>
    <s v="Seattle"/>
    <x v="1"/>
    <n v="60"/>
    <x v="243"/>
    <n v="6480"/>
    <n v="2462.4"/>
    <n v="0.38"/>
    <x v="2"/>
  </r>
  <r>
    <x v="3"/>
    <n v="1128299"/>
    <x v="603"/>
    <x v="2"/>
    <s v="Washington"/>
    <s v="Seattle"/>
    <x v="2"/>
    <n v="61"/>
    <x v="196"/>
    <n v="7320"/>
    <n v="2781.6"/>
    <n v="0.38"/>
    <x v="2"/>
  </r>
  <r>
    <x v="3"/>
    <n v="1128299"/>
    <x v="604"/>
    <x v="2"/>
    <s v="Washington"/>
    <s v="Seattle"/>
    <x v="3"/>
    <n v="59"/>
    <x v="228"/>
    <n v="5310"/>
    <n v="2336.4"/>
    <n v="0.44"/>
    <x v="2"/>
  </r>
  <r>
    <x v="3"/>
    <n v="1128299"/>
    <x v="605"/>
    <x v="2"/>
    <s v="Washington"/>
    <s v="Seattle"/>
    <x v="4"/>
    <n v="60"/>
    <x v="239"/>
    <n v="3120"/>
    <n v="1185.5999999999999"/>
    <n v="0.38"/>
    <x v="2"/>
  </r>
  <r>
    <x v="3"/>
    <n v="1128299"/>
    <x v="606"/>
    <x v="2"/>
    <s v="Washington"/>
    <s v="Seattle"/>
    <x v="5"/>
    <n v="75"/>
    <x v="35"/>
    <n v="9375"/>
    <n v="3093.75"/>
    <n v="0.33"/>
    <x v="2"/>
  </r>
  <r>
    <x v="3"/>
    <n v="1128299"/>
    <x v="607"/>
    <x v="2"/>
    <s v="Washington"/>
    <s v="Seattle"/>
    <x v="0"/>
    <n v="71"/>
    <x v="49"/>
    <n v="13845"/>
    <n v="5814.9"/>
    <n v="0.42"/>
    <x v="2"/>
  </r>
  <r>
    <x v="3"/>
    <n v="1128299"/>
    <x v="608"/>
    <x v="2"/>
    <s v="Washington"/>
    <s v="Seattle"/>
    <x v="1"/>
    <n v="74"/>
    <x v="143"/>
    <n v="13912"/>
    <n v="5147.4399999999996"/>
    <n v="0.37"/>
    <x v="2"/>
  </r>
  <r>
    <x v="3"/>
    <n v="1128299"/>
    <x v="609"/>
    <x v="2"/>
    <s v="Washington"/>
    <s v="Seattle"/>
    <x v="2"/>
    <n v="72"/>
    <x v="134"/>
    <n v="11736"/>
    <n v="4459.68"/>
    <n v="0.38"/>
    <x v="2"/>
  </r>
  <r>
    <x v="3"/>
    <n v="1128299"/>
    <x v="610"/>
    <x v="2"/>
    <s v="Washington"/>
    <s v="Seattle"/>
    <x v="3"/>
    <n v="75"/>
    <x v="35"/>
    <n v="9375"/>
    <n v="3750"/>
    <n v="0.4"/>
    <x v="2"/>
  </r>
  <r>
    <x v="3"/>
    <n v="1128299"/>
    <x v="611"/>
    <x v="2"/>
    <s v="Washington"/>
    <s v="Seattle"/>
    <x v="4"/>
    <n v="82"/>
    <x v="193"/>
    <n v="8610"/>
    <n v="3357.9"/>
    <n v="0.39"/>
    <x v="2"/>
  </r>
  <r>
    <x v="3"/>
    <n v="1128299"/>
    <x v="612"/>
    <x v="2"/>
    <s v="Washington"/>
    <s v="Seattle"/>
    <x v="5"/>
    <n v="98"/>
    <x v="131"/>
    <n v="17836"/>
    <n v="6064.2400000000007"/>
    <n v="0.34"/>
    <x v="2"/>
  </r>
  <r>
    <x v="3"/>
    <n v="1128299"/>
    <x v="613"/>
    <x v="2"/>
    <s v="Washington"/>
    <s v="Seattle"/>
    <x v="0"/>
    <n v="73"/>
    <x v="101"/>
    <n v="17447"/>
    <n v="6978.8"/>
    <n v="0.4"/>
    <x v="2"/>
  </r>
  <r>
    <x v="3"/>
    <n v="1128299"/>
    <x v="614"/>
    <x v="2"/>
    <s v="Washington"/>
    <s v="Seattle"/>
    <x v="1"/>
    <n v="82"/>
    <x v="131"/>
    <n v="14924"/>
    <n v="5372.6399999999994"/>
    <n v="0.36"/>
    <x v="2"/>
  </r>
  <r>
    <x v="3"/>
    <n v="1128299"/>
    <x v="615"/>
    <x v="2"/>
    <s v="Washington"/>
    <s v="Seattle"/>
    <x v="2"/>
    <n v="78"/>
    <x v="36"/>
    <n v="13650"/>
    <n v="4777.5"/>
    <n v="0.35"/>
    <x v="2"/>
  </r>
  <r>
    <x v="3"/>
    <n v="1128299"/>
    <x v="616"/>
    <x v="2"/>
    <s v="Washington"/>
    <s v="Seattle"/>
    <x v="3"/>
    <n v="78"/>
    <x v="251"/>
    <n v="10686"/>
    <n v="4381.2599999999993"/>
    <n v="0.41"/>
    <x v="2"/>
  </r>
  <r>
    <x v="3"/>
    <n v="1128299"/>
    <x v="617"/>
    <x v="2"/>
    <s v="Washington"/>
    <s v="Seattle"/>
    <x v="4"/>
    <n v="77"/>
    <x v="179"/>
    <n v="11088"/>
    <n v="3880.7999999999997"/>
    <n v="0.35"/>
    <x v="2"/>
  </r>
  <r>
    <x v="3"/>
    <n v="1128299"/>
    <x v="618"/>
    <x v="2"/>
    <s v="Washington"/>
    <s v="Seattle"/>
    <x v="5"/>
    <n v="95"/>
    <x v="155"/>
    <n v="14725"/>
    <n v="5153.75"/>
    <n v="0.35"/>
    <x v="2"/>
  </r>
  <r>
    <x v="3"/>
    <n v="1128299"/>
    <x v="619"/>
    <x v="2"/>
    <s v="Washington"/>
    <s v="Seattle"/>
    <x v="0"/>
    <n v="80"/>
    <x v="146"/>
    <n v="17360"/>
    <n v="7811.9999999999991"/>
    <n v="0.44999999999999996"/>
    <x v="2"/>
  </r>
  <r>
    <x v="3"/>
    <n v="1128299"/>
    <x v="620"/>
    <x v="2"/>
    <s v="Washington"/>
    <s v="Seattle"/>
    <x v="1"/>
    <n v="77"/>
    <x v="124"/>
    <n v="16170"/>
    <n v="6306.3"/>
    <n v="0.39"/>
    <x v="2"/>
  </r>
  <r>
    <x v="3"/>
    <n v="1128299"/>
    <x v="621"/>
    <x v="2"/>
    <s v="Washington"/>
    <s v="Seattle"/>
    <x v="2"/>
    <n v="73"/>
    <x v="134"/>
    <n v="11899"/>
    <n v="4164.6499999999996"/>
    <n v="0.35"/>
    <x v="2"/>
  </r>
  <r>
    <x v="3"/>
    <n v="1128299"/>
    <x v="622"/>
    <x v="2"/>
    <s v="Washington"/>
    <s v="Seattle"/>
    <x v="3"/>
    <n v="74"/>
    <x v="155"/>
    <n v="11470"/>
    <n v="5046.8"/>
    <n v="0.44"/>
    <x v="2"/>
  </r>
  <r>
    <x v="3"/>
    <n v="1128299"/>
    <x v="623"/>
    <x v="2"/>
    <s v="Washington"/>
    <s v="Seattle"/>
    <x v="4"/>
    <n v="71"/>
    <x v="155"/>
    <n v="11005"/>
    <n v="4291.95"/>
    <n v="0.39"/>
    <x v="2"/>
  </r>
  <r>
    <x v="3"/>
    <n v="1128299"/>
    <x v="624"/>
    <x v="2"/>
    <s v="Washington"/>
    <s v="Seattle"/>
    <x v="5"/>
    <n v="76"/>
    <x v="243"/>
    <n v="8208"/>
    <n v="2708.6400000000003"/>
    <n v="0.33"/>
    <x v="2"/>
  </r>
  <r>
    <x v="3"/>
    <n v="1128299"/>
    <x v="625"/>
    <x v="2"/>
    <s v="Washington"/>
    <s v="Seattle"/>
    <x v="0"/>
    <n v="64"/>
    <x v="163"/>
    <n v="9984"/>
    <n v="4093.4399999999996"/>
    <n v="0.41"/>
    <x v="2"/>
  </r>
  <r>
    <x v="3"/>
    <n v="1128299"/>
    <x v="626"/>
    <x v="2"/>
    <s v="Washington"/>
    <s v="Seattle"/>
    <x v="1"/>
    <n v="71"/>
    <x v="132"/>
    <n v="12354"/>
    <n v="4323.8999999999996"/>
    <n v="0.35"/>
    <x v="2"/>
  </r>
  <r>
    <x v="3"/>
    <n v="1128299"/>
    <x v="627"/>
    <x v="2"/>
    <s v="Washington"/>
    <s v="Seattle"/>
    <x v="2"/>
    <n v="63"/>
    <x v="192"/>
    <n v="8505"/>
    <n v="3146.85"/>
    <n v="0.37"/>
    <x v="2"/>
  </r>
  <r>
    <x v="3"/>
    <n v="1128299"/>
    <x v="628"/>
    <x v="2"/>
    <s v="Washington"/>
    <s v="Seattle"/>
    <x v="3"/>
    <n v="67"/>
    <x v="205"/>
    <n v="7504"/>
    <n v="3001.6000000000004"/>
    <n v="0.4"/>
    <x v="2"/>
  </r>
  <r>
    <x v="3"/>
    <n v="1128299"/>
    <x v="629"/>
    <x v="2"/>
    <s v="Washington"/>
    <s v="Seattle"/>
    <x v="4"/>
    <n v="72"/>
    <x v="215"/>
    <n v="7992"/>
    <n v="3196.8"/>
    <n v="0.4"/>
    <x v="2"/>
  </r>
  <r>
    <x v="3"/>
    <n v="1128299"/>
    <x v="67"/>
    <x v="2"/>
    <s v="Washington"/>
    <s v="Seattle"/>
    <x v="5"/>
    <n v="62"/>
    <x v="161"/>
    <n v="7006"/>
    <n v="2452.1"/>
    <n v="0.35"/>
    <x v="2"/>
  </r>
  <r>
    <x v="3"/>
    <n v="1128299"/>
    <x v="68"/>
    <x v="2"/>
    <s v="Washington"/>
    <s v="Seattle"/>
    <x v="0"/>
    <n v="58"/>
    <x v="197"/>
    <n v="8642"/>
    <n v="3456.8"/>
    <n v="0.4"/>
    <x v="2"/>
  </r>
  <r>
    <x v="3"/>
    <n v="1128299"/>
    <x v="69"/>
    <x v="2"/>
    <s v="Washington"/>
    <s v="Seattle"/>
    <x v="1"/>
    <n v="64"/>
    <x v="216"/>
    <n v="8832"/>
    <n v="3267.84"/>
    <n v="0.37"/>
    <x v="2"/>
  </r>
  <r>
    <x v="3"/>
    <n v="1128299"/>
    <x v="70"/>
    <x v="2"/>
    <s v="Washington"/>
    <s v="Seattle"/>
    <x v="2"/>
    <n v="56"/>
    <x v="161"/>
    <n v="6328"/>
    <n v="2278.08"/>
    <n v="0.36"/>
    <x v="2"/>
  </r>
  <r>
    <x v="3"/>
    <n v="1128299"/>
    <x v="71"/>
    <x v="2"/>
    <s v="Washington"/>
    <s v="Seattle"/>
    <x v="3"/>
    <n v="58"/>
    <x v="230"/>
    <n v="5684"/>
    <n v="2500.96"/>
    <n v="0.44"/>
    <x v="2"/>
  </r>
  <r>
    <x v="3"/>
    <n v="1128299"/>
    <x v="72"/>
    <x v="2"/>
    <s v="Washington"/>
    <s v="Seattle"/>
    <x v="4"/>
    <n v="69"/>
    <x v="198"/>
    <n v="6486"/>
    <n v="2270.1"/>
    <n v="0.35"/>
    <x v="2"/>
  </r>
  <r>
    <x v="3"/>
    <n v="1128299"/>
    <x v="73"/>
    <x v="2"/>
    <s v="Washington"/>
    <s v="Seattle"/>
    <x v="5"/>
    <n v="71"/>
    <x v="253"/>
    <n v="7171"/>
    <n v="2509.85"/>
    <n v="0.35"/>
    <x v="2"/>
  </r>
  <r>
    <x v="3"/>
    <n v="1128299"/>
    <x v="74"/>
    <x v="2"/>
    <s v="Washington"/>
    <s v="Seattle"/>
    <x v="0"/>
    <n v="54"/>
    <x v="244"/>
    <n v="8748"/>
    <n v="3849.12"/>
    <n v="0.44"/>
    <x v="2"/>
  </r>
  <r>
    <x v="3"/>
    <n v="1128299"/>
    <x v="75"/>
    <x v="2"/>
    <s v="Washington"/>
    <s v="Seattle"/>
    <x v="1"/>
    <n v="60"/>
    <x v="143"/>
    <n v="11280"/>
    <n v="4173.6000000000004"/>
    <n v="0.37"/>
    <x v="2"/>
  </r>
  <r>
    <x v="3"/>
    <n v="1128299"/>
    <x v="76"/>
    <x v="2"/>
    <s v="Washington"/>
    <s v="Seattle"/>
    <x v="2"/>
    <n v="54"/>
    <x v="168"/>
    <n v="6696"/>
    <n v="2477.52"/>
    <n v="0.37"/>
    <x v="2"/>
  </r>
  <r>
    <x v="3"/>
    <n v="1128299"/>
    <x v="77"/>
    <x v="2"/>
    <s v="Washington"/>
    <s v="Seattle"/>
    <x v="3"/>
    <n v="69"/>
    <x v="236"/>
    <n v="8073"/>
    <n v="3471.39"/>
    <n v="0.43"/>
    <x v="2"/>
  </r>
  <r>
    <x v="3"/>
    <n v="1128299"/>
    <x v="78"/>
    <x v="2"/>
    <s v="Washington"/>
    <s v="Seattle"/>
    <x v="4"/>
    <n v="85"/>
    <x v="202"/>
    <n v="9775"/>
    <n v="3910"/>
    <n v="0.4"/>
    <x v="2"/>
  </r>
  <r>
    <x v="3"/>
    <n v="1128299"/>
    <x v="79"/>
    <x v="2"/>
    <s v="Washington"/>
    <s v="Seattle"/>
    <x v="5"/>
    <n v="88"/>
    <x v="216"/>
    <n v="12144"/>
    <n v="3764.64"/>
    <n v="0.31"/>
    <x v="2"/>
  </r>
  <r>
    <x v="3"/>
    <n v="1128299"/>
    <x v="80"/>
    <x v="2"/>
    <s v="Washington"/>
    <s v="Seattle"/>
    <x v="0"/>
    <n v="78"/>
    <x v="143"/>
    <n v="14664"/>
    <n v="5865.6"/>
    <n v="0.4"/>
    <x v="2"/>
  </r>
  <r>
    <x v="3"/>
    <n v="1128299"/>
    <x v="81"/>
    <x v="2"/>
    <s v="Washington"/>
    <s v="Seattle"/>
    <x v="1"/>
    <n v="77"/>
    <x v="49"/>
    <n v="15015"/>
    <n v="5705.7"/>
    <n v="0.38"/>
    <x v="2"/>
  </r>
  <r>
    <x v="3"/>
    <n v="1128299"/>
    <x v="82"/>
    <x v="2"/>
    <s v="Washington"/>
    <s v="Seattle"/>
    <x v="2"/>
    <n v="73"/>
    <x v="216"/>
    <n v="10074"/>
    <n v="3928.86"/>
    <n v="0.39"/>
    <x v="2"/>
  </r>
  <r>
    <x v="3"/>
    <n v="1128299"/>
    <x v="83"/>
    <x v="2"/>
    <s v="Washington"/>
    <s v="Seattle"/>
    <x v="3"/>
    <n v="76"/>
    <x v="216"/>
    <n v="10488"/>
    <n v="4509.84"/>
    <n v="0.43"/>
    <x v="2"/>
  </r>
  <r>
    <x v="3"/>
    <n v="1128299"/>
    <x v="84"/>
    <x v="2"/>
    <s v="Washington"/>
    <s v="Seattle"/>
    <x v="4"/>
    <n v="82"/>
    <x v="247"/>
    <n v="10906"/>
    <n v="4144.28"/>
    <n v="0.38"/>
    <x v="2"/>
  </r>
  <r>
    <x v="3"/>
    <n v="1128299"/>
    <x v="85"/>
    <x v="2"/>
    <s v="Washington"/>
    <s v="Seattle"/>
    <x v="5"/>
    <n v="86"/>
    <x v="42"/>
    <n v="12900"/>
    <n v="4386"/>
    <n v="0.34"/>
    <x v="2"/>
  </r>
  <r>
    <x v="0"/>
    <n v="1185732"/>
    <x v="86"/>
    <x v="2"/>
    <s v="Washington"/>
    <s v="Seattle"/>
    <x v="0"/>
    <n v="44"/>
    <x v="118"/>
    <n v="12012"/>
    <n v="6606.6"/>
    <n v="0.55000000000000004"/>
    <x v="2"/>
  </r>
  <r>
    <x v="0"/>
    <n v="1185732"/>
    <x v="87"/>
    <x v="2"/>
    <s v="Washington"/>
    <s v="Seattle"/>
    <x v="1"/>
    <n v="41"/>
    <x v="166"/>
    <n v="9061"/>
    <n v="4439.8900000000003"/>
    <n v="0.49"/>
    <x v="2"/>
  </r>
  <r>
    <x v="0"/>
    <n v="1185732"/>
    <x v="88"/>
    <x v="2"/>
    <s v="Washington"/>
    <s v="Seattle"/>
    <x v="2"/>
    <n v="34"/>
    <x v="98"/>
    <n v="7820"/>
    <n v="3049.8"/>
    <n v="0.39"/>
    <x v="2"/>
  </r>
  <r>
    <x v="0"/>
    <n v="1185732"/>
    <x v="89"/>
    <x v="2"/>
    <s v="Washington"/>
    <s v="Seattle"/>
    <x v="3"/>
    <n v="38"/>
    <x v="36"/>
    <n v="6650"/>
    <n v="2660"/>
    <n v="0.4"/>
    <x v="2"/>
  </r>
  <r>
    <x v="0"/>
    <n v="1185732"/>
    <x v="90"/>
    <x v="4"/>
    <s v="Florida"/>
    <s v="Miami"/>
    <x v="4"/>
    <n v="50"/>
    <x v="49"/>
    <n v="9750"/>
    <n v="4875"/>
    <n v="0.5"/>
    <x v="2"/>
  </r>
  <r>
    <x v="0"/>
    <n v="1185732"/>
    <x v="91"/>
    <x v="4"/>
    <s v="Florida"/>
    <s v="Miami"/>
    <x v="5"/>
    <n v="41"/>
    <x v="87"/>
    <n v="10127"/>
    <n v="6278.74"/>
    <n v="0.62"/>
    <x v="2"/>
  </r>
  <r>
    <x v="0"/>
    <n v="1185732"/>
    <x v="92"/>
    <x v="4"/>
    <s v="Florida"/>
    <s v="Miami"/>
    <x v="0"/>
    <n v="43"/>
    <x v="106"/>
    <n v="13717"/>
    <n v="7818.6900000000005"/>
    <n v="0.57000000000000006"/>
    <x v="2"/>
  </r>
  <r>
    <x v="0"/>
    <n v="1185732"/>
    <x v="93"/>
    <x v="4"/>
    <s v="Florida"/>
    <s v="Miami"/>
    <x v="1"/>
    <n v="43"/>
    <x v="49"/>
    <n v="8385"/>
    <n v="4108.6499999999996"/>
    <n v="0.49"/>
    <x v="2"/>
  </r>
  <r>
    <x v="0"/>
    <n v="1185732"/>
    <x v="94"/>
    <x v="4"/>
    <s v="Florida"/>
    <s v="Miami"/>
    <x v="2"/>
    <n v="32"/>
    <x v="142"/>
    <n v="7680"/>
    <n v="2918.4"/>
    <n v="0.38"/>
    <x v="2"/>
  </r>
  <r>
    <x v="3"/>
    <n v="1185732"/>
    <x v="95"/>
    <x v="4"/>
    <s v="Florida"/>
    <s v="Miami"/>
    <x v="3"/>
    <n v="38"/>
    <x v="138"/>
    <n v="6422"/>
    <n v="2825.68"/>
    <n v="0.44"/>
    <x v="2"/>
  </r>
  <r>
    <x v="0"/>
    <n v="1185732"/>
    <x v="96"/>
    <x v="4"/>
    <s v="Florida"/>
    <s v="Miami"/>
    <x v="4"/>
    <n v="53"/>
    <x v="153"/>
    <n v="11554"/>
    <n v="5545.92"/>
    <n v="0.48"/>
    <x v="2"/>
  </r>
  <r>
    <x v="0"/>
    <n v="1185732"/>
    <x v="97"/>
    <x v="4"/>
    <s v="Florida"/>
    <s v="Miami"/>
    <x v="5"/>
    <n v="41"/>
    <x v="166"/>
    <n v="9061"/>
    <n v="5889.6500000000005"/>
    <n v="0.65"/>
    <x v="2"/>
  </r>
  <r>
    <x v="0"/>
    <n v="1185732"/>
    <x v="98"/>
    <x v="4"/>
    <s v="Florida"/>
    <s v="Miami"/>
    <x v="0"/>
    <n v="41"/>
    <x v="114"/>
    <n v="10988"/>
    <n v="6592.8"/>
    <n v="0.6"/>
    <x v="2"/>
  </r>
  <r>
    <x v="0"/>
    <n v="1185732"/>
    <x v="99"/>
    <x v="4"/>
    <s v="Florida"/>
    <s v="Miami"/>
    <x v="1"/>
    <n v="42"/>
    <x v="37"/>
    <n v="9450"/>
    <n v="4536"/>
    <n v="0.48"/>
    <x v="2"/>
  </r>
  <r>
    <x v="0"/>
    <n v="1185732"/>
    <x v="100"/>
    <x v="4"/>
    <s v="Florida"/>
    <s v="Miami"/>
    <x v="2"/>
    <n v="32"/>
    <x v="146"/>
    <n v="6944"/>
    <n v="2430.3999999999996"/>
    <n v="0.35"/>
    <x v="2"/>
  </r>
  <r>
    <x v="0"/>
    <n v="1185732"/>
    <x v="101"/>
    <x v="4"/>
    <s v="Florida"/>
    <s v="Miami"/>
    <x v="3"/>
    <n v="36"/>
    <x v="36"/>
    <n v="6300"/>
    <n v="2520"/>
    <n v="0.4"/>
    <x v="2"/>
  </r>
  <r>
    <x v="0"/>
    <n v="1185732"/>
    <x v="102"/>
    <x v="4"/>
    <s v="Florida"/>
    <s v="Miami"/>
    <x v="4"/>
    <n v="53"/>
    <x v="131"/>
    <n v="9646"/>
    <n v="4437.16"/>
    <n v="0.45999999999999996"/>
    <x v="2"/>
  </r>
  <r>
    <x v="0"/>
    <n v="1185732"/>
    <x v="103"/>
    <x v="4"/>
    <s v="Florida"/>
    <s v="Miami"/>
    <x v="5"/>
    <n v="42"/>
    <x v="37"/>
    <n v="9450"/>
    <n v="6048"/>
    <n v="0.64"/>
    <x v="2"/>
  </r>
  <r>
    <x v="0"/>
    <n v="1185732"/>
    <x v="53"/>
    <x v="4"/>
    <s v="Florida"/>
    <s v="Miami"/>
    <x v="0"/>
    <n v="42"/>
    <x v="254"/>
    <n v="10752"/>
    <n v="6236.1600000000008"/>
    <n v="0.58000000000000007"/>
    <x v="2"/>
  </r>
  <r>
    <x v="0"/>
    <n v="1185732"/>
    <x v="53"/>
    <x v="4"/>
    <s v="Florida"/>
    <s v="Miami"/>
    <x v="1"/>
    <n v="41"/>
    <x v="124"/>
    <n v="8610"/>
    <n v="4305"/>
    <n v="0.5"/>
    <x v="2"/>
  </r>
  <r>
    <x v="3"/>
    <n v="1185732"/>
    <x v="53"/>
    <x v="4"/>
    <s v="Florida"/>
    <s v="Miami"/>
    <x v="2"/>
    <n v="32"/>
    <x v="126"/>
    <n v="6496"/>
    <n v="2598.4"/>
    <n v="0.4"/>
    <x v="2"/>
  </r>
  <r>
    <x v="3"/>
    <n v="1185732"/>
    <x v="53"/>
    <x v="4"/>
    <s v="Florida"/>
    <s v="Miami"/>
    <x v="3"/>
    <n v="38"/>
    <x v="133"/>
    <n v="7182"/>
    <n v="3231.8999999999996"/>
    <n v="0.44999999999999996"/>
    <x v="2"/>
  </r>
  <r>
    <x v="3"/>
    <n v="1185732"/>
    <x v="53"/>
    <x v="4"/>
    <s v="Florida"/>
    <s v="Miami"/>
    <x v="4"/>
    <n v="52"/>
    <x v="130"/>
    <n v="10192"/>
    <n v="4586.3999999999996"/>
    <n v="0.44999999999999996"/>
    <x v="2"/>
  </r>
  <r>
    <x v="3"/>
    <n v="1185732"/>
    <x v="53"/>
    <x v="4"/>
    <s v="Florida"/>
    <s v="Miami"/>
    <x v="5"/>
    <n v="44"/>
    <x v="159"/>
    <n v="9152"/>
    <n v="5491.2"/>
    <n v="0.6"/>
    <x v="2"/>
  </r>
  <r>
    <x v="3"/>
    <n v="1185732"/>
    <x v="53"/>
    <x v="4"/>
    <s v="Florida"/>
    <s v="Miami"/>
    <x v="0"/>
    <n v="52"/>
    <x v="48"/>
    <n v="15600"/>
    <n v="8736"/>
    <n v="0.56000000000000005"/>
    <x v="2"/>
  </r>
  <r>
    <x v="3"/>
    <n v="1185732"/>
    <x v="53"/>
    <x v="4"/>
    <s v="Florida"/>
    <s v="Miami"/>
    <x v="1"/>
    <n v="54"/>
    <x v="145"/>
    <n v="10476"/>
    <n v="5238"/>
    <n v="0.5"/>
    <x v="2"/>
  </r>
  <r>
    <x v="3"/>
    <n v="1185732"/>
    <x v="53"/>
    <x v="4"/>
    <s v="Florida"/>
    <s v="Miami"/>
    <x v="2"/>
    <n v="47"/>
    <x v="143"/>
    <n v="8836"/>
    <n v="3269.32"/>
    <n v="0.37"/>
    <x v="2"/>
  </r>
  <r>
    <x v="3"/>
    <n v="1185732"/>
    <x v="53"/>
    <x v="4"/>
    <s v="Florida"/>
    <s v="Miami"/>
    <x v="3"/>
    <n v="49"/>
    <x v="36"/>
    <n v="8575"/>
    <n v="3687.25"/>
    <n v="0.43"/>
    <x v="2"/>
  </r>
  <r>
    <x v="3"/>
    <n v="1185732"/>
    <x v="53"/>
    <x v="4"/>
    <s v="Florida"/>
    <s v="Miami"/>
    <x v="4"/>
    <n v="58"/>
    <x v="130"/>
    <n v="11368"/>
    <n v="5342.96"/>
    <n v="0.47"/>
    <x v="2"/>
  </r>
  <r>
    <x v="3"/>
    <n v="1185732"/>
    <x v="53"/>
    <x v="4"/>
    <s v="Florida"/>
    <s v="Miami"/>
    <x v="5"/>
    <n v="64"/>
    <x v="154"/>
    <n v="15872"/>
    <n v="10158.08"/>
    <n v="0.64"/>
    <x v="2"/>
  </r>
  <r>
    <x v="3"/>
    <n v="1185732"/>
    <x v="53"/>
    <x v="4"/>
    <s v="Florida"/>
    <s v="Miami"/>
    <x v="0"/>
    <n v="55"/>
    <x v="94"/>
    <n v="15950"/>
    <n v="9410.5000000000018"/>
    <n v="0.59000000000000008"/>
    <x v="2"/>
  </r>
  <r>
    <x v="3"/>
    <n v="1185732"/>
    <x v="53"/>
    <x v="4"/>
    <s v="Florida"/>
    <s v="Miami"/>
    <x v="1"/>
    <n v="54"/>
    <x v="92"/>
    <n v="11124"/>
    <n v="5450.76"/>
    <n v="0.49"/>
    <x v="2"/>
  </r>
  <r>
    <x v="3"/>
    <n v="1185732"/>
    <x v="118"/>
    <x v="4"/>
    <s v="Florida"/>
    <s v="Miami"/>
    <x v="2"/>
    <n v="49"/>
    <x v="159"/>
    <n v="10192"/>
    <n v="3567.2"/>
    <n v="0.35"/>
    <x v="2"/>
  </r>
  <r>
    <x v="3"/>
    <n v="1185732"/>
    <x v="119"/>
    <x v="4"/>
    <s v="Florida"/>
    <s v="Miami"/>
    <x v="3"/>
    <n v="47"/>
    <x v="146"/>
    <n v="10199"/>
    <n v="4079.6000000000004"/>
    <n v="0.4"/>
    <x v="2"/>
  </r>
  <r>
    <x v="3"/>
    <n v="1185732"/>
    <x v="120"/>
    <x v="4"/>
    <s v="Florida"/>
    <s v="Miami"/>
    <x v="4"/>
    <n v="62"/>
    <x v="148"/>
    <n v="14446"/>
    <n v="7078.54"/>
    <n v="0.49"/>
    <x v="2"/>
  </r>
  <r>
    <x v="3"/>
    <n v="1185732"/>
    <x v="121"/>
    <x v="4"/>
    <s v="Florida"/>
    <s v="Miami"/>
    <x v="5"/>
    <n v="63"/>
    <x v="96"/>
    <n v="16317"/>
    <n v="10606.050000000001"/>
    <n v="0.65"/>
    <x v="2"/>
  </r>
  <r>
    <x v="3"/>
    <n v="1185732"/>
    <x v="122"/>
    <x v="4"/>
    <s v="Florida"/>
    <s v="Miami"/>
    <x v="0"/>
    <n v="60"/>
    <x v="117"/>
    <n v="17940"/>
    <n v="10764"/>
    <n v="0.6"/>
    <x v="2"/>
  </r>
  <r>
    <x v="3"/>
    <n v="1185732"/>
    <x v="123"/>
    <x v="4"/>
    <s v="Florida"/>
    <s v="Miami"/>
    <x v="1"/>
    <n v="57"/>
    <x v="37"/>
    <n v="12825"/>
    <n v="5899.4999999999991"/>
    <n v="0.45999999999999996"/>
    <x v="2"/>
  </r>
  <r>
    <x v="3"/>
    <n v="1185732"/>
    <x v="124"/>
    <x v="4"/>
    <s v="Florida"/>
    <s v="Miami"/>
    <x v="2"/>
    <n v="50"/>
    <x v="102"/>
    <n v="10750"/>
    <n v="3977.5"/>
    <n v="0.37"/>
    <x v="2"/>
  </r>
  <r>
    <x v="3"/>
    <n v="1185732"/>
    <x v="125"/>
    <x v="4"/>
    <s v="Florida"/>
    <s v="Miami"/>
    <x v="3"/>
    <n v="53"/>
    <x v="148"/>
    <n v="12349"/>
    <n v="5310.07"/>
    <n v="0.43"/>
    <x v="2"/>
  </r>
  <r>
    <x v="3"/>
    <n v="1185732"/>
    <x v="126"/>
    <x v="4"/>
    <s v="Florida"/>
    <s v="Miami"/>
    <x v="4"/>
    <n v="61"/>
    <x v="159"/>
    <n v="12688"/>
    <n v="6217.12"/>
    <n v="0.49"/>
    <x v="2"/>
  </r>
  <r>
    <x v="3"/>
    <n v="1185732"/>
    <x v="127"/>
    <x v="4"/>
    <s v="Florida"/>
    <s v="Miami"/>
    <x v="5"/>
    <n v="67"/>
    <x v="255"/>
    <n v="16348"/>
    <n v="10626.2"/>
    <n v="0.65"/>
    <x v="2"/>
  </r>
  <r>
    <x v="3"/>
    <n v="1185732"/>
    <x v="630"/>
    <x v="4"/>
    <s v="Florida"/>
    <s v="Miami"/>
    <x v="0"/>
    <n v="60"/>
    <x v="256"/>
    <n v="18240"/>
    <n v="10396.800000000001"/>
    <n v="0.57000000000000006"/>
    <x v="2"/>
  </r>
  <r>
    <x v="3"/>
    <n v="1185732"/>
    <x v="631"/>
    <x v="4"/>
    <s v="Florida"/>
    <s v="Miami"/>
    <x v="1"/>
    <n v="55"/>
    <x v="100"/>
    <n v="13860"/>
    <n v="6236.9999999999991"/>
    <n v="0.44999999999999996"/>
    <x v="2"/>
  </r>
  <r>
    <x v="3"/>
    <n v="1185732"/>
    <x v="632"/>
    <x v="4"/>
    <s v="Florida"/>
    <s v="Miami"/>
    <x v="2"/>
    <n v="53"/>
    <x v="108"/>
    <n v="12243"/>
    <n v="4529.91"/>
    <n v="0.37"/>
    <x v="2"/>
  </r>
  <r>
    <x v="0"/>
    <n v="1185732"/>
    <x v="633"/>
    <x v="4"/>
    <s v="Florida"/>
    <s v="Miami"/>
    <x v="3"/>
    <n v="44"/>
    <x v="148"/>
    <n v="10252"/>
    <n v="4100.8"/>
    <n v="0.4"/>
    <x v="2"/>
  </r>
  <r>
    <x v="0"/>
    <n v="1185732"/>
    <x v="634"/>
    <x v="4"/>
    <s v="Florida"/>
    <s v="Miami"/>
    <x v="4"/>
    <n v="52"/>
    <x v="37"/>
    <n v="11700"/>
    <n v="5264.9999999999991"/>
    <n v="0.44999999999999996"/>
    <x v="2"/>
  </r>
  <r>
    <x v="0"/>
    <n v="1185732"/>
    <x v="635"/>
    <x v="4"/>
    <s v="Florida"/>
    <s v="Miami"/>
    <x v="5"/>
    <n v="56"/>
    <x v="104"/>
    <n v="15568"/>
    <n v="9496.48"/>
    <n v="0.61"/>
    <x v="2"/>
  </r>
  <r>
    <x v="0"/>
    <n v="1185732"/>
    <x v="636"/>
    <x v="4"/>
    <s v="Florida"/>
    <s v="Miami"/>
    <x v="0"/>
    <n v="53"/>
    <x v="257"/>
    <n v="15052"/>
    <n v="8278.6"/>
    <n v="0.55000000000000004"/>
    <x v="2"/>
  </r>
  <r>
    <x v="0"/>
    <n v="1185732"/>
    <x v="637"/>
    <x v="4"/>
    <s v="Florida"/>
    <s v="Miami"/>
    <x v="1"/>
    <n v="46"/>
    <x v="128"/>
    <n v="11730"/>
    <n v="5278.4999999999991"/>
    <n v="0.44999999999999996"/>
    <x v="2"/>
  </r>
  <r>
    <x v="2"/>
    <n v="1185732"/>
    <x v="638"/>
    <x v="4"/>
    <s v="Florida"/>
    <s v="Miami"/>
    <x v="2"/>
    <n v="41"/>
    <x v="37"/>
    <n v="9225"/>
    <n v="3413.25"/>
    <n v="0.37"/>
    <x v="2"/>
  </r>
  <r>
    <x v="2"/>
    <n v="1185732"/>
    <x v="639"/>
    <x v="4"/>
    <s v="Florida"/>
    <s v="Miami"/>
    <x v="3"/>
    <n v="42"/>
    <x v="124"/>
    <n v="8820"/>
    <n v="3792.6"/>
    <n v="0.43"/>
    <x v="2"/>
  </r>
  <r>
    <x v="2"/>
    <n v="1185732"/>
    <x v="640"/>
    <x v="4"/>
    <s v="Florida"/>
    <s v="Miami"/>
    <x v="4"/>
    <n v="50"/>
    <x v="124"/>
    <n v="10500"/>
    <n v="5250"/>
    <n v="0.5"/>
    <x v="2"/>
  </r>
  <r>
    <x v="2"/>
    <n v="1185732"/>
    <x v="641"/>
    <x v="4"/>
    <s v="Florida"/>
    <s v="Miami"/>
    <x v="5"/>
    <n v="55"/>
    <x v="149"/>
    <n v="12265"/>
    <n v="7726.95"/>
    <n v="0.63"/>
    <x v="2"/>
  </r>
  <r>
    <x v="2"/>
    <n v="1185732"/>
    <x v="642"/>
    <x v="4"/>
    <s v="Florida"/>
    <s v="Miami"/>
    <x v="0"/>
    <n v="56"/>
    <x v="83"/>
    <n v="15120"/>
    <n v="9072"/>
    <n v="0.6"/>
    <x v="2"/>
  </r>
  <r>
    <x v="2"/>
    <n v="1185732"/>
    <x v="643"/>
    <x v="4"/>
    <s v="Florida"/>
    <s v="Miami"/>
    <x v="1"/>
    <n v="47"/>
    <x v="102"/>
    <n v="10105"/>
    <n v="4547.25"/>
    <n v="0.44999999999999996"/>
    <x v="2"/>
  </r>
  <r>
    <x v="2"/>
    <n v="1185732"/>
    <x v="644"/>
    <x v="4"/>
    <s v="Florida"/>
    <s v="Miami"/>
    <x v="2"/>
    <n v="47"/>
    <x v="126"/>
    <n v="9541"/>
    <n v="3720.9900000000002"/>
    <n v="0.39"/>
    <x v="2"/>
  </r>
  <r>
    <x v="2"/>
    <n v="1185732"/>
    <x v="645"/>
    <x v="4"/>
    <s v="Florida"/>
    <s v="Miami"/>
    <x v="3"/>
    <n v="45"/>
    <x v="131"/>
    <n v="8190"/>
    <n v="3603.6"/>
    <n v="0.44"/>
    <x v="2"/>
  </r>
  <r>
    <x v="2"/>
    <n v="1185732"/>
    <x v="646"/>
    <x v="4"/>
    <s v="Florida"/>
    <s v="Miami"/>
    <x v="4"/>
    <n v="57"/>
    <x v="133"/>
    <n v="10773"/>
    <n v="5386.5"/>
    <n v="0.5"/>
    <x v="2"/>
  </r>
  <r>
    <x v="2"/>
    <n v="1185732"/>
    <x v="647"/>
    <x v="4"/>
    <s v="Florida"/>
    <s v="Miami"/>
    <x v="5"/>
    <n v="59"/>
    <x v="149"/>
    <n v="13157"/>
    <n v="8552.0500000000011"/>
    <n v="0.65"/>
    <x v="2"/>
  </r>
  <r>
    <x v="2"/>
    <n v="1185732"/>
    <x v="648"/>
    <x v="4"/>
    <s v="Florida"/>
    <s v="Miami"/>
    <x v="0"/>
    <n v="56"/>
    <x v="255"/>
    <n v="13664"/>
    <n v="7925.1200000000008"/>
    <n v="0.58000000000000007"/>
    <x v="2"/>
  </r>
  <r>
    <x v="2"/>
    <n v="1185732"/>
    <x v="649"/>
    <x v="4"/>
    <s v="Florida"/>
    <s v="Miami"/>
    <x v="1"/>
    <n v="49"/>
    <x v="167"/>
    <n v="10976"/>
    <n v="5268.48"/>
    <n v="0.48"/>
    <x v="2"/>
  </r>
  <r>
    <x v="2"/>
    <n v="1185732"/>
    <x v="650"/>
    <x v="4"/>
    <s v="Florida"/>
    <s v="Miami"/>
    <x v="2"/>
    <n v="46"/>
    <x v="167"/>
    <n v="10304"/>
    <n v="3812.48"/>
    <n v="0.37"/>
    <x v="2"/>
  </r>
  <r>
    <x v="2"/>
    <n v="1185732"/>
    <x v="651"/>
    <x v="4"/>
    <s v="Florida"/>
    <s v="Miami"/>
    <x v="3"/>
    <n v="49"/>
    <x v="158"/>
    <n v="9898"/>
    <n v="4355.12"/>
    <n v="0.44"/>
    <x v="2"/>
  </r>
  <r>
    <x v="2"/>
    <n v="1185732"/>
    <x v="652"/>
    <x v="4"/>
    <s v="Florida"/>
    <s v="Miami"/>
    <x v="4"/>
    <n v="64"/>
    <x v="49"/>
    <n v="12480"/>
    <n v="6240"/>
    <n v="0.5"/>
    <x v="2"/>
  </r>
  <r>
    <x v="2"/>
    <n v="1185732"/>
    <x v="653"/>
    <x v="4"/>
    <s v="Florida"/>
    <s v="Miami"/>
    <x v="5"/>
    <n v="64"/>
    <x v="127"/>
    <n v="13632"/>
    <n v="8179.2"/>
    <n v="0.6"/>
    <x v="2"/>
  </r>
  <r>
    <x v="2"/>
    <n v="1185732"/>
    <x v="575"/>
    <x v="4"/>
    <s v="Florida"/>
    <s v="Miami"/>
    <x v="0"/>
    <n v="63"/>
    <x v="258"/>
    <n v="20349"/>
    <n v="11395.44"/>
    <n v="0.56000000000000005"/>
    <x v="2"/>
  </r>
  <r>
    <x v="2"/>
    <n v="1185732"/>
    <x v="575"/>
    <x v="4"/>
    <s v="Florida"/>
    <s v="Miami"/>
    <x v="1"/>
    <n v="51"/>
    <x v="120"/>
    <n v="12954"/>
    <n v="6088.38"/>
    <n v="0.47"/>
    <x v="2"/>
  </r>
  <r>
    <x v="2"/>
    <n v="1185732"/>
    <x v="575"/>
    <x v="4"/>
    <s v="Florida"/>
    <s v="Miami"/>
    <x v="2"/>
    <n v="52"/>
    <x v="154"/>
    <n v="12896"/>
    <n v="4771.5199999999995"/>
    <n v="0.37"/>
    <x v="2"/>
  </r>
  <r>
    <x v="2"/>
    <n v="1185732"/>
    <x v="575"/>
    <x v="4"/>
    <s v="Florida"/>
    <s v="Miami"/>
    <x v="3"/>
    <n v="54"/>
    <x v="144"/>
    <n v="11286"/>
    <n v="4852.9799999999996"/>
    <n v="0.43"/>
    <x v="2"/>
  </r>
  <r>
    <x v="0"/>
    <n v="1185732"/>
    <x v="575"/>
    <x v="4"/>
    <s v="Florida"/>
    <s v="Miami"/>
    <x v="4"/>
    <n v="60"/>
    <x v="158"/>
    <n v="12120"/>
    <n v="5938.8"/>
    <n v="0.49"/>
    <x v="2"/>
  </r>
  <r>
    <x v="0"/>
    <n v="1185732"/>
    <x v="575"/>
    <x v="4"/>
    <s v="Florida"/>
    <s v="Miami"/>
    <x v="5"/>
    <n v="64"/>
    <x v="156"/>
    <n v="14016"/>
    <n v="8830.08"/>
    <n v="0.63"/>
    <x v="2"/>
  </r>
  <r>
    <x v="0"/>
    <n v="1185732"/>
    <x v="654"/>
    <x v="4"/>
    <s v="Florida"/>
    <s v="Miami"/>
    <x v="0"/>
    <n v="33"/>
    <x v="165"/>
    <n v="4323"/>
    <n v="1945.3500000000004"/>
    <n v="0.45000000000000007"/>
    <x v="2"/>
  </r>
  <r>
    <x v="0"/>
    <n v="1185732"/>
    <x v="655"/>
    <x v="4"/>
    <s v="Florida"/>
    <s v="Miami"/>
    <x v="1"/>
    <n v="33"/>
    <x v="188"/>
    <n v="2145"/>
    <n v="858"/>
    <n v="0.4"/>
    <x v="2"/>
  </r>
  <r>
    <x v="0"/>
    <n v="1185732"/>
    <x v="656"/>
    <x v="4"/>
    <s v="Florida"/>
    <s v="Miami"/>
    <x v="2"/>
    <n v="24"/>
    <x v="184"/>
    <n v="1512"/>
    <n v="665.28"/>
    <n v="0.44"/>
    <x v="2"/>
  </r>
  <r>
    <x v="0"/>
    <n v="1185732"/>
    <x v="128"/>
    <x v="4"/>
    <s v="Florida"/>
    <s v="Miami"/>
    <x v="3"/>
    <n v="29"/>
    <x v="259"/>
    <n v="754"/>
    <n v="339.30000000000007"/>
    <n v="0.45000000000000007"/>
    <x v="2"/>
  </r>
  <r>
    <x v="0"/>
    <n v="1185732"/>
    <x v="129"/>
    <x v="3"/>
    <s v="Minnesota"/>
    <s v="Minneapolis"/>
    <x v="4"/>
    <n v="43"/>
    <x v="203"/>
    <n v="1677"/>
    <n v="754.65"/>
    <n v="0.44999999999999996"/>
    <x v="2"/>
  </r>
  <r>
    <x v="0"/>
    <n v="1185732"/>
    <x v="130"/>
    <x v="3"/>
    <s v="Minnesota"/>
    <s v="Minneapolis"/>
    <x v="5"/>
    <n v="32"/>
    <x v="188"/>
    <n v="2080"/>
    <n v="1164.8000000000002"/>
    <n v="0.56000000000000005"/>
    <x v="2"/>
  </r>
  <r>
    <x v="0"/>
    <n v="1185732"/>
    <x v="131"/>
    <x v="3"/>
    <s v="Minnesota"/>
    <s v="Minneapolis"/>
    <x v="0"/>
    <n v="32"/>
    <x v="192"/>
    <n v="4320"/>
    <n v="1944.0000000000002"/>
    <n v="0.45000000000000007"/>
    <x v="2"/>
  </r>
  <r>
    <x v="0"/>
    <n v="1185732"/>
    <x v="132"/>
    <x v="3"/>
    <s v="Minnesota"/>
    <s v="Minneapolis"/>
    <x v="1"/>
    <n v="34"/>
    <x v="183"/>
    <n v="1292"/>
    <n v="581.4"/>
    <n v="0.44999999999999996"/>
    <x v="2"/>
  </r>
  <r>
    <x v="0"/>
    <n v="1185732"/>
    <x v="133"/>
    <x v="3"/>
    <s v="Minnesota"/>
    <s v="Minneapolis"/>
    <x v="2"/>
    <n v="25"/>
    <x v="195"/>
    <n v="1400"/>
    <n v="588"/>
    <n v="0.42"/>
    <x v="2"/>
  </r>
  <r>
    <x v="0"/>
    <n v="1185732"/>
    <x v="134"/>
    <x v="3"/>
    <s v="Minnesota"/>
    <s v="Minneapolis"/>
    <x v="3"/>
    <n v="27"/>
    <x v="187"/>
    <n v="540"/>
    <n v="253.8"/>
    <n v="0.47000000000000003"/>
    <x v="2"/>
  </r>
  <r>
    <x v="0"/>
    <n v="1185732"/>
    <x v="135"/>
    <x v="3"/>
    <s v="Minnesota"/>
    <s v="Minneapolis"/>
    <x v="4"/>
    <n v="41"/>
    <x v="178"/>
    <n v="1804"/>
    <n v="739.64"/>
    <n v="0.41"/>
    <x v="2"/>
  </r>
  <r>
    <x v="0"/>
    <n v="1185732"/>
    <x v="136"/>
    <x v="3"/>
    <s v="Minnesota"/>
    <s v="Minneapolis"/>
    <x v="5"/>
    <n v="34"/>
    <x v="188"/>
    <n v="2210"/>
    <n v="1215.5"/>
    <n v="0.55000000000000004"/>
    <x v="2"/>
  </r>
  <r>
    <x v="0"/>
    <n v="1185732"/>
    <x v="137"/>
    <x v="3"/>
    <s v="Minnesota"/>
    <s v="Minneapolis"/>
    <x v="0"/>
    <n v="39"/>
    <x v="210"/>
    <n v="4524"/>
    <n v="2262"/>
    <n v="0.5"/>
    <x v="2"/>
  </r>
  <r>
    <x v="0"/>
    <n v="1185732"/>
    <x v="138"/>
    <x v="3"/>
    <s v="Minnesota"/>
    <s v="Minneapolis"/>
    <x v="1"/>
    <n v="38"/>
    <x v="191"/>
    <n v="1330"/>
    <n v="532"/>
    <n v="0.4"/>
    <x v="2"/>
  </r>
  <r>
    <x v="0"/>
    <n v="1185732"/>
    <x v="139"/>
    <x v="3"/>
    <s v="Minnesota"/>
    <s v="Minneapolis"/>
    <x v="2"/>
    <n v="29"/>
    <x v="206"/>
    <n v="1537"/>
    <n v="691.65"/>
    <n v="0.44999999999999996"/>
    <x v="2"/>
  </r>
  <r>
    <x v="0"/>
    <n v="1185732"/>
    <x v="140"/>
    <x v="3"/>
    <s v="Minnesota"/>
    <s v="Minneapolis"/>
    <x v="3"/>
    <n v="32"/>
    <x v="260"/>
    <n v="224"/>
    <n v="112"/>
    <n v="0.5"/>
    <x v="2"/>
  </r>
  <r>
    <x v="0"/>
    <n v="1185732"/>
    <x v="141"/>
    <x v="3"/>
    <s v="Minnesota"/>
    <s v="Minneapolis"/>
    <x v="4"/>
    <n v="47"/>
    <x v="182"/>
    <n v="893"/>
    <n v="375.06"/>
    <n v="0.42"/>
    <x v="2"/>
  </r>
  <r>
    <x v="0"/>
    <n v="1185732"/>
    <x v="142"/>
    <x v="3"/>
    <s v="Minnesota"/>
    <s v="Minneapolis"/>
    <x v="5"/>
    <n v="38"/>
    <x v="172"/>
    <n v="1786"/>
    <n v="982.30000000000007"/>
    <n v="0.55000000000000004"/>
    <x v="2"/>
  </r>
  <r>
    <x v="0"/>
    <n v="1185732"/>
    <x v="143"/>
    <x v="3"/>
    <s v="Minnesota"/>
    <s v="Minneapolis"/>
    <x v="0"/>
    <n v="36"/>
    <x v="196"/>
    <n v="4320"/>
    <n v="2030.4"/>
    <n v="0.47000000000000003"/>
    <x v="2"/>
  </r>
  <r>
    <x v="0"/>
    <n v="1185732"/>
    <x v="144"/>
    <x v="3"/>
    <s v="Minnesota"/>
    <s v="Minneapolis"/>
    <x v="1"/>
    <n v="38"/>
    <x v="177"/>
    <n v="1064"/>
    <n v="446.88"/>
    <n v="0.42"/>
    <x v="2"/>
  </r>
  <r>
    <x v="0"/>
    <n v="1185732"/>
    <x v="145"/>
    <x v="3"/>
    <s v="Minnesota"/>
    <s v="Minneapolis"/>
    <x v="2"/>
    <n v="29"/>
    <x v="259"/>
    <n v="754"/>
    <n v="331.76"/>
    <n v="0.44"/>
    <x v="2"/>
  </r>
  <r>
    <x v="0"/>
    <n v="1185732"/>
    <x v="146"/>
    <x v="3"/>
    <s v="Minnesota"/>
    <s v="Minneapolis"/>
    <x v="3"/>
    <n v="32"/>
    <x v="260"/>
    <n v="224"/>
    <n v="112"/>
    <n v="0.5"/>
    <x v="2"/>
  </r>
  <r>
    <x v="0"/>
    <n v="1185732"/>
    <x v="147"/>
    <x v="3"/>
    <s v="Minnesota"/>
    <s v="Minneapolis"/>
    <x v="4"/>
    <n v="47"/>
    <x v="261"/>
    <n v="658"/>
    <n v="263.2"/>
    <n v="0.4"/>
    <x v="2"/>
  </r>
  <r>
    <x v="0"/>
    <n v="1185732"/>
    <x v="148"/>
    <x v="3"/>
    <s v="Minnesota"/>
    <s v="Minneapolis"/>
    <x v="5"/>
    <n v="36"/>
    <x v="206"/>
    <n v="1908"/>
    <n v="1144.8"/>
    <n v="0.6"/>
    <x v="2"/>
  </r>
  <r>
    <x v="0"/>
    <n v="1185732"/>
    <x v="149"/>
    <x v="3"/>
    <s v="Minnesota"/>
    <s v="Minneapolis"/>
    <x v="0"/>
    <n v="48"/>
    <x v="210"/>
    <n v="5568"/>
    <n v="2616.96"/>
    <n v="0.47000000000000003"/>
    <x v="2"/>
  </r>
  <r>
    <x v="0"/>
    <n v="1185732"/>
    <x v="150"/>
    <x v="3"/>
    <s v="Minnesota"/>
    <s v="Minneapolis"/>
    <x v="1"/>
    <n v="44"/>
    <x v="178"/>
    <n v="1936"/>
    <n v="793.76"/>
    <n v="0.41"/>
    <x v="2"/>
  </r>
  <r>
    <x v="0"/>
    <n v="1185732"/>
    <x v="151"/>
    <x v="3"/>
    <s v="Minnesota"/>
    <s v="Minneapolis"/>
    <x v="2"/>
    <n v="37"/>
    <x v="183"/>
    <n v="1406"/>
    <n v="618.64"/>
    <n v="0.44"/>
    <x v="2"/>
  </r>
  <r>
    <x v="0"/>
    <n v="1185732"/>
    <x v="152"/>
    <x v="3"/>
    <s v="Minnesota"/>
    <s v="Minneapolis"/>
    <x v="3"/>
    <n v="36"/>
    <x v="220"/>
    <n v="468"/>
    <n v="229.32000000000002"/>
    <n v="0.49000000000000005"/>
    <x v="2"/>
  </r>
  <r>
    <x v="0"/>
    <n v="1185732"/>
    <x v="153"/>
    <x v="3"/>
    <s v="Minnesota"/>
    <s v="Minneapolis"/>
    <x v="4"/>
    <n v="50"/>
    <x v="187"/>
    <n v="1000"/>
    <n v="410"/>
    <n v="0.41"/>
    <x v="2"/>
  </r>
  <r>
    <x v="0"/>
    <n v="1185732"/>
    <x v="154"/>
    <x v="3"/>
    <s v="Minnesota"/>
    <s v="Minneapolis"/>
    <x v="5"/>
    <n v="58"/>
    <x v="175"/>
    <n v="2958"/>
    <n v="1745.2200000000003"/>
    <n v="0.59000000000000008"/>
    <x v="2"/>
  </r>
  <r>
    <x v="0"/>
    <n v="1185732"/>
    <x v="657"/>
    <x v="3"/>
    <s v="Minnesota"/>
    <s v="Minneapolis"/>
    <x v="0"/>
    <n v="44"/>
    <x v="162"/>
    <n v="4664"/>
    <n v="2285.36"/>
    <n v="0.49000000000000005"/>
    <x v="2"/>
  </r>
  <r>
    <x v="0"/>
    <n v="1185732"/>
    <x v="658"/>
    <x v="3"/>
    <s v="Minnesota"/>
    <s v="Minneapolis"/>
    <x v="1"/>
    <n v="38"/>
    <x v="200"/>
    <n v="1862"/>
    <n v="763.42"/>
    <n v="0.41"/>
    <x v="2"/>
  </r>
  <r>
    <x v="0"/>
    <n v="1185732"/>
    <x v="659"/>
    <x v="3"/>
    <s v="Minnesota"/>
    <s v="Minneapolis"/>
    <x v="2"/>
    <n v="33"/>
    <x v="172"/>
    <n v="1551"/>
    <n v="697.94999999999993"/>
    <n v="0.44999999999999996"/>
    <x v="2"/>
  </r>
  <r>
    <x v="0"/>
    <n v="1185732"/>
    <x v="660"/>
    <x v="3"/>
    <s v="Minnesota"/>
    <s v="Minneapolis"/>
    <x v="3"/>
    <n v="32"/>
    <x v="222"/>
    <n v="1440"/>
    <n v="676.80000000000007"/>
    <n v="0.47000000000000003"/>
    <x v="2"/>
  </r>
  <r>
    <x v="0"/>
    <n v="1185732"/>
    <x v="661"/>
    <x v="3"/>
    <s v="Minnesota"/>
    <s v="Minneapolis"/>
    <x v="4"/>
    <n v="49"/>
    <x v="222"/>
    <n v="2205"/>
    <n v="926.09999999999991"/>
    <n v="0.42"/>
    <x v="2"/>
  </r>
  <r>
    <x v="0"/>
    <n v="1185732"/>
    <x v="662"/>
    <x v="3"/>
    <s v="Minnesota"/>
    <s v="Minneapolis"/>
    <x v="5"/>
    <n v="53"/>
    <x v="194"/>
    <n v="4293"/>
    <n v="2404.0800000000004"/>
    <n v="0.56000000000000005"/>
    <x v="2"/>
  </r>
  <r>
    <x v="0"/>
    <n v="1185732"/>
    <x v="663"/>
    <x v="3"/>
    <s v="Minnesota"/>
    <s v="Minneapolis"/>
    <x v="0"/>
    <n v="49"/>
    <x v="160"/>
    <n v="7840"/>
    <n v="3684.8"/>
    <n v="0.47000000000000003"/>
    <x v="2"/>
  </r>
  <r>
    <x v="0"/>
    <n v="1185732"/>
    <x v="664"/>
    <x v="3"/>
    <s v="Minnesota"/>
    <s v="Minneapolis"/>
    <x v="1"/>
    <n v="42"/>
    <x v="41"/>
    <n v="3150"/>
    <n v="1417.4999999999998"/>
    <n v="0.44999999999999996"/>
    <x v="2"/>
  </r>
  <r>
    <x v="0"/>
    <n v="1185732"/>
    <x v="665"/>
    <x v="3"/>
    <s v="Minnesota"/>
    <s v="Minneapolis"/>
    <x v="2"/>
    <n v="36"/>
    <x v="184"/>
    <n v="2268"/>
    <n v="952.56"/>
    <n v="0.42"/>
    <x v="2"/>
  </r>
  <r>
    <x v="0"/>
    <n v="1185732"/>
    <x v="666"/>
    <x v="3"/>
    <s v="Minnesota"/>
    <s v="Minneapolis"/>
    <x v="3"/>
    <n v="38"/>
    <x v="175"/>
    <n v="1938"/>
    <n v="930.24000000000012"/>
    <n v="0.48000000000000004"/>
    <x v="2"/>
  </r>
  <r>
    <x v="0"/>
    <n v="1185732"/>
    <x v="667"/>
    <x v="3"/>
    <s v="Minnesota"/>
    <s v="Minneapolis"/>
    <x v="4"/>
    <n v="49"/>
    <x v="208"/>
    <n v="2842"/>
    <n v="1165.22"/>
    <n v="0.41"/>
    <x v="2"/>
  </r>
  <r>
    <x v="0"/>
    <n v="1185732"/>
    <x v="668"/>
    <x v="3"/>
    <s v="Minnesota"/>
    <s v="Minneapolis"/>
    <x v="5"/>
    <n v="54"/>
    <x v="230"/>
    <n v="5292"/>
    <n v="2910.6000000000004"/>
    <n v="0.55000000000000004"/>
    <x v="2"/>
  </r>
  <r>
    <x v="0"/>
    <n v="1185732"/>
    <x v="669"/>
    <x v="3"/>
    <s v="Minnesota"/>
    <s v="Minneapolis"/>
    <x v="0"/>
    <n v="47"/>
    <x v="251"/>
    <n v="6439"/>
    <n v="3026.3300000000004"/>
    <n v="0.47000000000000003"/>
    <x v="2"/>
  </r>
  <r>
    <x v="0"/>
    <n v="1185732"/>
    <x v="670"/>
    <x v="3"/>
    <s v="Minnesota"/>
    <s v="Minneapolis"/>
    <x v="1"/>
    <n v="43"/>
    <x v="237"/>
    <n v="3741"/>
    <n v="1533.81"/>
    <n v="0.41"/>
    <x v="2"/>
  </r>
  <r>
    <x v="0"/>
    <n v="1185732"/>
    <x v="671"/>
    <x v="3"/>
    <s v="Minnesota"/>
    <s v="Minneapolis"/>
    <x v="2"/>
    <n v="37"/>
    <x v="181"/>
    <n v="2516"/>
    <n v="1006.4000000000001"/>
    <n v="0.4"/>
    <x v="2"/>
  </r>
  <r>
    <x v="0"/>
    <n v="1185732"/>
    <x v="672"/>
    <x v="3"/>
    <s v="Minnesota"/>
    <s v="Minneapolis"/>
    <x v="3"/>
    <n v="33"/>
    <x v="172"/>
    <n v="1551"/>
    <n v="759.99000000000012"/>
    <n v="0.49000000000000005"/>
    <x v="2"/>
  </r>
  <r>
    <x v="0"/>
    <n v="1185732"/>
    <x v="673"/>
    <x v="3"/>
    <s v="Minnesota"/>
    <s v="Minneapolis"/>
    <x v="4"/>
    <n v="42"/>
    <x v="186"/>
    <n v="1764"/>
    <n v="723.24"/>
    <n v="0.41"/>
    <x v="2"/>
  </r>
  <r>
    <x v="0"/>
    <n v="1185732"/>
    <x v="674"/>
    <x v="3"/>
    <s v="Minnesota"/>
    <s v="Minneapolis"/>
    <x v="5"/>
    <n v="46"/>
    <x v="246"/>
    <n v="4048"/>
    <n v="2307.36"/>
    <n v="0.57000000000000006"/>
    <x v="2"/>
  </r>
  <r>
    <x v="0"/>
    <n v="1185732"/>
    <x v="675"/>
    <x v="3"/>
    <s v="Minnesota"/>
    <s v="Minneapolis"/>
    <x v="0"/>
    <n v="43"/>
    <x v="161"/>
    <n v="4859"/>
    <n v="2332.3200000000002"/>
    <n v="0.48000000000000004"/>
    <x v="2"/>
  </r>
  <r>
    <x v="0"/>
    <n v="1185732"/>
    <x v="676"/>
    <x v="3"/>
    <s v="Minnesota"/>
    <s v="Minneapolis"/>
    <x v="1"/>
    <n v="37"/>
    <x v="201"/>
    <n v="2701"/>
    <n v="1215.4499999999998"/>
    <n v="0.44999999999999996"/>
    <x v="2"/>
  </r>
  <r>
    <x v="0"/>
    <n v="1185732"/>
    <x v="677"/>
    <x v="3"/>
    <s v="Minnesota"/>
    <s v="Minneapolis"/>
    <x v="2"/>
    <n v="24"/>
    <x v="207"/>
    <n v="984"/>
    <n v="393.6"/>
    <n v="0.4"/>
    <x v="2"/>
  </r>
  <r>
    <x v="0"/>
    <n v="1185732"/>
    <x v="678"/>
    <x v="3"/>
    <s v="Minnesota"/>
    <s v="Minneapolis"/>
    <x v="3"/>
    <n v="24"/>
    <x v="226"/>
    <n v="744"/>
    <n v="342.24"/>
    <n v="0.46"/>
    <x v="2"/>
  </r>
  <r>
    <x v="0"/>
    <n v="1185732"/>
    <x v="679"/>
    <x v="3"/>
    <s v="Minnesota"/>
    <s v="Minneapolis"/>
    <x v="4"/>
    <n v="32"/>
    <x v="171"/>
    <n v="1088"/>
    <n v="478.72"/>
    <n v="0.44"/>
    <x v="2"/>
  </r>
  <r>
    <x v="0"/>
    <n v="1185732"/>
    <x v="680"/>
    <x v="3"/>
    <s v="Minnesota"/>
    <s v="Minneapolis"/>
    <x v="5"/>
    <n v="39"/>
    <x v="239"/>
    <n v="2028"/>
    <n v="1155.96"/>
    <n v="0.57000000000000006"/>
    <x v="2"/>
  </r>
  <r>
    <x v="0"/>
    <n v="1185732"/>
    <x v="681"/>
    <x v="3"/>
    <s v="Minnesota"/>
    <s v="Minneapolis"/>
    <x v="0"/>
    <n v="41"/>
    <x v="230"/>
    <n v="4018"/>
    <n v="1888.46"/>
    <n v="0.47000000000000003"/>
    <x v="2"/>
  </r>
  <r>
    <x v="0"/>
    <n v="1185732"/>
    <x v="682"/>
    <x v="3"/>
    <s v="Minnesota"/>
    <s v="Minneapolis"/>
    <x v="1"/>
    <n v="34"/>
    <x v="208"/>
    <n v="1972"/>
    <n v="847.96"/>
    <n v="0.43"/>
    <x v="2"/>
  </r>
  <r>
    <x v="0"/>
    <n v="1185732"/>
    <x v="683"/>
    <x v="3"/>
    <s v="Minnesota"/>
    <s v="Minneapolis"/>
    <x v="2"/>
    <n v="32"/>
    <x v="52"/>
    <n v="800"/>
    <n v="336"/>
    <n v="0.42"/>
    <x v="2"/>
  </r>
  <r>
    <x v="0"/>
    <n v="1185732"/>
    <x v="684"/>
    <x v="3"/>
    <s v="Minnesota"/>
    <s v="Minneapolis"/>
    <x v="3"/>
    <n v="32"/>
    <x v="262"/>
    <n v="672"/>
    <n v="309.12"/>
    <n v="0.46"/>
    <x v="2"/>
  </r>
  <r>
    <x v="0"/>
    <n v="1185732"/>
    <x v="685"/>
    <x v="3"/>
    <s v="Minnesota"/>
    <s v="Minneapolis"/>
    <x v="4"/>
    <n v="41"/>
    <x v="182"/>
    <n v="779"/>
    <n v="327.18"/>
    <n v="0.42"/>
    <x v="2"/>
  </r>
  <r>
    <x v="0"/>
    <n v="1185732"/>
    <x v="686"/>
    <x v="3"/>
    <s v="Minnesota"/>
    <s v="Minneapolis"/>
    <x v="5"/>
    <n v="49"/>
    <x v="180"/>
    <n v="2940"/>
    <n v="1764"/>
    <n v="0.6"/>
    <x v="2"/>
  </r>
  <r>
    <x v="0"/>
    <n v="1185732"/>
    <x v="687"/>
    <x v="3"/>
    <s v="Minnesota"/>
    <s v="Minneapolis"/>
    <x v="0"/>
    <n v="46"/>
    <x v="250"/>
    <n v="4186"/>
    <n v="1967.42"/>
    <n v="0.47000000000000003"/>
    <x v="2"/>
  </r>
  <r>
    <x v="0"/>
    <n v="1185732"/>
    <x v="688"/>
    <x v="3"/>
    <s v="Minnesota"/>
    <s v="Minneapolis"/>
    <x v="1"/>
    <n v="38"/>
    <x v="239"/>
    <n v="1976"/>
    <n v="790.40000000000009"/>
    <n v="0.4"/>
    <x v="2"/>
  </r>
  <r>
    <x v="0"/>
    <n v="1185732"/>
    <x v="689"/>
    <x v="3"/>
    <s v="Minnesota"/>
    <s v="Minneapolis"/>
    <x v="2"/>
    <n v="36"/>
    <x v="183"/>
    <n v="1368"/>
    <n v="547.20000000000005"/>
    <n v="0.4"/>
    <x v="2"/>
  </r>
  <r>
    <x v="0"/>
    <n v="1185732"/>
    <x v="690"/>
    <x v="3"/>
    <s v="Minnesota"/>
    <s v="Minneapolis"/>
    <x v="3"/>
    <n v="38"/>
    <x v="222"/>
    <n v="1710"/>
    <n v="837.90000000000009"/>
    <n v="0.49000000000000005"/>
    <x v="2"/>
  </r>
  <r>
    <x v="0"/>
    <n v="1185732"/>
    <x v="691"/>
    <x v="3"/>
    <s v="Minnesota"/>
    <s v="Minneapolis"/>
    <x v="4"/>
    <n v="52"/>
    <x v="171"/>
    <n v="1768"/>
    <n v="742.56"/>
    <n v="0.42"/>
    <x v="2"/>
  </r>
  <r>
    <x v="0"/>
    <n v="1185732"/>
    <x v="692"/>
    <x v="3"/>
    <s v="Minnesota"/>
    <s v="Minneapolis"/>
    <x v="5"/>
    <n v="59"/>
    <x v="176"/>
    <n v="3599"/>
    <n v="2159.4"/>
    <n v="0.6"/>
    <x v="2"/>
  </r>
  <r>
    <x v="0"/>
    <n v="1185732"/>
    <x v="155"/>
    <x v="3"/>
    <s v="Minnesota"/>
    <s v="Minneapolis"/>
    <x v="0"/>
    <n v="50"/>
    <x v="168"/>
    <n v="6200"/>
    <n v="3100"/>
    <n v="0.5"/>
    <x v="2"/>
  </r>
  <r>
    <x v="0"/>
    <n v="1185732"/>
    <x v="156"/>
    <x v="3"/>
    <s v="Minnesota"/>
    <s v="Minneapolis"/>
    <x v="1"/>
    <n v="42"/>
    <x v="169"/>
    <n v="3234"/>
    <n v="1455.3"/>
    <n v="0.44999999999999996"/>
    <x v="2"/>
  </r>
  <r>
    <x v="0"/>
    <n v="1185732"/>
    <x v="157"/>
    <x v="3"/>
    <s v="Minnesota"/>
    <s v="Minneapolis"/>
    <x v="2"/>
    <n v="44"/>
    <x v="195"/>
    <n v="2464"/>
    <n v="1010.2399999999999"/>
    <n v="0.41"/>
    <x v="2"/>
  </r>
  <r>
    <x v="0"/>
    <n v="1185732"/>
    <x v="158"/>
    <x v="3"/>
    <s v="Minnesota"/>
    <s v="Minneapolis"/>
    <x v="3"/>
    <n v="44"/>
    <x v="200"/>
    <n v="2156"/>
    <n v="1056.44"/>
    <n v="0.49000000000000005"/>
    <x v="2"/>
  </r>
  <r>
    <x v="0"/>
    <n v="1185732"/>
    <x v="159"/>
    <x v="3"/>
    <s v="Minnesota"/>
    <s v="Minneapolis"/>
    <x v="4"/>
    <n v="54"/>
    <x v="178"/>
    <n v="2376"/>
    <n v="974.16"/>
    <n v="0.41"/>
    <x v="2"/>
  </r>
  <r>
    <x v="0"/>
    <n v="1185732"/>
    <x v="160"/>
    <x v="3"/>
    <s v="Minnesota"/>
    <s v="Minneapolis"/>
    <x v="5"/>
    <n v="54"/>
    <x v="169"/>
    <n v="4158"/>
    <n v="2370.0600000000004"/>
    <n v="0.57000000000000006"/>
    <x v="2"/>
  </r>
  <r>
    <x v="4"/>
    <n v="1189833"/>
    <x v="161"/>
    <x v="3"/>
    <s v="Minnesota"/>
    <s v="Minneapolis"/>
    <x v="0"/>
    <n v="32"/>
    <x v="164"/>
    <n v="3808"/>
    <n v="2208.6400000000003"/>
    <n v="0.58000000000000007"/>
    <x v="2"/>
  </r>
  <r>
    <x v="4"/>
    <n v="1189833"/>
    <x v="162"/>
    <x v="3"/>
    <s v="Minnesota"/>
    <s v="Minneapolis"/>
    <x v="1"/>
    <n v="43"/>
    <x v="209"/>
    <n v="5504"/>
    <n v="2311.6799999999998"/>
    <n v="0.42"/>
    <x v="2"/>
  </r>
  <r>
    <x v="4"/>
    <n v="1189833"/>
    <x v="163"/>
    <x v="3"/>
    <s v="Minnesota"/>
    <s v="Minneapolis"/>
    <x v="2"/>
    <n v="41"/>
    <x v="164"/>
    <n v="4879"/>
    <n v="2878.6100000000006"/>
    <n v="0.59000000000000008"/>
    <x v="2"/>
  </r>
  <r>
    <x v="4"/>
    <n v="1189833"/>
    <x v="164"/>
    <x v="3"/>
    <s v="Minnesota"/>
    <s v="Minneapolis"/>
    <x v="3"/>
    <n v="44"/>
    <x v="230"/>
    <n v="4312"/>
    <n v="2242.2400000000002"/>
    <n v="0.52"/>
    <x v="2"/>
  </r>
  <r>
    <x v="4"/>
    <n v="1189833"/>
    <x v="165"/>
    <x v="3"/>
    <s v="Montana"/>
    <s v="Billings"/>
    <x v="4"/>
    <n v="47"/>
    <x v="169"/>
    <n v="3619"/>
    <n v="2714.2500000000005"/>
    <n v="0.75000000000000011"/>
    <x v="2"/>
  </r>
  <r>
    <x v="4"/>
    <n v="1189833"/>
    <x v="166"/>
    <x v="3"/>
    <s v="Montana"/>
    <s v="Billings"/>
    <x v="5"/>
    <n v="43"/>
    <x v="216"/>
    <n v="5934"/>
    <n v="2314.2600000000002"/>
    <n v="0.39"/>
    <x v="2"/>
  </r>
  <r>
    <x v="4"/>
    <n v="1189833"/>
    <x v="167"/>
    <x v="3"/>
    <s v="Montana"/>
    <s v="Billings"/>
    <x v="0"/>
    <n v="34"/>
    <x v="174"/>
    <n v="5372"/>
    <n v="3062.0400000000004"/>
    <n v="0.57000000000000006"/>
    <x v="2"/>
  </r>
  <r>
    <x v="4"/>
    <n v="1189833"/>
    <x v="168"/>
    <x v="3"/>
    <s v="Montana"/>
    <s v="Billings"/>
    <x v="1"/>
    <n v="42"/>
    <x v="248"/>
    <n v="5166"/>
    <n v="2324.6999999999998"/>
    <n v="0.44999999999999996"/>
    <x v="2"/>
  </r>
  <r>
    <x v="4"/>
    <n v="1189833"/>
    <x v="169"/>
    <x v="3"/>
    <s v="Montana"/>
    <s v="Billings"/>
    <x v="2"/>
    <n v="43"/>
    <x v="185"/>
    <n v="5246"/>
    <n v="2990.2200000000003"/>
    <n v="0.57000000000000006"/>
    <x v="2"/>
  </r>
  <r>
    <x v="4"/>
    <n v="1189833"/>
    <x v="170"/>
    <x v="3"/>
    <s v="Montana"/>
    <s v="Billings"/>
    <x v="3"/>
    <n v="44"/>
    <x v="194"/>
    <n v="3564"/>
    <n v="1960.1999999999998"/>
    <n v="0.54999999999999993"/>
    <x v="2"/>
  </r>
  <r>
    <x v="4"/>
    <n v="1189833"/>
    <x v="171"/>
    <x v="3"/>
    <s v="Montana"/>
    <s v="Billings"/>
    <x v="4"/>
    <n v="48"/>
    <x v="229"/>
    <n v="2832"/>
    <n v="2039.0400000000002"/>
    <n v="0.72000000000000008"/>
    <x v="2"/>
  </r>
  <r>
    <x v="4"/>
    <n v="1189833"/>
    <x v="172"/>
    <x v="3"/>
    <s v="Montana"/>
    <s v="Billings"/>
    <x v="5"/>
    <n v="43"/>
    <x v="164"/>
    <n v="5117"/>
    <n v="1893.29"/>
    <n v="0.37"/>
    <x v="2"/>
  </r>
  <r>
    <x v="4"/>
    <n v="1189833"/>
    <x v="173"/>
    <x v="3"/>
    <s v="Montana"/>
    <s v="Billings"/>
    <x v="0"/>
    <n v="32"/>
    <x v="217"/>
    <n v="5536"/>
    <n v="3044.8"/>
    <n v="0.55000000000000004"/>
    <x v="2"/>
  </r>
  <r>
    <x v="4"/>
    <n v="1189833"/>
    <x v="174"/>
    <x v="3"/>
    <s v="Montana"/>
    <s v="Billings"/>
    <x v="1"/>
    <n v="41"/>
    <x v="202"/>
    <n v="4715"/>
    <n v="1933.1499999999999"/>
    <n v="0.41"/>
    <x v="2"/>
  </r>
  <r>
    <x v="4"/>
    <n v="1189833"/>
    <x v="175"/>
    <x v="3"/>
    <s v="Montana"/>
    <s v="Billings"/>
    <x v="2"/>
    <n v="42"/>
    <x v="209"/>
    <n v="5376"/>
    <n v="3064.32"/>
    <n v="0.57000000000000006"/>
    <x v="2"/>
  </r>
  <r>
    <x v="4"/>
    <n v="1189833"/>
    <x v="176"/>
    <x v="3"/>
    <s v="Montana"/>
    <s v="Billings"/>
    <x v="3"/>
    <n v="44"/>
    <x v="250"/>
    <n v="4004"/>
    <n v="2122.12"/>
    <n v="0.53"/>
    <x v="2"/>
  </r>
  <r>
    <x v="4"/>
    <n v="1189833"/>
    <x v="177"/>
    <x v="3"/>
    <s v="Montana"/>
    <s v="Billings"/>
    <x v="4"/>
    <n v="48"/>
    <x v="180"/>
    <n v="2880"/>
    <n v="2044.8000000000002"/>
    <n v="0.71000000000000008"/>
    <x v="2"/>
  </r>
  <r>
    <x v="4"/>
    <n v="1189833"/>
    <x v="178"/>
    <x v="3"/>
    <s v="Montana"/>
    <s v="Billings"/>
    <x v="5"/>
    <n v="42"/>
    <x v="205"/>
    <n v="4704"/>
    <n v="1834.5600000000002"/>
    <n v="0.39"/>
    <x v="2"/>
  </r>
  <r>
    <x v="4"/>
    <n v="1189833"/>
    <x v="179"/>
    <x v="3"/>
    <s v="Montana"/>
    <s v="Billings"/>
    <x v="0"/>
    <n v="44"/>
    <x v="147"/>
    <n v="7084"/>
    <n v="4179.5600000000004"/>
    <n v="0.59000000000000008"/>
    <x v="2"/>
  </r>
  <r>
    <x v="4"/>
    <n v="1189833"/>
    <x v="180"/>
    <x v="3"/>
    <s v="Montana"/>
    <s v="Billings"/>
    <x v="1"/>
    <n v="43"/>
    <x v="253"/>
    <n v="4343"/>
    <n v="1954.35"/>
    <n v="0.44999999999999996"/>
    <x v="2"/>
  </r>
  <r>
    <x v="4"/>
    <n v="1189833"/>
    <x v="181"/>
    <x v="3"/>
    <s v="Montana"/>
    <s v="Billings"/>
    <x v="2"/>
    <n v="44"/>
    <x v="196"/>
    <n v="5280"/>
    <n v="3168"/>
    <n v="0.6"/>
    <x v="2"/>
  </r>
  <r>
    <x v="4"/>
    <n v="1189833"/>
    <x v="182"/>
    <x v="3"/>
    <s v="Montana"/>
    <s v="Billings"/>
    <x v="3"/>
    <n v="36"/>
    <x v="252"/>
    <n v="2808"/>
    <n v="1404"/>
    <n v="0.5"/>
    <x v="2"/>
  </r>
  <r>
    <x v="4"/>
    <n v="1189833"/>
    <x v="183"/>
    <x v="3"/>
    <s v="Montana"/>
    <s v="Billings"/>
    <x v="4"/>
    <n v="44"/>
    <x v="195"/>
    <n v="2464"/>
    <n v="1823.3600000000004"/>
    <n v="0.7400000000000001"/>
    <x v="2"/>
  </r>
  <r>
    <x v="4"/>
    <n v="1189833"/>
    <x v="184"/>
    <x v="3"/>
    <s v="Montana"/>
    <s v="Billings"/>
    <x v="5"/>
    <n v="55"/>
    <x v="253"/>
    <n v="5555"/>
    <n v="2166.4500000000003"/>
    <n v="0.39"/>
    <x v="2"/>
  </r>
  <r>
    <x v="4"/>
    <n v="1189833"/>
    <x v="185"/>
    <x v="3"/>
    <s v="Montana"/>
    <s v="Billings"/>
    <x v="0"/>
    <n v="39"/>
    <x v="42"/>
    <n v="5850"/>
    <n v="3334.5000000000005"/>
    <n v="0.57000000000000006"/>
    <x v="2"/>
  </r>
  <r>
    <x v="4"/>
    <n v="1189833"/>
    <x v="186"/>
    <x v="3"/>
    <s v="Montana"/>
    <s v="Billings"/>
    <x v="1"/>
    <n v="41"/>
    <x v="162"/>
    <n v="4346"/>
    <n v="1912.24"/>
    <n v="0.44"/>
    <x v="2"/>
  </r>
  <r>
    <x v="4"/>
    <n v="1189833"/>
    <x v="187"/>
    <x v="3"/>
    <s v="Montana"/>
    <s v="Billings"/>
    <x v="2"/>
    <n v="44"/>
    <x v="215"/>
    <n v="4884"/>
    <n v="2686.2000000000003"/>
    <n v="0.55000000000000004"/>
    <x v="2"/>
  </r>
  <r>
    <x v="4"/>
    <n v="1189833"/>
    <x v="188"/>
    <x v="3"/>
    <s v="Montana"/>
    <s v="Billings"/>
    <x v="3"/>
    <n v="38"/>
    <x v="246"/>
    <n v="3344"/>
    <n v="1772.3200000000002"/>
    <n v="0.53"/>
    <x v="2"/>
  </r>
  <r>
    <x v="4"/>
    <n v="1189833"/>
    <x v="189"/>
    <x v="3"/>
    <s v="Montana"/>
    <s v="Billings"/>
    <x v="4"/>
    <n v="41"/>
    <x v="176"/>
    <n v="2501"/>
    <n v="1850.7400000000002"/>
    <n v="0.7400000000000001"/>
    <x v="2"/>
  </r>
  <r>
    <x v="4"/>
    <n v="1189833"/>
    <x v="190"/>
    <x v="3"/>
    <s v="Montana"/>
    <s v="Billings"/>
    <x v="5"/>
    <n v="59"/>
    <x v="243"/>
    <n v="6372"/>
    <n v="2421.36"/>
    <n v="0.38"/>
    <x v="2"/>
  </r>
  <r>
    <x v="4"/>
    <n v="1189833"/>
    <x v="191"/>
    <x v="3"/>
    <s v="Montana"/>
    <s v="Billings"/>
    <x v="0"/>
    <n v="36"/>
    <x v="138"/>
    <n v="6084"/>
    <n v="3589.5600000000004"/>
    <n v="0.59000000000000008"/>
    <x v="2"/>
  </r>
  <r>
    <x v="4"/>
    <n v="1189833"/>
    <x v="192"/>
    <x v="3"/>
    <s v="Montana"/>
    <s v="Billings"/>
    <x v="1"/>
    <n v="42"/>
    <x v="135"/>
    <n v="6174"/>
    <n v="2531.3399999999997"/>
    <n v="0.41"/>
    <x v="2"/>
  </r>
  <r>
    <x v="4"/>
    <n v="1189833"/>
    <x v="193"/>
    <x v="3"/>
    <s v="Montana"/>
    <s v="Billings"/>
    <x v="2"/>
    <n v="44"/>
    <x v="241"/>
    <n v="7260"/>
    <n v="3993.0000000000005"/>
    <n v="0.55000000000000004"/>
    <x v="2"/>
  </r>
  <r>
    <x v="4"/>
    <n v="1189833"/>
    <x v="194"/>
    <x v="3"/>
    <s v="Montana"/>
    <s v="Billings"/>
    <x v="3"/>
    <n v="38"/>
    <x v="162"/>
    <n v="4028"/>
    <n v="2134.84"/>
    <n v="0.53"/>
    <x v="2"/>
  </r>
  <r>
    <x v="4"/>
    <n v="1189833"/>
    <x v="195"/>
    <x v="3"/>
    <s v="Montana"/>
    <s v="Billings"/>
    <x v="4"/>
    <n v="41"/>
    <x v="41"/>
    <n v="3075"/>
    <n v="2275.5000000000005"/>
    <n v="0.7400000000000001"/>
    <x v="2"/>
  </r>
  <r>
    <x v="4"/>
    <n v="1189833"/>
    <x v="196"/>
    <x v="3"/>
    <s v="Montana"/>
    <s v="Billings"/>
    <x v="5"/>
    <n v="55"/>
    <x v="42"/>
    <n v="8250"/>
    <n v="2970"/>
    <n v="0.36"/>
    <x v="2"/>
  </r>
  <r>
    <x v="4"/>
    <n v="1189833"/>
    <x v="197"/>
    <x v="3"/>
    <s v="Montana"/>
    <s v="Billings"/>
    <x v="0"/>
    <n v="37"/>
    <x v="126"/>
    <n v="7511"/>
    <n v="4431.4900000000007"/>
    <n v="0.59000000000000008"/>
    <x v="2"/>
  </r>
  <r>
    <x v="4"/>
    <n v="1189833"/>
    <x v="198"/>
    <x v="3"/>
    <s v="Montana"/>
    <s v="Billings"/>
    <x v="1"/>
    <n v="41"/>
    <x v="163"/>
    <n v="6396"/>
    <n v="2750.2799999999997"/>
    <n v="0.43"/>
    <x v="2"/>
  </r>
  <r>
    <x v="4"/>
    <n v="1189833"/>
    <x v="199"/>
    <x v="3"/>
    <s v="Montana"/>
    <s v="Billings"/>
    <x v="2"/>
    <n v="44"/>
    <x v="231"/>
    <n v="6292"/>
    <n v="3712.2800000000007"/>
    <n v="0.59000000000000008"/>
    <x v="2"/>
  </r>
  <r>
    <x v="4"/>
    <n v="1189833"/>
    <x v="200"/>
    <x v="3"/>
    <s v="Montana"/>
    <s v="Billings"/>
    <x v="3"/>
    <n v="36"/>
    <x v="161"/>
    <n v="4068"/>
    <n v="2156.04"/>
    <n v="0.53"/>
    <x v="2"/>
  </r>
  <r>
    <x v="4"/>
    <n v="1189833"/>
    <x v="201"/>
    <x v="3"/>
    <s v="Montana"/>
    <s v="Billings"/>
    <x v="4"/>
    <n v="42"/>
    <x v="168"/>
    <n v="5208"/>
    <n v="3645.6000000000004"/>
    <n v="0.70000000000000007"/>
    <x v="2"/>
  </r>
  <r>
    <x v="4"/>
    <n v="1189833"/>
    <x v="202"/>
    <x v="3"/>
    <s v="Montana"/>
    <s v="Billings"/>
    <x v="5"/>
    <n v="58"/>
    <x v="231"/>
    <n v="8294"/>
    <n v="2902.8999999999996"/>
    <n v="0.35"/>
    <x v="2"/>
  </r>
  <r>
    <x v="4"/>
    <n v="1189833"/>
    <x v="203"/>
    <x v="3"/>
    <s v="Montana"/>
    <s v="Billings"/>
    <x v="0"/>
    <n v="42"/>
    <x v="126"/>
    <n v="8526"/>
    <n v="4945.0800000000008"/>
    <n v="0.58000000000000007"/>
    <x v="2"/>
  </r>
  <r>
    <x v="4"/>
    <n v="1189833"/>
    <x v="204"/>
    <x v="3"/>
    <s v="Montana"/>
    <s v="Billings"/>
    <x v="1"/>
    <n v="54"/>
    <x v="143"/>
    <n v="10152"/>
    <n v="4365.3599999999997"/>
    <n v="0.43"/>
    <x v="2"/>
  </r>
  <r>
    <x v="4"/>
    <n v="1189833"/>
    <x v="205"/>
    <x v="3"/>
    <s v="Montana"/>
    <s v="Billings"/>
    <x v="2"/>
    <n v="49"/>
    <x v="242"/>
    <n v="6370"/>
    <n v="3758.3000000000006"/>
    <n v="0.59000000000000008"/>
    <x v="2"/>
  </r>
  <r>
    <x v="4"/>
    <n v="1189833"/>
    <x v="206"/>
    <x v="3"/>
    <s v="Montana"/>
    <s v="Billings"/>
    <x v="3"/>
    <n v="41"/>
    <x v="162"/>
    <n v="4346"/>
    <n v="2346.84"/>
    <n v="0.54"/>
    <x v="2"/>
  </r>
  <r>
    <x v="4"/>
    <n v="1189833"/>
    <x v="207"/>
    <x v="3"/>
    <s v="Montana"/>
    <s v="Billings"/>
    <x v="4"/>
    <n v="52"/>
    <x v="162"/>
    <n v="5512"/>
    <n v="3858.4000000000005"/>
    <n v="0.70000000000000007"/>
    <x v="2"/>
  </r>
  <r>
    <x v="4"/>
    <n v="1189833"/>
    <x v="208"/>
    <x v="3"/>
    <s v="Montana"/>
    <s v="Billings"/>
    <x v="5"/>
    <n v="56"/>
    <x v="205"/>
    <n v="6272"/>
    <n v="2383.36"/>
    <n v="0.38"/>
    <x v="2"/>
  </r>
  <r>
    <x v="4"/>
    <n v="1189833"/>
    <x v="209"/>
    <x v="3"/>
    <s v="Montana"/>
    <s v="Billings"/>
    <x v="0"/>
    <n v="41"/>
    <x v="263"/>
    <n v="7380"/>
    <n v="4280.4000000000005"/>
    <n v="0.58000000000000007"/>
    <x v="2"/>
  </r>
  <r>
    <x v="4"/>
    <n v="1189833"/>
    <x v="210"/>
    <x v="3"/>
    <s v="Montana"/>
    <s v="Billings"/>
    <x v="1"/>
    <n v="48"/>
    <x v="163"/>
    <n v="7488"/>
    <n v="3294.72"/>
    <n v="0.44"/>
    <x v="2"/>
  </r>
  <r>
    <x v="4"/>
    <n v="1189833"/>
    <x v="211"/>
    <x v="3"/>
    <s v="Montana"/>
    <s v="Billings"/>
    <x v="2"/>
    <n v="42"/>
    <x v="236"/>
    <n v="4914"/>
    <n v="2751.84"/>
    <n v="0.56000000000000005"/>
    <x v="2"/>
  </r>
  <r>
    <x v="4"/>
    <n v="1189833"/>
    <x v="212"/>
    <x v="3"/>
    <s v="Montana"/>
    <s v="Billings"/>
    <x v="3"/>
    <n v="41"/>
    <x v="210"/>
    <n v="4756"/>
    <n v="2615.7999999999997"/>
    <n v="0.54999999999999993"/>
    <x v="2"/>
  </r>
  <r>
    <x v="4"/>
    <n v="1189833"/>
    <x v="213"/>
    <x v="3"/>
    <s v="Montana"/>
    <s v="Billings"/>
    <x v="4"/>
    <n v="50"/>
    <x v="38"/>
    <n v="5000"/>
    <n v="3650.0000000000005"/>
    <n v="0.73000000000000009"/>
    <x v="2"/>
  </r>
  <r>
    <x v="4"/>
    <n v="1189833"/>
    <x v="693"/>
    <x v="3"/>
    <s v="Montana"/>
    <s v="Billings"/>
    <x v="5"/>
    <n v="59"/>
    <x v="185"/>
    <n v="7198"/>
    <n v="2879.2000000000003"/>
    <n v="0.4"/>
    <x v="2"/>
  </r>
  <r>
    <x v="4"/>
    <n v="1189833"/>
    <x v="694"/>
    <x v="3"/>
    <s v="Montana"/>
    <s v="Billings"/>
    <x v="0"/>
    <n v="44"/>
    <x v="160"/>
    <n v="7040"/>
    <n v="3942.4000000000005"/>
    <n v="0.56000000000000005"/>
    <x v="2"/>
  </r>
  <r>
    <x v="4"/>
    <n v="1189833"/>
    <x v="695"/>
    <x v="3"/>
    <s v="Montana"/>
    <s v="Billings"/>
    <x v="1"/>
    <n v="49"/>
    <x v="160"/>
    <n v="7840"/>
    <n v="3371.2"/>
    <n v="0.43"/>
    <x v="2"/>
  </r>
  <r>
    <x v="4"/>
    <n v="1189833"/>
    <x v="696"/>
    <x v="3"/>
    <s v="Montana"/>
    <s v="Billings"/>
    <x v="2"/>
    <n v="41"/>
    <x v="210"/>
    <n v="4756"/>
    <n v="2710.92"/>
    <n v="0.57000000000000006"/>
    <x v="2"/>
  </r>
  <r>
    <x v="4"/>
    <n v="1189833"/>
    <x v="697"/>
    <x v="3"/>
    <s v="Montana"/>
    <s v="Billings"/>
    <x v="3"/>
    <n v="44"/>
    <x v="193"/>
    <n v="4620"/>
    <n v="2402.4"/>
    <n v="0.52"/>
    <x v="2"/>
  </r>
  <r>
    <x v="4"/>
    <n v="1189833"/>
    <x v="698"/>
    <x v="3"/>
    <s v="Montana"/>
    <s v="Billings"/>
    <x v="4"/>
    <n v="54"/>
    <x v="230"/>
    <n v="5292"/>
    <n v="3969.0000000000005"/>
    <n v="0.75000000000000011"/>
    <x v="2"/>
  </r>
  <r>
    <x v="4"/>
    <n v="1189833"/>
    <x v="699"/>
    <x v="3"/>
    <s v="Montana"/>
    <s v="Billings"/>
    <x v="5"/>
    <n v="58"/>
    <x v="243"/>
    <n v="6264"/>
    <n v="2442.96"/>
    <n v="0.39"/>
    <x v="2"/>
  </r>
  <r>
    <x v="4"/>
    <n v="1189833"/>
    <x v="700"/>
    <x v="3"/>
    <s v="Montana"/>
    <s v="Billings"/>
    <x v="0"/>
    <n v="38"/>
    <x v="212"/>
    <n v="6346"/>
    <n v="3744.1400000000003"/>
    <n v="0.59000000000000008"/>
    <x v="2"/>
  </r>
  <r>
    <x v="4"/>
    <n v="1189833"/>
    <x v="701"/>
    <x v="3"/>
    <s v="Montana"/>
    <s v="Billings"/>
    <x v="1"/>
    <n v="42"/>
    <x v="217"/>
    <n v="7266"/>
    <n v="2979.06"/>
    <n v="0.41"/>
    <x v="2"/>
  </r>
  <r>
    <x v="4"/>
    <n v="1189833"/>
    <x v="702"/>
    <x v="3"/>
    <s v="Montana"/>
    <s v="Billings"/>
    <x v="2"/>
    <n v="37"/>
    <x v="248"/>
    <n v="4551"/>
    <n v="2594.0700000000002"/>
    <n v="0.57000000000000006"/>
    <x v="2"/>
  </r>
  <r>
    <x v="4"/>
    <n v="1189833"/>
    <x v="703"/>
    <x v="3"/>
    <s v="Montana"/>
    <s v="Billings"/>
    <x v="3"/>
    <n v="39"/>
    <x v="164"/>
    <n v="4641"/>
    <n v="2552.5499999999997"/>
    <n v="0.54999999999999993"/>
    <x v="2"/>
  </r>
  <r>
    <x v="4"/>
    <n v="1189833"/>
    <x v="704"/>
    <x v="3"/>
    <s v="Montana"/>
    <s v="Billings"/>
    <x v="4"/>
    <n v="51"/>
    <x v="161"/>
    <n v="5763"/>
    <n v="4264.6200000000008"/>
    <n v="0.7400000000000001"/>
    <x v="2"/>
  </r>
  <r>
    <x v="4"/>
    <n v="1189833"/>
    <x v="705"/>
    <x v="3"/>
    <s v="Montana"/>
    <s v="Billings"/>
    <x v="5"/>
    <n v="56"/>
    <x v="247"/>
    <n v="7448"/>
    <n v="2830.2400000000002"/>
    <n v="0.38"/>
    <x v="2"/>
  </r>
  <r>
    <x v="4"/>
    <n v="1189833"/>
    <x v="706"/>
    <x v="3"/>
    <s v="Montana"/>
    <s v="Billings"/>
    <x v="0"/>
    <n v="41"/>
    <x v="130"/>
    <n v="8036"/>
    <n v="4500.1600000000008"/>
    <n v="0.56000000000000005"/>
    <x v="2"/>
  </r>
  <r>
    <x v="4"/>
    <n v="1189833"/>
    <x v="707"/>
    <x v="3"/>
    <s v="Montana"/>
    <s v="Billings"/>
    <x v="1"/>
    <n v="45"/>
    <x v="131"/>
    <n v="8190"/>
    <n v="3521.7"/>
    <n v="0.43"/>
    <x v="2"/>
  </r>
  <r>
    <x v="4"/>
    <n v="1189833"/>
    <x v="708"/>
    <x v="3"/>
    <s v="Montana"/>
    <s v="Billings"/>
    <x v="2"/>
    <n v="42"/>
    <x v="247"/>
    <n v="5586"/>
    <n v="3351.6"/>
    <n v="0.6"/>
    <x v="2"/>
  </r>
  <r>
    <x v="4"/>
    <n v="1189833"/>
    <x v="709"/>
    <x v="3"/>
    <s v="Montana"/>
    <s v="Billings"/>
    <x v="3"/>
    <n v="43"/>
    <x v="231"/>
    <n v="6149"/>
    <n v="3135.9900000000002"/>
    <n v="0.51"/>
    <x v="2"/>
  </r>
  <r>
    <x v="4"/>
    <n v="1189833"/>
    <x v="710"/>
    <x v="3"/>
    <s v="Montana"/>
    <s v="Billings"/>
    <x v="4"/>
    <n v="53"/>
    <x v="196"/>
    <n v="6360"/>
    <n v="4642.8"/>
    <n v="0.73000000000000009"/>
    <x v="2"/>
  </r>
  <r>
    <x v="4"/>
    <n v="1189833"/>
    <x v="214"/>
    <x v="3"/>
    <s v="Montana"/>
    <s v="Billings"/>
    <x v="5"/>
    <n v="55"/>
    <x v="242"/>
    <n v="7150"/>
    <n v="2860"/>
    <n v="0.4"/>
    <x v="2"/>
  </r>
  <r>
    <x v="2"/>
    <n v="1197831"/>
    <x v="215"/>
    <x v="3"/>
    <s v="Montana"/>
    <s v="Billings"/>
    <x v="0"/>
    <n v="18"/>
    <x v="124"/>
    <n v="3780"/>
    <n v="1890"/>
    <n v="0.5"/>
    <x v="2"/>
  </r>
  <r>
    <x v="2"/>
    <n v="1197831"/>
    <x v="216"/>
    <x v="3"/>
    <s v="Montana"/>
    <s v="Billings"/>
    <x v="1"/>
    <n v="29"/>
    <x v="131"/>
    <n v="5278"/>
    <n v="2427.8799999999997"/>
    <n v="0.45999999999999996"/>
    <x v="2"/>
  </r>
  <r>
    <x v="2"/>
    <n v="1197831"/>
    <x v="217"/>
    <x v="3"/>
    <s v="Montana"/>
    <s v="Billings"/>
    <x v="2"/>
    <n v="27"/>
    <x v="242"/>
    <n v="3510"/>
    <n v="1579.4999999999998"/>
    <n v="0.44999999999999996"/>
    <x v="2"/>
  </r>
  <r>
    <x v="2"/>
    <n v="1197831"/>
    <x v="218"/>
    <x v="3"/>
    <s v="Montana"/>
    <s v="Billings"/>
    <x v="3"/>
    <n v="32"/>
    <x v="192"/>
    <n v="4320"/>
    <n v="2462.4"/>
    <n v="0.57000000000000006"/>
    <x v="2"/>
  </r>
  <r>
    <x v="2"/>
    <n v="1197831"/>
    <x v="219"/>
    <x v="1"/>
    <s v="Tennessee"/>
    <s v="Knoxville"/>
    <x v="4"/>
    <n v="39"/>
    <x v="60"/>
    <n v="3705"/>
    <n v="1482"/>
    <n v="0.4"/>
    <x v="2"/>
  </r>
  <r>
    <x v="2"/>
    <n v="1197831"/>
    <x v="220"/>
    <x v="1"/>
    <s v="Tennessee"/>
    <s v="Knoxville"/>
    <x v="5"/>
    <n v="33"/>
    <x v="35"/>
    <n v="4125"/>
    <n v="2681.25"/>
    <n v="0.65"/>
    <x v="2"/>
  </r>
  <r>
    <x v="2"/>
    <n v="1197831"/>
    <x v="221"/>
    <x v="1"/>
    <s v="Tennessee"/>
    <s v="Knoxville"/>
    <x v="0"/>
    <n v="24"/>
    <x v="138"/>
    <n v="4056"/>
    <n v="2028"/>
    <n v="0.5"/>
    <x v="2"/>
  </r>
  <r>
    <x v="2"/>
    <n v="1197831"/>
    <x v="222"/>
    <x v="1"/>
    <s v="Tennessee"/>
    <s v="Knoxville"/>
    <x v="1"/>
    <n v="33"/>
    <x v="141"/>
    <n v="5973"/>
    <n v="2867.04"/>
    <n v="0.48"/>
    <x v="2"/>
  </r>
  <r>
    <x v="2"/>
    <n v="1197831"/>
    <x v="223"/>
    <x v="1"/>
    <s v="Tennessee"/>
    <s v="Knoxville"/>
    <x v="2"/>
    <n v="32"/>
    <x v="185"/>
    <n v="3904"/>
    <n v="1873.9199999999998"/>
    <n v="0.48"/>
    <x v="2"/>
  </r>
  <r>
    <x v="2"/>
    <n v="1197831"/>
    <x v="224"/>
    <x v="1"/>
    <s v="Tennessee"/>
    <s v="Knoxville"/>
    <x v="3"/>
    <n v="33"/>
    <x v="243"/>
    <n v="3564"/>
    <n v="2138.4"/>
    <n v="0.6"/>
    <x v="2"/>
  </r>
  <r>
    <x v="2"/>
    <n v="1197831"/>
    <x v="225"/>
    <x v="1"/>
    <s v="Tennessee"/>
    <s v="Knoxville"/>
    <x v="4"/>
    <n v="37"/>
    <x v="170"/>
    <n v="3071"/>
    <n v="1259.1099999999999"/>
    <n v="0.41"/>
    <x v="2"/>
  </r>
  <r>
    <x v="2"/>
    <n v="1197831"/>
    <x v="226"/>
    <x v="1"/>
    <s v="Tennessee"/>
    <s v="Knoxville"/>
    <x v="5"/>
    <n v="32"/>
    <x v="247"/>
    <n v="4256"/>
    <n v="2723.84"/>
    <n v="0.64"/>
    <x v="2"/>
  </r>
  <r>
    <x v="2"/>
    <n v="1197831"/>
    <x v="227"/>
    <x v="1"/>
    <s v="Tennessee"/>
    <s v="Knoxville"/>
    <x v="0"/>
    <n v="27"/>
    <x v="133"/>
    <n v="5103"/>
    <n v="2602.5300000000002"/>
    <n v="0.51"/>
    <x v="2"/>
  </r>
  <r>
    <x v="2"/>
    <n v="1197831"/>
    <x v="228"/>
    <x v="1"/>
    <s v="Tennessee"/>
    <s v="Knoxville"/>
    <x v="1"/>
    <n v="37"/>
    <x v="134"/>
    <n v="6031"/>
    <n v="3136.12"/>
    <n v="0.52"/>
    <x v="2"/>
  </r>
  <r>
    <x v="2"/>
    <n v="1197831"/>
    <x v="711"/>
    <x v="1"/>
    <s v="Tennessee"/>
    <s v="Knoxville"/>
    <x v="2"/>
    <n v="28"/>
    <x v="168"/>
    <n v="3472"/>
    <n v="1909.5999999999997"/>
    <n v="0.54999999999999993"/>
    <x v="2"/>
  </r>
  <r>
    <x v="2"/>
    <n v="1197831"/>
    <x v="712"/>
    <x v="1"/>
    <s v="Tennessee"/>
    <s v="Knoxville"/>
    <x v="3"/>
    <n v="33"/>
    <x v="253"/>
    <n v="3333"/>
    <n v="2133.12"/>
    <n v="0.64"/>
    <x v="2"/>
  </r>
  <r>
    <x v="2"/>
    <n v="1197831"/>
    <x v="713"/>
    <x v="1"/>
    <s v="Tennessee"/>
    <s v="Knoxville"/>
    <x v="4"/>
    <n v="39"/>
    <x v="173"/>
    <n v="2691"/>
    <n v="1264.77"/>
    <n v="0.47"/>
    <x v="2"/>
  </r>
  <r>
    <x v="2"/>
    <n v="1197831"/>
    <x v="714"/>
    <x v="1"/>
    <s v="Tennessee"/>
    <s v="Knoxville"/>
    <x v="5"/>
    <n v="33"/>
    <x v="215"/>
    <n v="3663"/>
    <n v="2417.58"/>
    <n v="0.66"/>
    <x v="2"/>
  </r>
  <r>
    <x v="2"/>
    <n v="1197831"/>
    <x v="715"/>
    <x v="1"/>
    <s v="Tennessee"/>
    <s v="Knoxville"/>
    <x v="0"/>
    <n v="19"/>
    <x v="138"/>
    <n v="3211"/>
    <n v="1605.5"/>
    <n v="0.5"/>
    <x v="2"/>
  </r>
  <r>
    <x v="2"/>
    <n v="1197831"/>
    <x v="716"/>
    <x v="1"/>
    <s v="Tennessee"/>
    <s v="Knoxville"/>
    <x v="1"/>
    <n v="24"/>
    <x v="129"/>
    <n v="4224"/>
    <n v="2154.2400000000002"/>
    <n v="0.51"/>
    <x v="2"/>
  </r>
  <r>
    <x v="2"/>
    <n v="1197831"/>
    <x v="717"/>
    <x v="1"/>
    <s v="Tennessee"/>
    <s v="Knoxville"/>
    <x v="2"/>
    <n v="19"/>
    <x v="192"/>
    <n v="2565"/>
    <n v="1410.7499999999998"/>
    <n v="0.54999999999999993"/>
    <x v="2"/>
  </r>
  <r>
    <x v="2"/>
    <n v="1197831"/>
    <x v="718"/>
    <x v="1"/>
    <s v="Tennessee"/>
    <s v="Knoxville"/>
    <x v="3"/>
    <n v="23"/>
    <x v="205"/>
    <n v="2576"/>
    <n v="1674.4"/>
    <n v="0.65"/>
    <x v="2"/>
  </r>
  <r>
    <x v="2"/>
    <n v="1197831"/>
    <x v="719"/>
    <x v="1"/>
    <s v="Tennessee"/>
    <s v="Knoxville"/>
    <x v="4"/>
    <n v="28"/>
    <x v="199"/>
    <n v="2352"/>
    <n v="1058.3999999999999"/>
    <n v="0.44999999999999996"/>
    <x v="2"/>
  </r>
  <r>
    <x v="2"/>
    <n v="1197831"/>
    <x v="720"/>
    <x v="1"/>
    <s v="Tennessee"/>
    <s v="Knoxville"/>
    <x v="5"/>
    <n v="24"/>
    <x v="147"/>
    <n v="3864"/>
    <n v="2627.52"/>
    <n v="0.68"/>
    <x v="2"/>
  </r>
  <r>
    <x v="2"/>
    <n v="1197831"/>
    <x v="721"/>
    <x v="1"/>
    <s v="Tennessee"/>
    <s v="Knoxville"/>
    <x v="0"/>
    <n v="14"/>
    <x v="133"/>
    <n v="2646"/>
    <n v="1323"/>
    <n v="0.5"/>
    <x v="2"/>
  </r>
  <r>
    <x v="2"/>
    <n v="1197831"/>
    <x v="722"/>
    <x v="1"/>
    <s v="Tennessee"/>
    <s v="Knoxville"/>
    <x v="1"/>
    <n v="23"/>
    <x v="153"/>
    <n v="5014"/>
    <n v="2507"/>
    <n v="0.5"/>
    <x v="2"/>
  </r>
  <r>
    <x v="2"/>
    <n v="1197831"/>
    <x v="723"/>
    <x v="1"/>
    <s v="Tennessee"/>
    <s v="Knoxville"/>
    <x v="2"/>
    <n v="19"/>
    <x v="263"/>
    <n v="3420"/>
    <n v="1846.8000000000002"/>
    <n v="0.54"/>
    <x v="2"/>
  </r>
  <r>
    <x v="2"/>
    <n v="1197831"/>
    <x v="229"/>
    <x v="1"/>
    <s v="Tennessee"/>
    <s v="Knoxville"/>
    <x v="3"/>
    <n v="27"/>
    <x v="213"/>
    <n v="3834"/>
    <n v="2300.4"/>
    <n v="0.6"/>
    <x v="2"/>
  </r>
  <r>
    <x v="2"/>
    <n v="1197831"/>
    <x v="230"/>
    <x v="1"/>
    <s v="Tennessee"/>
    <s v="Knoxville"/>
    <x v="4"/>
    <n v="41"/>
    <x v="162"/>
    <n v="4346"/>
    <n v="2129.54"/>
    <n v="0.49"/>
    <x v="2"/>
  </r>
  <r>
    <x v="2"/>
    <n v="1197831"/>
    <x v="231"/>
    <x v="1"/>
    <s v="Tennessee"/>
    <s v="Knoxville"/>
    <x v="5"/>
    <n v="38"/>
    <x v="158"/>
    <n v="7676"/>
    <n v="5142.92"/>
    <n v="0.67"/>
    <x v="2"/>
  </r>
  <r>
    <x v="2"/>
    <n v="1197831"/>
    <x v="232"/>
    <x v="1"/>
    <s v="Tennessee"/>
    <s v="Knoxville"/>
    <x v="0"/>
    <n v="36"/>
    <x v="146"/>
    <n v="7812"/>
    <n v="3984.12"/>
    <n v="0.51"/>
    <x v="2"/>
  </r>
  <r>
    <x v="2"/>
    <n v="1197831"/>
    <x v="233"/>
    <x v="1"/>
    <s v="Tennessee"/>
    <s v="Knoxville"/>
    <x v="1"/>
    <n v="42"/>
    <x v="158"/>
    <n v="8484"/>
    <n v="4326.84"/>
    <n v="0.51"/>
    <x v="2"/>
  </r>
  <r>
    <x v="2"/>
    <n v="1197831"/>
    <x v="234"/>
    <x v="1"/>
    <s v="Tennessee"/>
    <s v="Knoxville"/>
    <x v="2"/>
    <n v="36"/>
    <x v="138"/>
    <n v="6084"/>
    <n v="3102.84"/>
    <n v="0.51"/>
    <x v="2"/>
  </r>
  <r>
    <x v="2"/>
    <n v="1197831"/>
    <x v="235"/>
    <x v="1"/>
    <s v="Tennessee"/>
    <s v="Knoxville"/>
    <x v="3"/>
    <n v="36"/>
    <x v="132"/>
    <n v="6264"/>
    <n v="3821.04"/>
    <n v="0.61"/>
    <x v="2"/>
  </r>
  <r>
    <x v="2"/>
    <n v="1197831"/>
    <x v="236"/>
    <x v="1"/>
    <s v="Tennessee"/>
    <s v="Knoxville"/>
    <x v="4"/>
    <n v="43"/>
    <x v="57"/>
    <n v="6235"/>
    <n v="2992.7999999999997"/>
    <n v="0.48"/>
    <x v="2"/>
  </r>
  <r>
    <x v="2"/>
    <n v="1197831"/>
    <x v="237"/>
    <x v="1"/>
    <s v="Tennessee"/>
    <s v="Knoxville"/>
    <x v="5"/>
    <n v="49"/>
    <x v="116"/>
    <n v="11564"/>
    <n v="7516.6"/>
    <n v="0.65"/>
    <x v="2"/>
  </r>
  <r>
    <x v="2"/>
    <n v="1197831"/>
    <x v="238"/>
    <x v="1"/>
    <s v="Tennessee"/>
    <s v="Knoxville"/>
    <x v="0"/>
    <n v="36"/>
    <x v="102"/>
    <n v="7740"/>
    <n v="4411.7999999999993"/>
    <n v="0.56999999999999995"/>
    <x v="2"/>
  </r>
  <r>
    <x v="2"/>
    <n v="1197831"/>
    <x v="239"/>
    <x v="1"/>
    <s v="Tennessee"/>
    <s v="Knoxville"/>
    <x v="1"/>
    <n v="43"/>
    <x v="92"/>
    <n v="8858"/>
    <n v="5137.6399999999994"/>
    <n v="0.57999999999999996"/>
    <x v="2"/>
  </r>
  <r>
    <x v="2"/>
    <n v="1197831"/>
    <x v="240"/>
    <x v="1"/>
    <s v="Tennessee"/>
    <s v="Knoxville"/>
    <x v="2"/>
    <n v="36"/>
    <x v="121"/>
    <n v="9468"/>
    <n v="5680.8"/>
    <n v="0.6"/>
    <x v="2"/>
  </r>
  <r>
    <x v="2"/>
    <n v="1197831"/>
    <x v="241"/>
    <x v="1"/>
    <s v="Tennessee"/>
    <s v="Knoxville"/>
    <x v="3"/>
    <n v="37"/>
    <x v="147"/>
    <n v="5957"/>
    <n v="3872.05"/>
    <n v="0.65"/>
    <x v="2"/>
  </r>
  <r>
    <x v="2"/>
    <n v="1197831"/>
    <x v="242"/>
    <x v="1"/>
    <s v="Tennessee"/>
    <s v="Knoxville"/>
    <x v="4"/>
    <n v="43"/>
    <x v="241"/>
    <n v="7095"/>
    <n v="3760.3500000000004"/>
    <n v="0.53"/>
    <x v="2"/>
  </r>
  <r>
    <x v="2"/>
    <n v="1197831"/>
    <x v="243"/>
    <x v="1"/>
    <s v="Tennessee"/>
    <s v="Knoxville"/>
    <x v="5"/>
    <n v="52"/>
    <x v="149"/>
    <n v="11596"/>
    <n v="8117.2000000000007"/>
    <n v="0.70000000000000007"/>
    <x v="2"/>
  </r>
  <r>
    <x v="2"/>
    <n v="1197831"/>
    <x v="244"/>
    <x v="1"/>
    <s v="Tennessee"/>
    <s v="Knoxville"/>
    <x v="0"/>
    <n v="41"/>
    <x v="148"/>
    <n v="9553"/>
    <n v="5445.2099999999991"/>
    <n v="0.56999999999999995"/>
    <x v="2"/>
  </r>
  <r>
    <x v="2"/>
    <n v="1197831"/>
    <x v="245"/>
    <x v="1"/>
    <s v="Tennessee"/>
    <s v="Knoxville"/>
    <x v="1"/>
    <n v="54"/>
    <x v="148"/>
    <n v="12582"/>
    <n v="7171.74"/>
    <n v="0.56999999999999995"/>
    <x v="2"/>
  </r>
  <r>
    <x v="2"/>
    <n v="1197831"/>
    <x v="246"/>
    <x v="1"/>
    <s v="Tennessee"/>
    <s v="Knoxville"/>
    <x v="2"/>
    <n v="46"/>
    <x v="123"/>
    <n v="13110"/>
    <n v="7866"/>
    <n v="0.6"/>
    <x v="2"/>
  </r>
  <r>
    <x v="2"/>
    <n v="1197831"/>
    <x v="247"/>
    <x v="1"/>
    <s v="Tennessee"/>
    <s v="Knoxville"/>
    <x v="3"/>
    <n v="42"/>
    <x v="247"/>
    <n v="5586"/>
    <n v="3854.34"/>
    <n v="0.69000000000000006"/>
    <x v="2"/>
  </r>
  <r>
    <x v="2"/>
    <n v="1197831"/>
    <x v="248"/>
    <x v="1"/>
    <s v="Tennessee"/>
    <s v="Knoxville"/>
    <x v="4"/>
    <n v="49"/>
    <x v="247"/>
    <n v="6517"/>
    <n v="3454.01"/>
    <n v="0.53"/>
    <x v="2"/>
  </r>
  <r>
    <x v="2"/>
    <n v="1197831"/>
    <x v="249"/>
    <x v="1"/>
    <s v="Tennessee"/>
    <s v="Knoxville"/>
    <x v="5"/>
    <n v="53"/>
    <x v="141"/>
    <n v="9593"/>
    <n v="6811.0300000000007"/>
    <n v="0.71000000000000008"/>
    <x v="2"/>
  </r>
  <r>
    <x v="2"/>
    <n v="1197831"/>
    <x v="250"/>
    <x v="1"/>
    <s v="Tennessee"/>
    <s v="Knoxville"/>
    <x v="0"/>
    <n v="49"/>
    <x v="131"/>
    <n v="8918"/>
    <n v="5350.8"/>
    <n v="0.6"/>
    <x v="2"/>
  </r>
  <r>
    <x v="2"/>
    <n v="1197831"/>
    <x v="251"/>
    <x v="1"/>
    <s v="Tennessee"/>
    <s v="Knoxville"/>
    <x v="1"/>
    <n v="47"/>
    <x v="138"/>
    <n v="7943"/>
    <n v="4765.8"/>
    <n v="0.6"/>
    <x v="2"/>
  </r>
  <r>
    <x v="2"/>
    <n v="1197831"/>
    <x v="252"/>
    <x v="1"/>
    <s v="Tennessee"/>
    <s v="Knoxville"/>
    <x v="2"/>
    <n v="54"/>
    <x v="131"/>
    <n v="9828"/>
    <n v="5798.5199999999995"/>
    <n v="0.59"/>
    <x v="2"/>
  </r>
  <r>
    <x v="2"/>
    <n v="1197831"/>
    <x v="253"/>
    <x v="1"/>
    <s v="Tennessee"/>
    <s v="Knoxville"/>
    <x v="3"/>
    <n v="53"/>
    <x v="38"/>
    <n v="5300"/>
    <n v="3710.0000000000005"/>
    <n v="0.70000000000000007"/>
    <x v="2"/>
  </r>
  <r>
    <x v="2"/>
    <n v="1197831"/>
    <x v="254"/>
    <x v="1"/>
    <s v="Tennessee"/>
    <s v="Knoxville"/>
    <x v="4"/>
    <n v="47"/>
    <x v="196"/>
    <n v="5640"/>
    <n v="2876.4"/>
    <n v="0.51"/>
    <x v="2"/>
  </r>
  <r>
    <x v="2"/>
    <n v="1197831"/>
    <x v="255"/>
    <x v="1"/>
    <s v="Tennessee"/>
    <s v="Knoxville"/>
    <x v="5"/>
    <n v="42"/>
    <x v="134"/>
    <n v="6846"/>
    <n v="5066.0400000000009"/>
    <n v="0.7400000000000001"/>
    <x v="2"/>
  </r>
  <r>
    <x v="2"/>
    <n v="1197831"/>
    <x v="256"/>
    <x v="1"/>
    <s v="Tennessee"/>
    <s v="Knoxville"/>
    <x v="0"/>
    <n v="33"/>
    <x v="217"/>
    <n v="5709"/>
    <n v="3254.1299999999997"/>
    <n v="0.56999999999999995"/>
    <x v="2"/>
  </r>
  <r>
    <x v="2"/>
    <n v="1197831"/>
    <x v="257"/>
    <x v="1"/>
    <s v="Tennessee"/>
    <s v="Knoxville"/>
    <x v="1"/>
    <n v="32"/>
    <x v="42"/>
    <n v="4800"/>
    <n v="2880"/>
    <n v="0.6"/>
    <x v="2"/>
  </r>
  <r>
    <x v="2"/>
    <n v="1197831"/>
    <x v="258"/>
    <x v="1"/>
    <s v="Tennessee"/>
    <s v="Knoxville"/>
    <x v="2"/>
    <n v="36"/>
    <x v="135"/>
    <n v="5292"/>
    <n v="3069.3599999999997"/>
    <n v="0.57999999999999996"/>
    <x v="2"/>
  </r>
  <r>
    <x v="2"/>
    <n v="1197831"/>
    <x v="259"/>
    <x v="1"/>
    <s v="Tennessee"/>
    <s v="Knoxville"/>
    <x v="3"/>
    <n v="38"/>
    <x v="230"/>
    <n v="3724"/>
    <n v="2606.8000000000002"/>
    <n v="0.70000000000000007"/>
    <x v="2"/>
  </r>
  <r>
    <x v="2"/>
    <n v="1197831"/>
    <x v="260"/>
    <x v="1"/>
    <s v="Tennessee"/>
    <s v="Knoxville"/>
    <x v="4"/>
    <n v="32"/>
    <x v="246"/>
    <n v="2816"/>
    <n v="1436.16"/>
    <n v="0.51"/>
    <x v="2"/>
  </r>
  <r>
    <x v="2"/>
    <n v="1197831"/>
    <x v="261"/>
    <x v="1"/>
    <s v="Tennessee"/>
    <s v="Knoxville"/>
    <x v="5"/>
    <n v="43"/>
    <x v="165"/>
    <n v="5633"/>
    <n v="3999.4300000000003"/>
    <n v="0.71000000000000008"/>
    <x v="2"/>
  </r>
  <r>
    <x v="2"/>
    <n v="1197831"/>
    <x v="262"/>
    <x v="1"/>
    <s v="Tennessee"/>
    <s v="Knoxville"/>
    <x v="0"/>
    <n v="29"/>
    <x v="130"/>
    <n v="5684"/>
    <n v="3183.0399999999995"/>
    <n v="0.55999999999999994"/>
    <x v="2"/>
  </r>
  <r>
    <x v="2"/>
    <n v="1197831"/>
    <x v="263"/>
    <x v="1"/>
    <s v="Tennessee"/>
    <s v="Knoxville"/>
    <x v="1"/>
    <n v="29"/>
    <x v="133"/>
    <n v="5481"/>
    <n v="3069.3599999999997"/>
    <n v="0.55999999999999994"/>
    <x v="2"/>
  </r>
  <r>
    <x v="2"/>
    <n v="1197831"/>
    <x v="264"/>
    <x v="1"/>
    <s v="Tennessee"/>
    <s v="Knoxville"/>
    <x v="2"/>
    <n v="50"/>
    <x v="132"/>
    <n v="8700"/>
    <n v="4871.9999999999991"/>
    <n v="0.55999999999999994"/>
    <x v="2"/>
  </r>
  <r>
    <x v="2"/>
    <n v="1197831"/>
    <x v="265"/>
    <x v="1"/>
    <s v="Tennessee"/>
    <s v="Knoxville"/>
    <x v="3"/>
    <n v="52"/>
    <x v="247"/>
    <n v="6916"/>
    <n v="4772.04"/>
    <n v="0.69000000000000006"/>
    <x v="2"/>
  </r>
  <r>
    <x v="2"/>
    <n v="1197831"/>
    <x v="266"/>
    <x v="1"/>
    <s v="Tennessee"/>
    <s v="Knoxville"/>
    <x v="4"/>
    <n v="51"/>
    <x v="161"/>
    <n v="5763"/>
    <n v="3054.3900000000003"/>
    <n v="0.53"/>
    <x v="2"/>
  </r>
  <r>
    <x v="2"/>
    <n v="1197831"/>
    <x v="267"/>
    <x v="1"/>
    <s v="Tennessee"/>
    <s v="Knoxville"/>
    <x v="5"/>
    <n v="59"/>
    <x v="138"/>
    <n v="9971"/>
    <n v="7079.4100000000008"/>
    <n v="0.71000000000000008"/>
    <x v="2"/>
  </r>
  <r>
    <x v="2"/>
    <n v="1197831"/>
    <x v="268"/>
    <x v="1"/>
    <s v="Tennessee"/>
    <s v="Knoxville"/>
    <x v="0"/>
    <n v="53"/>
    <x v="40"/>
    <n v="10600"/>
    <n v="6148"/>
    <n v="0.57999999999999996"/>
    <x v="2"/>
  </r>
  <r>
    <x v="2"/>
    <n v="1197831"/>
    <x v="269"/>
    <x v="1"/>
    <s v="Tennessee"/>
    <s v="Knoxville"/>
    <x v="1"/>
    <n v="51"/>
    <x v="142"/>
    <n v="12240"/>
    <n v="6731.9999999999991"/>
    <n v="0.54999999999999993"/>
    <x v="2"/>
  </r>
  <r>
    <x v="2"/>
    <n v="1197831"/>
    <x v="270"/>
    <x v="1"/>
    <s v="Tennessee"/>
    <s v="Knoxville"/>
    <x v="2"/>
    <n v="54"/>
    <x v="124"/>
    <n v="11340"/>
    <n v="6236.9999999999991"/>
    <n v="0.54999999999999993"/>
    <x v="2"/>
  </r>
  <r>
    <x v="2"/>
    <n v="1197831"/>
    <x v="271"/>
    <x v="1"/>
    <s v="Tennessee"/>
    <s v="Knoxville"/>
    <x v="3"/>
    <n v="54"/>
    <x v="197"/>
    <n v="8046"/>
    <n v="5551.7400000000007"/>
    <n v="0.69000000000000006"/>
    <x v="2"/>
  </r>
  <r>
    <x v="2"/>
    <n v="1197831"/>
    <x v="272"/>
    <x v="1"/>
    <s v="Tennessee"/>
    <s v="Knoxville"/>
    <x v="4"/>
    <n v="50"/>
    <x v="150"/>
    <n v="7000"/>
    <n v="3500"/>
    <n v="0.5"/>
    <x v="2"/>
  </r>
  <r>
    <x v="2"/>
    <n v="1197831"/>
    <x v="273"/>
    <x v="1"/>
    <s v="Tennessee"/>
    <s v="Knoxville"/>
    <x v="5"/>
    <n v="61"/>
    <x v="37"/>
    <n v="13725"/>
    <n v="10156.500000000002"/>
    <n v="0.7400000000000001"/>
    <x v="2"/>
  </r>
  <r>
    <x v="0"/>
    <n v="1185732"/>
    <x v="274"/>
    <x v="1"/>
    <s v="Tennessee"/>
    <s v="Knoxville"/>
    <x v="0"/>
    <n v="32"/>
    <x v="164"/>
    <n v="3808"/>
    <n v="1904"/>
    <n v="0.5"/>
    <x v="2"/>
  </r>
  <r>
    <x v="0"/>
    <n v="1185732"/>
    <x v="275"/>
    <x v="1"/>
    <s v="Tennessee"/>
    <s v="Knoxville"/>
    <x v="1"/>
    <n v="32"/>
    <x v="195"/>
    <n v="1792"/>
    <n v="878.07999999999993"/>
    <n v="0.49"/>
    <x v="2"/>
  </r>
  <r>
    <x v="0"/>
    <n v="1185732"/>
    <x v="276"/>
    <x v="1"/>
    <s v="Tennessee"/>
    <s v="Knoxville"/>
    <x v="2"/>
    <n v="24"/>
    <x v="188"/>
    <n v="1560"/>
    <n v="748.8"/>
    <n v="0.48"/>
    <x v="2"/>
  </r>
  <r>
    <x v="0"/>
    <n v="1185732"/>
    <x v="277"/>
    <x v="1"/>
    <s v="Tennessee"/>
    <s v="Knoxville"/>
    <x v="3"/>
    <n v="27"/>
    <x v="182"/>
    <n v="513"/>
    <n v="271.89"/>
    <n v="0.53"/>
    <x v="2"/>
  </r>
  <r>
    <x v="0"/>
    <n v="1185732"/>
    <x v="278"/>
    <x v="3"/>
    <s v="Nebraska"/>
    <s v="Omaha"/>
    <x v="4"/>
    <n v="43"/>
    <x v="191"/>
    <n v="1505"/>
    <n v="677.24999999999989"/>
    <n v="0.44999999999999996"/>
    <x v="2"/>
  </r>
  <r>
    <x v="0"/>
    <n v="1185732"/>
    <x v="279"/>
    <x v="3"/>
    <s v="Nebraska"/>
    <s v="Omaha"/>
    <x v="5"/>
    <n v="32"/>
    <x v="181"/>
    <n v="2176"/>
    <n v="1327.36"/>
    <n v="0.61"/>
    <x v="2"/>
  </r>
  <r>
    <x v="0"/>
    <n v="1185732"/>
    <x v="280"/>
    <x v="3"/>
    <s v="Nebraska"/>
    <s v="Omaha"/>
    <x v="0"/>
    <n v="32"/>
    <x v="164"/>
    <n v="3808"/>
    <n v="2056.3200000000002"/>
    <n v="0.54"/>
    <x v="2"/>
  </r>
  <r>
    <x v="0"/>
    <n v="1185732"/>
    <x v="281"/>
    <x v="3"/>
    <s v="Nebraska"/>
    <s v="Omaha"/>
    <x v="1"/>
    <n v="33"/>
    <x v="183"/>
    <n v="1254"/>
    <n v="627"/>
    <n v="0.5"/>
    <x v="2"/>
  </r>
  <r>
    <x v="0"/>
    <n v="1185732"/>
    <x v="282"/>
    <x v="3"/>
    <s v="Nebraska"/>
    <s v="Omaha"/>
    <x v="2"/>
    <n v="23"/>
    <x v="172"/>
    <n v="1081"/>
    <n v="540.5"/>
    <n v="0.5"/>
    <x v="2"/>
  </r>
  <r>
    <x v="0"/>
    <n v="1185732"/>
    <x v="283"/>
    <x v="3"/>
    <s v="Nebraska"/>
    <s v="Omaha"/>
    <x v="3"/>
    <n v="29"/>
    <x v="261"/>
    <n v="406"/>
    <n v="203"/>
    <n v="0.5"/>
    <x v="2"/>
  </r>
  <r>
    <x v="0"/>
    <n v="1185732"/>
    <x v="284"/>
    <x v="3"/>
    <s v="Nebraska"/>
    <s v="Omaha"/>
    <x v="4"/>
    <n v="41"/>
    <x v="226"/>
    <n v="1271"/>
    <n v="622.79"/>
    <n v="0.49"/>
    <x v="2"/>
  </r>
  <r>
    <x v="0"/>
    <n v="1185732"/>
    <x v="285"/>
    <x v="3"/>
    <s v="Nebraska"/>
    <s v="Omaha"/>
    <x v="5"/>
    <n v="32"/>
    <x v="180"/>
    <n v="1920"/>
    <n v="1190.4000000000001"/>
    <n v="0.62"/>
    <x v="2"/>
  </r>
  <r>
    <x v="0"/>
    <n v="1185732"/>
    <x v="286"/>
    <x v="3"/>
    <s v="Nebraska"/>
    <s v="Omaha"/>
    <x v="0"/>
    <n v="38"/>
    <x v="185"/>
    <n v="4636"/>
    <n v="2503.44"/>
    <n v="0.54"/>
    <x v="2"/>
  </r>
  <r>
    <x v="0"/>
    <n v="1185732"/>
    <x v="287"/>
    <x v="3"/>
    <s v="Nebraska"/>
    <s v="Omaha"/>
    <x v="1"/>
    <n v="39"/>
    <x v="259"/>
    <n v="1014"/>
    <n v="466.43999999999994"/>
    <n v="0.45999999999999996"/>
    <x v="2"/>
  </r>
  <r>
    <x v="0"/>
    <n v="1185732"/>
    <x v="288"/>
    <x v="3"/>
    <s v="Nebraska"/>
    <s v="Omaha"/>
    <x v="2"/>
    <n v="29"/>
    <x v="203"/>
    <n v="1131"/>
    <n v="565.5"/>
    <n v="0.5"/>
    <x v="2"/>
  </r>
  <r>
    <x v="0"/>
    <n v="1185732"/>
    <x v="289"/>
    <x v="3"/>
    <s v="Nebraska"/>
    <s v="Omaha"/>
    <x v="3"/>
    <n v="33"/>
    <x v="59"/>
    <n v="0"/>
    <n v="0"/>
    <n v="0.55000000000000004"/>
    <x v="2"/>
  </r>
  <r>
    <x v="0"/>
    <n v="1185732"/>
    <x v="290"/>
    <x v="3"/>
    <s v="Nebraska"/>
    <s v="Omaha"/>
    <x v="4"/>
    <n v="45"/>
    <x v="220"/>
    <n v="585"/>
    <n v="274.95"/>
    <n v="0.47"/>
    <x v="2"/>
  </r>
  <r>
    <x v="0"/>
    <n v="1185732"/>
    <x v="291"/>
    <x v="3"/>
    <s v="Nebraska"/>
    <s v="Omaha"/>
    <x v="5"/>
    <n v="37"/>
    <x v="183"/>
    <n v="1406"/>
    <n v="857.66"/>
    <n v="0.61"/>
    <x v="2"/>
  </r>
  <r>
    <x v="0"/>
    <n v="1185732"/>
    <x v="292"/>
    <x v="3"/>
    <s v="Nebraska"/>
    <s v="Omaha"/>
    <x v="0"/>
    <n v="38"/>
    <x v="193"/>
    <n v="3990"/>
    <n v="2114.7000000000003"/>
    <n v="0.53"/>
    <x v="2"/>
  </r>
  <r>
    <x v="0"/>
    <n v="1185732"/>
    <x v="293"/>
    <x v="3"/>
    <s v="Nebraska"/>
    <s v="Omaha"/>
    <x v="1"/>
    <n v="32"/>
    <x v="264"/>
    <n v="736"/>
    <n v="331.2"/>
    <n v="0.44999999999999996"/>
    <x v="2"/>
  </r>
  <r>
    <x v="0"/>
    <n v="1185732"/>
    <x v="294"/>
    <x v="3"/>
    <s v="Nebraska"/>
    <s v="Omaha"/>
    <x v="2"/>
    <n v="23"/>
    <x v="262"/>
    <n v="483"/>
    <n v="217.34999999999997"/>
    <n v="0.44999999999999996"/>
    <x v="2"/>
  </r>
  <r>
    <x v="0"/>
    <n v="1185732"/>
    <x v="295"/>
    <x v="3"/>
    <s v="Nebraska"/>
    <s v="Omaha"/>
    <x v="3"/>
    <n v="27"/>
    <x v="59"/>
    <n v="0"/>
    <n v="0"/>
    <n v="0.53"/>
    <x v="2"/>
  </r>
  <r>
    <x v="0"/>
    <n v="1185732"/>
    <x v="296"/>
    <x v="3"/>
    <s v="Nebraska"/>
    <s v="Omaha"/>
    <x v="4"/>
    <n v="42"/>
    <x v="265"/>
    <n v="252"/>
    <n v="120.96"/>
    <n v="0.48"/>
    <x v="2"/>
  </r>
  <r>
    <x v="0"/>
    <n v="1185732"/>
    <x v="297"/>
    <x v="3"/>
    <s v="Nebraska"/>
    <s v="Omaha"/>
    <x v="5"/>
    <n v="34"/>
    <x v="203"/>
    <n v="1326"/>
    <n v="822.12"/>
    <n v="0.62"/>
    <x v="2"/>
  </r>
  <r>
    <x v="0"/>
    <n v="1185732"/>
    <x v="298"/>
    <x v="3"/>
    <s v="Nebraska"/>
    <s v="Omaha"/>
    <x v="0"/>
    <n v="44"/>
    <x v="266"/>
    <n v="5192"/>
    <n v="2803.6800000000003"/>
    <n v="0.54"/>
    <x v="2"/>
  </r>
  <r>
    <x v="0"/>
    <n v="1185732"/>
    <x v="299"/>
    <x v="3"/>
    <s v="Nebraska"/>
    <s v="Omaha"/>
    <x v="1"/>
    <n v="38"/>
    <x v="204"/>
    <n v="1254"/>
    <n v="627"/>
    <n v="0.5"/>
    <x v="2"/>
  </r>
  <r>
    <x v="0"/>
    <n v="1185732"/>
    <x v="300"/>
    <x v="3"/>
    <s v="Nebraska"/>
    <s v="Omaha"/>
    <x v="2"/>
    <n v="32"/>
    <x v="267"/>
    <n v="960"/>
    <n v="460.79999999999995"/>
    <n v="0.48"/>
    <x v="2"/>
  </r>
  <r>
    <x v="0"/>
    <n v="1185732"/>
    <x v="301"/>
    <x v="3"/>
    <s v="Nebraska"/>
    <s v="Omaha"/>
    <x v="3"/>
    <n v="34"/>
    <x v="260"/>
    <n v="238"/>
    <n v="126.14"/>
    <n v="0.53"/>
    <x v="2"/>
  </r>
  <r>
    <x v="0"/>
    <n v="1185732"/>
    <x v="302"/>
    <x v="3"/>
    <s v="Nebraska"/>
    <s v="Omaha"/>
    <x v="4"/>
    <n v="46"/>
    <x v="220"/>
    <n v="598"/>
    <n v="275.08"/>
    <n v="0.45999999999999996"/>
    <x v="2"/>
  </r>
  <r>
    <x v="0"/>
    <n v="1185732"/>
    <x v="303"/>
    <x v="3"/>
    <s v="Nebraska"/>
    <s v="Omaha"/>
    <x v="5"/>
    <n v="51"/>
    <x v="207"/>
    <n v="2091"/>
    <n v="1296.42"/>
    <n v="0.62"/>
    <x v="2"/>
  </r>
  <r>
    <x v="0"/>
    <n v="1185732"/>
    <x v="304"/>
    <x v="3"/>
    <s v="Nebraska"/>
    <s v="Omaha"/>
    <x v="0"/>
    <n v="36"/>
    <x v="196"/>
    <n v="4320"/>
    <n v="2289.6"/>
    <n v="0.53"/>
    <x v="2"/>
  </r>
  <r>
    <x v="0"/>
    <n v="1185732"/>
    <x v="305"/>
    <x v="3"/>
    <s v="Nebraska"/>
    <s v="Omaha"/>
    <x v="1"/>
    <n v="32"/>
    <x v="222"/>
    <n v="1440"/>
    <n v="720"/>
    <n v="0.5"/>
    <x v="2"/>
  </r>
  <r>
    <x v="0"/>
    <n v="1185732"/>
    <x v="306"/>
    <x v="3"/>
    <s v="Nebraska"/>
    <s v="Omaha"/>
    <x v="2"/>
    <n v="27"/>
    <x v="219"/>
    <n v="1242"/>
    <n v="558.9"/>
    <n v="0.44999999999999996"/>
    <x v="2"/>
  </r>
  <r>
    <x v="0"/>
    <n v="1185732"/>
    <x v="307"/>
    <x v="3"/>
    <s v="Nebraska"/>
    <s v="Omaha"/>
    <x v="3"/>
    <n v="27"/>
    <x v="203"/>
    <n v="1053"/>
    <n v="568.62"/>
    <n v="0.54"/>
    <x v="2"/>
  </r>
  <r>
    <x v="0"/>
    <n v="1185732"/>
    <x v="308"/>
    <x v="3"/>
    <s v="Nebraska"/>
    <s v="Omaha"/>
    <x v="4"/>
    <n v="42"/>
    <x v="186"/>
    <n v="1764"/>
    <n v="882"/>
    <n v="0.5"/>
    <x v="2"/>
  </r>
  <r>
    <x v="0"/>
    <n v="1185732"/>
    <x v="309"/>
    <x v="3"/>
    <s v="Nebraska"/>
    <s v="Omaha"/>
    <x v="5"/>
    <n v="49"/>
    <x v="211"/>
    <n v="4165"/>
    <n v="2582.3000000000002"/>
    <n v="0.62"/>
    <x v="2"/>
  </r>
  <r>
    <x v="0"/>
    <n v="1185732"/>
    <x v="310"/>
    <x v="3"/>
    <s v="Nebraska"/>
    <s v="Omaha"/>
    <x v="0"/>
    <n v="43"/>
    <x v="241"/>
    <n v="7095"/>
    <n v="3618.4500000000003"/>
    <n v="0.51"/>
    <x v="2"/>
  </r>
  <r>
    <x v="0"/>
    <n v="1185732"/>
    <x v="311"/>
    <x v="3"/>
    <s v="Nebraska"/>
    <s v="Omaha"/>
    <x v="1"/>
    <n v="37"/>
    <x v="194"/>
    <n v="2997"/>
    <n v="1348.6499999999999"/>
    <n v="0.44999999999999996"/>
    <x v="2"/>
  </r>
  <r>
    <x v="0"/>
    <n v="1185732"/>
    <x v="312"/>
    <x v="3"/>
    <s v="Nebraska"/>
    <s v="Omaha"/>
    <x v="2"/>
    <n v="34"/>
    <x v="184"/>
    <n v="2142"/>
    <n v="963.89999999999986"/>
    <n v="0.44999999999999996"/>
    <x v="2"/>
  </r>
  <r>
    <x v="0"/>
    <n v="1185732"/>
    <x v="313"/>
    <x v="3"/>
    <s v="Nebraska"/>
    <s v="Omaha"/>
    <x v="3"/>
    <n v="33"/>
    <x v="219"/>
    <n v="1518"/>
    <n v="789.36"/>
    <n v="0.52"/>
    <x v="2"/>
  </r>
  <r>
    <x v="0"/>
    <n v="1185732"/>
    <x v="314"/>
    <x v="3"/>
    <s v="Nebraska"/>
    <s v="Omaha"/>
    <x v="4"/>
    <n v="41"/>
    <x v="178"/>
    <n v="1804"/>
    <n v="883.96"/>
    <n v="0.49"/>
    <x v="2"/>
  </r>
  <r>
    <x v="0"/>
    <n v="1185732"/>
    <x v="315"/>
    <x v="3"/>
    <s v="Nebraska"/>
    <s v="Omaha"/>
    <x v="5"/>
    <n v="49"/>
    <x v="250"/>
    <n v="4459"/>
    <n v="2809.17"/>
    <n v="0.63"/>
    <x v="2"/>
  </r>
  <r>
    <x v="0"/>
    <n v="1185732"/>
    <x v="316"/>
    <x v="3"/>
    <s v="Nebraska"/>
    <s v="Omaha"/>
    <x v="0"/>
    <n v="41"/>
    <x v="57"/>
    <n v="5945"/>
    <n v="3150.8500000000004"/>
    <n v="0.53"/>
    <x v="2"/>
  </r>
  <r>
    <x v="0"/>
    <n v="1185732"/>
    <x v="317"/>
    <x v="3"/>
    <s v="Nebraska"/>
    <s v="Omaha"/>
    <x v="1"/>
    <n v="42"/>
    <x v="232"/>
    <n v="3360"/>
    <n v="1646.3999999999999"/>
    <n v="0.49"/>
    <x v="2"/>
  </r>
  <r>
    <x v="0"/>
    <n v="1185732"/>
    <x v="318"/>
    <x v="3"/>
    <s v="Nebraska"/>
    <s v="Omaha"/>
    <x v="2"/>
    <n v="36"/>
    <x v="239"/>
    <n v="1872"/>
    <n v="898.56"/>
    <n v="0.48"/>
    <x v="2"/>
  </r>
  <r>
    <x v="0"/>
    <n v="1185732"/>
    <x v="319"/>
    <x v="3"/>
    <s v="Nebraska"/>
    <s v="Omaha"/>
    <x v="3"/>
    <n v="29"/>
    <x v="183"/>
    <n v="1102"/>
    <n v="562.02"/>
    <n v="0.51"/>
    <x v="2"/>
  </r>
  <r>
    <x v="0"/>
    <n v="1185732"/>
    <x v="320"/>
    <x v="3"/>
    <s v="Nebraska"/>
    <s v="Omaha"/>
    <x v="4"/>
    <n v="37"/>
    <x v="234"/>
    <n v="999"/>
    <n v="479.52"/>
    <n v="0.48"/>
    <x v="2"/>
  </r>
  <r>
    <x v="0"/>
    <n v="1185732"/>
    <x v="321"/>
    <x v="3"/>
    <s v="Nebraska"/>
    <s v="Omaha"/>
    <x v="5"/>
    <n v="44"/>
    <x v="173"/>
    <n v="3036"/>
    <n v="1821.6"/>
    <n v="0.6"/>
    <x v="2"/>
  </r>
  <r>
    <x v="0"/>
    <n v="1185732"/>
    <x v="322"/>
    <x v="3"/>
    <s v="Nebraska"/>
    <s v="Omaha"/>
    <x v="0"/>
    <n v="38"/>
    <x v="205"/>
    <n v="4256"/>
    <n v="2298.2400000000002"/>
    <n v="0.54"/>
    <x v="2"/>
  </r>
  <r>
    <x v="0"/>
    <n v="1185732"/>
    <x v="323"/>
    <x v="3"/>
    <s v="Nebraska"/>
    <s v="Omaha"/>
    <x v="1"/>
    <n v="33"/>
    <x v="195"/>
    <n v="1848"/>
    <n v="850.07999999999993"/>
    <n v="0.45999999999999996"/>
    <x v="2"/>
  </r>
  <r>
    <x v="0"/>
    <n v="1185732"/>
    <x v="324"/>
    <x v="3"/>
    <s v="Nebraska"/>
    <s v="Omaha"/>
    <x v="2"/>
    <n v="18"/>
    <x v="52"/>
    <n v="450"/>
    <n v="216"/>
    <n v="0.48"/>
    <x v="2"/>
  </r>
  <r>
    <x v="0"/>
    <n v="1185732"/>
    <x v="325"/>
    <x v="3"/>
    <s v="Nebraska"/>
    <s v="Omaha"/>
    <x v="3"/>
    <n v="19"/>
    <x v="264"/>
    <n v="437"/>
    <n v="227.24"/>
    <n v="0.52"/>
    <x v="2"/>
  </r>
  <r>
    <x v="0"/>
    <n v="1185732"/>
    <x v="326"/>
    <x v="3"/>
    <s v="Nebraska"/>
    <s v="Omaha"/>
    <x v="4"/>
    <n v="29"/>
    <x v="262"/>
    <n v="609"/>
    <n v="292.32"/>
    <n v="0.48"/>
    <x v="2"/>
  </r>
  <r>
    <x v="0"/>
    <n v="1185732"/>
    <x v="327"/>
    <x v="3"/>
    <s v="Nebraska"/>
    <s v="Omaha"/>
    <x v="5"/>
    <n v="34"/>
    <x v="203"/>
    <n v="1326"/>
    <n v="822.12"/>
    <n v="0.62"/>
    <x v="2"/>
  </r>
  <r>
    <x v="0"/>
    <n v="1185732"/>
    <x v="328"/>
    <x v="3"/>
    <s v="Nebraska"/>
    <s v="Omaha"/>
    <x v="0"/>
    <n v="36"/>
    <x v="198"/>
    <n v="3384"/>
    <n v="1827.3600000000001"/>
    <n v="0.54"/>
    <x v="2"/>
  </r>
  <r>
    <x v="0"/>
    <n v="1185732"/>
    <x v="329"/>
    <x v="3"/>
    <s v="Nebraska"/>
    <s v="Omaha"/>
    <x v="1"/>
    <n v="29"/>
    <x v="207"/>
    <n v="1189"/>
    <n v="546.93999999999994"/>
    <n v="0.45999999999999996"/>
    <x v="2"/>
  </r>
  <r>
    <x v="0"/>
    <n v="1185732"/>
    <x v="330"/>
    <x v="3"/>
    <s v="Nebraska"/>
    <s v="Omaha"/>
    <x v="2"/>
    <n v="29"/>
    <x v="261"/>
    <n v="406"/>
    <n v="203"/>
    <n v="0.5"/>
    <x v="2"/>
  </r>
  <r>
    <x v="0"/>
    <n v="1185732"/>
    <x v="331"/>
    <x v="3"/>
    <s v="Nebraska"/>
    <s v="Omaha"/>
    <x v="3"/>
    <n v="29"/>
    <x v="260"/>
    <n v="203"/>
    <n v="107.59"/>
    <n v="0.53"/>
    <x v="2"/>
  </r>
  <r>
    <x v="0"/>
    <n v="1185732"/>
    <x v="332"/>
    <x v="3"/>
    <s v="Nebraska"/>
    <s v="Omaha"/>
    <x v="4"/>
    <n v="37"/>
    <x v="260"/>
    <n v="259"/>
    <n v="124.32"/>
    <n v="0.48"/>
    <x v="2"/>
  </r>
  <r>
    <x v="0"/>
    <n v="1185732"/>
    <x v="333"/>
    <x v="3"/>
    <s v="Nebraska"/>
    <s v="Omaha"/>
    <x v="5"/>
    <n v="44"/>
    <x v="183"/>
    <n v="1672"/>
    <n v="1053.3599999999999"/>
    <n v="0.63"/>
    <x v="2"/>
  </r>
  <r>
    <x v="0"/>
    <n v="1185732"/>
    <x v="334"/>
    <x v="3"/>
    <s v="Nebraska"/>
    <s v="Omaha"/>
    <x v="0"/>
    <n v="37"/>
    <x v="199"/>
    <n v="3108"/>
    <n v="1678.3200000000002"/>
    <n v="0.54"/>
    <x v="2"/>
  </r>
  <r>
    <x v="0"/>
    <n v="1185732"/>
    <x v="335"/>
    <x v="3"/>
    <s v="Nebraska"/>
    <s v="Omaha"/>
    <x v="1"/>
    <n v="29"/>
    <x v="207"/>
    <n v="1189"/>
    <n v="546.93999999999994"/>
    <n v="0.45999999999999996"/>
    <x v="2"/>
  </r>
  <r>
    <x v="0"/>
    <n v="1185732"/>
    <x v="336"/>
    <x v="3"/>
    <s v="Nebraska"/>
    <s v="Omaha"/>
    <x v="2"/>
    <n v="29"/>
    <x v="52"/>
    <n v="725"/>
    <n v="340.75"/>
    <n v="0.47"/>
    <x v="2"/>
  </r>
  <r>
    <x v="0"/>
    <n v="1185732"/>
    <x v="337"/>
    <x v="3"/>
    <s v="Nebraska"/>
    <s v="Omaha"/>
    <x v="3"/>
    <n v="27"/>
    <x v="218"/>
    <n v="972"/>
    <n v="534.6"/>
    <n v="0.55000000000000004"/>
    <x v="2"/>
  </r>
  <r>
    <x v="0"/>
    <n v="1185732"/>
    <x v="338"/>
    <x v="3"/>
    <s v="Nebraska"/>
    <s v="Omaha"/>
    <x v="4"/>
    <n v="48"/>
    <x v="234"/>
    <n v="1296"/>
    <n v="583.19999999999993"/>
    <n v="0.44999999999999996"/>
    <x v="2"/>
  </r>
  <r>
    <x v="0"/>
    <n v="1185732"/>
    <x v="339"/>
    <x v="3"/>
    <s v="Nebraska"/>
    <s v="Omaha"/>
    <x v="5"/>
    <n v="53"/>
    <x v="208"/>
    <n v="3074"/>
    <n v="1905.8799999999999"/>
    <n v="0.62"/>
    <x v="2"/>
  </r>
  <r>
    <x v="0"/>
    <n v="1185732"/>
    <x v="340"/>
    <x v="3"/>
    <s v="Nebraska"/>
    <s v="Omaha"/>
    <x v="0"/>
    <n v="49"/>
    <x v="236"/>
    <n v="5733"/>
    <n v="2866.5"/>
    <n v="0.5"/>
    <x v="2"/>
  </r>
  <r>
    <x v="0"/>
    <n v="1185732"/>
    <x v="341"/>
    <x v="3"/>
    <s v="Nebraska"/>
    <s v="Omaha"/>
    <x v="1"/>
    <n v="36"/>
    <x v="184"/>
    <n v="2268"/>
    <n v="1134"/>
    <n v="0.5"/>
    <x v="2"/>
  </r>
  <r>
    <x v="0"/>
    <n v="1185732"/>
    <x v="342"/>
    <x v="3"/>
    <s v="Nebraska"/>
    <s v="Omaha"/>
    <x v="2"/>
    <n v="39"/>
    <x v="180"/>
    <n v="2340"/>
    <n v="1146.5999999999999"/>
    <n v="0.49"/>
    <x v="2"/>
  </r>
  <r>
    <x v="0"/>
    <n v="1185732"/>
    <x v="343"/>
    <x v="3"/>
    <s v="Nebraska"/>
    <s v="Omaha"/>
    <x v="3"/>
    <n v="38"/>
    <x v="183"/>
    <n v="1444"/>
    <n v="794.2"/>
    <n v="0.55000000000000004"/>
    <x v="2"/>
  </r>
  <r>
    <x v="0"/>
    <n v="1185732"/>
    <x v="344"/>
    <x v="3"/>
    <s v="Nebraska"/>
    <s v="Omaha"/>
    <x v="4"/>
    <n v="45"/>
    <x v="203"/>
    <n v="1755"/>
    <n v="842.4"/>
    <n v="0.48"/>
    <x v="2"/>
  </r>
  <r>
    <x v="0"/>
    <n v="1185732"/>
    <x v="345"/>
    <x v="3"/>
    <s v="Nebraska"/>
    <s v="Omaha"/>
    <x v="5"/>
    <n v="54"/>
    <x v="188"/>
    <n v="3510"/>
    <n v="2176.1999999999998"/>
    <n v="0.62"/>
    <x v="2"/>
  </r>
  <r>
    <x v="2"/>
    <n v="1197831"/>
    <x v="346"/>
    <x v="3"/>
    <s v="Nebraska"/>
    <s v="Omaha"/>
    <x v="0"/>
    <n v="19"/>
    <x v="126"/>
    <n v="3857"/>
    <n v="2044.21"/>
    <n v="0.53"/>
    <x v="2"/>
  </r>
  <r>
    <x v="2"/>
    <n v="1197831"/>
    <x v="347"/>
    <x v="3"/>
    <s v="Nebraska"/>
    <s v="Omaha"/>
    <x v="1"/>
    <n v="29"/>
    <x v="130"/>
    <n v="5684"/>
    <n v="3069.36"/>
    <n v="0.54"/>
    <x v="2"/>
  </r>
  <r>
    <x v="2"/>
    <n v="1197831"/>
    <x v="348"/>
    <x v="3"/>
    <s v="Nebraska"/>
    <s v="Omaha"/>
    <x v="2"/>
    <n v="28"/>
    <x v="216"/>
    <n v="3864"/>
    <n v="2125.1999999999998"/>
    <n v="0.54999999999999993"/>
    <x v="2"/>
  </r>
  <r>
    <x v="2"/>
    <n v="1197831"/>
    <x v="349"/>
    <x v="3"/>
    <s v="Nebraska"/>
    <s v="Omaha"/>
    <x v="3"/>
    <n v="33"/>
    <x v="216"/>
    <n v="4554"/>
    <n v="2914.56"/>
    <n v="0.64"/>
    <x v="2"/>
  </r>
  <r>
    <x v="2"/>
    <n v="1197831"/>
    <x v="350"/>
    <x v="1"/>
    <s v="Alabama"/>
    <s v="Birmingham"/>
    <x v="4"/>
    <n v="37"/>
    <x v="246"/>
    <n v="3256"/>
    <n v="1562.8799999999999"/>
    <n v="0.48"/>
    <x v="2"/>
  </r>
  <r>
    <x v="2"/>
    <n v="1197831"/>
    <x v="351"/>
    <x v="1"/>
    <s v="Alabama"/>
    <s v="Birmingham"/>
    <x v="5"/>
    <n v="32"/>
    <x v="216"/>
    <n v="4416"/>
    <n v="3091.2000000000003"/>
    <n v="0.70000000000000007"/>
    <x v="2"/>
  </r>
  <r>
    <x v="2"/>
    <n v="1197831"/>
    <x v="352"/>
    <x v="1"/>
    <s v="Alabama"/>
    <s v="Birmingham"/>
    <x v="0"/>
    <n v="24"/>
    <x v="163"/>
    <n v="3744"/>
    <n v="2021.7600000000002"/>
    <n v="0.54"/>
    <x v="2"/>
  </r>
  <r>
    <x v="2"/>
    <n v="1197831"/>
    <x v="353"/>
    <x v="1"/>
    <s v="Alabama"/>
    <s v="Birmingham"/>
    <x v="1"/>
    <n v="33"/>
    <x v="132"/>
    <n v="5742"/>
    <n v="3100.6800000000003"/>
    <n v="0.54"/>
    <x v="2"/>
  </r>
  <r>
    <x v="2"/>
    <n v="1197831"/>
    <x v="354"/>
    <x v="1"/>
    <s v="Alabama"/>
    <s v="Birmingham"/>
    <x v="2"/>
    <n v="32"/>
    <x v="209"/>
    <n v="4096"/>
    <n v="2129.92"/>
    <n v="0.52"/>
    <x v="2"/>
  </r>
  <r>
    <x v="2"/>
    <n v="1197831"/>
    <x v="355"/>
    <x v="1"/>
    <s v="Alabama"/>
    <s v="Birmingham"/>
    <x v="3"/>
    <n v="32"/>
    <x v="230"/>
    <n v="3136"/>
    <n v="1944.32"/>
    <n v="0.62"/>
    <x v="2"/>
  </r>
  <r>
    <x v="2"/>
    <n v="1197831"/>
    <x v="356"/>
    <x v="1"/>
    <s v="Alabama"/>
    <s v="Birmingham"/>
    <x v="4"/>
    <n v="38"/>
    <x v="181"/>
    <n v="2584"/>
    <n v="1240.32"/>
    <n v="0.48"/>
    <x v="2"/>
  </r>
  <r>
    <x v="2"/>
    <n v="1197831"/>
    <x v="357"/>
    <x v="1"/>
    <s v="Alabama"/>
    <s v="Birmingham"/>
    <x v="5"/>
    <n v="33"/>
    <x v="214"/>
    <n v="4158"/>
    <n v="2785.86"/>
    <n v="0.67"/>
    <x v="2"/>
  </r>
  <r>
    <x v="2"/>
    <n v="1197831"/>
    <x v="358"/>
    <x v="1"/>
    <s v="Alabama"/>
    <s v="Birmingham"/>
    <x v="0"/>
    <n v="28"/>
    <x v="134"/>
    <n v="4564"/>
    <n v="2510.1999999999998"/>
    <n v="0.54999999999999993"/>
    <x v="2"/>
  </r>
  <r>
    <x v="2"/>
    <n v="1197831"/>
    <x v="359"/>
    <x v="1"/>
    <s v="Alabama"/>
    <s v="Birmingham"/>
    <x v="1"/>
    <n v="36"/>
    <x v="143"/>
    <n v="6768"/>
    <n v="3722.3999999999996"/>
    <n v="0.54999999999999993"/>
    <x v="2"/>
  </r>
  <r>
    <x v="2"/>
    <n v="1197831"/>
    <x v="360"/>
    <x v="1"/>
    <s v="Alabama"/>
    <s v="Birmingham"/>
    <x v="2"/>
    <n v="27"/>
    <x v="236"/>
    <n v="3159"/>
    <n v="1832.2199999999998"/>
    <n v="0.57999999999999996"/>
    <x v="2"/>
  </r>
  <r>
    <x v="2"/>
    <n v="1197831"/>
    <x v="361"/>
    <x v="1"/>
    <s v="Alabama"/>
    <s v="Birmingham"/>
    <x v="3"/>
    <n v="33"/>
    <x v="193"/>
    <n v="3465"/>
    <n v="2356.2000000000003"/>
    <n v="0.68"/>
    <x v="2"/>
  </r>
  <r>
    <x v="2"/>
    <n v="1197831"/>
    <x v="362"/>
    <x v="1"/>
    <s v="Alabama"/>
    <s v="Birmingham"/>
    <x v="4"/>
    <n v="37"/>
    <x v="201"/>
    <n v="2701"/>
    <n v="1350.5"/>
    <n v="0.5"/>
    <x v="2"/>
  </r>
  <r>
    <x v="2"/>
    <n v="1197831"/>
    <x v="363"/>
    <x v="1"/>
    <s v="Alabama"/>
    <s v="Birmingham"/>
    <x v="5"/>
    <n v="34"/>
    <x v="233"/>
    <n v="3536"/>
    <n v="2652.0000000000005"/>
    <n v="0.75000000000000011"/>
    <x v="2"/>
  </r>
  <r>
    <x v="2"/>
    <n v="1197831"/>
    <x v="364"/>
    <x v="1"/>
    <s v="Alabama"/>
    <s v="Birmingham"/>
    <x v="0"/>
    <n v="19"/>
    <x v="49"/>
    <n v="3705"/>
    <n v="2148.8999999999996"/>
    <n v="0.57999999999999996"/>
    <x v="2"/>
  </r>
  <r>
    <x v="2"/>
    <n v="1197831"/>
    <x v="365"/>
    <x v="1"/>
    <s v="Alabama"/>
    <s v="Birmingham"/>
    <x v="1"/>
    <n v="19"/>
    <x v="133"/>
    <n v="3591"/>
    <n v="2082.7799999999997"/>
    <n v="0.57999999999999996"/>
    <x v="2"/>
  </r>
  <r>
    <x v="2"/>
    <n v="1197831"/>
    <x v="366"/>
    <x v="1"/>
    <s v="Alabama"/>
    <s v="Birmingham"/>
    <x v="2"/>
    <n v="14"/>
    <x v="164"/>
    <n v="1666"/>
    <n v="982.93999999999994"/>
    <n v="0.59"/>
    <x v="2"/>
  </r>
  <r>
    <x v="2"/>
    <n v="1197831"/>
    <x v="367"/>
    <x v="1"/>
    <s v="Alabama"/>
    <s v="Birmingham"/>
    <x v="3"/>
    <n v="18"/>
    <x v="161"/>
    <n v="2034"/>
    <n v="1342.44"/>
    <n v="0.66"/>
    <x v="2"/>
  </r>
  <r>
    <x v="2"/>
    <n v="1197831"/>
    <x v="368"/>
    <x v="1"/>
    <s v="Alabama"/>
    <s v="Birmingham"/>
    <x v="4"/>
    <n v="23"/>
    <x v="238"/>
    <n v="1702"/>
    <n v="902.06000000000006"/>
    <n v="0.53"/>
    <x v="2"/>
  </r>
  <r>
    <x v="2"/>
    <n v="1197831"/>
    <x v="369"/>
    <x v="1"/>
    <s v="Alabama"/>
    <s v="Birmingham"/>
    <x v="5"/>
    <n v="20"/>
    <x v="197"/>
    <n v="2980"/>
    <n v="2235.0000000000005"/>
    <n v="0.75000000000000011"/>
    <x v="2"/>
  </r>
  <r>
    <x v="2"/>
    <n v="1197831"/>
    <x v="370"/>
    <x v="1"/>
    <s v="Alabama"/>
    <s v="Birmingham"/>
    <x v="0"/>
    <n v="9"/>
    <x v="126"/>
    <n v="1827"/>
    <n v="1077.9299999999998"/>
    <n v="0.59"/>
    <x v="2"/>
  </r>
  <r>
    <x v="2"/>
    <n v="1197831"/>
    <x v="371"/>
    <x v="1"/>
    <s v="Alabama"/>
    <s v="Birmingham"/>
    <x v="1"/>
    <n v="19"/>
    <x v="133"/>
    <n v="3591"/>
    <n v="2118.69"/>
    <n v="0.59"/>
    <x v="2"/>
  </r>
  <r>
    <x v="2"/>
    <n v="1197831"/>
    <x v="372"/>
    <x v="1"/>
    <s v="Alabama"/>
    <s v="Birmingham"/>
    <x v="2"/>
    <n v="15"/>
    <x v="217"/>
    <n v="2595"/>
    <n v="1453.1999999999998"/>
    <n v="0.55999999999999994"/>
    <x v="2"/>
  </r>
  <r>
    <x v="2"/>
    <n v="1197831"/>
    <x v="373"/>
    <x v="1"/>
    <s v="Alabama"/>
    <s v="Birmingham"/>
    <x v="3"/>
    <n v="34"/>
    <x v="192"/>
    <n v="4590"/>
    <n v="3121.2000000000003"/>
    <n v="0.68"/>
    <x v="2"/>
  </r>
  <r>
    <x v="2"/>
    <n v="1197831"/>
    <x v="374"/>
    <x v="1"/>
    <s v="Alabama"/>
    <s v="Birmingham"/>
    <x v="4"/>
    <n v="49"/>
    <x v="196"/>
    <n v="5880"/>
    <n v="3175.2000000000003"/>
    <n v="0.54"/>
    <x v="2"/>
  </r>
  <r>
    <x v="2"/>
    <n v="1197831"/>
    <x v="375"/>
    <x v="1"/>
    <s v="Alabama"/>
    <s v="Birmingham"/>
    <x v="5"/>
    <n v="43"/>
    <x v="126"/>
    <n v="8729"/>
    <n v="6284.880000000001"/>
    <n v="0.72000000000000008"/>
    <x v="2"/>
  </r>
  <r>
    <x v="2"/>
    <n v="1197831"/>
    <x v="376"/>
    <x v="1"/>
    <s v="Alabama"/>
    <s v="Birmingham"/>
    <x v="0"/>
    <n v="43"/>
    <x v="126"/>
    <n v="8729"/>
    <n v="4800.95"/>
    <n v="0.54999999999999993"/>
    <x v="2"/>
  </r>
  <r>
    <x v="2"/>
    <n v="1197831"/>
    <x v="377"/>
    <x v="1"/>
    <s v="Alabama"/>
    <s v="Birmingham"/>
    <x v="1"/>
    <n v="49"/>
    <x v="126"/>
    <n v="9947"/>
    <n v="5570.32"/>
    <n v="0.55999999999999994"/>
    <x v="2"/>
  </r>
  <r>
    <x v="2"/>
    <n v="1197831"/>
    <x v="378"/>
    <x v="1"/>
    <s v="Alabama"/>
    <s v="Birmingham"/>
    <x v="2"/>
    <n v="44"/>
    <x v="133"/>
    <n v="8316"/>
    <n v="4906.4399999999996"/>
    <n v="0.59"/>
    <x v="2"/>
  </r>
  <r>
    <x v="2"/>
    <n v="1197831"/>
    <x v="379"/>
    <x v="1"/>
    <s v="Alabama"/>
    <s v="Birmingham"/>
    <x v="3"/>
    <n v="41"/>
    <x v="263"/>
    <n v="7380"/>
    <n v="5092.2000000000007"/>
    <n v="0.69000000000000006"/>
    <x v="2"/>
  </r>
  <r>
    <x v="2"/>
    <n v="1197831"/>
    <x v="380"/>
    <x v="1"/>
    <s v="Alabama"/>
    <s v="Birmingham"/>
    <x v="4"/>
    <n v="49"/>
    <x v="57"/>
    <n v="7105"/>
    <n v="3907.7499999999995"/>
    <n v="0.54999999999999993"/>
    <x v="2"/>
  </r>
  <r>
    <x v="2"/>
    <n v="1197831"/>
    <x v="381"/>
    <x v="1"/>
    <s v="Alabama"/>
    <s v="Birmingham"/>
    <x v="5"/>
    <n v="50"/>
    <x v="82"/>
    <n v="12250"/>
    <n v="8820.0000000000018"/>
    <n v="0.72000000000000008"/>
    <x v="2"/>
  </r>
  <r>
    <x v="2"/>
    <n v="1197831"/>
    <x v="382"/>
    <x v="1"/>
    <s v="Alabama"/>
    <s v="Birmingham"/>
    <x v="0"/>
    <n v="44"/>
    <x v="92"/>
    <n v="9064"/>
    <n v="5800.9599999999991"/>
    <n v="0.6399999999999999"/>
    <x v="2"/>
  </r>
  <r>
    <x v="2"/>
    <n v="1197831"/>
    <x v="383"/>
    <x v="1"/>
    <s v="Alabama"/>
    <s v="Birmingham"/>
    <x v="1"/>
    <n v="49"/>
    <x v="102"/>
    <n v="10535"/>
    <n v="6742.3999999999987"/>
    <n v="0.6399999999999999"/>
    <x v="2"/>
  </r>
  <r>
    <x v="2"/>
    <n v="1197831"/>
    <x v="384"/>
    <x v="1"/>
    <s v="Alabama"/>
    <s v="Birmingham"/>
    <x v="2"/>
    <n v="41"/>
    <x v="120"/>
    <n v="10414"/>
    <n v="6560.8199999999988"/>
    <n v="0.62999999999999989"/>
    <x v="2"/>
  </r>
  <r>
    <x v="2"/>
    <n v="1197831"/>
    <x v="385"/>
    <x v="1"/>
    <s v="Alabama"/>
    <s v="Birmingham"/>
    <x v="3"/>
    <n v="44"/>
    <x v="217"/>
    <n v="7612"/>
    <n v="5632.880000000001"/>
    <n v="0.7400000000000001"/>
    <x v="2"/>
  </r>
  <r>
    <x v="2"/>
    <n v="1197831"/>
    <x v="386"/>
    <x v="1"/>
    <s v="Alabama"/>
    <s v="Birmingham"/>
    <x v="4"/>
    <n v="45"/>
    <x v="165"/>
    <n v="5895"/>
    <n v="3419.1"/>
    <n v="0.57999999999999996"/>
    <x v="2"/>
  </r>
  <r>
    <x v="2"/>
    <n v="1197831"/>
    <x v="387"/>
    <x v="1"/>
    <s v="Alabama"/>
    <s v="Birmingham"/>
    <x v="5"/>
    <n v="56"/>
    <x v="142"/>
    <n v="13440"/>
    <n v="10752.000000000002"/>
    <n v="0.80000000000000016"/>
    <x v="2"/>
  </r>
  <r>
    <x v="2"/>
    <n v="1197831"/>
    <x v="388"/>
    <x v="1"/>
    <s v="Alabama"/>
    <s v="Birmingham"/>
    <x v="0"/>
    <n v="38"/>
    <x v="37"/>
    <n v="8550"/>
    <n v="5215.5"/>
    <n v="0.61"/>
    <x v="2"/>
  </r>
  <r>
    <x v="2"/>
    <n v="1197831"/>
    <x v="389"/>
    <x v="1"/>
    <s v="Alabama"/>
    <s v="Birmingham"/>
    <x v="1"/>
    <n v="52"/>
    <x v="124"/>
    <n v="10920"/>
    <n v="7097.9999999999991"/>
    <n v="0.64999999999999991"/>
    <x v="2"/>
  </r>
  <r>
    <x v="2"/>
    <n v="1197831"/>
    <x v="390"/>
    <x v="1"/>
    <s v="Alabama"/>
    <s v="Birmingham"/>
    <x v="2"/>
    <n v="51"/>
    <x v="114"/>
    <n v="13668"/>
    <n v="8200.7999999999993"/>
    <n v="0.6"/>
    <x v="2"/>
  </r>
  <r>
    <x v="2"/>
    <n v="1197831"/>
    <x v="391"/>
    <x v="1"/>
    <s v="Alabama"/>
    <s v="Birmingham"/>
    <x v="3"/>
    <n v="46"/>
    <x v="164"/>
    <n v="5474"/>
    <n v="3886.5400000000004"/>
    <n v="0.71000000000000008"/>
    <x v="2"/>
  </r>
  <r>
    <x v="2"/>
    <n v="1197831"/>
    <x v="392"/>
    <x v="1"/>
    <s v="Alabama"/>
    <s v="Birmingham"/>
    <x v="4"/>
    <n v="50"/>
    <x v="248"/>
    <n v="6150"/>
    <n v="3628.5"/>
    <n v="0.59"/>
    <x v="2"/>
  </r>
  <r>
    <x v="2"/>
    <n v="1197831"/>
    <x v="393"/>
    <x v="1"/>
    <s v="Alabama"/>
    <s v="Birmingham"/>
    <x v="5"/>
    <n v="59"/>
    <x v="131"/>
    <n v="10738"/>
    <n v="8268.260000000002"/>
    <n v="0.77000000000000013"/>
    <x v="2"/>
  </r>
  <r>
    <x v="2"/>
    <n v="1197831"/>
    <x v="394"/>
    <x v="1"/>
    <s v="Alabama"/>
    <s v="Birmingham"/>
    <x v="0"/>
    <n v="51"/>
    <x v="36"/>
    <n v="8925"/>
    <n v="5355"/>
    <n v="0.6"/>
    <x v="2"/>
  </r>
  <r>
    <x v="2"/>
    <n v="1197831"/>
    <x v="395"/>
    <x v="1"/>
    <s v="Alabama"/>
    <s v="Birmingham"/>
    <x v="1"/>
    <n v="50"/>
    <x v="179"/>
    <n v="7200"/>
    <n v="4535.9999999999991"/>
    <n v="0.62999999999999989"/>
    <x v="2"/>
  </r>
  <r>
    <x v="2"/>
    <n v="1197831"/>
    <x v="396"/>
    <x v="1"/>
    <s v="Alabama"/>
    <s v="Birmingham"/>
    <x v="2"/>
    <n v="59"/>
    <x v="143"/>
    <n v="11092"/>
    <n v="6987.9599999999991"/>
    <n v="0.62999999999999989"/>
    <x v="2"/>
  </r>
  <r>
    <x v="2"/>
    <n v="1197831"/>
    <x v="397"/>
    <x v="1"/>
    <s v="Alabama"/>
    <s v="Birmingham"/>
    <x v="3"/>
    <n v="58"/>
    <x v="60"/>
    <n v="5510"/>
    <n v="3912.1000000000004"/>
    <n v="0.71000000000000008"/>
    <x v="2"/>
  </r>
  <r>
    <x v="2"/>
    <n v="1197831"/>
    <x v="398"/>
    <x v="1"/>
    <s v="Alabama"/>
    <s v="Birmingham"/>
    <x v="4"/>
    <n v="41"/>
    <x v="246"/>
    <n v="3608"/>
    <n v="2056.56"/>
    <n v="0.56999999999999995"/>
    <x v="2"/>
  </r>
  <r>
    <x v="2"/>
    <n v="1197831"/>
    <x v="399"/>
    <x v="1"/>
    <s v="Alabama"/>
    <s v="Birmingham"/>
    <x v="5"/>
    <n v="37"/>
    <x v="42"/>
    <n v="5550"/>
    <n v="4273.5000000000009"/>
    <n v="0.77000000000000013"/>
    <x v="2"/>
  </r>
  <r>
    <x v="2"/>
    <n v="1197831"/>
    <x v="400"/>
    <x v="1"/>
    <s v="Alabama"/>
    <s v="Birmingham"/>
    <x v="0"/>
    <n v="29"/>
    <x v="165"/>
    <n v="3799"/>
    <n v="2279.4"/>
    <n v="0.6"/>
    <x v="2"/>
  </r>
  <r>
    <x v="2"/>
    <n v="1197831"/>
    <x v="401"/>
    <x v="1"/>
    <s v="Alabama"/>
    <s v="Birmingham"/>
    <x v="1"/>
    <n v="29"/>
    <x v="174"/>
    <n v="4582"/>
    <n v="2886.6599999999994"/>
    <n v="0.62999999999999989"/>
    <x v="2"/>
  </r>
  <r>
    <x v="2"/>
    <n v="1197831"/>
    <x v="402"/>
    <x v="1"/>
    <s v="Alabama"/>
    <s v="Birmingham"/>
    <x v="2"/>
    <n v="32"/>
    <x v="168"/>
    <n v="3968"/>
    <n v="2380.7999999999997"/>
    <n v="0.6"/>
    <x v="2"/>
  </r>
  <r>
    <x v="2"/>
    <n v="1197831"/>
    <x v="403"/>
    <x v="1"/>
    <s v="Alabama"/>
    <s v="Birmingham"/>
    <x v="3"/>
    <n v="32"/>
    <x v="250"/>
    <n v="2912"/>
    <n v="2125.7600000000002"/>
    <n v="0.73000000000000009"/>
    <x v="2"/>
  </r>
  <r>
    <x v="2"/>
    <n v="1197831"/>
    <x v="404"/>
    <x v="1"/>
    <s v="Alabama"/>
    <s v="Birmingham"/>
    <x v="4"/>
    <n v="29"/>
    <x v="252"/>
    <n v="2262"/>
    <n v="1357.2"/>
    <n v="0.6"/>
    <x v="2"/>
  </r>
  <r>
    <x v="2"/>
    <n v="1197831"/>
    <x v="405"/>
    <x v="1"/>
    <s v="Alabama"/>
    <s v="Birmingham"/>
    <x v="5"/>
    <n v="36"/>
    <x v="231"/>
    <n v="5148"/>
    <n v="3861.0000000000005"/>
    <n v="0.75000000000000011"/>
    <x v="2"/>
  </r>
  <r>
    <x v="2"/>
    <n v="1197831"/>
    <x v="406"/>
    <x v="1"/>
    <s v="Alabama"/>
    <s v="Birmingham"/>
    <x v="0"/>
    <n v="18"/>
    <x v="138"/>
    <n v="3042"/>
    <n v="1946.8799999999997"/>
    <n v="0.6399999999999999"/>
    <x v="2"/>
  </r>
  <r>
    <x v="2"/>
    <n v="1197831"/>
    <x v="407"/>
    <x v="1"/>
    <s v="Alabama"/>
    <s v="Birmingham"/>
    <x v="1"/>
    <n v="19"/>
    <x v="138"/>
    <n v="3211"/>
    <n v="1958.71"/>
    <n v="0.61"/>
    <x v="2"/>
  </r>
  <r>
    <x v="2"/>
    <n v="1197831"/>
    <x v="408"/>
    <x v="1"/>
    <s v="Alabama"/>
    <s v="Birmingham"/>
    <x v="2"/>
    <n v="43"/>
    <x v="179"/>
    <n v="6192"/>
    <n v="3962.8799999999992"/>
    <n v="0.6399999999999999"/>
    <x v="2"/>
  </r>
  <r>
    <x v="2"/>
    <n v="1197831"/>
    <x v="409"/>
    <x v="1"/>
    <s v="Alabama"/>
    <s v="Birmingham"/>
    <x v="3"/>
    <n v="44"/>
    <x v="165"/>
    <n v="5764"/>
    <n v="4207.72"/>
    <n v="0.73000000000000009"/>
    <x v="2"/>
  </r>
  <r>
    <x v="2"/>
    <n v="1197831"/>
    <x v="410"/>
    <x v="1"/>
    <s v="Alabama"/>
    <s v="Birmingham"/>
    <x v="4"/>
    <n v="48"/>
    <x v="215"/>
    <n v="5328"/>
    <n v="3143.52"/>
    <n v="0.59"/>
    <x v="2"/>
  </r>
  <r>
    <x v="2"/>
    <n v="1197831"/>
    <x v="411"/>
    <x v="1"/>
    <s v="Alabama"/>
    <s v="Birmingham"/>
    <x v="5"/>
    <n v="56"/>
    <x v="143"/>
    <n v="10528"/>
    <n v="8317.1200000000008"/>
    <n v="0.79000000000000015"/>
    <x v="2"/>
  </r>
  <r>
    <x v="2"/>
    <n v="1197831"/>
    <x v="412"/>
    <x v="1"/>
    <s v="Alabama"/>
    <s v="Birmingham"/>
    <x v="0"/>
    <n v="56"/>
    <x v="148"/>
    <n v="13048"/>
    <n v="8220.239999999998"/>
    <n v="0.62999999999999989"/>
    <x v="2"/>
  </r>
  <r>
    <x v="2"/>
    <n v="1197831"/>
    <x v="413"/>
    <x v="1"/>
    <s v="Alabama"/>
    <s v="Birmingham"/>
    <x v="1"/>
    <n v="58"/>
    <x v="37"/>
    <n v="13050"/>
    <n v="8351.9999999999982"/>
    <n v="0.6399999999999999"/>
    <x v="2"/>
  </r>
  <r>
    <x v="2"/>
    <n v="1197831"/>
    <x v="414"/>
    <x v="1"/>
    <s v="Alabama"/>
    <s v="Birmingham"/>
    <x v="2"/>
    <n v="64"/>
    <x v="36"/>
    <n v="11200"/>
    <n v="6943.9999999999991"/>
    <n v="0.61999999999999988"/>
    <x v="2"/>
  </r>
  <r>
    <x v="2"/>
    <n v="1197831"/>
    <x v="415"/>
    <x v="1"/>
    <s v="Alabama"/>
    <s v="Birmingham"/>
    <x v="3"/>
    <n v="63"/>
    <x v="231"/>
    <n v="9009"/>
    <n v="6756.7500000000009"/>
    <n v="0.75000000000000011"/>
    <x v="2"/>
  </r>
  <r>
    <x v="2"/>
    <n v="1197831"/>
    <x v="416"/>
    <x v="1"/>
    <s v="Alabama"/>
    <s v="Birmingham"/>
    <x v="4"/>
    <n v="58"/>
    <x v="57"/>
    <n v="8410"/>
    <n v="4709.5999999999995"/>
    <n v="0.55999999999999994"/>
    <x v="2"/>
  </r>
  <r>
    <x v="2"/>
    <n v="1197831"/>
    <x v="417"/>
    <x v="1"/>
    <s v="Alabama"/>
    <s v="Birmingham"/>
    <x v="5"/>
    <n v="68"/>
    <x v="126"/>
    <n v="13804"/>
    <n v="11043.200000000003"/>
    <n v="0.80000000000000016"/>
    <x v="2"/>
  </r>
  <r>
    <x v="5"/>
    <n v="1185732"/>
    <x v="418"/>
    <x v="1"/>
    <s v="Alabama"/>
    <s v="Birmingham"/>
    <x v="0"/>
    <n v="38"/>
    <x v="236"/>
    <n v="4446"/>
    <n v="2223"/>
    <n v="0.5"/>
    <x v="2"/>
  </r>
  <r>
    <x v="5"/>
    <n v="1185732"/>
    <x v="419"/>
    <x v="1"/>
    <s v="Alabama"/>
    <s v="Birmingham"/>
    <x v="1"/>
    <n v="38"/>
    <x v="41"/>
    <n v="2850"/>
    <n v="1311"/>
    <n v="0.45999999999999996"/>
    <x v="2"/>
  </r>
  <r>
    <x v="5"/>
    <n v="1185732"/>
    <x v="420"/>
    <x v="1"/>
    <s v="Alabama"/>
    <s v="Birmingham"/>
    <x v="2"/>
    <n v="28"/>
    <x v="184"/>
    <n v="1764"/>
    <n v="917.28000000000009"/>
    <n v="0.52"/>
    <x v="2"/>
  </r>
  <r>
    <x v="5"/>
    <n v="1185732"/>
    <x v="421"/>
    <x v="1"/>
    <s v="Alabama"/>
    <s v="Birmingham"/>
    <x v="3"/>
    <n v="34"/>
    <x v="177"/>
    <n v="952"/>
    <n v="390.32"/>
    <n v="0.41"/>
    <x v="2"/>
  </r>
  <r>
    <x v="5"/>
    <n v="1185732"/>
    <x v="422"/>
    <x v="0"/>
    <s v="Maine"/>
    <s v="Portland"/>
    <x v="4"/>
    <n v="47"/>
    <x v="186"/>
    <n v="1974"/>
    <n v="769.86"/>
    <n v="0.39"/>
    <x v="2"/>
  </r>
  <r>
    <x v="5"/>
    <n v="1185732"/>
    <x v="423"/>
    <x v="0"/>
    <s v="Maine"/>
    <s v="Portland"/>
    <x v="5"/>
    <n v="38"/>
    <x v="181"/>
    <n v="2584"/>
    <n v="1343.68"/>
    <n v="0.52"/>
    <x v="2"/>
  </r>
  <r>
    <x v="5"/>
    <n v="1185732"/>
    <x v="424"/>
    <x v="0"/>
    <s v="Maine"/>
    <s v="Portland"/>
    <x v="0"/>
    <n v="38"/>
    <x v="150"/>
    <n v="5320"/>
    <n v="2606.7999999999997"/>
    <n v="0.49"/>
    <x v="2"/>
  </r>
  <r>
    <x v="5"/>
    <n v="1185732"/>
    <x v="425"/>
    <x v="0"/>
    <s v="Maine"/>
    <s v="Portland"/>
    <x v="1"/>
    <n v="38"/>
    <x v="222"/>
    <n v="1710"/>
    <n v="803.69999999999993"/>
    <n v="0.47"/>
    <x v="2"/>
  </r>
  <r>
    <x v="5"/>
    <n v="1185732"/>
    <x v="426"/>
    <x v="0"/>
    <s v="Maine"/>
    <s v="Portland"/>
    <x v="2"/>
    <n v="29"/>
    <x v="180"/>
    <n v="1740"/>
    <n v="922.2"/>
    <n v="0.53"/>
    <x v="2"/>
  </r>
  <r>
    <x v="5"/>
    <n v="1185732"/>
    <x v="427"/>
    <x v="0"/>
    <s v="Maine"/>
    <s v="Portland"/>
    <x v="3"/>
    <n v="34"/>
    <x v="182"/>
    <n v="646"/>
    <n v="271.32"/>
    <n v="0.42"/>
    <x v="2"/>
  </r>
  <r>
    <x v="5"/>
    <n v="1185732"/>
    <x v="428"/>
    <x v="0"/>
    <s v="Maine"/>
    <s v="Portland"/>
    <x v="4"/>
    <n v="46"/>
    <x v="222"/>
    <n v="2070"/>
    <n v="807.30000000000007"/>
    <n v="0.39"/>
    <x v="2"/>
  </r>
  <r>
    <x v="5"/>
    <n v="1185732"/>
    <x v="429"/>
    <x v="0"/>
    <s v="Maine"/>
    <s v="Portland"/>
    <x v="5"/>
    <n v="37"/>
    <x v="184"/>
    <n v="2331"/>
    <n v="1188.81"/>
    <n v="0.51"/>
    <x v="2"/>
  </r>
  <r>
    <x v="5"/>
    <n v="1185732"/>
    <x v="430"/>
    <x v="0"/>
    <s v="Maine"/>
    <s v="Portland"/>
    <x v="0"/>
    <n v="39"/>
    <x v="268"/>
    <n v="4953"/>
    <n v="2426.9699999999998"/>
    <n v="0.49"/>
    <x v="2"/>
  </r>
  <r>
    <x v="5"/>
    <n v="1185732"/>
    <x v="431"/>
    <x v="0"/>
    <s v="Maine"/>
    <s v="Portland"/>
    <x v="1"/>
    <n v="39"/>
    <x v="219"/>
    <n v="1794"/>
    <n v="879.06"/>
    <n v="0.49"/>
    <x v="2"/>
  </r>
  <r>
    <x v="5"/>
    <n v="1185732"/>
    <x v="432"/>
    <x v="0"/>
    <s v="Maine"/>
    <s v="Portland"/>
    <x v="2"/>
    <n v="27"/>
    <x v="239"/>
    <n v="1404"/>
    <n v="772.19999999999993"/>
    <n v="0.54999999999999993"/>
    <x v="2"/>
  </r>
  <r>
    <x v="5"/>
    <n v="1185732"/>
    <x v="433"/>
    <x v="0"/>
    <s v="Maine"/>
    <s v="Portland"/>
    <x v="3"/>
    <n v="32"/>
    <x v="220"/>
    <n v="416"/>
    <n v="166.4"/>
    <n v="0.4"/>
    <x v="2"/>
  </r>
  <r>
    <x v="5"/>
    <n v="1185732"/>
    <x v="434"/>
    <x v="0"/>
    <s v="Maine"/>
    <s v="Portland"/>
    <x v="4"/>
    <n v="49"/>
    <x v="225"/>
    <n v="1421"/>
    <n v="511.56"/>
    <n v="0.36"/>
    <x v="2"/>
  </r>
  <r>
    <x v="5"/>
    <n v="1185732"/>
    <x v="435"/>
    <x v="0"/>
    <s v="Maine"/>
    <s v="Portland"/>
    <x v="5"/>
    <n v="36"/>
    <x v="50"/>
    <n v="1800"/>
    <n v="990.00000000000011"/>
    <n v="0.55000000000000004"/>
    <x v="2"/>
  </r>
  <r>
    <x v="5"/>
    <n v="1185732"/>
    <x v="436"/>
    <x v="0"/>
    <s v="Maine"/>
    <s v="Portland"/>
    <x v="0"/>
    <n v="37"/>
    <x v="185"/>
    <n v="4514"/>
    <n v="2166.7199999999998"/>
    <n v="0.48"/>
    <x v="2"/>
  </r>
  <r>
    <x v="5"/>
    <n v="1185732"/>
    <x v="437"/>
    <x v="0"/>
    <s v="Maine"/>
    <s v="Portland"/>
    <x v="1"/>
    <n v="37"/>
    <x v="178"/>
    <n v="1628"/>
    <n v="765.16"/>
    <n v="0.47"/>
    <x v="2"/>
  </r>
  <r>
    <x v="5"/>
    <n v="1185732"/>
    <x v="438"/>
    <x v="0"/>
    <s v="Maine"/>
    <s v="Portland"/>
    <x v="2"/>
    <n v="27"/>
    <x v="178"/>
    <n v="1188"/>
    <n v="641.5200000000001"/>
    <n v="0.54"/>
    <x v="2"/>
  </r>
  <r>
    <x v="5"/>
    <n v="1185732"/>
    <x v="439"/>
    <x v="0"/>
    <s v="Maine"/>
    <s v="Portland"/>
    <x v="3"/>
    <n v="33"/>
    <x v="262"/>
    <n v="693"/>
    <n v="277.2"/>
    <n v="0.4"/>
    <x v="2"/>
  </r>
  <r>
    <x v="5"/>
    <n v="1185732"/>
    <x v="440"/>
    <x v="0"/>
    <s v="Maine"/>
    <s v="Portland"/>
    <x v="4"/>
    <n v="47"/>
    <x v="187"/>
    <n v="940"/>
    <n v="357.2"/>
    <n v="0.38"/>
    <x v="2"/>
  </r>
  <r>
    <x v="5"/>
    <n v="1185732"/>
    <x v="441"/>
    <x v="0"/>
    <s v="Maine"/>
    <s v="Portland"/>
    <x v="5"/>
    <n v="39"/>
    <x v="184"/>
    <n v="2457"/>
    <n v="1253.07"/>
    <n v="0.51"/>
    <x v="2"/>
  </r>
  <r>
    <x v="5"/>
    <n v="1185732"/>
    <x v="442"/>
    <x v="0"/>
    <s v="Maine"/>
    <s v="Portland"/>
    <x v="0"/>
    <n v="52"/>
    <x v="179"/>
    <n v="7488"/>
    <n v="3369.5999999999995"/>
    <n v="0.44999999999999996"/>
    <x v="2"/>
  </r>
  <r>
    <x v="5"/>
    <n v="1185732"/>
    <x v="443"/>
    <x v="0"/>
    <s v="Maine"/>
    <s v="Portland"/>
    <x v="1"/>
    <n v="48"/>
    <x v="180"/>
    <n v="2880"/>
    <n v="1440"/>
    <n v="0.5"/>
    <x v="2"/>
  </r>
  <r>
    <x v="5"/>
    <n v="1185732"/>
    <x v="444"/>
    <x v="0"/>
    <s v="Maine"/>
    <s v="Portland"/>
    <x v="2"/>
    <n v="42"/>
    <x v="172"/>
    <n v="1974"/>
    <n v="1065.96"/>
    <n v="0.54"/>
    <x v="2"/>
  </r>
  <r>
    <x v="5"/>
    <n v="1185732"/>
    <x v="445"/>
    <x v="0"/>
    <s v="Maine"/>
    <s v="Portland"/>
    <x v="3"/>
    <n v="41"/>
    <x v="171"/>
    <n v="1394"/>
    <n v="557.6"/>
    <n v="0.4"/>
    <x v="2"/>
  </r>
  <r>
    <x v="5"/>
    <n v="1185732"/>
    <x v="446"/>
    <x v="0"/>
    <s v="Maine"/>
    <s v="Portland"/>
    <x v="4"/>
    <n v="51"/>
    <x v="186"/>
    <n v="2142"/>
    <n v="792.54"/>
    <n v="0.37"/>
    <x v="2"/>
  </r>
  <r>
    <x v="5"/>
    <n v="1185732"/>
    <x v="447"/>
    <x v="0"/>
    <s v="Maine"/>
    <s v="Portland"/>
    <x v="5"/>
    <n v="56"/>
    <x v="249"/>
    <n v="4032"/>
    <n v="2136.96"/>
    <n v="0.53"/>
    <x v="2"/>
  </r>
  <r>
    <x v="5"/>
    <n v="1185732"/>
    <x v="448"/>
    <x v="0"/>
    <s v="Maine"/>
    <s v="Portland"/>
    <x v="0"/>
    <n v="54"/>
    <x v="174"/>
    <n v="8532"/>
    <n v="4010.04"/>
    <n v="0.47"/>
    <x v="2"/>
  </r>
  <r>
    <x v="5"/>
    <n v="1185732"/>
    <x v="449"/>
    <x v="0"/>
    <s v="Maine"/>
    <s v="Portland"/>
    <x v="1"/>
    <n v="48"/>
    <x v="169"/>
    <n v="3696"/>
    <n v="1811.04"/>
    <n v="0.49"/>
    <x v="2"/>
  </r>
  <r>
    <x v="5"/>
    <n v="1185732"/>
    <x v="450"/>
    <x v="0"/>
    <s v="Maine"/>
    <s v="Portland"/>
    <x v="2"/>
    <n v="42"/>
    <x v="208"/>
    <n v="2436"/>
    <n v="1242.3600000000001"/>
    <n v="0.51"/>
    <x v="2"/>
  </r>
  <r>
    <x v="5"/>
    <n v="1185732"/>
    <x v="451"/>
    <x v="0"/>
    <s v="Maine"/>
    <s v="Portland"/>
    <x v="3"/>
    <n v="41"/>
    <x v="175"/>
    <n v="2091"/>
    <n v="878.21999999999991"/>
    <n v="0.42"/>
    <x v="2"/>
  </r>
  <r>
    <x v="5"/>
    <n v="1185732"/>
    <x v="452"/>
    <x v="0"/>
    <s v="Maine"/>
    <s v="Portland"/>
    <x v="4"/>
    <n v="50"/>
    <x v="206"/>
    <n v="2650"/>
    <n v="954"/>
    <n v="0.36"/>
    <x v="2"/>
  </r>
  <r>
    <x v="5"/>
    <n v="1185732"/>
    <x v="453"/>
    <x v="0"/>
    <s v="Maine"/>
    <s v="Portland"/>
    <x v="5"/>
    <n v="56"/>
    <x v="211"/>
    <n v="4760"/>
    <n v="2427.6"/>
    <n v="0.51"/>
    <x v="2"/>
  </r>
  <r>
    <x v="5"/>
    <n v="1185732"/>
    <x v="454"/>
    <x v="0"/>
    <s v="Maine"/>
    <s v="Portland"/>
    <x v="0"/>
    <n v="51"/>
    <x v="231"/>
    <n v="7293"/>
    <n v="3573.5699999999997"/>
    <n v="0.49"/>
    <x v="2"/>
  </r>
  <r>
    <x v="5"/>
    <n v="1185732"/>
    <x v="455"/>
    <x v="0"/>
    <s v="Maine"/>
    <s v="Portland"/>
    <x v="1"/>
    <n v="46"/>
    <x v="199"/>
    <n v="3864"/>
    <n v="1854.72"/>
    <n v="0.48"/>
    <x v="2"/>
  </r>
  <r>
    <x v="5"/>
    <n v="1185732"/>
    <x v="456"/>
    <x v="0"/>
    <s v="Maine"/>
    <s v="Portland"/>
    <x v="2"/>
    <n v="43"/>
    <x v="184"/>
    <n v="2709"/>
    <n v="1489.9499999999998"/>
    <n v="0.54999999999999993"/>
    <x v="2"/>
  </r>
  <r>
    <x v="5"/>
    <n v="1185732"/>
    <x v="457"/>
    <x v="0"/>
    <s v="Maine"/>
    <s v="Portland"/>
    <x v="3"/>
    <n v="43"/>
    <x v="178"/>
    <n v="1892"/>
    <n v="775.71999999999991"/>
    <n v="0.41"/>
    <x v="2"/>
  </r>
  <r>
    <x v="5"/>
    <n v="1185732"/>
    <x v="458"/>
    <x v="0"/>
    <s v="Maine"/>
    <s v="Portland"/>
    <x v="4"/>
    <n v="53"/>
    <x v="180"/>
    <n v="3180"/>
    <n v="1208.4000000000001"/>
    <n v="0.38"/>
    <x v="2"/>
  </r>
  <r>
    <x v="5"/>
    <n v="1185732"/>
    <x v="487"/>
    <x v="0"/>
    <s v="Maine"/>
    <s v="Portland"/>
    <x v="5"/>
    <n v="58"/>
    <x v="161"/>
    <n v="6554"/>
    <n v="3539.1600000000003"/>
    <n v="0.54"/>
    <x v="2"/>
  </r>
  <r>
    <x v="5"/>
    <n v="1185732"/>
    <x v="488"/>
    <x v="0"/>
    <s v="Maine"/>
    <s v="Portland"/>
    <x v="0"/>
    <n v="50"/>
    <x v="135"/>
    <n v="7350"/>
    <n v="3380.9999999999995"/>
    <n v="0.45999999999999996"/>
    <x v="2"/>
  </r>
  <r>
    <x v="5"/>
    <n v="1185732"/>
    <x v="489"/>
    <x v="0"/>
    <s v="Maine"/>
    <s v="Portland"/>
    <x v="1"/>
    <n v="49"/>
    <x v="228"/>
    <n v="4410"/>
    <n v="2072.6999999999998"/>
    <n v="0.47"/>
    <x v="2"/>
  </r>
  <r>
    <x v="5"/>
    <n v="1185732"/>
    <x v="490"/>
    <x v="0"/>
    <s v="Maine"/>
    <s v="Portland"/>
    <x v="2"/>
    <n v="41"/>
    <x v="181"/>
    <n v="2788"/>
    <n v="1394"/>
    <n v="0.5"/>
    <x v="2"/>
  </r>
  <r>
    <x v="5"/>
    <n v="1185732"/>
    <x v="491"/>
    <x v="0"/>
    <s v="Maine"/>
    <s v="Portland"/>
    <x v="3"/>
    <n v="41"/>
    <x v="175"/>
    <n v="2091"/>
    <n v="857.31"/>
    <n v="0.41"/>
    <x v="2"/>
  </r>
  <r>
    <x v="5"/>
    <n v="1185732"/>
    <x v="492"/>
    <x v="0"/>
    <s v="Maine"/>
    <s v="Portland"/>
    <x v="4"/>
    <n v="54"/>
    <x v="207"/>
    <n v="2214"/>
    <n v="819.18"/>
    <n v="0.37"/>
    <x v="2"/>
  </r>
  <r>
    <x v="5"/>
    <n v="1185732"/>
    <x v="493"/>
    <x v="0"/>
    <s v="Maine"/>
    <s v="Portland"/>
    <x v="5"/>
    <n v="54"/>
    <x v="250"/>
    <n v="4914"/>
    <n v="2653.5600000000004"/>
    <n v="0.54"/>
    <x v="2"/>
  </r>
  <r>
    <x v="5"/>
    <n v="1185732"/>
    <x v="494"/>
    <x v="0"/>
    <s v="Maine"/>
    <s v="Portland"/>
    <x v="0"/>
    <n v="53"/>
    <x v="185"/>
    <n v="6466"/>
    <n v="3103.68"/>
    <n v="0.48"/>
    <x v="2"/>
  </r>
  <r>
    <x v="5"/>
    <n v="1185732"/>
    <x v="495"/>
    <x v="0"/>
    <s v="Maine"/>
    <s v="Portland"/>
    <x v="1"/>
    <n v="46"/>
    <x v="227"/>
    <n v="3220"/>
    <n v="1513.3999999999999"/>
    <n v="0.47"/>
    <x v="2"/>
  </r>
  <r>
    <x v="5"/>
    <n v="1185732"/>
    <x v="496"/>
    <x v="0"/>
    <s v="Maine"/>
    <s v="Portland"/>
    <x v="2"/>
    <n v="41"/>
    <x v="183"/>
    <n v="1558"/>
    <n v="856.89999999999986"/>
    <n v="0.54999999999999993"/>
    <x v="2"/>
  </r>
  <r>
    <x v="5"/>
    <n v="1185732"/>
    <x v="497"/>
    <x v="0"/>
    <s v="Maine"/>
    <s v="Portland"/>
    <x v="3"/>
    <n v="42"/>
    <x v="218"/>
    <n v="1512"/>
    <n v="680.4"/>
    <n v="0.44999999999999996"/>
    <x v="2"/>
  </r>
  <r>
    <x v="5"/>
    <n v="1185732"/>
    <x v="498"/>
    <x v="0"/>
    <s v="Maine"/>
    <s v="Portland"/>
    <x v="4"/>
    <n v="52"/>
    <x v="218"/>
    <n v="1872"/>
    <n v="692.64"/>
    <n v="0.37"/>
    <x v="2"/>
  </r>
  <r>
    <x v="5"/>
    <n v="1185732"/>
    <x v="393"/>
    <x v="0"/>
    <s v="Maine"/>
    <s v="Portland"/>
    <x v="5"/>
    <n v="57"/>
    <x v="229"/>
    <n v="3363"/>
    <n v="1748.76"/>
    <n v="0.52"/>
    <x v="2"/>
  </r>
  <r>
    <x v="5"/>
    <n v="1185732"/>
    <x v="425"/>
    <x v="0"/>
    <s v="Maine"/>
    <s v="Portland"/>
    <x v="0"/>
    <n v="55"/>
    <x v="196"/>
    <n v="6600"/>
    <n v="3300"/>
    <n v="0.5"/>
    <x v="2"/>
  </r>
  <r>
    <x v="5"/>
    <n v="1185732"/>
    <x v="425"/>
    <x v="0"/>
    <s v="Maine"/>
    <s v="Portland"/>
    <x v="1"/>
    <n v="54"/>
    <x v="229"/>
    <n v="3186"/>
    <n v="1561.1399999999999"/>
    <n v="0.49"/>
    <x v="2"/>
  </r>
  <r>
    <x v="5"/>
    <n v="1185732"/>
    <x v="425"/>
    <x v="0"/>
    <s v="Maine"/>
    <s v="Portland"/>
    <x v="2"/>
    <n v="52"/>
    <x v="226"/>
    <n v="1612"/>
    <n v="886.59999999999991"/>
    <n v="0.54999999999999993"/>
    <x v="2"/>
  </r>
  <r>
    <x v="5"/>
    <n v="1185732"/>
    <x v="425"/>
    <x v="0"/>
    <s v="Maine"/>
    <s v="Portland"/>
    <x v="3"/>
    <n v="50"/>
    <x v="259"/>
    <n v="1300"/>
    <n v="520"/>
    <n v="0.4"/>
    <x v="2"/>
  </r>
  <r>
    <x v="5"/>
    <n v="1185732"/>
    <x v="425"/>
    <x v="0"/>
    <s v="Maine"/>
    <s v="Portland"/>
    <x v="4"/>
    <n v="61"/>
    <x v="234"/>
    <n v="1647"/>
    <n v="625.86"/>
    <n v="0.38"/>
    <x v="2"/>
  </r>
  <r>
    <x v="5"/>
    <n v="1185732"/>
    <x v="425"/>
    <x v="0"/>
    <s v="Maine"/>
    <s v="Portland"/>
    <x v="5"/>
    <n v="68"/>
    <x v="195"/>
    <n v="3808"/>
    <n v="2018.24"/>
    <n v="0.53"/>
    <x v="2"/>
  </r>
  <r>
    <x v="5"/>
    <n v="1185732"/>
    <x v="455"/>
    <x v="0"/>
    <s v="Maine"/>
    <s v="Portland"/>
    <x v="0"/>
    <n v="62"/>
    <x v="230"/>
    <n v="6076"/>
    <n v="2977.24"/>
    <n v="0.49"/>
    <x v="2"/>
  </r>
  <r>
    <x v="5"/>
    <n v="1185732"/>
    <x v="455"/>
    <x v="0"/>
    <s v="Maine"/>
    <s v="Portland"/>
    <x v="1"/>
    <n v="52"/>
    <x v="239"/>
    <n v="2704"/>
    <n v="1352"/>
    <n v="0.5"/>
    <x v="2"/>
  </r>
  <r>
    <x v="5"/>
    <n v="1185732"/>
    <x v="455"/>
    <x v="0"/>
    <s v="Maine"/>
    <s v="Portland"/>
    <x v="2"/>
    <n v="52"/>
    <x v="235"/>
    <n v="2860"/>
    <n v="1487.2"/>
    <n v="0.52"/>
    <x v="2"/>
  </r>
  <r>
    <x v="5"/>
    <n v="1185732"/>
    <x v="455"/>
    <x v="0"/>
    <s v="Maine"/>
    <s v="Portland"/>
    <x v="3"/>
    <n v="54"/>
    <x v="219"/>
    <n v="2484"/>
    <n v="1068.1199999999999"/>
    <n v="0.43"/>
    <x v="2"/>
  </r>
  <r>
    <x v="5"/>
    <n v="1185732"/>
    <x v="455"/>
    <x v="0"/>
    <s v="Maine"/>
    <s v="Portland"/>
    <x v="4"/>
    <n v="60"/>
    <x v="207"/>
    <n v="2460"/>
    <n v="885.6"/>
    <n v="0.36"/>
    <x v="2"/>
  </r>
  <r>
    <x v="5"/>
    <n v="1185732"/>
    <x v="455"/>
    <x v="0"/>
    <s v="Maine"/>
    <s v="Portland"/>
    <x v="5"/>
    <n v="67"/>
    <x v="184"/>
    <n v="4221"/>
    <n v="2279.34"/>
    <n v="0.54"/>
    <x v="2"/>
  </r>
  <r>
    <x v="5"/>
    <n v="1185732"/>
    <x v="484"/>
    <x v="0"/>
    <s v="Maine"/>
    <s v="Portland"/>
    <x v="0"/>
    <n v="62"/>
    <x v="216"/>
    <n v="8556"/>
    <n v="4106.88"/>
    <n v="0.48"/>
    <x v="2"/>
  </r>
  <r>
    <x v="5"/>
    <n v="1185732"/>
    <x v="484"/>
    <x v="0"/>
    <s v="Maine"/>
    <s v="Portland"/>
    <x v="1"/>
    <n v="53"/>
    <x v="238"/>
    <n v="3922"/>
    <n v="1961"/>
    <n v="0.5"/>
    <x v="2"/>
  </r>
  <r>
    <x v="5"/>
    <n v="1185732"/>
    <x v="484"/>
    <x v="0"/>
    <s v="Maine"/>
    <s v="Portland"/>
    <x v="2"/>
    <n v="52"/>
    <x v="181"/>
    <n v="3536"/>
    <n v="1768"/>
    <n v="0.5"/>
    <x v="2"/>
  </r>
  <r>
    <x v="5"/>
    <n v="1185732"/>
    <x v="484"/>
    <x v="0"/>
    <s v="Maine"/>
    <s v="Portland"/>
    <x v="3"/>
    <n v="52"/>
    <x v="50"/>
    <n v="2600"/>
    <n v="1118"/>
    <n v="0.43"/>
    <x v="2"/>
  </r>
  <r>
    <x v="5"/>
    <n v="1185732"/>
    <x v="484"/>
    <x v="0"/>
    <s v="Maine"/>
    <s v="Portland"/>
    <x v="4"/>
    <n v="60"/>
    <x v="190"/>
    <n v="3240"/>
    <n v="1166.3999999999999"/>
    <n v="0.36"/>
    <x v="2"/>
  </r>
  <r>
    <x v="5"/>
    <n v="1185732"/>
    <x v="484"/>
    <x v="0"/>
    <s v="Maine"/>
    <s v="Portland"/>
    <x v="5"/>
    <n v="69"/>
    <x v="41"/>
    <n v="5175"/>
    <n v="2742.75"/>
    <n v="0.53"/>
    <x v="2"/>
  </r>
  <r>
    <x v="3"/>
    <n v="1128299"/>
    <x v="174"/>
    <x v="0"/>
    <s v="Maine"/>
    <s v="Portland"/>
    <x v="0"/>
    <n v="33"/>
    <x v="230"/>
    <n v="3234"/>
    <n v="1131.8999999999999"/>
    <n v="0.35"/>
    <x v="2"/>
  </r>
  <r>
    <x v="3"/>
    <n v="1128299"/>
    <x v="174"/>
    <x v="0"/>
    <s v="Maine"/>
    <s v="Portland"/>
    <x v="1"/>
    <n v="41"/>
    <x v="245"/>
    <n v="4469"/>
    <n v="1474.77"/>
    <n v="0.33"/>
    <x v="2"/>
  </r>
  <r>
    <x v="3"/>
    <n v="1128299"/>
    <x v="174"/>
    <x v="0"/>
    <s v="Maine"/>
    <s v="Portland"/>
    <x v="2"/>
    <n v="43"/>
    <x v="253"/>
    <n v="4343"/>
    <n v="1737.2"/>
    <n v="0.4"/>
    <x v="2"/>
  </r>
  <r>
    <x v="3"/>
    <n v="1128299"/>
    <x v="174"/>
    <x v="0"/>
    <s v="Maine"/>
    <s v="Portland"/>
    <x v="3"/>
    <n v="43"/>
    <x v="229"/>
    <n v="2537"/>
    <n v="989.43000000000006"/>
    <n v="0.39"/>
    <x v="2"/>
  </r>
  <r>
    <x v="5"/>
    <n v="1185732"/>
    <x v="188"/>
    <x v="2"/>
    <s v="Alaska"/>
    <s v="Anchorage"/>
    <x v="5"/>
    <n v="52"/>
    <x v="199"/>
    <n v="4368"/>
    <n v="1790.8799999999999"/>
    <n v="0.41"/>
    <x v="2"/>
  </r>
  <r>
    <x v="5"/>
    <n v="1185732"/>
    <x v="696"/>
    <x v="2"/>
    <s v="Alaska"/>
    <s v="Anchorage"/>
    <x v="0"/>
    <n v="51"/>
    <x v="217"/>
    <n v="8823"/>
    <n v="4146.8100000000004"/>
    <n v="0.47000000000000003"/>
    <x v="2"/>
  </r>
  <r>
    <x v="5"/>
    <n v="1185732"/>
    <x v="696"/>
    <x v="2"/>
    <s v="Alaska"/>
    <s v="Anchorage"/>
    <x v="1"/>
    <n v="53"/>
    <x v="188"/>
    <n v="3445"/>
    <n v="1653.6000000000001"/>
    <n v="0.48000000000000004"/>
    <x v="2"/>
  </r>
  <r>
    <x v="5"/>
    <n v="1185732"/>
    <x v="696"/>
    <x v="2"/>
    <s v="Alaska"/>
    <s v="Anchorage"/>
    <x v="2"/>
    <n v="43"/>
    <x v="169"/>
    <n v="3311"/>
    <n v="1225.07"/>
    <n v="0.37"/>
    <x v="2"/>
  </r>
  <r>
    <x v="5"/>
    <n v="1185732"/>
    <x v="696"/>
    <x v="2"/>
    <s v="Alaska"/>
    <s v="Anchorage"/>
    <x v="3"/>
    <n v="49"/>
    <x v="219"/>
    <n v="2254"/>
    <n v="879.06000000000006"/>
    <n v="0.39"/>
    <x v="2"/>
  </r>
  <r>
    <x v="5"/>
    <n v="1185732"/>
    <x v="696"/>
    <x v="2"/>
    <s v="Alaska"/>
    <s v="Anchorage"/>
    <x v="4"/>
    <n v="60"/>
    <x v="41"/>
    <n v="4500"/>
    <n v="1710"/>
    <n v="0.38"/>
    <x v="2"/>
  </r>
  <r>
    <x v="5"/>
    <n v="1185732"/>
    <x v="696"/>
    <x v="2"/>
    <s v="Alaska"/>
    <s v="Anchorage"/>
    <x v="5"/>
    <n v="52"/>
    <x v="240"/>
    <n v="5304"/>
    <n v="2333.7600000000002"/>
    <n v="0.44"/>
    <x v="2"/>
  </r>
  <r>
    <x v="5"/>
    <n v="1185732"/>
    <x v="225"/>
    <x v="2"/>
    <s v="Alaska"/>
    <s v="Anchorage"/>
    <x v="0"/>
    <n v="53"/>
    <x v="269"/>
    <n v="8109"/>
    <n v="3973.4100000000003"/>
    <n v="0.49000000000000005"/>
    <x v="2"/>
  </r>
  <r>
    <x v="5"/>
    <n v="1185732"/>
    <x v="225"/>
    <x v="2"/>
    <s v="Alaska"/>
    <s v="Anchorage"/>
    <x v="1"/>
    <n v="52"/>
    <x v="188"/>
    <n v="3380"/>
    <n v="1690"/>
    <n v="0.5"/>
    <x v="2"/>
  </r>
  <r>
    <x v="5"/>
    <n v="1185732"/>
    <x v="225"/>
    <x v="2"/>
    <s v="Alaska"/>
    <s v="Anchorage"/>
    <x v="2"/>
    <n v="41"/>
    <x v="173"/>
    <n v="2829"/>
    <n v="1046.73"/>
    <n v="0.37"/>
    <x v="2"/>
  </r>
  <r>
    <x v="5"/>
    <n v="1185732"/>
    <x v="225"/>
    <x v="2"/>
    <s v="Alaska"/>
    <s v="Anchorage"/>
    <x v="3"/>
    <n v="49"/>
    <x v="218"/>
    <n v="1764"/>
    <n v="670.32"/>
    <n v="0.38"/>
    <x v="2"/>
  </r>
  <r>
    <x v="5"/>
    <n v="1185732"/>
    <x v="225"/>
    <x v="2"/>
    <s v="Alaska"/>
    <s v="Anchorage"/>
    <x v="4"/>
    <n v="64"/>
    <x v="206"/>
    <n v="3392"/>
    <n v="1322.88"/>
    <n v="0.39"/>
    <x v="2"/>
  </r>
  <r>
    <x v="5"/>
    <n v="1185732"/>
    <x v="225"/>
    <x v="2"/>
    <s v="Alaska"/>
    <s v="Anchorage"/>
    <x v="5"/>
    <n v="53"/>
    <x v="249"/>
    <n v="3816"/>
    <n v="1526.4"/>
    <n v="0.4"/>
    <x v="2"/>
  </r>
  <r>
    <x v="5"/>
    <n v="1185732"/>
    <x v="244"/>
    <x v="2"/>
    <s v="Alaska"/>
    <s v="Anchorage"/>
    <x v="0"/>
    <n v="54"/>
    <x v="165"/>
    <n v="7074"/>
    <n v="3254.04"/>
    <n v="0.46"/>
    <x v="2"/>
  </r>
  <r>
    <x v="5"/>
    <n v="1185732"/>
    <x v="244"/>
    <x v="2"/>
    <s v="Alaska"/>
    <s v="Anchorage"/>
    <x v="1"/>
    <n v="50"/>
    <x v="176"/>
    <n v="3050"/>
    <n v="1525"/>
    <n v="0.5"/>
    <x v="2"/>
  </r>
  <r>
    <x v="5"/>
    <n v="1185732"/>
    <x v="244"/>
    <x v="2"/>
    <s v="Alaska"/>
    <s v="Anchorage"/>
    <x v="2"/>
    <n v="44"/>
    <x v="176"/>
    <n v="2684"/>
    <n v="1073.6000000000001"/>
    <n v="0.4"/>
    <x v="2"/>
  </r>
  <r>
    <x v="5"/>
    <n v="1185732"/>
    <x v="244"/>
    <x v="2"/>
    <s v="Alaska"/>
    <s v="Anchorage"/>
    <x v="3"/>
    <n v="47"/>
    <x v="178"/>
    <n v="2068"/>
    <n v="765.16"/>
    <n v="0.37"/>
    <x v="2"/>
  </r>
  <r>
    <x v="5"/>
    <n v="1185732"/>
    <x v="244"/>
    <x v="2"/>
    <s v="Alaska"/>
    <s v="Anchorage"/>
    <x v="4"/>
    <n v="56"/>
    <x v="207"/>
    <n v="2296"/>
    <n v="849.52"/>
    <n v="0.37"/>
    <x v="2"/>
  </r>
  <r>
    <x v="5"/>
    <n v="1185732"/>
    <x v="244"/>
    <x v="2"/>
    <s v="Alaska"/>
    <s v="Anchorage"/>
    <x v="5"/>
    <n v="49"/>
    <x v="199"/>
    <n v="4116"/>
    <n v="1811.04"/>
    <n v="0.44"/>
    <x v="2"/>
  </r>
  <r>
    <x v="5"/>
    <n v="1185732"/>
    <x v="273"/>
    <x v="2"/>
    <s v="Alaska"/>
    <s v="Anchorage"/>
    <x v="0"/>
    <n v="59"/>
    <x v="160"/>
    <n v="9440"/>
    <n v="4720"/>
    <n v="0.5"/>
    <x v="2"/>
  </r>
  <r>
    <x v="5"/>
    <n v="1185732"/>
    <x v="273"/>
    <x v="2"/>
    <s v="Alaska"/>
    <s v="Anchorage"/>
    <x v="1"/>
    <n v="56"/>
    <x v="249"/>
    <n v="4032"/>
    <n v="1814.4000000000003"/>
    <n v="0.45000000000000007"/>
    <x v="2"/>
  </r>
  <r>
    <x v="5"/>
    <n v="1185732"/>
    <x v="273"/>
    <x v="2"/>
    <s v="Alaska"/>
    <s v="Anchorage"/>
    <x v="2"/>
    <n v="53"/>
    <x v="199"/>
    <n v="4452"/>
    <n v="1780.8000000000002"/>
    <n v="0.4"/>
    <x v="2"/>
  </r>
  <r>
    <x v="5"/>
    <n v="1185732"/>
    <x v="273"/>
    <x v="2"/>
    <s v="Alaska"/>
    <s v="Anchorage"/>
    <x v="3"/>
    <n v="51"/>
    <x v="184"/>
    <n v="3213"/>
    <n v="1220.94"/>
    <n v="0.38"/>
    <x v="2"/>
  </r>
  <r>
    <x v="5"/>
    <n v="1185732"/>
    <x v="273"/>
    <x v="2"/>
    <s v="Alaska"/>
    <s v="Anchorage"/>
    <x v="4"/>
    <n v="62"/>
    <x v="173"/>
    <n v="4278"/>
    <n v="1625.64"/>
    <n v="0.38"/>
    <x v="2"/>
  </r>
  <r>
    <x v="5"/>
    <n v="1185732"/>
    <x v="273"/>
    <x v="2"/>
    <s v="Alaska"/>
    <s v="Anchorage"/>
    <x v="5"/>
    <n v="67"/>
    <x v="38"/>
    <n v="6700"/>
    <n v="2747"/>
    <n v="0.41"/>
    <x v="2"/>
  </r>
  <r>
    <x v="5"/>
    <n v="1185732"/>
    <x v="306"/>
    <x v="2"/>
    <s v="Alaska"/>
    <s v="Anchorage"/>
    <x v="0"/>
    <n v="59"/>
    <x v="133"/>
    <n v="11151"/>
    <n v="5129.46"/>
    <n v="0.46"/>
    <x v="2"/>
  </r>
  <r>
    <x v="5"/>
    <n v="1185732"/>
    <x v="306"/>
    <x v="2"/>
    <s v="Alaska"/>
    <s v="Anchorage"/>
    <x v="1"/>
    <n v="55"/>
    <x v="205"/>
    <n v="6160"/>
    <n v="3080"/>
    <n v="0.5"/>
    <x v="2"/>
  </r>
  <r>
    <x v="5"/>
    <n v="1185732"/>
    <x v="306"/>
    <x v="2"/>
    <s v="Alaska"/>
    <s v="Anchorage"/>
    <x v="2"/>
    <n v="53"/>
    <x v="194"/>
    <n v="4293"/>
    <n v="1545.48"/>
    <n v="0.36"/>
    <x v="2"/>
  </r>
  <r>
    <x v="5"/>
    <n v="1185732"/>
    <x v="306"/>
    <x v="2"/>
    <s v="Alaska"/>
    <s v="Anchorage"/>
    <x v="3"/>
    <n v="53"/>
    <x v="228"/>
    <n v="4770"/>
    <n v="1717.2"/>
    <n v="0.36"/>
    <x v="2"/>
  </r>
  <r>
    <x v="5"/>
    <n v="1185732"/>
    <x v="306"/>
    <x v="2"/>
    <s v="Alaska"/>
    <s v="Anchorage"/>
    <x v="4"/>
    <n v="60"/>
    <x v="199"/>
    <n v="5040"/>
    <n v="1814.3999999999999"/>
    <n v="0.36"/>
    <x v="2"/>
  </r>
  <r>
    <x v="5"/>
    <n v="1185732"/>
    <x v="306"/>
    <x v="2"/>
    <s v="Alaska"/>
    <s v="Anchorage"/>
    <x v="5"/>
    <n v="67"/>
    <x v="214"/>
    <n v="8442"/>
    <n v="3545.64"/>
    <n v="0.42"/>
    <x v="2"/>
  </r>
  <r>
    <x v="5"/>
    <n v="1185732"/>
    <x v="334"/>
    <x v="2"/>
    <s v="Alaska"/>
    <s v="Anchorage"/>
    <x v="0"/>
    <n v="63"/>
    <x v="131"/>
    <n v="11466"/>
    <n v="5274.3600000000006"/>
    <n v="0.46"/>
    <x v="2"/>
  </r>
  <r>
    <x v="5"/>
    <n v="1185732"/>
    <x v="334"/>
    <x v="2"/>
    <s v="Alaska"/>
    <s v="Anchorage"/>
    <x v="1"/>
    <n v="59"/>
    <x v="215"/>
    <n v="6549"/>
    <n v="3078.03"/>
    <n v="0.47000000000000003"/>
    <x v="2"/>
  </r>
  <r>
    <x v="5"/>
    <n v="1185732"/>
    <x v="334"/>
    <x v="2"/>
    <s v="Alaska"/>
    <s v="Anchorage"/>
    <x v="2"/>
    <n v="53"/>
    <x v="240"/>
    <n v="5406"/>
    <n v="1946.1599999999999"/>
    <n v="0.36"/>
    <x v="2"/>
  </r>
  <r>
    <x v="5"/>
    <n v="1185732"/>
    <x v="334"/>
    <x v="2"/>
    <s v="Alaska"/>
    <s v="Anchorage"/>
    <x v="3"/>
    <n v="51"/>
    <x v="41"/>
    <n v="3825"/>
    <n v="1453.5"/>
    <n v="0.38"/>
    <x v="2"/>
  </r>
  <r>
    <x v="5"/>
    <n v="1185732"/>
    <x v="334"/>
    <x v="2"/>
    <s v="Alaska"/>
    <s v="Anchorage"/>
    <x v="4"/>
    <n v="61"/>
    <x v="250"/>
    <n v="5551"/>
    <n v="2164.89"/>
    <n v="0.39"/>
    <x v="2"/>
  </r>
  <r>
    <x v="5"/>
    <n v="1185732"/>
    <x v="334"/>
    <x v="2"/>
    <s v="Alaska"/>
    <s v="Anchorage"/>
    <x v="5"/>
    <n v="67"/>
    <x v="242"/>
    <n v="8710"/>
    <n v="3919.4999999999995"/>
    <n v="0.44999999999999996"/>
    <x v="2"/>
  </r>
  <r>
    <x v="5"/>
    <n v="1185732"/>
    <x v="366"/>
    <x v="2"/>
    <s v="Alaska"/>
    <s v="Anchorage"/>
    <x v="0"/>
    <n v="59"/>
    <x v="134"/>
    <n v="9617"/>
    <n v="4327.6500000000005"/>
    <n v="0.45000000000000007"/>
    <x v="2"/>
  </r>
  <r>
    <x v="5"/>
    <n v="1185732"/>
    <x v="366"/>
    <x v="2"/>
    <s v="Alaska"/>
    <s v="Anchorage"/>
    <x v="1"/>
    <n v="56"/>
    <x v="162"/>
    <n v="5936"/>
    <n v="2671.2000000000003"/>
    <n v="0.45000000000000007"/>
    <x v="2"/>
  </r>
  <r>
    <x v="5"/>
    <n v="1185732"/>
    <x v="366"/>
    <x v="2"/>
    <s v="Alaska"/>
    <s v="Anchorage"/>
    <x v="2"/>
    <n v="54"/>
    <x v="240"/>
    <n v="5508"/>
    <n v="1982.8799999999999"/>
    <n v="0.36"/>
    <x v="2"/>
  </r>
  <r>
    <x v="5"/>
    <n v="1185732"/>
    <x v="366"/>
    <x v="2"/>
    <s v="Alaska"/>
    <s v="Anchorage"/>
    <x v="3"/>
    <n v="53"/>
    <x v="181"/>
    <n v="3604"/>
    <n v="1441.6000000000001"/>
    <n v="0.4"/>
    <x v="2"/>
  </r>
  <r>
    <x v="5"/>
    <n v="1185732"/>
    <x v="366"/>
    <x v="2"/>
    <s v="Alaska"/>
    <s v="Anchorage"/>
    <x v="4"/>
    <n v="62"/>
    <x v="188"/>
    <n v="4030"/>
    <n v="1531.4"/>
    <n v="0.38"/>
    <x v="2"/>
  </r>
  <r>
    <x v="5"/>
    <n v="1185732"/>
    <x v="366"/>
    <x v="2"/>
    <s v="Alaska"/>
    <s v="Anchorage"/>
    <x v="5"/>
    <n v="67"/>
    <x v="233"/>
    <n v="6968"/>
    <n v="2926.56"/>
    <n v="0.42"/>
    <x v="2"/>
  </r>
  <r>
    <x v="5"/>
    <n v="1185732"/>
    <x v="396"/>
    <x v="2"/>
    <s v="Alaska"/>
    <s v="Anchorage"/>
    <x v="0"/>
    <n v="64"/>
    <x v="165"/>
    <n v="8384"/>
    <n v="4024.32"/>
    <n v="0.48000000000000004"/>
    <x v="2"/>
  </r>
  <r>
    <x v="5"/>
    <n v="1185732"/>
    <x v="396"/>
    <x v="2"/>
    <s v="Alaska"/>
    <s v="Anchorage"/>
    <x v="1"/>
    <n v="55"/>
    <x v="250"/>
    <n v="5005"/>
    <n v="2402.4"/>
    <n v="0.48000000000000004"/>
    <x v="2"/>
  </r>
  <r>
    <x v="5"/>
    <n v="1185732"/>
    <x v="396"/>
    <x v="2"/>
    <s v="Alaska"/>
    <s v="Anchorage"/>
    <x v="2"/>
    <n v="50"/>
    <x v="229"/>
    <n v="2950"/>
    <n v="1121"/>
    <n v="0.38"/>
    <x v="2"/>
  </r>
  <r>
    <x v="5"/>
    <n v="1185732"/>
    <x v="396"/>
    <x v="2"/>
    <s v="Alaska"/>
    <s v="Anchorage"/>
    <x v="3"/>
    <n v="50"/>
    <x v="195"/>
    <n v="2800"/>
    <n v="1092"/>
    <n v="0.39"/>
    <x v="2"/>
  </r>
  <r>
    <x v="5"/>
    <n v="1185732"/>
    <x v="396"/>
    <x v="2"/>
    <s v="Alaska"/>
    <s v="Anchorage"/>
    <x v="4"/>
    <n v="62"/>
    <x v="180"/>
    <n v="3720"/>
    <n v="1488"/>
    <n v="0.4"/>
    <x v="2"/>
  </r>
  <r>
    <x v="5"/>
    <n v="1185732"/>
    <x v="396"/>
    <x v="2"/>
    <s v="Alaska"/>
    <s v="Anchorage"/>
    <x v="5"/>
    <n v="64"/>
    <x v="199"/>
    <n v="5376"/>
    <n v="2204.16"/>
    <n v="0.41"/>
    <x v="2"/>
  </r>
  <r>
    <x v="5"/>
    <n v="1185732"/>
    <x v="428"/>
    <x v="2"/>
    <s v="Alaska"/>
    <s v="Anchorage"/>
    <x v="0"/>
    <n v="68"/>
    <x v="161"/>
    <n v="7684"/>
    <n v="3611.48"/>
    <n v="0.47000000000000003"/>
    <x v="2"/>
  </r>
  <r>
    <x v="5"/>
    <n v="1185732"/>
    <x v="428"/>
    <x v="2"/>
    <s v="Alaska"/>
    <s v="Anchorage"/>
    <x v="1"/>
    <n v="60"/>
    <x v="169"/>
    <n v="4620"/>
    <n v="2217.6000000000004"/>
    <n v="0.48000000000000004"/>
    <x v="2"/>
  </r>
  <r>
    <x v="5"/>
    <n v="1185732"/>
    <x v="428"/>
    <x v="2"/>
    <s v="Alaska"/>
    <s v="Anchorage"/>
    <x v="2"/>
    <n v="59"/>
    <x v="219"/>
    <n v="2714"/>
    <n v="1085.6000000000001"/>
    <n v="0.4"/>
    <x v="2"/>
  </r>
  <r>
    <x v="5"/>
    <n v="1185732"/>
    <x v="428"/>
    <x v="2"/>
    <s v="Alaska"/>
    <s v="Anchorage"/>
    <x v="3"/>
    <n v="59"/>
    <x v="186"/>
    <n v="2478"/>
    <n v="892.07999999999993"/>
    <n v="0.36"/>
    <x v="2"/>
  </r>
  <r>
    <x v="5"/>
    <n v="1185732"/>
    <x v="428"/>
    <x v="2"/>
    <s v="Alaska"/>
    <s v="Anchorage"/>
    <x v="4"/>
    <n v="71"/>
    <x v="178"/>
    <n v="3124"/>
    <n v="1093.3999999999999"/>
    <n v="0.35"/>
    <x v="2"/>
  </r>
  <r>
    <x v="5"/>
    <n v="1185732"/>
    <x v="428"/>
    <x v="2"/>
    <s v="Alaska"/>
    <s v="Anchorage"/>
    <x v="5"/>
    <n v="73"/>
    <x v="170"/>
    <n v="6059"/>
    <n v="2423.6"/>
    <n v="0.4"/>
    <x v="2"/>
  </r>
  <r>
    <x v="5"/>
    <n v="1185732"/>
    <x v="458"/>
    <x v="2"/>
    <s v="Alaska"/>
    <s v="Anchorage"/>
    <x v="0"/>
    <n v="68"/>
    <x v="248"/>
    <n v="8364"/>
    <n v="4014.7200000000003"/>
    <n v="0.48000000000000004"/>
    <x v="2"/>
  </r>
  <r>
    <x v="5"/>
    <n v="1185732"/>
    <x v="458"/>
    <x v="2"/>
    <s v="Alaska"/>
    <s v="Anchorage"/>
    <x v="1"/>
    <n v="59"/>
    <x v="194"/>
    <n v="4779"/>
    <n v="2198.34"/>
    <n v="0.46"/>
    <x v="2"/>
  </r>
  <r>
    <x v="5"/>
    <n v="1185732"/>
    <x v="458"/>
    <x v="2"/>
    <s v="Alaska"/>
    <s v="Anchorage"/>
    <x v="2"/>
    <n v="59"/>
    <x v="270"/>
    <n v="5487"/>
    <n v="2139.9300000000003"/>
    <n v="0.39"/>
    <x v="2"/>
  </r>
  <r>
    <x v="5"/>
    <n v="1185732"/>
    <x v="458"/>
    <x v="2"/>
    <s v="Alaska"/>
    <s v="Anchorage"/>
    <x v="3"/>
    <n v="62"/>
    <x v="228"/>
    <n v="5580"/>
    <n v="2120.4"/>
    <n v="0.38"/>
    <x v="2"/>
  </r>
  <r>
    <x v="5"/>
    <n v="1185732"/>
    <x v="458"/>
    <x v="2"/>
    <s v="Alaska"/>
    <s v="Anchorage"/>
    <x v="4"/>
    <n v="69"/>
    <x v="170"/>
    <n v="5727"/>
    <n v="2004.4499999999998"/>
    <n v="0.35"/>
    <x v="2"/>
  </r>
  <r>
    <x v="5"/>
    <n v="1185732"/>
    <x v="458"/>
    <x v="2"/>
    <s v="Alaska"/>
    <s v="Anchorage"/>
    <x v="5"/>
    <n v="74"/>
    <x v="253"/>
    <n v="7474"/>
    <n v="3139.08"/>
    <n v="0.42"/>
    <x v="2"/>
  </r>
  <r>
    <x v="5"/>
    <n v="1185732"/>
    <x v="487"/>
    <x v="2"/>
    <s v="Alaska"/>
    <s v="Anchorage"/>
    <x v="0"/>
    <n v="69"/>
    <x v="132"/>
    <n v="12006"/>
    <n v="5642.8200000000006"/>
    <n v="0.47000000000000003"/>
    <x v="2"/>
  </r>
  <r>
    <x v="5"/>
    <n v="1185732"/>
    <x v="487"/>
    <x v="2"/>
    <s v="Alaska"/>
    <s v="Anchorage"/>
    <x v="1"/>
    <n v="60"/>
    <x v="205"/>
    <n v="6720"/>
    <n v="3158.4"/>
    <n v="0.47000000000000003"/>
    <x v="2"/>
  </r>
  <r>
    <x v="0"/>
    <n v="1128299"/>
    <x v="174"/>
    <x v="2"/>
    <s v="Alaska"/>
    <s v="Anchorage"/>
    <x v="0"/>
    <n v="33"/>
    <x v="245"/>
    <n v="3597"/>
    <n v="1366.8600000000001"/>
    <n v="0.38"/>
    <x v="2"/>
  </r>
  <r>
    <x v="0"/>
    <n v="1128299"/>
    <x v="174"/>
    <x v="2"/>
    <s v="Alaska"/>
    <s v="Anchorage"/>
    <x v="1"/>
    <n v="43"/>
    <x v="245"/>
    <n v="4687"/>
    <n v="1546.71"/>
    <n v="0.33"/>
    <x v="2"/>
  </r>
  <r>
    <x v="0"/>
    <n v="1128299"/>
    <x v="174"/>
    <x v="2"/>
    <s v="Alaska"/>
    <s v="Anchorage"/>
    <x v="2"/>
    <n v="41"/>
    <x v="161"/>
    <n v="4633"/>
    <n v="1667.8799999999999"/>
    <n v="0.36"/>
    <x v="2"/>
  </r>
  <r>
    <x v="0"/>
    <n v="1128299"/>
    <x v="174"/>
    <x v="2"/>
    <s v="Alaska"/>
    <s v="Anchorage"/>
    <x v="3"/>
    <n v="43"/>
    <x v="195"/>
    <n v="2408"/>
    <n v="842.8"/>
    <n v="0.35"/>
    <x v="2"/>
  </r>
  <r>
    <x v="0"/>
    <n v="1128299"/>
    <x v="174"/>
    <x v="2"/>
    <s v="Alaska"/>
    <s v="Anchorage"/>
    <x v="4"/>
    <n v="46"/>
    <x v="219"/>
    <n v="2116"/>
    <n v="634.79999999999995"/>
    <n v="0.3"/>
    <x v="2"/>
  </r>
  <r>
    <x v="0"/>
    <n v="1128299"/>
    <x v="174"/>
    <x v="2"/>
    <s v="Alaska"/>
    <s v="Anchorage"/>
    <x v="5"/>
    <n v="42"/>
    <x v="248"/>
    <n v="5166"/>
    <n v="2789.6400000000003"/>
    <n v="0.54"/>
    <x v="2"/>
  </r>
  <r>
    <x v="0"/>
    <n v="1128299"/>
    <x v="205"/>
    <x v="2"/>
    <s v="Alaska"/>
    <s v="Anchorage"/>
    <x v="0"/>
    <n v="33"/>
    <x v="231"/>
    <n v="4719"/>
    <n v="1698.84"/>
    <n v="0.36"/>
    <x v="2"/>
  </r>
  <r>
    <x v="0"/>
    <n v="1128299"/>
    <x v="205"/>
    <x v="2"/>
    <s v="Alaska"/>
    <s v="Anchorage"/>
    <x v="1"/>
    <n v="42"/>
    <x v="230"/>
    <n v="4116"/>
    <n v="1317.1200000000001"/>
    <n v="0.32"/>
    <x v="2"/>
  </r>
  <r>
    <x v="0"/>
    <n v="1128299"/>
    <x v="205"/>
    <x v="2"/>
    <s v="Alaska"/>
    <s v="Anchorage"/>
    <x v="2"/>
    <n v="44"/>
    <x v="198"/>
    <n v="4136"/>
    <n v="1488.96"/>
    <n v="0.36"/>
    <x v="2"/>
  </r>
  <r>
    <x v="0"/>
    <n v="1128299"/>
    <x v="205"/>
    <x v="2"/>
    <s v="Hawaii"/>
    <s v="Honolulu"/>
    <x v="3"/>
    <n v="41"/>
    <x v="195"/>
    <n v="2296"/>
    <n v="895.44"/>
    <n v="0.39"/>
    <x v="2"/>
  </r>
  <r>
    <x v="0"/>
    <n v="1128299"/>
    <x v="205"/>
    <x v="2"/>
    <s v="Hawaii"/>
    <s v="Honolulu"/>
    <x v="4"/>
    <n v="47"/>
    <x v="183"/>
    <n v="1786"/>
    <n v="535.79999999999995"/>
    <n v="0.3"/>
    <x v="2"/>
  </r>
  <r>
    <x v="0"/>
    <n v="1128299"/>
    <x v="205"/>
    <x v="2"/>
    <s v="Hawaii"/>
    <s v="Honolulu"/>
    <x v="5"/>
    <n v="44"/>
    <x v="240"/>
    <n v="4488"/>
    <n v="2468.4"/>
    <n v="0.55000000000000004"/>
    <x v="2"/>
  </r>
  <r>
    <x v="0"/>
    <n v="1128299"/>
    <x v="214"/>
    <x v="2"/>
    <s v="Hawaii"/>
    <s v="Honolulu"/>
    <x v="0"/>
    <n v="44"/>
    <x v="192"/>
    <n v="5940"/>
    <n v="2376"/>
    <n v="0.4"/>
    <x v="2"/>
  </r>
  <r>
    <x v="0"/>
    <n v="1128299"/>
    <x v="214"/>
    <x v="2"/>
    <s v="Hawaii"/>
    <s v="Honolulu"/>
    <x v="1"/>
    <n v="54"/>
    <x v="250"/>
    <n v="4914"/>
    <n v="1523.34"/>
    <n v="0.31"/>
    <x v="2"/>
  </r>
  <r>
    <x v="0"/>
    <n v="1128299"/>
    <x v="214"/>
    <x v="2"/>
    <s v="Hawaii"/>
    <s v="Honolulu"/>
    <x v="2"/>
    <n v="57"/>
    <x v="253"/>
    <n v="5757"/>
    <n v="2245.23"/>
    <n v="0.39"/>
    <x v="2"/>
  </r>
  <r>
    <x v="0"/>
    <n v="1128299"/>
    <x v="214"/>
    <x v="2"/>
    <s v="Hawaii"/>
    <s v="Honolulu"/>
    <x v="3"/>
    <n v="52"/>
    <x v="173"/>
    <n v="3588"/>
    <n v="1291.68"/>
    <n v="0.36"/>
    <x v="2"/>
  </r>
  <r>
    <x v="0"/>
    <n v="1128299"/>
    <x v="214"/>
    <x v="2"/>
    <s v="Hawaii"/>
    <s v="Honolulu"/>
    <x v="4"/>
    <n v="55"/>
    <x v="218"/>
    <n v="1980"/>
    <n v="514.80000000000007"/>
    <n v="0.26"/>
    <x v="2"/>
  </r>
  <r>
    <x v="0"/>
    <n v="1128299"/>
    <x v="214"/>
    <x v="2"/>
    <s v="Hawaii"/>
    <s v="Honolulu"/>
    <x v="5"/>
    <n v="50"/>
    <x v="211"/>
    <n v="4250"/>
    <n v="2337.5"/>
    <n v="0.55000000000000004"/>
    <x v="2"/>
  </r>
  <r>
    <x v="0"/>
    <n v="1128299"/>
    <x v="233"/>
    <x v="2"/>
    <s v="Hawaii"/>
    <s v="Honolulu"/>
    <x v="0"/>
    <n v="59"/>
    <x v="242"/>
    <n v="7670"/>
    <n v="2761.2"/>
    <n v="0.36"/>
    <x v="2"/>
  </r>
  <r>
    <x v="0"/>
    <n v="1128299"/>
    <x v="233"/>
    <x v="2"/>
    <s v="Hawaii"/>
    <s v="Honolulu"/>
    <x v="1"/>
    <n v="61"/>
    <x v="194"/>
    <n v="4941"/>
    <n v="1729.35"/>
    <n v="0.35"/>
    <x v="2"/>
  </r>
  <r>
    <x v="0"/>
    <n v="1128299"/>
    <x v="233"/>
    <x v="2"/>
    <s v="Hawaii"/>
    <s v="Honolulu"/>
    <x v="2"/>
    <n v="60"/>
    <x v="250"/>
    <n v="5460"/>
    <n v="2074.8000000000002"/>
    <n v="0.38"/>
    <x v="2"/>
  </r>
  <r>
    <x v="0"/>
    <n v="1128299"/>
    <x v="233"/>
    <x v="2"/>
    <s v="Hawaii"/>
    <s v="Honolulu"/>
    <x v="3"/>
    <n v="48"/>
    <x v="201"/>
    <n v="3504"/>
    <n v="1226.3999999999999"/>
    <n v="0.35"/>
    <x v="2"/>
  </r>
  <r>
    <x v="0"/>
    <n v="1128299"/>
    <x v="233"/>
    <x v="2"/>
    <s v="Hawaii"/>
    <s v="Honolulu"/>
    <x v="4"/>
    <n v="52"/>
    <x v="186"/>
    <n v="2184"/>
    <n v="589.68000000000006"/>
    <n v="0.27"/>
    <x v="2"/>
  </r>
  <r>
    <x v="0"/>
    <n v="1128299"/>
    <x v="233"/>
    <x v="2"/>
    <s v="Hawaii"/>
    <s v="Honolulu"/>
    <x v="5"/>
    <n v="66"/>
    <x v="198"/>
    <n v="6204"/>
    <n v="3102"/>
    <n v="0.5"/>
    <x v="2"/>
  </r>
  <r>
    <x v="0"/>
    <n v="1128299"/>
    <x v="264"/>
    <x v="2"/>
    <s v="Hawaii"/>
    <s v="Honolulu"/>
    <x v="0"/>
    <n v="51"/>
    <x v="174"/>
    <n v="8058"/>
    <n v="2981.46"/>
    <n v="0.37"/>
    <x v="2"/>
  </r>
  <r>
    <x v="0"/>
    <n v="1128299"/>
    <x v="264"/>
    <x v="2"/>
    <s v="Hawaii"/>
    <s v="Honolulu"/>
    <x v="1"/>
    <n v="58"/>
    <x v="230"/>
    <n v="5684"/>
    <n v="1875.72"/>
    <n v="0.33"/>
    <x v="2"/>
  </r>
  <r>
    <x v="0"/>
    <n v="1128299"/>
    <x v="264"/>
    <x v="2"/>
    <s v="Hawaii"/>
    <s v="Honolulu"/>
    <x v="2"/>
    <n v="56"/>
    <x v="230"/>
    <n v="5488"/>
    <n v="2195.2000000000003"/>
    <n v="0.4"/>
    <x v="2"/>
  </r>
  <r>
    <x v="0"/>
    <n v="1128299"/>
    <x v="264"/>
    <x v="2"/>
    <s v="Hawaii"/>
    <s v="Honolulu"/>
    <x v="3"/>
    <n v="52"/>
    <x v="232"/>
    <n v="4160"/>
    <n v="1664"/>
    <n v="0.4"/>
    <x v="2"/>
  </r>
  <r>
    <x v="0"/>
    <n v="1128299"/>
    <x v="264"/>
    <x v="2"/>
    <s v="Hawaii"/>
    <s v="Honolulu"/>
    <x v="4"/>
    <n v="55"/>
    <x v="219"/>
    <n v="2530"/>
    <n v="708.40000000000009"/>
    <n v="0.28000000000000003"/>
    <x v="2"/>
  </r>
  <r>
    <x v="0"/>
    <n v="1128299"/>
    <x v="264"/>
    <x v="2"/>
    <s v="Hawaii"/>
    <s v="Honolulu"/>
    <x v="5"/>
    <n v="69"/>
    <x v="231"/>
    <n v="9867"/>
    <n v="5426.85"/>
    <n v="0.55000000000000004"/>
    <x v="2"/>
  </r>
  <r>
    <x v="0"/>
    <n v="1128299"/>
    <x v="294"/>
    <x v="2"/>
    <s v="Hawaii"/>
    <s v="Honolulu"/>
    <x v="0"/>
    <n v="67"/>
    <x v="124"/>
    <n v="14070"/>
    <n v="5628"/>
    <n v="0.4"/>
    <x v="2"/>
  </r>
  <r>
    <x v="0"/>
    <n v="1128299"/>
    <x v="294"/>
    <x v="2"/>
    <s v="Hawaii"/>
    <s v="Honolulu"/>
    <x v="1"/>
    <n v="72"/>
    <x v="163"/>
    <n v="11232"/>
    <n v="3481.92"/>
    <n v="0.31"/>
    <x v="2"/>
  </r>
  <r>
    <x v="0"/>
    <n v="1128299"/>
    <x v="294"/>
    <x v="2"/>
    <s v="Hawaii"/>
    <s v="Honolulu"/>
    <x v="2"/>
    <n v="71"/>
    <x v="263"/>
    <n v="12780"/>
    <n v="4600.8"/>
    <n v="0.36"/>
    <x v="2"/>
  </r>
  <r>
    <x v="0"/>
    <n v="1128299"/>
    <x v="294"/>
    <x v="2"/>
    <s v="Hawaii"/>
    <s v="Honolulu"/>
    <x v="3"/>
    <n v="74"/>
    <x v="247"/>
    <n v="9842"/>
    <n v="3739.96"/>
    <n v="0.38"/>
    <x v="2"/>
  </r>
  <r>
    <x v="0"/>
    <n v="1128299"/>
    <x v="294"/>
    <x v="2"/>
    <s v="Hawaii"/>
    <s v="Honolulu"/>
    <x v="4"/>
    <n v="83"/>
    <x v="246"/>
    <n v="7304"/>
    <n v="2191.1999999999998"/>
    <n v="0.3"/>
    <x v="2"/>
  </r>
  <r>
    <x v="0"/>
    <n v="1128299"/>
    <x v="294"/>
    <x v="2"/>
    <s v="Hawaii"/>
    <s v="Honolulu"/>
    <x v="5"/>
    <n v="97"/>
    <x v="138"/>
    <n v="16393"/>
    <n v="8524.36"/>
    <n v="0.52"/>
    <x v="2"/>
  </r>
  <r>
    <x v="0"/>
    <n v="1128299"/>
    <x v="323"/>
    <x v="2"/>
    <s v="Hawaii"/>
    <s v="Honolulu"/>
    <x v="0"/>
    <n v="74"/>
    <x v="159"/>
    <n v="15392"/>
    <n v="5695.04"/>
    <n v="0.37"/>
    <x v="2"/>
  </r>
  <r>
    <x v="0"/>
    <n v="1128299"/>
    <x v="323"/>
    <x v="2"/>
    <s v="Hawaii"/>
    <s v="Honolulu"/>
    <x v="1"/>
    <n v="81"/>
    <x v="131"/>
    <n v="14742"/>
    <n v="5012.2800000000007"/>
    <n v="0.34"/>
    <x v="2"/>
  </r>
  <r>
    <x v="0"/>
    <n v="1128299"/>
    <x v="323"/>
    <x v="2"/>
    <s v="Hawaii"/>
    <s v="Honolulu"/>
    <x v="2"/>
    <n v="79"/>
    <x v="42"/>
    <n v="11850"/>
    <n v="4266"/>
    <n v="0.36"/>
    <x v="2"/>
  </r>
  <r>
    <x v="0"/>
    <n v="1128299"/>
    <x v="323"/>
    <x v="2"/>
    <s v="Hawaii"/>
    <s v="Honolulu"/>
    <x v="3"/>
    <n v="73"/>
    <x v="242"/>
    <n v="9490"/>
    <n v="3796"/>
    <n v="0.4"/>
    <x v="2"/>
  </r>
  <r>
    <x v="0"/>
    <n v="1128299"/>
    <x v="323"/>
    <x v="2"/>
    <s v="Hawaii"/>
    <s v="Honolulu"/>
    <x v="4"/>
    <n v="80"/>
    <x v="197"/>
    <n v="11920"/>
    <n v="3576"/>
    <n v="0.3"/>
    <x v="2"/>
  </r>
  <r>
    <x v="0"/>
    <n v="1128299"/>
    <x v="323"/>
    <x v="2"/>
    <s v="Hawaii"/>
    <s v="Honolulu"/>
    <x v="5"/>
    <n v="96"/>
    <x v="125"/>
    <n v="14784"/>
    <n v="7687.68"/>
    <n v="0.52"/>
    <x v="2"/>
  </r>
  <r>
    <x v="0"/>
    <n v="1128299"/>
    <x v="355"/>
    <x v="2"/>
    <s v="Hawaii"/>
    <s v="Honolulu"/>
    <x v="0"/>
    <n v="79"/>
    <x v="124"/>
    <n v="16590"/>
    <n v="6138.3"/>
    <n v="0.37"/>
    <x v="2"/>
  </r>
  <r>
    <x v="0"/>
    <n v="1128299"/>
    <x v="355"/>
    <x v="2"/>
    <s v="Hawaii"/>
    <s v="Honolulu"/>
    <x v="1"/>
    <n v="71"/>
    <x v="153"/>
    <n v="15478"/>
    <n v="5262.52"/>
    <n v="0.34"/>
    <x v="2"/>
  </r>
  <r>
    <x v="0"/>
    <n v="1128299"/>
    <x v="355"/>
    <x v="2"/>
    <s v="Hawaii"/>
    <s v="Honolulu"/>
    <x v="2"/>
    <n v="64"/>
    <x v="244"/>
    <n v="10368"/>
    <n v="4043.52"/>
    <n v="0.39"/>
    <x v="2"/>
  </r>
  <r>
    <x v="0"/>
    <n v="1128299"/>
    <x v="355"/>
    <x v="2"/>
    <s v="Hawaii"/>
    <s v="Honolulu"/>
    <x v="3"/>
    <n v="67"/>
    <x v="213"/>
    <n v="9514"/>
    <n v="3615.32"/>
    <n v="0.38"/>
    <x v="2"/>
  </r>
  <r>
    <x v="1"/>
    <n v="1128299"/>
    <x v="355"/>
    <x v="2"/>
    <s v="Hawaii"/>
    <s v="Honolulu"/>
    <x v="4"/>
    <n v="69"/>
    <x v="135"/>
    <n v="10143"/>
    <n v="2738.61"/>
    <n v="0.27"/>
    <x v="2"/>
  </r>
  <r>
    <x v="1"/>
    <n v="1128299"/>
    <x v="355"/>
    <x v="2"/>
    <s v="Hawaii"/>
    <s v="Honolulu"/>
    <x v="5"/>
    <n v="72"/>
    <x v="246"/>
    <n v="6336"/>
    <n v="3358.0800000000004"/>
    <n v="0.53"/>
    <x v="2"/>
  </r>
  <r>
    <x v="1"/>
    <n v="1128299"/>
    <x v="387"/>
    <x v="2"/>
    <s v="Hawaii"/>
    <s v="Honolulu"/>
    <x v="0"/>
    <n v="62"/>
    <x v="197"/>
    <n v="9238"/>
    <n v="3325.68"/>
    <n v="0.36"/>
    <x v="2"/>
  </r>
  <r>
    <x v="1"/>
    <n v="1128299"/>
    <x v="387"/>
    <x v="2"/>
    <s v="Hawaii"/>
    <s v="Honolulu"/>
    <x v="1"/>
    <n v="69"/>
    <x v="197"/>
    <n v="10281"/>
    <n v="3392.73"/>
    <n v="0.33"/>
    <x v="2"/>
  </r>
  <r>
    <x v="1"/>
    <n v="1128299"/>
    <x v="387"/>
    <x v="2"/>
    <s v="Hawaii"/>
    <s v="Honolulu"/>
    <x v="2"/>
    <n v="64"/>
    <x v="193"/>
    <n v="6720"/>
    <n v="2620.8000000000002"/>
    <n v="0.39"/>
    <x v="2"/>
  </r>
  <r>
    <x v="1"/>
    <n v="1128299"/>
    <x v="387"/>
    <x v="2"/>
    <s v="Hawaii"/>
    <s v="Honolulu"/>
    <x v="3"/>
    <n v="62"/>
    <x v="211"/>
    <n v="5270"/>
    <n v="2108"/>
    <n v="0.4"/>
    <x v="2"/>
  </r>
  <r>
    <x v="1"/>
    <n v="1128299"/>
    <x v="387"/>
    <x v="2"/>
    <s v="Hawaii"/>
    <s v="Honolulu"/>
    <x v="4"/>
    <n v="71"/>
    <x v="250"/>
    <n v="6461"/>
    <n v="1938.3"/>
    <n v="0.3"/>
    <x v="2"/>
  </r>
  <r>
    <x v="1"/>
    <n v="1128299"/>
    <x v="387"/>
    <x v="2"/>
    <s v="Hawaii"/>
    <s v="Honolulu"/>
    <x v="5"/>
    <n v="56"/>
    <x v="193"/>
    <n v="5880"/>
    <n v="3116.4"/>
    <n v="0.53"/>
    <x v="2"/>
  </r>
  <r>
    <x v="1"/>
    <n v="1128299"/>
    <x v="416"/>
    <x v="2"/>
    <s v="Hawaii"/>
    <s v="Honolulu"/>
    <x v="0"/>
    <n v="52"/>
    <x v="168"/>
    <n v="6448"/>
    <n v="2579.2000000000003"/>
    <n v="0.4"/>
    <x v="2"/>
  </r>
  <r>
    <x v="1"/>
    <n v="1128299"/>
    <x v="416"/>
    <x v="2"/>
    <s v="Hawaii"/>
    <s v="Honolulu"/>
    <x v="1"/>
    <n v="61"/>
    <x v="216"/>
    <n v="8418"/>
    <n v="2525.4000000000005"/>
    <n v="0.30000000000000004"/>
    <x v="2"/>
  </r>
  <r>
    <x v="1"/>
    <n v="1128299"/>
    <x v="416"/>
    <x v="2"/>
    <s v="Hawaii"/>
    <s v="Honolulu"/>
    <x v="2"/>
    <n v="56"/>
    <x v="237"/>
    <n v="4872"/>
    <n v="1705.1999999999998"/>
    <n v="0.35"/>
    <x v="2"/>
  </r>
  <r>
    <x v="1"/>
    <n v="1128299"/>
    <x v="416"/>
    <x v="2"/>
    <s v="Hawaii"/>
    <s v="Honolulu"/>
    <x v="3"/>
    <n v="50"/>
    <x v="170"/>
    <n v="4150"/>
    <n v="1535.5"/>
    <n v="0.37"/>
    <x v="2"/>
  </r>
  <r>
    <x v="1"/>
    <n v="1128299"/>
    <x v="416"/>
    <x v="2"/>
    <s v="Hawaii"/>
    <s v="Honolulu"/>
    <x v="4"/>
    <n v="63"/>
    <x v="227"/>
    <n v="4410"/>
    <n v="1234.8000000000002"/>
    <n v="0.28000000000000003"/>
    <x v="2"/>
  </r>
  <r>
    <x v="1"/>
    <n v="1128299"/>
    <x v="416"/>
    <x v="2"/>
    <s v="Hawaii"/>
    <s v="Honolulu"/>
    <x v="5"/>
    <n v="64"/>
    <x v="41"/>
    <n v="4800"/>
    <n v="2448"/>
    <n v="0.51"/>
    <x v="2"/>
  </r>
  <r>
    <x v="1"/>
    <n v="1128299"/>
    <x v="447"/>
    <x v="2"/>
    <s v="Hawaii"/>
    <s v="Honolulu"/>
    <x v="0"/>
    <n v="51"/>
    <x v="174"/>
    <n v="8058"/>
    <n v="2981.46"/>
    <n v="0.37"/>
    <x v="2"/>
  </r>
  <r>
    <x v="1"/>
    <n v="1128299"/>
    <x v="447"/>
    <x v="2"/>
    <s v="Hawaii"/>
    <s v="Honolulu"/>
    <x v="1"/>
    <n v="56"/>
    <x v="137"/>
    <n v="9408"/>
    <n v="3010.56"/>
    <n v="0.32"/>
    <x v="2"/>
  </r>
  <r>
    <x v="1"/>
    <n v="1128299"/>
    <x v="447"/>
    <x v="2"/>
    <s v="Hawaii"/>
    <s v="Honolulu"/>
    <x v="2"/>
    <n v="50"/>
    <x v="248"/>
    <n v="6150"/>
    <n v="2460"/>
    <n v="0.4"/>
    <x v="2"/>
  </r>
  <r>
    <x v="1"/>
    <n v="1128299"/>
    <x v="447"/>
    <x v="2"/>
    <s v="Hawaii"/>
    <s v="Honolulu"/>
    <x v="3"/>
    <n v="60"/>
    <x v="233"/>
    <n v="6240"/>
    <n v="2433.6"/>
    <n v="0.39"/>
    <x v="2"/>
  </r>
  <r>
    <x v="1"/>
    <n v="1128299"/>
    <x v="447"/>
    <x v="2"/>
    <s v="Hawaii"/>
    <s v="Honolulu"/>
    <x v="4"/>
    <n v="83"/>
    <x v="161"/>
    <n v="9379"/>
    <n v="2813.7"/>
    <n v="0.3"/>
    <x v="2"/>
  </r>
  <r>
    <x v="1"/>
    <n v="1128299"/>
    <x v="447"/>
    <x v="2"/>
    <s v="Hawaii"/>
    <s v="Honolulu"/>
    <x v="5"/>
    <n v="82"/>
    <x v="150"/>
    <n v="11480"/>
    <n v="5969.6"/>
    <n v="0.52"/>
    <x v="2"/>
  </r>
  <r>
    <x v="1"/>
    <n v="1128299"/>
    <x v="476"/>
    <x v="2"/>
    <s v="Hawaii"/>
    <s v="Honolulu"/>
    <x v="0"/>
    <n v="68"/>
    <x v="133"/>
    <n v="12852"/>
    <n v="5140.8"/>
    <n v="0.4"/>
    <x v="2"/>
  </r>
  <r>
    <x v="1"/>
    <n v="1128299"/>
    <x v="476"/>
    <x v="2"/>
    <s v="Hawaii"/>
    <s v="Honolulu"/>
    <x v="1"/>
    <n v="77"/>
    <x v="131"/>
    <n v="14014"/>
    <n v="4204.2000000000007"/>
    <n v="0.30000000000000004"/>
    <x v="2"/>
  </r>
  <r>
    <x v="2"/>
    <n v="1128299"/>
    <x v="476"/>
    <x v="2"/>
    <s v="Hawaii"/>
    <s v="Honolulu"/>
    <x v="2"/>
    <n v="74"/>
    <x v="192"/>
    <n v="9990"/>
    <n v="3496.5"/>
    <n v="0.35"/>
    <x v="2"/>
  </r>
  <r>
    <x v="2"/>
    <n v="1128299"/>
    <x v="476"/>
    <x v="2"/>
    <s v="Hawaii"/>
    <s v="Honolulu"/>
    <x v="3"/>
    <n v="73"/>
    <x v="57"/>
    <n v="10585"/>
    <n v="3704.7499999999995"/>
    <n v="0.35"/>
    <x v="2"/>
  </r>
  <r>
    <x v="2"/>
    <n v="1128299"/>
    <x v="476"/>
    <x v="2"/>
    <s v="Hawaii"/>
    <s v="Honolulu"/>
    <x v="4"/>
    <n v="84"/>
    <x v="209"/>
    <n v="10752"/>
    <n v="2795.52"/>
    <n v="0.26"/>
    <x v="2"/>
  </r>
  <r>
    <x v="2"/>
    <n v="1128299"/>
    <x v="476"/>
    <x v="2"/>
    <s v="Hawaii"/>
    <s v="Honolulu"/>
    <x v="5"/>
    <n v="89"/>
    <x v="213"/>
    <n v="12638"/>
    <n v="6319"/>
    <n v="0.5"/>
    <x v="2"/>
  </r>
  <r>
    <x v="2"/>
    <n v="1128299"/>
    <x v="181"/>
    <x v="2"/>
    <s v="Hawaii"/>
    <s v="Honolulu"/>
    <x v="0"/>
    <n v="38"/>
    <x v="202"/>
    <n v="4370"/>
    <n v="1879.1"/>
    <n v="0.43"/>
    <x v="2"/>
  </r>
  <r>
    <x v="2"/>
    <n v="1128299"/>
    <x v="181"/>
    <x v="2"/>
    <s v="Hawaii"/>
    <s v="Honolulu"/>
    <x v="1"/>
    <n v="48"/>
    <x v="248"/>
    <n v="5904"/>
    <n v="2066.4"/>
    <n v="0.35"/>
    <x v="2"/>
  </r>
  <r>
    <x v="2"/>
    <n v="1128299"/>
    <x v="181"/>
    <x v="2"/>
    <s v="Hawaii"/>
    <s v="Honolulu"/>
    <x v="2"/>
    <n v="45"/>
    <x v="248"/>
    <n v="5535"/>
    <n v="2269.35"/>
    <n v="0.41"/>
    <x v="2"/>
  </r>
  <r>
    <x v="2"/>
    <n v="1128299"/>
    <x v="181"/>
    <x v="2"/>
    <s v="Hawaii"/>
    <s v="Honolulu"/>
    <x v="3"/>
    <n v="47"/>
    <x v="169"/>
    <n v="3619"/>
    <n v="1628.5499999999997"/>
    <n v="0.44999999999999996"/>
    <x v="2"/>
  </r>
  <r>
    <x v="2"/>
    <n v="1128299"/>
    <x v="181"/>
    <x v="2"/>
    <s v="Hawaii"/>
    <s v="Honolulu"/>
    <x v="4"/>
    <n v="54"/>
    <x v="181"/>
    <n v="3672"/>
    <n v="1101.6000000000001"/>
    <n v="0.30000000000000004"/>
    <x v="2"/>
  </r>
  <r>
    <x v="2"/>
    <n v="1128299"/>
    <x v="181"/>
    <x v="2"/>
    <s v="Hawaii"/>
    <s v="Honolulu"/>
    <x v="5"/>
    <n v="49"/>
    <x v="168"/>
    <n v="6076"/>
    <n v="3584.8400000000006"/>
    <n v="0.59000000000000008"/>
    <x v="2"/>
  </r>
  <r>
    <x v="2"/>
    <n v="1128299"/>
    <x v="212"/>
    <x v="2"/>
    <s v="Hawaii"/>
    <s v="Honolulu"/>
    <x v="0"/>
    <n v="36"/>
    <x v="251"/>
    <n v="4932"/>
    <n v="2071.44"/>
    <n v="0.42"/>
    <x v="2"/>
  </r>
  <r>
    <x v="2"/>
    <n v="1128299"/>
    <x v="212"/>
    <x v="2"/>
    <s v="Hawaii"/>
    <s v="Honolulu"/>
    <x v="1"/>
    <n v="49"/>
    <x v="215"/>
    <n v="5439"/>
    <n v="1903.6499999999999"/>
    <n v="0.35"/>
    <x v="2"/>
  </r>
  <r>
    <x v="2"/>
    <n v="1128299"/>
    <x v="212"/>
    <x v="2"/>
    <s v="Hawaii"/>
    <s v="Honolulu"/>
    <x v="2"/>
    <n v="49"/>
    <x v="215"/>
    <n v="5439"/>
    <n v="2175.6"/>
    <n v="0.4"/>
    <x v="2"/>
  </r>
  <r>
    <x v="2"/>
    <n v="1128299"/>
    <x v="212"/>
    <x v="4"/>
    <s v="Florida"/>
    <s v="Orlando"/>
    <x v="3"/>
    <n v="45"/>
    <x v="238"/>
    <n v="3330"/>
    <n v="1465.2"/>
    <n v="0.44"/>
    <x v="2"/>
  </r>
  <r>
    <x v="2"/>
    <n v="1128299"/>
    <x v="212"/>
    <x v="4"/>
    <s v="Florida"/>
    <s v="Orlando"/>
    <x v="4"/>
    <n v="52"/>
    <x v="180"/>
    <n v="3120"/>
    <n v="998.4"/>
    <n v="0.32"/>
    <x v="2"/>
  </r>
  <r>
    <x v="2"/>
    <n v="1128299"/>
    <x v="212"/>
    <x v="4"/>
    <s v="Florida"/>
    <s v="Orlando"/>
    <x v="5"/>
    <n v="47"/>
    <x v="243"/>
    <n v="5076"/>
    <n v="2944.0800000000004"/>
    <n v="0.58000000000000007"/>
    <x v="2"/>
  </r>
  <r>
    <x v="2"/>
    <n v="1128299"/>
    <x v="221"/>
    <x v="4"/>
    <s v="Florida"/>
    <s v="Orlando"/>
    <x v="0"/>
    <n v="46"/>
    <x v="160"/>
    <n v="7360"/>
    <n v="3017.6"/>
    <n v="0.41"/>
    <x v="2"/>
  </r>
  <r>
    <x v="2"/>
    <n v="1128299"/>
    <x v="221"/>
    <x v="4"/>
    <s v="Florida"/>
    <s v="Orlando"/>
    <x v="1"/>
    <n v="58"/>
    <x v="38"/>
    <n v="5800"/>
    <n v="2204"/>
    <n v="0.38"/>
    <x v="2"/>
  </r>
  <r>
    <x v="2"/>
    <n v="1128299"/>
    <x v="221"/>
    <x v="4"/>
    <s v="Florida"/>
    <s v="Orlando"/>
    <x v="2"/>
    <n v="59"/>
    <x v="202"/>
    <n v="6785"/>
    <n v="2917.55"/>
    <n v="0.43"/>
    <x v="2"/>
  </r>
  <r>
    <x v="2"/>
    <n v="1128299"/>
    <x v="221"/>
    <x v="4"/>
    <s v="Florida"/>
    <s v="Orlando"/>
    <x v="3"/>
    <n v="58"/>
    <x v="250"/>
    <n v="5278"/>
    <n v="2216.7599999999998"/>
    <n v="0.42"/>
    <x v="2"/>
  </r>
  <r>
    <x v="2"/>
    <n v="1128299"/>
    <x v="221"/>
    <x v="4"/>
    <s v="Florida"/>
    <s v="Orlando"/>
    <x v="4"/>
    <n v="61"/>
    <x v="178"/>
    <n v="2684"/>
    <n v="885.72"/>
    <n v="0.33"/>
    <x v="2"/>
  </r>
  <r>
    <x v="2"/>
    <n v="1128299"/>
    <x v="221"/>
    <x v="4"/>
    <s v="Florida"/>
    <s v="Orlando"/>
    <x v="5"/>
    <n v="54"/>
    <x v="253"/>
    <n v="5454"/>
    <n v="3272.4"/>
    <n v="0.6"/>
    <x v="2"/>
  </r>
  <r>
    <x v="1"/>
    <n v="1128299"/>
    <x v="240"/>
    <x v="4"/>
    <s v="Florida"/>
    <s v="Orlando"/>
    <x v="0"/>
    <n v="62"/>
    <x v="216"/>
    <n v="8556"/>
    <n v="3593.52"/>
    <n v="0.42"/>
    <x v="2"/>
  </r>
  <r>
    <x v="1"/>
    <n v="1128299"/>
    <x v="240"/>
    <x v="4"/>
    <s v="Florida"/>
    <s v="Orlando"/>
    <x v="1"/>
    <n v="66"/>
    <x v="230"/>
    <n v="6468"/>
    <n v="2263.7999999999997"/>
    <n v="0.35"/>
    <x v="2"/>
  </r>
  <r>
    <x v="1"/>
    <n v="1128299"/>
    <x v="240"/>
    <x v="4"/>
    <s v="Florida"/>
    <s v="Orlando"/>
    <x v="2"/>
    <n v="66"/>
    <x v="196"/>
    <n v="7920"/>
    <n v="3247.2"/>
    <n v="0.41"/>
    <x v="2"/>
  </r>
  <r>
    <x v="1"/>
    <n v="1128299"/>
    <x v="240"/>
    <x v="4"/>
    <s v="Florida"/>
    <s v="Orlando"/>
    <x v="3"/>
    <n v="52"/>
    <x v="199"/>
    <n v="4368"/>
    <n v="1965.6"/>
    <n v="0.44999999999999996"/>
    <x v="2"/>
  </r>
  <r>
    <x v="1"/>
    <n v="1128299"/>
    <x v="240"/>
    <x v="4"/>
    <s v="Florida"/>
    <s v="Orlando"/>
    <x v="4"/>
    <n v="59"/>
    <x v="208"/>
    <n v="3422"/>
    <n v="1197.6999999999998"/>
    <n v="0.35"/>
    <x v="2"/>
  </r>
  <r>
    <x v="1"/>
    <n v="1128299"/>
    <x v="240"/>
    <x v="4"/>
    <s v="Florida"/>
    <s v="Orlando"/>
    <x v="5"/>
    <n v="72"/>
    <x v="245"/>
    <n v="7848"/>
    <n v="4708.8"/>
    <n v="0.6"/>
    <x v="2"/>
  </r>
  <r>
    <x v="1"/>
    <n v="1128299"/>
    <x v="271"/>
    <x v="4"/>
    <s v="Florida"/>
    <s v="Orlando"/>
    <x v="0"/>
    <n v="58"/>
    <x v="155"/>
    <n v="8990"/>
    <n v="3865.7"/>
    <n v="0.43"/>
    <x v="2"/>
  </r>
  <r>
    <x v="1"/>
    <n v="1128299"/>
    <x v="271"/>
    <x v="4"/>
    <s v="Florida"/>
    <s v="Orlando"/>
    <x v="1"/>
    <n v="60"/>
    <x v="209"/>
    <n v="7680"/>
    <n v="3072"/>
    <n v="0.4"/>
    <x v="2"/>
  </r>
  <r>
    <x v="1"/>
    <n v="1128299"/>
    <x v="271"/>
    <x v="4"/>
    <s v="Florida"/>
    <s v="Orlando"/>
    <x v="2"/>
    <n v="59"/>
    <x v="164"/>
    <n v="7021"/>
    <n v="3159.45"/>
    <n v="0.44999999999999996"/>
    <x v="2"/>
  </r>
  <r>
    <x v="1"/>
    <n v="1128299"/>
    <x v="271"/>
    <x v="4"/>
    <s v="Florida"/>
    <s v="Orlando"/>
    <x v="3"/>
    <n v="59"/>
    <x v="246"/>
    <n v="5192"/>
    <n v="2232.56"/>
    <n v="0.43"/>
    <x v="2"/>
  </r>
  <r>
    <x v="1"/>
    <n v="1128299"/>
    <x v="271"/>
    <x v="4"/>
    <s v="Florida"/>
    <s v="Orlando"/>
    <x v="4"/>
    <n v="52"/>
    <x v="181"/>
    <n v="3536"/>
    <n v="1131.52"/>
    <n v="0.32"/>
    <x v="2"/>
  </r>
  <r>
    <x v="1"/>
    <n v="1128299"/>
    <x v="271"/>
    <x v="4"/>
    <s v="Florida"/>
    <s v="Orlando"/>
    <x v="5"/>
    <n v="67"/>
    <x v="217"/>
    <n v="11591"/>
    <n v="6722.7800000000007"/>
    <n v="0.58000000000000007"/>
    <x v="2"/>
  </r>
  <r>
    <x v="1"/>
    <n v="1128299"/>
    <x v="301"/>
    <x v="4"/>
    <s v="Florida"/>
    <s v="Orlando"/>
    <x v="0"/>
    <n v="61"/>
    <x v="149"/>
    <n v="13603"/>
    <n v="6121.3499999999995"/>
    <n v="0.44999999999999996"/>
    <x v="2"/>
  </r>
  <r>
    <x v="1"/>
    <n v="1128299"/>
    <x v="301"/>
    <x v="4"/>
    <s v="Florida"/>
    <s v="Orlando"/>
    <x v="1"/>
    <n v="64"/>
    <x v="126"/>
    <n v="12992"/>
    <n v="4547.2"/>
    <n v="0.35"/>
    <x v="2"/>
  </r>
  <r>
    <x v="1"/>
    <n v="1128299"/>
    <x v="301"/>
    <x v="4"/>
    <s v="Florida"/>
    <s v="Orlando"/>
    <x v="2"/>
    <n v="80"/>
    <x v="124"/>
    <n v="16800"/>
    <n v="7224"/>
    <n v="0.43"/>
    <x v="2"/>
  </r>
  <r>
    <x v="1"/>
    <n v="1128299"/>
    <x v="301"/>
    <x v="4"/>
    <s v="Florida"/>
    <s v="Orlando"/>
    <x v="3"/>
    <n v="77"/>
    <x v="155"/>
    <n v="11935"/>
    <n v="5012.7"/>
    <n v="0.42"/>
    <x v="2"/>
  </r>
  <r>
    <x v="1"/>
    <n v="1128299"/>
    <x v="301"/>
    <x v="4"/>
    <s v="Florida"/>
    <s v="Orlando"/>
    <x v="4"/>
    <n v="89"/>
    <x v="214"/>
    <n v="11214"/>
    <n v="3588.48"/>
    <n v="0.32"/>
    <x v="2"/>
  </r>
  <r>
    <x v="1"/>
    <n v="1128299"/>
    <x v="301"/>
    <x v="4"/>
    <s v="Florida"/>
    <s v="Orlando"/>
    <x v="5"/>
    <n v="103"/>
    <x v="153"/>
    <n v="22454"/>
    <n v="12574.240000000002"/>
    <n v="0.56000000000000005"/>
    <x v="2"/>
  </r>
  <r>
    <x v="1"/>
    <n v="1128299"/>
    <x v="330"/>
    <x v="4"/>
    <s v="Florida"/>
    <s v="Orlando"/>
    <x v="0"/>
    <n v="83"/>
    <x v="90"/>
    <n v="21663"/>
    <n v="9531.7199999999993"/>
    <n v="0.44"/>
    <x v="2"/>
  </r>
  <r>
    <x v="1"/>
    <n v="1128299"/>
    <x v="330"/>
    <x v="4"/>
    <s v="Florida"/>
    <s v="Orlando"/>
    <x v="1"/>
    <n v="88"/>
    <x v="37"/>
    <n v="19800"/>
    <n v="7920"/>
    <n v="0.4"/>
    <x v="2"/>
  </r>
  <r>
    <x v="1"/>
    <n v="1128299"/>
    <x v="330"/>
    <x v="4"/>
    <s v="Florida"/>
    <s v="Orlando"/>
    <x v="2"/>
    <n v="86"/>
    <x v="133"/>
    <n v="16254"/>
    <n v="7151.76"/>
    <n v="0.44"/>
    <x v="2"/>
  </r>
  <r>
    <x v="1"/>
    <n v="1128299"/>
    <x v="330"/>
    <x v="4"/>
    <s v="Florida"/>
    <s v="Orlando"/>
    <x v="3"/>
    <n v="82"/>
    <x v="263"/>
    <n v="14760"/>
    <n v="6346.8"/>
    <n v="0.43"/>
    <x v="2"/>
  </r>
  <r>
    <x v="1"/>
    <n v="1128299"/>
    <x v="330"/>
    <x v="4"/>
    <s v="Florida"/>
    <s v="Orlando"/>
    <x v="4"/>
    <n v="89"/>
    <x v="49"/>
    <n v="17355"/>
    <n v="5553.6"/>
    <n v="0.32"/>
    <x v="2"/>
  </r>
  <r>
    <x v="1"/>
    <n v="1128299"/>
    <x v="330"/>
    <x v="4"/>
    <s v="Florida"/>
    <s v="Orlando"/>
    <x v="5"/>
    <n v="101"/>
    <x v="134"/>
    <n v="16463"/>
    <n v="9383.9100000000017"/>
    <n v="0.57000000000000006"/>
    <x v="2"/>
  </r>
  <r>
    <x v="1"/>
    <n v="1128299"/>
    <x v="362"/>
    <x v="4"/>
    <s v="Florida"/>
    <s v="Orlando"/>
    <x v="0"/>
    <n v="87"/>
    <x v="127"/>
    <n v="18531"/>
    <n v="7597.7099999999991"/>
    <n v="0.41"/>
    <x v="2"/>
  </r>
  <r>
    <x v="1"/>
    <n v="1128299"/>
    <x v="362"/>
    <x v="4"/>
    <s v="Florida"/>
    <s v="Orlando"/>
    <x v="1"/>
    <n v="77"/>
    <x v="92"/>
    <n v="15862"/>
    <n v="5551.7"/>
    <n v="0.35"/>
    <x v="2"/>
  </r>
  <r>
    <x v="1"/>
    <n v="1128299"/>
    <x v="362"/>
    <x v="4"/>
    <s v="Florida"/>
    <s v="Orlando"/>
    <x v="2"/>
    <n v="78"/>
    <x v="133"/>
    <n v="14742"/>
    <n v="6339.0599999999995"/>
    <n v="0.43"/>
    <x v="2"/>
  </r>
  <r>
    <x v="1"/>
    <n v="1128299"/>
    <x v="362"/>
    <x v="4"/>
    <s v="Florida"/>
    <s v="Orlando"/>
    <x v="3"/>
    <n v="77"/>
    <x v="231"/>
    <n v="11011"/>
    <n v="4624.62"/>
    <n v="0.42"/>
    <x v="2"/>
  </r>
  <r>
    <x v="1"/>
    <n v="1128299"/>
    <x v="362"/>
    <x v="4"/>
    <s v="Florida"/>
    <s v="Orlando"/>
    <x v="4"/>
    <n v="74"/>
    <x v="231"/>
    <n v="10582"/>
    <n v="3280.42"/>
    <n v="0.31"/>
    <x v="2"/>
  </r>
  <r>
    <x v="1"/>
    <n v="1128299"/>
    <x v="362"/>
    <x v="4"/>
    <s v="Florida"/>
    <s v="Orlando"/>
    <x v="5"/>
    <n v="81"/>
    <x v="237"/>
    <n v="7047"/>
    <n v="4087.2600000000007"/>
    <n v="0.58000000000000007"/>
    <x v="2"/>
  </r>
  <r>
    <x v="1"/>
    <n v="1128299"/>
    <x v="394"/>
    <x v="4"/>
    <s v="Florida"/>
    <s v="Orlando"/>
    <x v="0"/>
    <n v="58"/>
    <x v="150"/>
    <n v="8120"/>
    <n v="3248"/>
    <n v="0.4"/>
    <x v="2"/>
  </r>
  <r>
    <x v="1"/>
    <n v="1128299"/>
    <x v="394"/>
    <x v="4"/>
    <s v="Florida"/>
    <s v="Orlando"/>
    <x v="1"/>
    <n v="60"/>
    <x v="192"/>
    <n v="8100"/>
    <n v="2997"/>
    <n v="0.37"/>
    <x v="2"/>
  </r>
  <r>
    <x v="1"/>
    <n v="1128299"/>
    <x v="394"/>
    <x v="4"/>
    <s v="Florida"/>
    <s v="Orlando"/>
    <x v="2"/>
    <n v="54"/>
    <x v="41"/>
    <n v="4050"/>
    <n v="1822.4999999999998"/>
    <n v="0.44999999999999996"/>
    <x v="2"/>
  </r>
  <r>
    <x v="1"/>
    <n v="1128299"/>
    <x v="394"/>
    <x v="4"/>
    <s v="Florida"/>
    <s v="Orlando"/>
    <x v="3"/>
    <n v="54"/>
    <x v="188"/>
    <n v="3510"/>
    <n v="1544.4"/>
    <n v="0.44"/>
    <x v="2"/>
  </r>
  <r>
    <x v="1"/>
    <n v="1128299"/>
    <x v="394"/>
    <x v="4"/>
    <s v="Florida"/>
    <s v="Orlando"/>
    <x v="4"/>
    <n v="64"/>
    <x v="238"/>
    <n v="4736"/>
    <n v="1468.16"/>
    <n v="0.31"/>
    <x v="2"/>
  </r>
  <r>
    <x v="1"/>
    <n v="1128299"/>
    <x v="394"/>
    <x v="4"/>
    <s v="Florida"/>
    <s v="Orlando"/>
    <x v="5"/>
    <n v="51"/>
    <x v="41"/>
    <n v="3825"/>
    <n v="2103.75"/>
    <n v="0.55000000000000004"/>
    <x v="2"/>
  </r>
  <r>
    <x v="1"/>
    <n v="1128299"/>
    <x v="423"/>
    <x v="4"/>
    <s v="Florida"/>
    <s v="Orlando"/>
    <x v="0"/>
    <n v="47"/>
    <x v="38"/>
    <n v="4700"/>
    <n v="2068"/>
    <n v="0.44"/>
    <x v="2"/>
  </r>
  <r>
    <x v="1"/>
    <n v="1128299"/>
    <x v="423"/>
    <x v="4"/>
    <s v="Florida"/>
    <s v="Orlando"/>
    <x v="1"/>
    <n v="59"/>
    <x v="179"/>
    <n v="8496"/>
    <n v="3228.48"/>
    <n v="0.38"/>
    <x v="2"/>
  </r>
  <r>
    <x v="1"/>
    <n v="1128299"/>
    <x v="423"/>
    <x v="4"/>
    <s v="Florida"/>
    <s v="Orlando"/>
    <x v="2"/>
    <n v="55"/>
    <x v="205"/>
    <n v="6160"/>
    <n v="2525.6"/>
    <n v="0.41"/>
    <x v="2"/>
  </r>
  <r>
    <x v="1"/>
    <n v="1128299"/>
    <x v="423"/>
    <x v="4"/>
    <s v="Florida"/>
    <s v="Orlando"/>
    <x v="3"/>
    <n v="51"/>
    <x v="161"/>
    <n v="5763"/>
    <n v="2362.83"/>
    <n v="0.41"/>
    <x v="2"/>
  </r>
  <r>
    <x v="1"/>
    <n v="1128299"/>
    <x v="423"/>
    <x v="4"/>
    <s v="Florida"/>
    <s v="Orlando"/>
    <x v="4"/>
    <n v="59"/>
    <x v="230"/>
    <n v="5782"/>
    <n v="1792.42"/>
    <n v="0.31"/>
    <x v="2"/>
  </r>
  <r>
    <x v="1"/>
    <n v="1128299"/>
    <x v="423"/>
    <x v="4"/>
    <s v="Florida"/>
    <s v="Orlando"/>
    <x v="5"/>
    <n v="65"/>
    <x v="233"/>
    <n v="6760"/>
    <n v="3920.8000000000006"/>
    <n v="0.58000000000000007"/>
    <x v="2"/>
  </r>
  <r>
    <x v="1"/>
    <n v="1128299"/>
    <x v="454"/>
    <x v="4"/>
    <s v="Florida"/>
    <s v="Orlando"/>
    <x v="0"/>
    <n v="52"/>
    <x v="138"/>
    <n v="8788"/>
    <n v="3515.2000000000003"/>
    <n v="0.4"/>
    <x v="2"/>
  </r>
  <r>
    <x v="1"/>
    <n v="1128299"/>
    <x v="454"/>
    <x v="4"/>
    <s v="Florida"/>
    <s v="Orlando"/>
    <x v="1"/>
    <n v="54"/>
    <x v="36"/>
    <n v="9450"/>
    <n v="3591"/>
    <n v="0.38"/>
    <x v="2"/>
  </r>
  <r>
    <x v="1"/>
    <n v="1128299"/>
    <x v="454"/>
    <x v="4"/>
    <s v="Florida"/>
    <s v="Orlando"/>
    <x v="2"/>
    <n v="53"/>
    <x v="135"/>
    <n v="7791"/>
    <n v="3194.31"/>
    <n v="0.41"/>
    <x v="2"/>
  </r>
  <r>
    <x v="1"/>
    <n v="1128299"/>
    <x v="454"/>
    <x v="4"/>
    <s v="Florida"/>
    <s v="Orlando"/>
    <x v="3"/>
    <n v="64"/>
    <x v="42"/>
    <n v="9600"/>
    <n v="4128"/>
    <n v="0.43"/>
    <x v="2"/>
  </r>
  <r>
    <x v="1"/>
    <n v="1128299"/>
    <x v="454"/>
    <x v="4"/>
    <s v="Florida"/>
    <s v="Orlando"/>
    <x v="4"/>
    <n v="77"/>
    <x v="168"/>
    <n v="9548"/>
    <n v="2864.4000000000005"/>
    <n v="0.30000000000000004"/>
    <x v="2"/>
  </r>
  <r>
    <x v="1"/>
    <n v="1128299"/>
    <x v="454"/>
    <x v="4"/>
    <s v="Florida"/>
    <s v="Orlando"/>
    <x v="5"/>
    <n v="86"/>
    <x v="244"/>
    <n v="13932"/>
    <n v="8219.880000000001"/>
    <n v="0.59000000000000008"/>
    <x v="2"/>
  </r>
  <r>
    <x v="1"/>
    <n v="1128299"/>
    <x v="483"/>
    <x v="4"/>
    <s v="Florida"/>
    <s v="Orlando"/>
    <x v="0"/>
    <n v="72"/>
    <x v="97"/>
    <n v="15552"/>
    <n v="6220.8"/>
    <n v="0.4"/>
    <x v="2"/>
  </r>
  <r>
    <x v="1"/>
    <n v="1128299"/>
    <x v="483"/>
    <x v="4"/>
    <s v="Florida"/>
    <s v="Orlando"/>
    <x v="1"/>
    <n v="82"/>
    <x v="40"/>
    <n v="16400"/>
    <n v="5740"/>
    <n v="0.35"/>
    <x v="2"/>
  </r>
  <r>
    <x v="3"/>
    <n v="1128299"/>
    <x v="483"/>
    <x v="4"/>
    <s v="Florida"/>
    <s v="Orlando"/>
    <x v="2"/>
    <n v="75"/>
    <x v="132"/>
    <n v="13050"/>
    <n v="5220"/>
    <n v="0.4"/>
    <x v="2"/>
  </r>
  <r>
    <x v="3"/>
    <n v="1128299"/>
    <x v="483"/>
    <x v="4"/>
    <s v="Florida"/>
    <s v="Orlando"/>
    <x v="3"/>
    <n v="78"/>
    <x v="263"/>
    <n v="14040"/>
    <n v="5756.4"/>
    <n v="0.41"/>
    <x v="2"/>
  </r>
  <r>
    <x v="3"/>
    <n v="1128299"/>
    <x v="483"/>
    <x v="4"/>
    <s v="Florida"/>
    <s v="Orlando"/>
    <x v="4"/>
    <n v="86"/>
    <x v="135"/>
    <n v="12642"/>
    <n v="4424.7"/>
    <n v="0.35"/>
    <x v="2"/>
  </r>
  <r>
    <x v="3"/>
    <n v="1128299"/>
    <x v="483"/>
    <x v="4"/>
    <s v="Florida"/>
    <s v="Orlando"/>
    <x v="5"/>
    <n v="87"/>
    <x v="163"/>
    <n v="13572"/>
    <n v="7464.6"/>
    <n v="0.55000000000000004"/>
    <x v="2"/>
  </r>
  <r>
    <x v="3"/>
    <n v="1185732"/>
    <x v="176"/>
    <x v="4"/>
    <s v="Florida"/>
    <s v="Orlando"/>
    <x v="0"/>
    <n v="41"/>
    <x v="128"/>
    <n v="10455"/>
    <n v="5750.2500000000009"/>
    <n v="0.55000000000000004"/>
    <x v="2"/>
  </r>
  <r>
    <x v="3"/>
    <n v="1185732"/>
    <x v="176"/>
    <x v="4"/>
    <s v="Florida"/>
    <s v="Orlando"/>
    <x v="1"/>
    <n v="44"/>
    <x v="133"/>
    <n v="8316"/>
    <n v="3908.52"/>
    <n v="0.47"/>
    <x v="2"/>
  </r>
  <r>
    <x v="3"/>
    <n v="1185732"/>
    <x v="176"/>
    <x v="4"/>
    <s v="Florida"/>
    <s v="Orlando"/>
    <x v="2"/>
    <n v="32"/>
    <x v="138"/>
    <n v="5408"/>
    <n v="2055.04"/>
    <n v="0.38"/>
    <x v="2"/>
  </r>
  <r>
    <x v="3"/>
    <n v="1185732"/>
    <x v="176"/>
    <x v="4"/>
    <s v="Florida"/>
    <s v="Orlando"/>
    <x v="3"/>
    <n v="37"/>
    <x v="57"/>
    <n v="5365"/>
    <n v="2199.65"/>
    <n v="0.41"/>
    <x v="2"/>
  </r>
  <r>
    <x v="3"/>
    <n v="1185732"/>
    <x v="176"/>
    <x v="4"/>
    <s v="Florida"/>
    <s v="Orlando"/>
    <x v="4"/>
    <n v="51"/>
    <x v="241"/>
    <n v="8415"/>
    <n v="3786.7499999999995"/>
    <n v="0.44999999999999996"/>
    <x v="2"/>
  </r>
  <r>
    <x v="3"/>
    <n v="1185732"/>
    <x v="176"/>
    <x v="4"/>
    <s v="Florida"/>
    <s v="Orlando"/>
    <x v="5"/>
    <n v="44"/>
    <x v="129"/>
    <n v="7744"/>
    <n v="5033.6000000000004"/>
    <n v="0.65"/>
    <x v="2"/>
  </r>
  <r>
    <x v="3"/>
    <n v="1185732"/>
    <x v="205"/>
    <x v="4"/>
    <s v="Florida"/>
    <s v="Orlando"/>
    <x v="0"/>
    <n v="44"/>
    <x v="88"/>
    <n v="10296"/>
    <n v="5662.8"/>
    <n v="0.55000000000000004"/>
    <x v="2"/>
  </r>
  <r>
    <x v="3"/>
    <n v="1185732"/>
    <x v="205"/>
    <x v="4"/>
    <s v="Florida"/>
    <s v="Orlando"/>
    <x v="1"/>
    <n v="42"/>
    <x v="216"/>
    <n v="5796"/>
    <n v="2840.04"/>
    <n v="0.49"/>
    <x v="2"/>
  </r>
  <r>
    <x v="3"/>
    <n v="1185732"/>
    <x v="205"/>
    <x v="4"/>
    <s v="Florida"/>
    <s v="Orlando"/>
    <x v="2"/>
    <n v="33"/>
    <x v="132"/>
    <n v="5742"/>
    <n v="2124.54"/>
    <n v="0.37"/>
    <x v="2"/>
  </r>
  <r>
    <x v="3"/>
    <n v="1185732"/>
    <x v="205"/>
    <x v="0"/>
    <s v="New York"/>
    <s v="Albany"/>
    <x v="3"/>
    <n v="37"/>
    <x v="247"/>
    <n v="4921"/>
    <n v="2066.8199999999997"/>
    <n v="0.42"/>
    <x v="2"/>
  </r>
  <r>
    <x v="3"/>
    <n v="1185732"/>
    <x v="205"/>
    <x v="0"/>
    <s v="New York"/>
    <s v="Albany"/>
    <x v="4"/>
    <n v="50"/>
    <x v="125"/>
    <n v="7700"/>
    <n v="3541.9999999999995"/>
    <n v="0.45999999999999996"/>
    <x v="2"/>
  </r>
  <r>
    <x v="3"/>
    <n v="1185732"/>
    <x v="205"/>
    <x v="0"/>
    <s v="New York"/>
    <s v="Albany"/>
    <x v="5"/>
    <n v="42"/>
    <x v="131"/>
    <n v="7644"/>
    <n v="4892.16"/>
    <n v="0.64"/>
    <x v="2"/>
  </r>
  <r>
    <x v="3"/>
    <n v="1185732"/>
    <x v="710"/>
    <x v="0"/>
    <s v="New York"/>
    <s v="Albany"/>
    <x v="0"/>
    <n v="44"/>
    <x v="100"/>
    <n v="11088"/>
    <n v="6541.920000000001"/>
    <n v="0.59000000000000008"/>
    <x v="2"/>
  </r>
  <r>
    <x v="3"/>
    <n v="1185732"/>
    <x v="710"/>
    <x v="0"/>
    <s v="New York"/>
    <s v="Albany"/>
    <x v="1"/>
    <n v="44"/>
    <x v="241"/>
    <n v="7260"/>
    <n v="3339.6"/>
    <n v="0.45999999999999996"/>
    <x v="2"/>
  </r>
  <r>
    <x v="3"/>
    <n v="1185732"/>
    <x v="710"/>
    <x v="0"/>
    <s v="New York"/>
    <s v="Albany"/>
    <x v="2"/>
    <n v="33"/>
    <x v="147"/>
    <n v="5313"/>
    <n v="1912.6799999999998"/>
    <n v="0.36"/>
    <x v="2"/>
  </r>
  <r>
    <x v="3"/>
    <n v="1185732"/>
    <x v="710"/>
    <x v="0"/>
    <s v="New York"/>
    <s v="Albany"/>
    <x v="3"/>
    <n v="39"/>
    <x v="162"/>
    <n v="4134"/>
    <n v="1694.9399999999998"/>
    <n v="0.41"/>
    <x v="2"/>
  </r>
  <r>
    <x v="3"/>
    <n v="1185732"/>
    <x v="710"/>
    <x v="0"/>
    <s v="New York"/>
    <s v="Albany"/>
    <x v="4"/>
    <n v="51"/>
    <x v="247"/>
    <n v="6783"/>
    <n v="3323.67"/>
    <n v="0.49"/>
    <x v="2"/>
  </r>
  <r>
    <x v="3"/>
    <n v="1185732"/>
    <x v="710"/>
    <x v="0"/>
    <s v="New York"/>
    <s v="Albany"/>
    <x v="5"/>
    <n v="43"/>
    <x v="147"/>
    <n v="6923"/>
    <n v="4153.8"/>
    <n v="0.6"/>
    <x v="2"/>
  </r>
  <r>
    <x v="3"/>
    <n v="1185732"/>
    <x v="232"/>
    <x v="0"/>
    <s v="New York"/>
    <s v="Albany"/>
    <x v="0"/>
    <n v="42"/>
    <x v="154"/>
    <n v="10416"/>
    <n v="5832.9600000000009"/>
    <n v="0.56000000000000005"/>
    <x v="2"/>
  </r>
  <r>
    <x v="3"/>
    <n v="1185732"/>
    <x v="232"/>
    <x v="0"/>
    <s v="New York"/>
    <s v="Albany"/>
    <x v="1"/>
    <n v="43"/>
    <x v="135"/>
    <n v="6321"/>
    <n v="2844.45"/>
    <n v="0.44999999999999996"/>
    <x v="2"/>
  </r>
  <r>
    <x v="3"/>
    <n v="1185732"/>
    <x v="232"/>
    <x v="0"/>
    <s v="New York"/>
    <s v="Albany"/>
    <x v="2"/>
    <n v="34"/>
    <x v="152"/>
    <n v="5168"/>
    <n v="1860.48"/>
    <n v="0.36"/>
    <x v="2"/>
  </r>
  <r>
    <x v="3"/>
    <n v="1185732"/>
    <x v="232"/>
    <x v="0"/>
    <s v="New York"/>
    <s v="Albany"/>
    <x v="3"/>
    <n v="37"/>
    <x v="192"/>
    <n v="4995"/>
    <n v="2047.9499999999998"/>
    <n v="0.41"/>
    <x v="2"/>
  </r>
  <r>
    <x v="3"/>
    <n v="1185732"/>
    <x v="232"/>
    <x v="0"/>
    <s v="New York"/>
    <s v="Albany"/>
    <x v="4"/>
    <n v="50"/>
    <x v="168"/>
    <n v="6200"/>
    <n v="2914"/>
    <n v="0.47"/>
    <x v="2"/>
  </r>
  <r>
    <x v="3"/>
    <n v="1185732"/>
    <x v="232"/>
    <x v="0"/>
    <s v="New York"/>
    <s v="Albany"/>
    <x v="5"/>
    <n v="41"/>
    <x v="163"/>
    <n v="6396"/>
    <n v="4157.4000000000005"/>
    <n v="0.65"/>
    <x v="2"/>
  </r>
  <r>
    <x v="3"/>
    <n v="1185732"/>
    <x v="261"/>
    <x v="0"/>
    <s v="New York"/>
    <s v="Albany"/>
    <x v="0"/>
    <n v="50"/>
    <x v="90"/>
    <n v="13050"/>
    <n v="7830"/>
    <n v="0.6"/>
    <x v="2"/>
  </r>
  <r>
    <x v="3"/>
    <n v="1185732"/>
    <x v="261"/>
    <x v="0"/>
    <s v="New York"/>
    <s v="Albany"/>
    <x v="1"/>
    <n v="53"/>
    <x v="147"/>
    <n v="8533"/>
    <n v="4010.5099999999998"/>
    <n v="0.47"/>
    <x v="2"/>
  </r>
  <r>
    <x v="3"/>
    <n v="1185732"/>
    <x v="261"/>
    <x v="0"/>
    <s v="New York"/>
    <s v="Albany"/>
    <x v="2"/>
    <n v="49"/>
    <x v="160"/>
    <n v="7840"/>
    <n v="2822.4"/>
    <n v="0.36"/>
    <x v="2"/>
  </r>
  <r>
    <x v="3"/>
    <n v="1185732"/>
    <x v="261"/>
    <x v="0"/>
    <s v="New York"/>
    <s v="Albany"/>
    <x v="3"/>
    <n v="47"/>
    <x v="242"/>
    <n v="6110"/>
    <n v="2444"/>
    <n v="0.4"/>
    <x v="2"/>
  </r>
  <r>
    <x v="3"/>
    <n v="1185732"/>
    <x v="261"/>
    <x v="0"/>
    <s v="New York"/>
    <s v="Albany"/>
    <x v="4"/>
    <n v="56"/>
    <x v="251"/>
    <n v="7672"/>
    <n v="3759.2799999999997"/>
    <n v="0.49"/>
    <x v="2"/>
  </r>
  <r>
    <x v="3"/>
    <n v="1185732"/>
    <x v="261"/>
    <x v="0"/>
    <s v="New York"/>
    <s v="Albany"/>
    <x v="5"/>
    <n v="59"/>
    <x v="138"/>
    <n v="9971"/>
    <n v="6281.7300000000005"/>
    <n v="0.63"/>
    <x v="2"/>
  </r>
  <r>
    <x v="3"/>
    <n v="1185732"/>
    <x v="294"/>
    <x v="0"/>
    <s v="New York"/>
    <s v="Albany"/>
    <x v="0"/>
    <n v="59"/>
    <x v="121"/>
    <n v="15517"/>
    <n v="8689.52"/>
    <n v="0.56000000000000005"/>
    <x v="2"/>
  </r>
  <r>
    <x v="3"/>
    <n v="1185732"/>
    <x v="294"/>
    <x v="0"/>
    <s v="New York"/>
    <s v="Albany"/>
    <x v="1"/>
    <n v="54"/>
    <x v="36"/>
    <n v="9450"/>
    <n v="4536"/>
    <n v="0.48"/>
    <x v="2"/>
  </r>
  <r>
    <x v="3"/>
    <n v="1185732"/>
    <x v="294"/>
    <x v="0"/>
    <s v="New York"/>
    <s v="Albany"/>
    <x v="2"/>
    <n v="48"/>
    <x v="42"/>
    <n v="7200"/>
    <n v="2736"/>
    <n v="0.38"/>
    <x v="2"/>
  </r>
  <r>
    <x v="3"/>
    <n v="1185732"/>
    <x v="294"/>
    <x v="0"/>
    <s v="New York"/>
    <s v="Albany"/>
    <x v="3"/>
    <n v="49"/>
    <x v="179"/>
    <n v="7056"/>
    <n v="2892.96"/>
    <n v="0.41"/>
    <x v="2"/>
  </r>
  <r>
    <x v="3"/>
    <n v="1185732"/>
    <x v="294"/>
    <x v="0"/>
    <s v="New York"/>
    <s v="Albany"/>
    <x v="4"/>
    <n v="62"/>
    <x v="42"/>
    <n v="9300"/>
    <n v="4557"/>
    <n v="0.49"/>
    <x v="2"/>
  </r>
  <r>
    <x v="3"/>
    <n v="1185732"/>
    <x v="294"/>
    <x v="0"/>
    <s v="New York"/>
    <s v="Albany"/>
    <x v="5"/>
    <n v="69"/>
    <x v="141"/>
    <n v="12489"/>
    <n v="7743.18"/>
    <n v="0.62"/>
    <x v="2"/>
  </r>
  <r>
    <x v="3"/>
    <n v="1185732"/>
    <x v="322"/>
    <x v="0"/>
    <s v="New York"/>
    <s v="Albany"/>
    <x v="0"/>
    <n v="59"/>
    <x v="87"/>
    <n v="14573"/>
    <n v="8015.1500000000005"/>
    <n v="0.55000000000000004"/>
    <x v="2"/>
  </r>
  <r>
    <x v="3"/>
    <n v="1185732"/>
    <x v="322"/>
    <x v="0"/>
    <s v="New York"/>
    <s v="Albany"/>
    <x v="1"/>
    <n v="56"/>
    <x v="130"/>
    <n v="10976"/>
    <n v="4939.2"/>
    <n v="0.44999999999999996"/>
    <x v="2"/>
  </r>
  <r>
    <x v="3"/>
    <n v="1185732"/>
    <x v="322"/>
    <x v="0"/>
    <s v="New York"/>
    <s v="Albany"/>
    <x v="2"/>
    <n v="51"/>
    <x v="138"/>
    <n v="8619"/>
    <n v="3016.6499999999996"/>
    <n v="0.35"/>
    <x v="2"/>
  </r>
  <r>
    <x v="3"/>
    <n v="1185732"/>
    <x v="322"/>
    <x v="0"/>
    <s v="New York"/>
    <s v="Albany"/>
    <x v="3"/>
    <n v="53"/>
    <x v="42"/>
    <n v="7950"/>
    <n v="3418.5"/>
    <n v="0.43"/>
    <x v="2"/>
  </r>
  <r>
    <x v="3"/>
    <n v="1185732"/>
    <x v="322"/>
    <x v="0"/>
    <s v="New York"/>
    <s v="Albany"/>
    <x v="4"/>
    <n v="62"/>
    <x v="137"/>
    <n v="10416"/>
    <n v="4791.3599999999997"/>
    <n v="0.45999999999999996"/>
    <x v="2"/>
  </r>
  <r>
    <x v="3"/>
    <n v="1185732"/>
    <x v="322"/>
    <x v="0"/>
    <s v="New York"/>
    <s v="Albany"/>
    <x v="5"/>
    <n v="66"/>
    <x v="145"/>
    <n v="12804"/>
    <n v="8322.6"/>
    <n v="0.65"/>
    <x v="2"/>
  </r>
  <r>
    <x v="3"/>
    <n v="1185732"/>
    <x v="354"/>
    <x v="0"/>
    <s v="New York"/>
    <s v="Albany"/>
    <x v="0"/>
    <n v="62"/>
    <x v="43"/>
    <n v="15500"/>
    <n v="8680"/>
    <n v="0.56000000000000005"/>
    <x v="2"/>
  </r>
  <r>
    <x v="3"/>
    <n v="1185732"/>
    <x v="354"/>
    <x v="0"/>
    <s v="New York"/>
    <s v="Albany"/>
    <x v="1"/>
    <n v="55"/>
    <x v="124"/>
    <n v="11550"/>
    <n v="5197.4999999999991"/>
    <n v="0.44999999999999996"/>
    <x v="2"/>
  </r>
  <r>
    <x v="3"/>
    <n v="1185732"/>
    <x v="354"/>
    <x v="0"/>
    <s v="New York"/>
    <s v="Albany"/>
    <x v="2"/>
    <n v="51"/>
    <x v="143"/>
    <n v="9588"/>
    <n v="3451.68"/>
    <n v="0.36"/>
    <x v="2"/>
  </r>
  <r>
    <x v="3"/>
    <n v="1185732"/>
    <x v="354"/>
    <x v="0"/>
    <s v="New York"/>
    <s v="Albany"/>
    <x v="3"/>
    <n v="41"/>
    <x v="42"/>
    <n v="6150"/>
    <n v="2460"/>
    <n v="0.4"/>
    <x v="2"/>
  </r>
  <r>
    <x v="3"/>
    <n v="1185732"/>
    <x v="354"/>
    <x v="0"/>
    <s v="New York"/>
    <s v="Albany"/>
    <x v="4"/>
    <n v="52"/>
    <x v="197"/>
    <n v="7748"/>
    <n v="3719.04"/>
    <n v="0.48"/>
    <x v="2"/>
  </r>
  <r>
    <x v="3"/>
    <n v="1185732"/>
    <x v="354"/>
    <x v="0"/>
    <s v="New York"/>
    <s v="Albany"/>
    <x v="5"/>
    <n v="55"/>
    <x v="153"/>
    <n v="11990"/>
    <n v="7194"/>
    <n v="0.6"/>
    <x v="2"/>
  </r>
  <r>
    <x v="3"/>
    <n v="1185732"/>
    <x v="384"/>
    <x v="0"/>
    <s v="New York"/>
    <s v="Albany"/>
    <x v="0"/>
    <n v="50"/>
    <x v="99"/>
    <n v="11900"/>
    <n v="7021.0000000000009"/>
    <n v="0.59000000000000008"/>
    <x v="2"/>
  </r>
  <r>
    <x v="3"/>
    <n v="1185732"/>
    <x v="384"/>
    <x v="0"/>
    <s v="New York"/>
    <s v="Albany"/>
    <x v="1"/>
    <n v="48"/>
    <x v="134"/>
    <n v="7824"/>
    <n v="3520.7999999999997"/>
    <n v="0.44999999999999996"/>
    <x v="2"/>
  </r>
  <r>
    <x v="3"/>
    <n v="1185732"/>
    <x v="384"/>
    <x v="0"/>
    <s v="New York"/>
    <s v="Albany"/>
    <x v="2"/>
    <n v="41"/>
    <x v="216"/>
    <n v="5658"/>
    <n v="1980.3"/>
    <n v="0.35"/>
    <x v="2"/>
  </r>
  <r>
    <x v="3"/>
    <n v="1185732"/>
    <x v="384"/>
    <x v="0"/>
    <s v="New York"/>
    <s v="Albany"/>
    <x v="3"/>
    <n v="44"/>
    <x v="251"/>
    <n v="6028"/>
    <n v="2471.48"/>
    <n v="0.41"/>
    <x v="2"/>
  </r>
  <r>
    <x v="3"/>
    <n v="1185732"/>
    <x v="384"/>
    <x v="0"/>
    <s v="New York"/>
    <s v="Albany"/>
    <x v="4"/>
    <n v="51"/>
    <x v="165"/>
    <n v="6681"/>
    <n v="3206.8799999999997"/>
    <n v="0.48"/>
    <x v="2"/>
  </r>
  <r>
    <x v="3"/>
    <n v="1185732"/>
    <x v="384"/>
    <x v="0"/>
    <s v="New York"/>
    <s v="Albany"/>
    <x v="5"/>
    <n v="59"/>
    <x v="163"/>
    <n v="9204"/>
    <n v="5522.4"/>
    <n v="0.6"/>
    <x v="2"/>
  </r>
  <r>
    <x v="3"/>
    <n v="1185732"/>
    <x v="416"/>
    <x v="0"/>
    <s v="New York"/>
    <s v="Albany"/>
    <x v="0"/>
    <n v="57"/>
    <x v="159"/>
    <n v="11856"/>
    <n v="6757.920000000001"/>
    <n v="0.57000000000000006"/>
    <x v="2"/>
  </r>
  <r>
    <x v="3"/>
    <n v="1185732"/>
    <x v="416"/>
    <x v="0"/>
    <s v="New York"/>
    <s v="Albany"/>
    <x v="1"/>
    <n v="46"/>
    <x v="163"/>
    <n v="7176"/>
    <n v="3300.9599999999996"/>
    <n v="0.45999999999999996"/>
    <x v="2"/>
  </r>
  <r>
    <x v="3"/>
    <n v="1185732"/>
    <x v="416"/>
    <x v="0"/>
    <s v="New York"/>
    <s v="Albany"/>
    <x v="2"/>
    <n v="46"/>
    <x v="251"/>
    <n v="6302"/>
    <n v="2520.8000000000002"/>
    <n v="0.4"/>
    <x v="2"/>
  </r>
  <r>
    <x v="3"/>
    <n v="1185732"/>
    <x v="416"/>
    <x v="0"/>
    <s v="New York"/>
    <s v="Albany"/>
    <x v="3"/>
    <n v="45"/>
    <x v="192"/>
    <n v="6075"/>
    <n v="2490.75"/>
    <n v="0.41"/>
    <x v="2"/>
  </r>
  <r>
    <x v="3"/>
    <n v="1185732"/>
    <x v="416"/>
    <x v="0"/>
    <s v="New York"/>
    <s v="Albany"/>
    <x v="4"/>
    <n v="59"/>
    <x v="42"/>
    <n v="8850"/>
    <n v="4159.5"/>
    <n v="0.47"/>
    <x v="2"/>
  </r>
  <r>
    <x v="3"/>
    <n v="1185732"/>
    <x v="416"/>
    <x v="0"/>
    <s v="New York"/>
    <s v="Albany"/>
    <x v="5"/>
    <n v="64"/>
    <x v="163"/>
    <n v="9984"/>
    <n v="6190.08"/>
    <n v="0.62"/>
    <x v="2"/>
  </r>
  <r>
    <x v="3"/>
    <n v="1185732"/>
    <x v="446"/>
    <x v="0"/>
    <s v="New York"/>
    <s v="Albany"/>
    <x v="0"/>
    <n v="56"/>
    <x v="146"/>
    <n v="12152"/>
    <n v="6683.6"/>
    <n v="0.55000000000000004"/>
    <x v="2"/>
  </r>
  <r>
    <x v="3"/>
    <n v="1185732"/>
    <x v="446"/>
    <x v="0"/>
    <s v="New York"/>
    <s v="Albany"/>
    <x v="1"/>
    <n v="49"/>
    <x v="244"/>
    <n v="7938"/>
    <n v="3889.62"/>
    <n v="0.49"/>
    <x v="2"/>
  </r>
  <r>
    <x v="3"/>
    <n v="1185732"/>
    <x v="446"/>
    <x v="0"/>
    <s v="New York"/>
    <s v="Albany"/>
    <x v="2"/>
    <n v="45"/>
    <x v="135"/>
    <n v="6615"/>
    <n v="2381.4"/>
    <n v="0.36"/>
    <x v="2"/>
  </r>
  <r>
    <x v="3"/>
    <n v="1185732"/>
    <x v="446"/>
    <x v="0"/>
    <s v="New York"/>
    <s v="Albany"/>
    <x v="3"/>
    <n v="47"/>
    <x v="179"/>
    <n v="6768"/>
    <n v="2707.2000000000003"/>
    <n v="0.4"/>
    <x v="2"/>
  </r>
  <r>
    <x v="3"/>
    <n v="1185732"/>
    <x v="446"/>
    <x v="0"/>
    <s v="New York"/>
    <s v="Albany"/>
    <x v="4"/>
    <n v="62"/>
    <x v="125"/>
    <n v="9548"/>
    <n v="4296.5999999999995"/>
    <n v="0.44999999999999996"/>
    <x v="2"/>
  </r>
  <r>
    <x v="3"/>
    <n v="1185732"/>
    <x v="446"/>
    <x v="0"/>
    <s v="New York"/>
    <s v="Albany"/>
    <x v="5"/>
    <n v="68"/>
    <x v="129"/>
    <n v="11968"/>
    <n v="7659.52"/>
    <n v="0.64"/>
    <x v="2"/>
  </r>
  <r>
    <x v="3"/>
    <n v="1185732"/>
    <x v="475"/>
    <x v="0"/>
    <s v="New York"/>
    <s v="Albany"/>
    <x v="0"/>
    <n v="59"/>
    <x v="82"/>
    <n v="14455"/>
    <n v="8383.9000000000015"/>
    <n v="0.58000000000000007"/>
    <x v="2"/>
  </r>
  <r>
    <x v="3"/>
    <n v="1185732"/>
    <x v="475"/>
    <x v="0"/>
    <s v="New York"/>
    <s v="Albany"/>
    <x v="1"/>
    <n v="51"/>
    <x v="138"/>
    <n v="8619"/>
    <n v="4309.5"/>
    <n v="0.5"/>
    <x v="2"/>
  </r>
  <r>
    <x v="4"/>
    <n v="1185732"/>
    <x v="475"/>
    <x v="0"/>
    <s v="New York"/>
    <s v="Albany"/>
    <x v="2"/>
    <n v="52"/>
    <x v="134"/>
    <n v="8476"/>
    <n v="3305.6400000000003"/>
    <n v="0.39"/>
    <x v="2"/>
  </r>
  <r>
    <x v="4"/>
    <n v="1185732"/>
    <x v="475"/>
    <x v="0"/>
    <s v="New York"/>
    <s v="Albany"/>
    <x v="3"/>
    <n v="54"/>
    <x v="155"/>
    <n v="8370"/>
    <n v="3431.7"/>
    <n v="0.41"/>
    <x v="2"/>
  </r>
  <r>
    <x v="4"/>
    <n v="1185732"/>
    <x v="475"/>
    <x v="0"/>
    <s v="New York"/>
    <s v="Albany"/>
    <x v="4"/>
    <n v="60"/>
    <x v="155"/>
    <n v="9300"/>
    <n v="4278"/>
    <n v="0.45999999999999996"/>
    <x v="2"/>
  </r>
  <r>
    <x v="4"/>
    <n v="1185732"/>
    <x v="475"/>
    <x v="0"/>
    <s v="New York"/>
    <s v="Albany"/>
    <x v="5"/>
    <n v="69"/>
    <x v="131"/>
    <n v="12558"/>
    <n v="8037.12"/>
    <n v="0.64"/>
    <x v="2"/>
  </r>
  <r>
    <x v="4"/>
    <n v="1185732"/>
    <x v="178"/>
    <x v="0"/>
    <s v="New York"/>
    <s v="Albany"/>
    <x v="0"/>
    <n v="39"/>
    <x v="97"/>
    <n v="8424"/>
    <n v="5307.12"/>
    <n v="0.63"/>
    <x v="2"/>
  </r>
  <r>
    <x v="4"/>
    <n v="1185732"/>
    <x v="178"/>
    <x v="0"/>
    <s v="New York"/>
    <s v="Albany"/>
    <x v="1"/>
    <n v="39"/>
    <x v="163"/>
    <n v="6084"/>
    <n v="2737.7999999999997"/>
    <n v="0.44999999999999996"/>
    <x v="2"/>
  </r>
  <r>
    <x v="4"/>
    <n v="1185732"/>
    <x v="178"/>
    <x v="0"/>
    <s v="New York"/>
    <s v="Albany"/>
    <x v="2"/>
    <n v="29"/>
    <x v="137"/>
    <n v="4872"/>
    <n v="2338.56"/>
    <n v="0.48"/>
    <x v="2"/>
  </r>
  <r>
    <x v="4"/>
    <n v="1185732"/>
    <x v="178"/>
    <x v="0"/>
    <s v="New York"/>
    <s v="Albany"/>
    <x v="3"/>
    <n v="34"/>
    <x v="165"/>
    <n v="4454"/>
    <n v="2093.3799999999997"/>
    <n v="0.47"/>
    <x v="2"/>
  </r>
  <r>
    <x v="4"/>
    <n v="1185732"/>
    <x v="178"/>
    <x v="0"/>
    <s v="New York"/>
    <s v="Albany"/>
    <x v="4"/>
    <n v="49"/>
    <x v="57"/>
    <n v="7105"/>
    <n v="3197.2499999999995"/>
    <n v="0.44999999999999996"/>
    <x v="2"/>
  </r>
  <r>
    <x v="4"/>
    <n v="1185732"/>
    <x v="178"/>
    <x v="0"/>
    <s v="New York"/>
    <s v="Albany"/>
    <x v="5"/>
    <n v="38"/>
    <x v="163"/>
    <n v="5928"/>
    <n v="2371.2000000000003"/>
    <n v="0.4"/>
    <x v="2"/>
  </r>
  <r>
    <x v="4"/>
    <n v="1185732"/>
    <x v="207"/>
    <x v="0"/>
    <s v="New York"/>
    <s v="Albany"/>
    <x v="0"/>
    <n v="37"/>
    <x v="99"/>
    <n v="8806"/>
    <n v="5371.66"/>
    <n v="0.61"/>
    <x v="2"/>
  </r>
  <r>
    <x v="4"/>
    <n v="1185732"/>
    <x v="207"/>
    <x v="0"/>
    <s v="New York"/>
    <s v="Albany"/>
    <x v="1"/>
    <n v="37"/>
    <x v="57"/>
    <n v="5365"/>
    <n v="2199.65"/>
    <n v="0.41"/>
    <x v="2"/>
  </r>
  <r>
    <x v="4"/>
    <n v="1185732"/>
    <x v="207"/>
    <x v="0"/>
    <s v="New York"/>
    <s v="Albany"/>
    <x v="2"/>
    <n v="29"/>
    <x v="231"/>
    <n v="4147"/>
    <n v="2032.03"/>
    <n v="0.49"/>
    <x v="2"/>
  </r>
  <r>
    <x v="4"/>
    <n v="1185732"/>
    <x v="207"/>
    <x v="2"/>
    <s v="Wyoming"/>
    <s v="Cheyenne"/>
    <x v="3"/>
    <n v="32"/>
    <x v="248"/>
    <n v="3936"/>
    <n v="1889.28"/>
    <n v="0.48"/>
    <x v="2"/>
  </r>
  <r>
    <x v="4"/>
    <n v="1185732"/>
    <x v="207"/>
    <x v="2"/>
    <s v="Wyoming"/>
    <s v="Cheyenne"/>
    <x v="4"/>
    <n v="47"/>
    <x v="57"/>
    <n v="6815"/>
    <n v="2794.1499999999996"/>
    <n v="0.41"/>
    <x v="2"/>
  </r>
  <r>
    <x v="4"/>
    <n v="1185732"/>
    <x v="207"/>
    <x v="2"/>
    <s v="Wyoming"/>
    <s v="Cheyenne"/>
    <x v="5"/>
    <n v="38"/>
    <x v="132"/>
    <n v="6612"/>
    <n v="2578.6800000000003"/>
    <n v="0.39"/>
    <x v="2"/>
  </r>
  <r>
    <x v="4"/>
    <n v="1185732"/>
    <x v="215"/>
    <x v="2"/>
    <s v="Wyoming"/>
    <s v="Cheyenne"/>
    <x v="0"/>
    <n v="38"/>
    <x v="271"/>
    <n v="9348"/>
    <n v="5608.8"/>
    <n v="0.6"/>
    <x v="2"/>
  </r>
  <r>
    <x v="4"/>
    <n v="1185732"/>
    <x v="215"/>
    <x v="2"/>
    <s v="Wyoming"/>
    <s v="Cheyenne"/>
    <x v="1"/>
    <n v="37"/>
    <x v="165"/>
    <n v="4847"/>
    <n v="2132.6799999999998"/>
    <n v="0.44"/>
    <x v="2"/>
  </r>
  <r>
    <x v="4"/>
    <n v="1185732"/>
    <x v="215"/>
    <x v="2"/>
    <s v="Wyoming"/>
    <s v="Cheyenne"/>
    <x v="2"/>
    <n v="27"/>
    <x v="197"/>
    <n v="4023"/>
    <n v="1810.35"/>
    <n v="0.44999999999999996"/>
    <x v="2"/>
  </r>
  <r>
    <x v="4"/>
    <n v="1185732"/>
    <x v="215"/>
    <x v="2"/>
    <s v="Wyoming"/>
    <s v="Cheyenne"/>
    <x v="3"/>
    <n v="33"/>
    <x v="205"/>
    <n v="3696"/>
    <n v="1737.12"/>
    <n v="0.47"/>
    <x v="2"/>
  </r>
  <r>
    <x v="4"/>
    <n v="1185732"/>
    <x v="215"/>
    <x v="2"/>
    <s v="Wyoming"/>
    <s v="Cheyenne"/>
    <x v="4"/>
    <n v="47"/>
    <x v="214"/>
    <n v="5922"/>
    <n v="2664.8999999999996"/>
    <n v="0.44999999999999996"/>
    <x v="2"/>
  </r>
  <r>
    <x v="4"/>
    <n v="1185732"/>
    <x v="215"/>
    <x v="2"/>
    <s v="Wyoming"/>
    <s v="Cheyenne"/>
    <x v="5"/>
    <n v="37"/>
    <x v="241"/>
    <n v="6105"/>
    <n v="2258.85"/>
    <n v="0.37"/>
    <x v="2"/>
  </r>
  <r>
    <x v="4"/>
    <n v="1185732"/>
    <x v="234"/>
    <x v="2"/>
    <s v="Wyoming"/>
    <s v="Cheyenne"/>
    <x v="0"/>
    <n v="39"/>
    <x v="159"/>
    <n v="8112"/>
    <n v="5029.4399999999996"/>
    <n v="0.62"/>
    <x v="2"/>
  </r>
  <r>
    <x v="4"/>
    <n v="1185732"/>
    <x v="234"/>
    <x v="2"/>
    <s v="Wyoming"/>
    <s v="Cheyenne"/>
    <x v="1"/>
    <n v="39"/>
    <x v="150"/>
    <n v="5460"/>
    <n v="2456.9999999999995"/>
    <n v="0.44999999999999996"/>
    <x v="2"/>
  </r>
  <r>
    <x v="4"/>
    <n v="1185732"/>
    <x v="234"/>
    <x v="2"/>
    <s v="Wyoming"/>
    <s v="Cheyenne"/>
    <x v="2"/>
    <n v="28"/>
    <x v="57"/>
    <n v="4060"/>
    <n v="1867.6"/>
    <n v="0.45999999999999996"/>
    <x v="2"/>
  </r>
  <r>
    <x v="4"/>
    <n v="1185732"/>
    <x v="234"/>
    <x v="2"/>
    <s v="Wyoming"/>
    <s v="Cheyenne"/>
    <x v="3"/>
    <n v="33"/>
    <x v="164"/>
    <n v="3927"/>
    <n v="1845.6899999999998"/>
    <n v="0.47"/>
    <x v="2"/>
  </r>
  <r>
    <x v="4"/>
    <n v="1185732"/>
    <x v="234"/>
    <x v="2"/>
    <s v="Wyoming"/>
    <s v="Cheyenne"/>
    <x v="4"/>
    <n v="47"/>
    <x v="162"/>
    <n v="4982"/>
    <n v="2092.44"/>
    <n v="0.42"/>
    <x v="2"/>
  </r>
  <r>
    <x v="4"/>
    <n v="1185732"/>
    <x v="234"/>
    <x v="2"/>
    <s v="Wyoming"/>
    <s v="Cheyenne"/>
    <x v="5"/>
    <n v="36"/>
    <x v="197"/>
    <n v="5364"/>
    <n v="1877.3999999999999"/>
    <n v="0.35"/>
    <x v="2"/>
  </r>
  <r>
    <x v="4"/>
    <n v="1185732"/>
    <x v="263"/>
    <x v="2"/>
    <s v="Wyoming"/>
    <s v="Cheyenne"/>
    <x v="0"/>
    <n v="45"/>
    <x v="271"/>
    <n v="11070"/>
    <n v="7195.5"/>
    <n v="0.65"/>
    <x v="2"/>
  </r>
  <r>
    <x v="4"/>
    <n v="1185732"/>
    <x v="263"/>
    <x v="2"/>
    <s v="Wyoming"/>
    <s v="Cheyenne"/>
    <x v="1"/>
    <n v="41"/>
    <x v="152"/>
    <n v="6232"/>
    <n v="2492.8000000000002"/>
    <n v="0.4"/>
    <x v="2"/>
  </r>
  <r>
    <x v="4"/>
    <n v="1185732"/>
    <x v="263"/>
    <x v="2"/>
    <s v="Wyoming"/>
    <s v="Cheyenne"/>
    <x v="2"/>
    <n v="39"/>
    <x v="57"/>
    <n v="5655"/>
    <n v="2770.95"/>
    <n v="0.49"/>
    <x v="2"/>
  </r>
  <r>
    <x v="4"/>
    <n v="1185732"/>
    <x v="263"/>
    <x v="2"/>
    <s v="Wyoming"/>
    <s v="Cheyenne"/>
    <x v="3"/>
    <n v="39"/>
    <x v="165"/>
    <n v="5109"/>
    <n v="2554.5"/>
    <n v="0.5"/>
    <x v="2"/>
  </r>
  <r>
    <x v="4"/>
    <n v="1185732"/>
    <x v="263"/>
    <x v="2"/>
    <s v="Wyoming"/>
    <s v="Cheyenne"/>
    <x v="4"/>
    <n v="45"/>
    <x v="247"/>
    <n v="5985"/>
    <n v="2513.6999999999998"/>
    <n v="0.42"/>
    <x v="2"/>
  </r>
  <r>
    <x v="4"/>
    <n v="1185732"/>
    <x v="263"/>
    <x v="2"/>
    <s v="Wyoming"/>
    <s v="Cheyenne"/>
    <x v="5"/>
    <n v="52"/>
    <x v="163"/>
    <n v="8112"/>
    <n v="3244.8"/>
    <n v="0.4"/>
    <x v="2"/>
  </r>
  <r>
    <x v="4"/>
    <n v="1185732"/>
    <x v="296"/>
    <x v="2"/>
    <s v="Wyoming"/>
    <s v="Cheyenne"/>
    <x v="0"/>
    <n v="46"/>
    <x v="87"/>
    <n v="11362"/>
    <n v="7158.06"/>
    <n v="0.63"/>
    <x v="2"/>
  </r>
  <r>
    <x v="4"/>
    <n v="1185732"/>
    <x v="296"/>
    <x v="2"/>
    <s v="Wyoming"/>
    <s v="Cheyenne"/>
    <x v="1"/>
    <n v="42"/>
    <x v="137"/>
    <n v="7056"/>
    <n v="2892.96"/>
    <n v="0.41"/>
    <x v="2"/>
  </r>
  <r>
    <x v="4"/>
    <n v="1185732"/>
    <x v="296"/>
    <x v="2"/>
    <s v="Wyoming"/>
    <s v="Cheyenne"/>
    <x v="2"/>
    <n v="38"/>
    <x v="165"/>
    <n v="4978"/>
    <n v="2240.1"/>
    <n v="0.44999999999999996"/>
    <x v="2"/>
  </r>
  <r>
    <x v="4"/>
    <n v="1185732"/>
    <x v="296"/>
    <x v="2"/>
    <s v="Wyoming"/>
    <s v="Cheyenne"/>
    <x v="3"/>
    <n v="38"/>
    <x v="150"/>
    <n v="5320"/>
    <n v="2500.3999999999996"/>
    <n v="0.47"/>
    <x v="2"/>
  </r>
  <r>
    <x v="4"/>
    <n v="1185732"/>
    <x v="296"/>
    <x v="2"/>
    <s v="Wyoming"/>
    <s v="Cheyenne"/>
    <x v="4"/>
    <n v="49"/>
    <x v="192"/>
    <n v="6615"/>
    <n v="2910.6"/>
    <n v="0.44"/>
    <x v="2"/>
  </r>
  <r>
    <x v="4"/>
    <n v="1185732"/>
    <x v="296"/>
    <x v="2"/>
    <s v="Wyoming"/>
    <s v="Cheyenne"/>
    <x v="5"/>
    <n v="50"/>
    <x v="134"/>
    <n v="8150"/>
    <n v="3015.5"/>
    <n v="0.37"/>
    <x v="2"/>
  </r>
  <r>
    <x v="4"/>
    <n v="1185732"/>
    <x v="324"/>
    <x v="2"/>
    <s v="Wyoming"/>
    <s v="Cheyenne"/>
    <x v="0"/>
    <n v="48"/>
    <x v="151"/>
    <n v="10944"/>
    <n v="7004.16"/>
    <n v="0.64"/>
    <x v="2"/>
  </r>
  <r>
    <x v="4"/>
    <n v="1185732"/>
    <x v="324"/>
    <x v="2"/>
    <s v="Wyoming"/>
    <s v="Cheyenne"/>
    <x v="1"/>
    <n v="44"/>
    <x v="134"/>
    <n v="7172"/>
    <n v="3083.96"/>
    <n v="0.43"/>
    <x v="2"/>
  </r>
  <r>
    <x v="4"/>
    <n v="1185732"/>
    <x v="324"/>
    <x v="2"/>
    <s v="Wyoming"/>
    <s v="Cheyenne"/>
    <x v="2"/>
    <n v="38"/>
    <x v="197"/>
    <n v="5662"/>
    <n v="2717.7599999999998"/>
    <n v="0.48"/>
    <x v="2"/>
  </r>
  <r>
    <x v="4"/>
    <n v="1185732"/>
    <x v="324"/>
    <x v="2"/>
    <s v="Wyoming"/>
    <s v="Cheyenne"/>
    <x v="3"/>
    <n v="39"/>
    <x v="42"/>
    <n v="5850"/>
    <n v="2749.5"/>
    <n v="0.47"/>
    <x v="2"/>
  </r>
  <r>
    <x v="4"/>
    <n v="1185732"/>
    <x v="324"/>
    <x v="2"/>
    <s v="Wyoming"/>
    <s v="Cheyenne"/>
    <x v="4"/>
    <n v="48"/>
    <x v="251"/>
    <n v="6576"/>
    <n v="2761.92"/>
    <n v="0.42"/>
    <x v="2"/>
  </r>
  <r>
    <x v="4"/>
    <n v="1185732"/>
    <x v="324"/>
    <x v="2"/>
    <s v="Wyoming"/>
    <s v="Cheyenne"/>
    <x v="5"/>
    <n v="51"/>
    <x v="130"/>
    <n v="9996"/>
    <n v="3598.56"/>
    <n v="0.36"/>
    <x v="2"/>
  </r>
  <r>
    <x v="4"/>
    <n v="1185732"/>
    <x v="356"/>
    <x v="2"/>
    <s v="Wyoming"/>
    <s v="Cheyenne"/>
    <x v="0"/>
    <n v="47"/>
    <x v="128"/>
    <n v="11985"/>
    <n v="7670.4000000000005"/>
    <n v="0.64"/>
    <x v="2"/>
  </r>
  <r>
    <x v="4"/>
    <n v="1185732"/>
    <x v="356"/>
    <x v="2"/>
    <s v="Wyoming"/>
    <s v="Cheyenne"/>
    <x v="1"/>
    <n v="43"/>
    <x v="134"/>
    <n v="7009"/>
    <n v="2873.69"/>
    <n v="0.41"/>
    <x v="2"/>
  </r>
  <r>
    <x v="4"/>
    <n v="1185732"/>
    <x v="356"/>
    <x v="2"/>
    <s v="Wyoming"/>
    <s v="Cheyenne"/>
    <x v="2"/>
    <n v="38"/>
    <x v="231"/>
    <n v="5434"/>
    <n v="2445.2999999999997"/>
    <n v="0.44999999999999996"/>
    <x v="2"/>
  </r>
  <r>
    <x v="4"/>
    <n v="1185732"/>
    <x v="356"/>
    <x v="2"/>
    <s v="Wyoming"/>
    <s v="Cheyenne"/>
    <x v="3"/>
    <n v="38"/>
    <x v="135"/>
    <n v="5586"/>
    <n v="2737.14"/>
    <n v="0.49"/>
    <x v="2"/>
  </r>
  <r>
    <x v="4"/>
    <n v="1185732"/>
    <x v="356"/>
    <x v="2"/>
    <s v="Wyoming"/>
    <s v="Cheyenne"/>
    <x v="4"/>
    <n v="47"/>
    <x v="150"/>
    <n v="6580"/>
    <n v="2697.7999999999997"/>
    <n v="0.41"/>
    <x v="2"/>
  </r>
  <r>
    <x v="4"/>
    <n v="1185732"/>
    <x v="356"/>
    <x v="2"/>
    <s v="Wyoming"/>
    <s v="Cheyenne"/>
    <x v="5"/>
    <n v="52"/>
    <x v="130"/>
    <n v="10192"/>
    <n v="4076.8"/>
    <n v="0.4"/>
    <x v="2"/>
  </r>
  <r>
    <x v="4"/>
    <n v="1185732"/>
    <x v="386"/>
    <x v="2"/>
    <s v="Wyoming"/>
    <s v="Cheyenne"/>
    <x v="0"/>
    <n v="48"/>
    <x v="159"/>
    <n v="9984"/>
    <n v="6389.76"/>
    <n v="0.64"/>
    <x v="2"/>
  </r>
  <r>
    <x v="4"/>
    <n v="1185732"/>
    <x v="386"/>
    <x v="2"/>
    <s v="Wyoming"/>
    <s v="Cheyenne"/>
    <x v="1"/>
    <n v="44"/>
    <x v="42"/>
    <n v="6600"/>
    <n v="2838"/>
    <n v="0.43"/>
    <x v="2"/>
  </r>
  <r>
    <x v="4"/>
    <n v="1185732"/>
    <x v="386"/>
    <x v="2"/>
    <s v="Wyoming"/>
    <s v="Cheyenne"/>
    <x v="2"/>
    <n v="38"/>
    <x v="251"/>
    <n v="5206"/>
    <n v="2394.7599999999998"/>
    <n v="0.45999999999999996"/>
    <x v="2"/>
  </r>
  <r>
    <x v="4"/>
    <n v="1185732"/>
    <x v="386"/>
    <x v="2"/>
    <s v="Wyoming"/>
    <s v="Cheyenne"/>
    <x v="3"/>
    <n v="38"/>
    <x v="192"/>
    <n v="5130"/>
    <n v="2513.6999999999998"/>
    <n v="0.49"/>
    <x v="2"/>
  </r>
  <r>
    <x v="4"/>
    <n v="1185732"/>
    <x v="386"/>
    <x v="2"/>
    <s v="Wyoming"/>
    <s v="Cheyenne"/>
    <x v="4"/>
    <n v="48"/>
    <x v="35"/>
    <n v="6000"/>
    <n v="2580"/>
    <n v="0.43"/>
    <x v="2"/>
  </r>
  <r>
    <x v="4"/>
    <n v="1185732"/>
    <x v="386"/>
    <x v="2"/>
    <s v="Wyoming"/>
    <s v="Cheyenne"/>
    <x v="5"/>
    <n v="52"/>
    <x v="132"/>
    <n v="9048"/>
    <n v="3619.2000000000003"/>
    <n v="0.4"/>
    <x v="2"/>
  </r>
  <r>
    <x v="4"/>
    <n v="1185732"/>
    <x v="418"/>
    <x v="2"/>
    <s v="Wyoming"/>
    <s v="Cheyenne"/>
    <x v="0"/>
    <n v="50"/>
    <x v="158"/>
    <n v="10100"/>
    <n v="6464"/>
    <n v="0.64"/>
    <x v="2"/>
  </r>
  <r>
    <x v="4"/>
    <n v="1185732"/>
    <x v="418"/>
    <x v="2"/>
    <s v="Wyoming"/>
    <s v="Cheyenne"/>
    <x v="1"/>
    <n v="44"/>
    <x v="132"/>
    <n v="7656"/>
    <n v="3062.4"/>
    <n v="0.4"/>
    <x v="2"/>
  </r>
  <r>
    <x v="4"/>
    <n v="1185732"/>
    <x v="418"/>
    <x v="2"/>
    <s v="Wyoming"/>
    <s v="Cheyenne"/>
    <x v="2"/>
    <n v="42"/>
    <x v="35"/>
    <n v="5250"/>
    <n v="2415"/>
    <n v="0.45999999999999996"/>
    <x v="2"/>
  </r>
  <r>
    <x v="4"/>
    <n v="1185732"/>
    <x v="418"/>
    <x v="2"/>
    <s v="Wyoming"/>
    <s v="Cheyenne"/>
    <x v="3"/>
    <n v="41"/>
    <x v="164"/>
    <n v="4879"/>
    <n v="2244.3399999999997"/>
    <n v="0.45999999999999996"/>
    <x v="2"/>
  </r>
  <r>
    <x v="4"/>
    <n v="1185732"/>
    <x v="418"/>
    <x v="2"/>
    <s v="Wyoming"/>
    <s v="Cheyenne"/>
    <x v="4"/>
    <n v="54"/>
    <x v="209"/>
    <n v="6912"/>
    <n v="3041.28"/>
    <n v="0.44"/>
    <x v="2"/>
  </r>
  <r>
    <x v="4"/>
    <n v="1185732"/>
    <x v="418"/>
    <x v="2"/>
    <s v="Wyoming"/>
    <s v="Cheyenne"/>
    <x v="5"/>
    <n v="55"/>
    <x v="42"/>
    <n v="8250"/>
    <n v="3052.5"/>
    <n v="0.37"/>
    <x v="2"/>
  </r>
  <r>
    <x v="4"/>
    <n v="1185732"/>
    <x v="448"/>
    <x v="2"/>
    <s v="Wyoming"/>
    <s v="Cheyenne"/>
    <x v="0"/>
    <n v="53"/>
    <x v="153"/>
    <n v="11554"/>
    <n v="7047.94"/>
    <n v="0.61"/>
    <x v="2"/>
  </r>
  <r>
    <x v="4"/>
    <n v="1185732"/>
    <x v="448"/>
    <x v="2"/>
    <s v="Wyoming"/>
    <s v="Cheyenne"/>
    <x v="1"/>
    <n v="42"/>
    <x v="212"/>
    <n v="7014"/>
    <n v="3016.02"/>
    <n v="0.43"/>
    <x v="2"/>
  </r>
  <r>
    <x v="4"/>
    <n v="1185732"/>
    <x v="448"/>
    <x v="2"/>
    <s v="Wyoming"/>
    <s v="Cheyenne"/>
    <x v="2"/>
    <n v="42"/>
    <x v="272"/>
    <n v="6132"/>
    <n v="3066"/>
    <n v="0.5"/>
    <x v="2"/>
  </r>
  <r>
    <x v="4"/>
    <n v="1185732"/>
    <x v="448"/>
    <x v="2"/>
    <s v="Wyoming"/>
    <s v="Cheyenne"/>
    <x v="3"/>
    <n v="42"/>
    <x v="192"/>
    <n v="5670"/>
    <n v="2778.2999999999997"/>
    <n v="0.49"/>
    <x v="2"/>
  </r>
  <r>
    <x v="4"/>
    <n v="1185732"/>
    <x v="448"/>
    <x v="2"/>
    <s v="Wyoming"/>
    <s v="Cheyenne"/>
    <x v="4"/>
    <n v="51"/>
    <x v="231"/>
    <n v="7293"/>
    <n v="2990.1299999999997"/>
    <n v="0.41"/>
    <x v="2"/>
  </r>
  <r>
    <x v="4"/>
    <n v="1185732"/>
    <x v="448"/>
    <x v="2"/>
    <s v="Wyoming"/>
    <s v="Cheyenne"/>
    <x v="5"/>
    <n v="55"/>
    <x v="147"/>
    <n v="8855"/>
    <n v="3453.4500000000003"/>
    <n v="0.39"/>
    <x v="2"/>
  </r>
  <r>
    <x v="4"/>
    <n v="1185732"/>
    <x v="477"/>
    <x v="2"/>
    <s v="Wyoming"/>
    <s v="Cheyenne"/>
    <x v="0"/>
    <n v="52"/>
    <x v="167"/>
    <n v="11648"/>
    <n v="7105.28"/>
    <n v="0.61"/>
    <x v="2"/>
  </r>
  <r>
    <x v="4"/>
    <n v="1185732"/>
    <x v="477"/>
    <x v="2"/>
    <s v="Wyoming"/>
    <s v="Cheyenne"/>
    <x v="1"/>
    <n v="44"/>
    <x v="137"/>
    <n v="7392"/>
    <n v="3030.72"/>
    <n v="0.41"/>
    <x v="2"/>
  </r>
  <r>
    <x v="0"/>
    <n v="1185732"/>
    <x v="477"/>
    <x v="2"/>
    <s v="Wyoming"/>
    <s v="Cheyenne"/>
    <x v="2"/>
    <n v="44"/>
    <x v="241"/>
    <n v="7260"/>
    <n v="3339.6"/>
    <n v="0.45999999999999996"/>
    <x v="2"/>
  </r>
  <r>
    <x v="0"/>
    <n v="1185732"/>
    <x v="477"/>
    <x v="2"/>
    <s v="Wyoming"/>
    <s v="Cheyenne"/>
    <x v="3"/>
    <n v="44"/>
    <x v="192"/>
    <n v="5940"/>
    <n v="2910.6"/>
    <n v="0.49"/>
    <x v="2"/>
  </r>
  <r>
    <x v="0"/>
    <n v="1185732"/>
    <x v="477"/>
    <x v="2"/>
    <s v="Wyoming"/>
    <s v="Cheyenne"/>
    <x v="4"/>
    <n v="54"/>
    <x v="57"/>
    <n v="7830"/>
    <n v="3523.4999999999995"/>
    <n v="0.44999999999999996"/>
    <x v="2"/>
  </r>
  <r>
    <x v="0"/>
    <n v="1185732"/>
    <x v="477"/>
    <x v="2"/>
    <s v="Wyoming"/>
    <s v="Cheyenne"/>
    <x v="5"/>
    <n v="56"/>
    <x v="132"/>
    <n v="9744"/>
    <n v="3507.8399999999997"/>
    <n v="0.36"/>
    <x v="2"/>
  </r>
  <r>
    <x v="0"/>
    <n v="1128299"/>
    <x v="188"/>
    <x v="2"/>
    <s v="Wyoming"/>
    <s v="Cheyenne"/>
    <x v="0"/>
    <n v="29"/>
    <x v="250"/>
    <n v="2639"/>
    <n v="1213.9399999999998"/>
    <n v="0.45999999999999996"/>
    <x v="2"/>
  </r>
  <r>
    <x v="0"/>
    <n v="1128299"/>
    <x v="188"/>
    <x v="2"/>
    <s v="Wyoming"/>
    <s v="Cheyenne"/>
    <x v="1"/>
    <n v="36"/>
    <x v="193"/>
    <n v="3780"/>
    <n v="1738.8"/>
    <n v="0.45999999999999996"/>
    <x v="2"/>
  </r>
  <r>
    <x v="0"/>
    <n v="1128299"/>
    <x v="188"/>
    <x v="2"/>
    <s v="Wyoming"/>
    <s v="Cheyenne"/>
    <x v="2"/>
    <n v="39"/>
    <x v="250"/>
    <n v="3549"/>
    <n v="1597.05"/>
    <n v="0.44999999999999996"/>
    <x v="2"/>
  </r>
  <r>
    <x v="0"/>
    <n v="1128299"/>
    <x v="188"/>
    <x v="2"/>
    <s v="Wyoming"/>
    <s v="Cheyenne"/>
    <x v="3"/>
    <n v="38"/>
    <x v="190"/>
    <n v="2052"/>
    <n v="964.43999999999994"/>
    <n v="0.47"/>
    <x v="2"/>
  </r>
  <r>
    <x v="0"/>
    <n v="1128299"/>
    <x v="188"/>
    <x v="2"/>
    <s v="Wyoming"/>
    <s v="Cheyenne"/>
    <x v="4"/>
    <n v="42"/>
    <x v="222"/>
    <n v="1890"/>
    <n v="963.9"/>
    <n v="0.51"/>
    <x v="2"/>
  </r>
  <r>
    <x v="0"/>
    <n v="1128299"/>
    <x v="188"/>
    <x v="2"/>
    <s v="Wyoming"/>
    <s v="Cheyenne"/>
    <x v="5"/>
    <n v="38"/>
    <x v="210"/>
    <n v="4408"/>
    <n v="1983.6"/>
    <n v="0.44999999999999996"/>
    <x v="2"/>
  </r>
  <r>
    <x v="0"/>
    <n v="1128299"/>
    <x v="698"/>
    <x v="2"/>
    <s v="Wyoming"/>
    <s v="Cheyenne"/>
    <x v="0"/>
    <n v="27"/>
    <x v="161"/>
    <n v="3051"/>
    <n v="1403.4599999999998"/>
    <n v="0.45999999999999996"/>
    <x v="2"/>
  </r>
  <r>
    <x v="0"/>
    <n v="1128299"/>
    <x v="698"/>
    <x v="2"/>
    <s v="Wyoming"/>
    <s v="Cheyenne"/>
    <x v="1"/>
    <n v="36"/>
    <x v="193"/>
    <n v="3780"/>
    <n v="1700.9999999999998"/>
    <n v="0.44999999999999996"/>
    <x v="2"/>
  </r>
  <r>
    <x v="0"/>
    <n v="1128299"/>
    <x v="698"/>
    <x v="2"/>
    <s v="Wyoming"/>
    <s v="Cheyenne"/>
    <x v="2"/>
    <n v="39"/>
    <x v="246"/>
    <n v="3432"/>
    <n v="1544.3999999999999"/>
    <n v="0.44999999999999996"/>
    <x v="2"/>
  </r>
  <r>
    <x v="0"/>
    <n v="1128299"/>
    <x v="698"/>
    <x v="4"/>
    <s v="Virginia"/>
    <s v="Richmond"/>
    <x v="3"/>
    <n v="38"/>
    <x v="208"/>
    <n v="2204"/>
    <n v="1102"/>
    <n v="0.5"/>
    <x v="2"/>
  </r>
  <r>
    <x v="0"/>
    <n v="1128299"/>
    <x v="698"/>
    <x v="4"/>
    <s v="Virginia"/>
    <s v="Richmond"/>
    <x v="4"/>
    <n v="42"/>
    <x v="183"/>
    <n v="1596"/>
    <n v="877.80000000000007"/>
    <n v="0.55000000000000004"/>
    <x v="2"/>
  </r>
  <r>
    <x v="0"/>
    <n v="1128299"/>
    <x v="698"/>
    <x v="4"/>
    <s v="Virginia"/>
    <s v="Richmond"/>
    <x v="5"/>
    <n v="38"/>
    <x v="194"/>
    <n v="3078"/>
    <n v="1323.54"/>
    <n v="0.43"/>
    <x v="2"/>
  </r>
  <r>
    <x v="0"/>
    <n v="1128299"/>
    <x v="228"/>
    <x v="4"/>
    <s v="Virginia"/>
    <s v="Richmond"/>
    <x v="0"/>
    <n v="38"/>
    <x v="231"/>
    <n v="5434"/>
    <n v="2553.98"/>
    <n v="0.47"/>
    <x v="2"/>
  </r>
  <r>
    <x v="0"/>
    <n v="1128299"/>
    <x v="228"/>
    <x v="4"/>
    <s v="Virginia"/>
    <s v="Richmond"/>
    <x v="1"/>
    <n v="45"/>
    <x v="211"/>
    <n v="3825"/>
    <n v="1797.75"/>
    <n v="0.47"/>
    <x v="2"/>
  </r>
  <r>
    <x v="0"/>
    <n v="1128299"/>
    <x v="228"/>
    <x v="4"/>
    <s v="Virginia"/>
    <s v="Richmond"/>
    <x v="2"/>
    <n v="52"/>
    <x v="250"/>
    <n v="4732"/>
    <n v="2271.36"/>
    <n v="0.48"/>
    <x v="2"/>
  </r>
  <r>
    <x v="0"/>
    <n v="1128299"/>
    <x v="228"/>
    <x v="4"/>
    <s v="Virginia"/>
    <s v="Richmond"/>
    <x v="3"/>
    <n v="48"/>
    <x v="188"/>
    <n v="3120"/>
    <n v="1435.1999999999998"/>
    <n v="0.45999999999999996"/>
    <x v="2"/>
  </r>
  <r>
    <x v="0"/>
    <n v="1128299"/>
    <x v="228"/>
    <x v="4"/>
    <s v="Virginia"/>
    <s v="Richmond"/>
    <x v="4"/>
    <n v="51"/>
    <x v="267"/>
    <n v="1530"/>
    <n v="795.6"/>
    <n v="0.52"/>
    <x v="2"/>
  </r>
  <r>
    <x v="0"/>
    <n v="1128299"/>
    <x v="228"/>
    <x v="4"/>
    <s v="Virginia"/>
    <s v="Richmond"/>
    <x v="5"/>
    <n v="49"/>
    <x v="252"/>
    <n v="3822"/>
    <n v="1605.24"/>
    <n v="0.42"/>
    <x v="2"/>
  </r>
  <r>
    <x v="0"/>
    <n v="1128299"/>
    <x v="247"/>
    <x v="4"/>
    <s v="Virginia"/>
    <s v="Richmond"/>
    <x v="0"/>
    <n v="52"/>
    <x v="168"/>
    <n v="6448"/>
    <n v="3095.04"/>
    <n v="0.48"/>
    <x v="2"/>
  </r>
  <r>
    <x v="0"/>
    <n v="1128299"/>
    <x v="247"/>
    <x v="4"/>
    <s v="Virginia"/>
    <s v="Richmond"/>
    <x v="1"/>
    <n v="59"/>
    <x v="173"/>
    <n v="4071"/>
    <n v="1954.08"/>
    <n v="0.48"/>
    <x v="2"/>
  </r>
  <r>
    <x v="0"/>
    <n v="1128299"/>
    <x v="247"/>
    <x v="4"/>
    <s v="Virginia"/>
    <s v="Richmond"/>
    <x v="2"/>
    <n v="57"/>
    <x v="211"/>
    <n v="4845"/>
    <n v="2374.0500000000002"/>
    <n v="0.49"/>
    <x v="2"/>
  </r>
  <r>
    <x v="0"/>
    <n v="1128299"/>
    <x v="247"/>
    <x v="4"/>
    <s v="Virginia"/>
    <s v="Richmond"/>
    <x v="3"/>
    <n v="42"/>
    <x v="195"/>
    <n v="2352"/>
    <n v="1105.4399999999998"/>
    <n v="0.47"/>
    <x v="2"/>
  </r>
  <r>
    <x v="0"/>
    <n v="1128299"/>
    <x v="247"/>
    <x v="4"/>
    <s v="Virginia"/>
    <s v="Richmond"/>
    <x v="4"/>
    <n v="49"/>
    <x v="191"/>
    <n v="1715"/>
    <n v="874.65"/>
    <n v="0.51"/>
    <x v="2"/>
  </r>
  <r>
    <x v="0"/>
    <n v="1128299"/>
    <x v="247"/>
    <x v="4"/>
    <s v="Virginia"/>
    <s v="Richmond"/>
    <x v="5"/>
    <n v="64"/>
    <x v="252"/>
    <n v="4992"/>
    <n v="2196.48"/>
    <n v="0.44"/>
    <x v="2"/>
  </r>
  <r>
    <x v="0"/>
    <n v="1128299"/>
    <x v="278"/>
    <x v="4"/>
    <s v="Virginia"/>
    <s v="Richmond"/>
    <x v="0"/>
    <n v="46"/>
    <x v="35"/>
    <n v="5750"/>
    <n v="2645"/>
    <n v="0.45999999999999996"/>
    <x v="2"/>
  </r>
  <r>
    <x v="0"/>
    <n v="1128299"/>
    <x v="278"/>
    <x v="4"/>
    <s v="Virginia"/>
    <s v="Richmond"/>
    <x v="1"/>
    <n v="51"/>
    <x v="230"/>
    <n v="4998"/>
    <n v="2249.1"/>
    <n v="0.44999999999999996"/>
    <x v="2"/>
  </r>
  <r>
    <x v="0"/>
    <n v="1128299"/>
    <x v="278"/>
    <x v="4"/>
    <s v="Virginia"/>
    <s v="Richmond"/>
    <x v="2"/>
    <n v="50"/>
    <x v="246"/>
    <n v="4400"/>
    <n v="2200"/>
    <n v="0.5"/>
    <x v="2"/>
  </r>
  <r>
    <x v="0"/>
    <n v="1128299"/>
    <x v="278"/>
    <x v="4"/>
    <s v="Virginia"/>
    <s v="Richmond"/>
    <x v="3"/>
    <n v="47"/>
    <x v="173"/>
    <n v="3243"/>
    <n v="1621.5"/>
    <n v="0.5"/>
    <x v="2"/>
  </r>
  <r>
    <x v="0"/>
    <n v="1128299"/>
    <x v="278"/>
    <x v="4"/>
    <s v="Virginia"/>
    <s v="Richmond"/>
    <x v="4"/>
    <n v="44"/>
    <x v="200"/>
    <n v="2156"/>
    <n v="1164.24"/>
    <n v="0.54"/>
    <x v="2"/>
  </r>
  <r>
    <x v="0"/>
    <n v="1128299"/>
    <x v="278"/>
    <x v="4"/>
    <s v="Virginia"/>
    <s v="Richmond"/>
    <x v="5"/>
    <n v="56"/>
    <x v="152"/>
    <n v="8512"/>
    <n v="3660.16"/>
    <n v="0.43"/>
    <x v="2"/>
  </r>
  <r>
    <x v="0"/>
    <n v="1128299"/>
    <x v="308"/>
    <x v="4"/>
    <s v="Virginia"/>
    <s v="Richmond"/>
    <x v="0"/>
    <n v="53"/>
    <x v="148"/>
    <n v="12349"/>
    <n v="5804.03"/>
    <n v="0.47"/>
    <x v="2"/>
  </r>
  <r>
    <x v="0"/>
    <n v="1128299"/>
    <x v="308"/>
    <x v="4"/>
    <s v="Virginia"/>
    <s v="Richmond"/>
    <x v="1"/>
    <n v="62"/>
    <x v="129"/>
    <n v="10912"/>
    <n v="5019.5199999999995"/>
    <n v="0.45999999999999996"/>
    <x v="2"/>
  </r>
  <r>
    <x v="0"/>
    <n v="1128299"/>
    <x v="308"/>
    <x v="4"/>
    <s v="Virginia"/>
    <s v="Richmond"/>
    <x v="2"/>
    <n v="73"/>
    <x v="49"/>
    <n v="14235"/>
    <n v="6832.8"/>
    <n v="0.48"/>
    <x v="2"/>
  </r>
  <r>
    <x v="0"/>
    <n v="1128299"/>
    <x v="308"/>
    <x v="4"/>
    <s v="Virginia"/>
    <s v="Richmond"/>
    <x v="3"/>
    <n v="72"/>
    <x v="213"/>
    <n v="10224"/>
    <n v="5009.76"/>
    <n v="0.49"/>
    <x v="2"/>
  </r>
  <r>
    <x v="0"/>
    <n v="1128299"/>
    <x v="308"/>
    <x v="4"/>
    <s v="Virginia"/>
    <s v="Richmond"/>
    <x v="4"/>
    <n v="81"/>
    <x v="233"/>
    <n v="8424"/>
    <n v="4296.24"/>
    <n v="0.51"/>
    <x v="2"/>
  </r>
  <r>
    <x v="0"/>
    <n v="1128299"/>
    <x v="308"/>
    <x v="4"/>
    <s v="Virginia"/>
    <s v="Richmond"/>
    <x v="5"/>
    <n v="96"/>
    <x v="131"/>
    <n v="17472"/>
    <n v="6988.8"/>
    <n v="0.4"/>
    <x v="2"/>
  </r>
  <r>
    <x v="0"/>
    <n v="1128299"/>
    <x v="337"/>
    <x v="4"/>
    <s v="Virginia"/>
    <s v="Richmond"/>
    <x v="0"/>
    <n v="79"/>
    <x v="128"/>
    <n v="20145"/>
    <n v="10072.5"/>
    <n v="0.5"/>
    <x v="2"/>
  </r>
  <r>
    <x v="0"/>
    <n v="1128299"/>
    <x v="337"/>
    <x v="4"/>
    <s v="Virginia"/>
    <s v="Richmond"/>
    <x v="1"/>
    <n v="81"/>
    <x v="126"/>
    <n v="16443"/>
    <n v="8221.5"/>
    <n v="0.5"/>
    <x v="2"/>
  </r>
  <r>
    <x v="0"/>
    <n v="1128299"/>
    <x v="337"/>
    <x v="4"/>
    <s v="Virginia"/>
    <s v="Richmond"/>
    <x v="2"/>
    <n v="86"/>
    <x v="131"/>
    <n v="15652"/>
    <n v="7043.4"/>
    <n v="0.44999999999999996"/>
    <x v="2"/>
  </r>
  <r>
    <x v="0"/>
    <n v="1128299"/>
    <x v="337"/>
    <x v="4"/>
    <s v="Virginia"/>
    <s v="Richmond"/>
    <x v="3"/>
    <n v="82"/>
    <x v="197"/>
    <n v="12218"/>
    <n v="5620.28"/>
    <n v="0.45999999999999996"/>
    <x v="2"/>
  </r>
  <r>
    <x v="0"/>
    <n v="1128299"/>
    <x v="337"/>
    <x v="4"/>
    <s v="Virginia"/>
    <s v="Richmond"/>
    <x v="4"/>
    <n v="85"/>
    <x v="244"/>
    <n v="13770"/>
    <n v="7573.5000000000009"/>
    <n v="0.55000000000000004"/>
    <x v="2"/>
  </r>
  <r>
    <x v="0"/>
    <n v="1128299"/>
    <x v="337"/>
    <x v="4"/>
    <s v="Virginia"/>
    <s v="Richmond"/>
    <x v="5"/>
    <n v="96"/>
    <x v="263"/>
    <n v="17280"/>
    <n v="6912"/>
    <n v="0.4"/>
    <x v="2"/>
  </r>
  <r>
    <x v="0"/>
    <n v="1128299"/>
    <x v="369"/>
    <x v="4"/>
    <s v="Virginia"/>
    <s v="Richmond"/>
    <x v="0"/>
    <n v="83"/>
    <x v="142"/>
    <n v="19920"/>
    <n v="8964"/>
    <n v="0.44999999999999996"/>
    <x v="2"/>
  </r>
  <r>
    <x v="0"/>
    <n v="1128299"/>
    <x v="369"/>
    <x v="4"/>
    <s v="Virginia"/>
    <s v="Richmond"/>
    <x v="1"/>
    <n v="76"/>
    <x v="158"/>
    <n v="15352"/>
    <n v="7368.96"/>
    <n v="0.48"/>
    <x v="2"/>
  </r>
  <r>
    <x v="0"/>
    <n v="1128299"/>
    <x v="369"/>
    <x v="4"/>
    <s v="Virginia"/>
    <s v="Richmond"/>
    <x v="2"/>
    <n v="69"/>
    <x v="133"/>
    <n v="13041"/>
    <n v="6259.6799999999994"/>
    <n v="0.48"/>
    <x v="2"/>
  </r>
  <r>
    <x v="0"/>
    <n v="1128299"/>
    <x v="369"/>
    <x v="4"/>
    <s v="Virginia"/>
    <s v="Richmond"/>
    <x v="3"/>
    <n v="66"/>
    <x v="215"/>
    <n v="7326"/>
    <n v="3589.74"/>
    <n v="0.49"/>
    <x v="2"/>
  </r>
  <r>
    <x v="0"/>
    <n v="1128299"/>
    <x v="369"/>
    <x v="4"/>
    <s v="Virginia"/>
    <s v="Richmond"/>
    <x v="4"/>
    <n v="64"/>
    <x v="162"/>
    <n v="6784"/>
    <n v="3459.84"/>
    <n v="0.51"/>
    <x v="2"/>
  </r>
  <r>
    <x v="0"/>
    <n v="1128299"/>
    <x v="369"/>
    <x v="4"/>
    <s v="Virginia"/>
    <s v="Richmond"/>
    <x v="5"/>
    <n v="73"/>
    <x v="41"/>
    <n v="5475"/>
    <n v="2299.5"/>
    <n v="0.42"/>
    <x v="2"/>
  </r>
  <r>
    <x v="0"/>
    <n v="1128299"/>
    <x v="401"/>
    <x v="4"/>
    <s v="Virginia"/>
    <s v="Richmond"/>
    <x v="0"/>
    <n v="46"/>
    <x v="161"/>
    <n v="5198"/>
    <n v="2599"/>
    <n v="0.5"/>
    <x v="2"/>
  </r>
  <r>
    <x v="0"/>
    <n v="1128299"/>
    <x v="401"/>
    <x v="4"/>
    <s v="Virginia"/>
    <s v="Richmond"/>
    <x v="1"/>
    <n v="52"/>
    <x v="161"/>
    <n v="5876"/>
    <n v="2702.9599999999996"/>
    <n v="0.45999999999999996"/>
    <x v="2"/>
  </r>
  <r>
    <x v="0"/>
    <n v="1128299"/>
    <x v="401"/>
    <x v="4"/>
    <s v="Virginia"/>
    <s v="Richmond"/>
    <x v="2"/>
    <n v="47"/>
    <x v="188"/>
    <n v="3055"/>
    <n v="1435.85"/>
    <n v="0.47"/>
    <x v="2"/>
  </r>
  <r>
    <x v="0"/>
    <n v="1128299"/>
    <x v="401"/>
    <x v="4"/>
    <s v="Virginia"/>
    <s v="Richmond"/>
    <x v="3"/>
    <n v="45"/>
    <x v="190"/>
    <n v="2430"/>
    <n v="1190.7"/>
    <n v="0.49"/>
    <x v="2"/>
  </r>
  <r>
    <x v="0"/>
    <n v="1128299"/>
    <x v="401"/>
    <x v="4"/>
    <s v="Virginia"/>
    <s v="Richmond"/>
    <x v="4"/>
    <n v="58"/>
    <x v="195"/>
    <n v="3248"/>
    <n v="1624"/>
    <n v="0.5"/>
    <x v="2"/>
  </r>
  <r>
    <x v="0"/>
    <n v="1128299"/>
    <x v="401"/>
    <x v="4"/>
    <s v="Virginia"/>
    <s v="Richmond"/>
    <x v="5"/>
    <n v="42"/>
    <x v="227"/>
    <n v="2940"/>
    <n v="1264.2"/>
    <n v="0.43"/>
    <x v="2"/>
  </r>
  <r>
    <x v="0"/>
    <n v="1128299"/>
    <x v="430"/>
    <x v="4"/>
    <s v="Virginia"/>
    <s v="Richmond"/>
    <x v="0"/>
    <n v="38"/>
    <x v="240"/>
    <n v="3876"/>
    <n v="1744.1999999999998"/>
    <n v="0.44999999999999996"/>
    <x v="2"/>
  </r>
  <r>
    <x v="0"/>
    <n v="1128299"/>
    <x v="430"/>
    <x v="4"/>
    <s v="Virginia"/>
    <s v="Richmond"/>
    <x v="1"/>
    <n v="51"/>
    <x v="213"/>
    <n v="7242"/>
    <n v="3548.58"/>
    <n v="0.49"/>
    <x v="2"/>
  </r>
  <r>
    <x v="0"/>
    <n v="1128299"/>
    <x v="430"/>
    <x v="4"/>
    <s v="Virginia"/>
    <s v="Richmond"/>
    <x v="2"/>
    <n v="46"/>
    <x v="60"/>
    <n v="4370"/>
    <n v="2010.1999999999998"/>
    <n v="0.45999999999999996"/>
    <x v="2"/>
  </r>
  <r>
    <x v="0"/>
    <n v="1128299"/>
    <x v="430"/>
    <x v="4"/>
    <s v="Virginia"/>
    <s v="Richmond"/>
    <x v="3"/>
    <n v="41"/>
    <x v="230"/>
    <n v="4018"/>
    <n v="1968.82"/>
    <n v="0.49"/>
    <x v="2"/>
  </r>
  <r>
    <x v="0"/>
    <n v="1128299"/>
    <x v="430"/>
    <x v="4"/>
    <s v="Virginia"/>
    <s v="Richmond"/>
    <x v="4"/>
    <n v="53"/>
    <x v="237"/>
    <n v="4611"/>
    <n v="2489.94"/>
    <n v="0.54"/>
    <x v="2"/>
  </r>
  <r>
    <x v="0"/>
    <n v="1128299"/>
    <x v="430"/>
    <x v="4"/>
    <s v="Virginia"/>
    <s v="Richmond"/>
    <x v="5"/>
    <n v="59"/>
    <x v="240"/>
    <n v="6018"/>
    <n v="2647.92"/>
    <n v="0.44"/>
    <x v="2"/>
  </r>
  <r>
    <x v="0"/>
    <n v="1128299"/>
    <x v="461"/>
    <x v="4"/>
    <s v="Virginia"/>
    <s v="Richmond"/>
    <x v="0"/>
    <n v="42"/>
    <x v="155"/>
    <n v="6510"/>
    <n v="3059.7"/>
    <n v="0.47"/>
    <x v="2"/>
  </r>
  <r>
    <x v="0"/>
    <n v="1128299"/>
    <x v="461"/>
    <x v="4"/>
    <s v="Virginia"/>
    <s v="Richmond"/>
    <x v="1"/>
    <n v="47"/>
    <x v="138"/>
    <n v="7943"/>
    <n v="3892.0699999999997"/>
    <n v="0.49"/>
    <x v="2"/>
  </r>
  <r>
    <x v="0"/>
    <n v="1128299"/>
    <x v="461"/>
    <x v="4"/>
    <s v="Virginia"/>
    <s v="Richmond"/>
    <x v="2"/>
    <n v="43"/>
    <x v="216"/>
    <n v="5934"/>
    <n v="2848.3199999999997"/>
    <n v="0.48"/>
    <x v="2"/>
  </r>
  <r>
    <x v="0"/>
    <n v="1128299"/>
    <x v="461"/>
    <x v="4"/>
    <s v="Virginia"/>
    <s v="Richmond"/>
    <x v="3"/>
    <n v="52"/>
    <x v="161"/>
    <n v="5876"/>
    <n v="2820.48"/>
    <n v="0.48"/>
    <x v="2"/>
  </r>
  <r>
    <x v="0"/>
    <n v="1128299"/>
    <x v="461"/>
    <x v="4"/>
    <s v="Virginia"/>
    <s v="Richmond"/>
    <x v="4"/>
    <n v="73"/>
    <x v="215"/>
    <n v="8103"/>
    <n v="4456.6500000000005"/>
    <n v="0.55000000000000004"/>
    <x v="2"/>
  </r>
  <r>
    <x v="0"/>
    <n v="1128299"/>
    <x v="461"/>
    <x v="4"/>
    <s v="Virginia"/>
    <s v="Richmond"/>
    <x v="5"/>
    <n v="74"/>
    <x v="197"/>
    <n v="11026"/>
    <n v="4410.4000000000005"/>
    <n v="0.4"/>
    <x v="2"/>
  </r>
  <r>
    <x v="0"/>
    <n v="1128299"/>
    <x v="490"/>
    <x v="4"/>
    <s v="Virginia"/>
    <s v="Richmond"/>
    <x v="0"/>
    <n v="60"/>
    <x v="37"/>
    <n v="13500"/>
    <n v="6345"/>
    <n v="0.47"/>
    <x v="2"/>
  </r>
  <r>
    <x v="0"/>
    <n v="1128299"/>
    <x v="490"/>
    <x v="4"/>
    <s v="Virginia"/>
    <s v="Richmond"/>
    <x v="1"/>
    <n v="74"/>
    <x v="37"/>
    <n v="16650"/>
    <n v="7492.4999999999991"/>
    <n v="0.44999999999999996"/>
    <x v="2"/>
  </r>
  <r>
    <x v="2"/>
    <n v="1128299"/>
    <x v="490"/>
    <x v="4"/>
    <s v="Virginia"/>
    <s v="Richmond"/>
    <x v="2"/>
    <n v="64"/>
    <x v="125"/>
    <n v="9856"/>
    <n v="4730.88"/>
    <n v="0.48"/>
    <x v="2"/>
  </r>
  <r>
    <x v="2"/>
    <n v="1128299"/>
    <x v="490"/>
    <x v="4"/>
    <s v="Virginia"/>
    <s v="Richmond"/>
    <x v="3"/>
    <n v="67"/>
    <x v="160"/>
    <n v="10720"/>
    <n v="5360"/>
    <n v="0.5"/>
    <x v="2"/>
  </r>
  <r>
    <x v="2"/>
    <n v="1128299"/>
    <x v="490"/>
    <x v="4"/>
    <s v="Virginia"/>
    <s v="Richmond"/>
    <x v="4"/>
    <n v="72"/>
    <x v="247"/>
    <n v="9576"/>
    <n v="4883.76"/>
    <n v="0.51"/>
    <x v="2"/>
  </r>
  <r>
    <x v="2"/>
    <n v="1128299"/>
    <x v="490"/>
    <x v="4"/>
    <s v="Virginia"/>
    <s v="Richmond"/>
    <x v="5"/>
    <n v="82"/>
    <x v="42"/>
    <n v="12300"/>
    <n v="5289"/>
    <n v="0.43"/>
    <x v="2"/>
  </r>
  <r>
    <x v="2"/>
    <n v="1185732"/>
    <x v="183"/>
    <x v="4"/>
    <s v="Virginia"/>
    <s v="Richmond"/>
    <x v="0"/>
    <n v="34"/>
    <x v="126"/>
    <n v="6902"/>
    <n v="4210.22"/>
    <n v="0.61"/>
    <x v="2"/>
  </r>
  <r>
    <x v="2"/>
    <n v="1185732"/>
    <x v="183"/>
    <x v="4"/>
    <s v="Virginia"/>
    <s v="Richmond"/>
    <x v="1"/>
    <n v="34"/>
    <x v="125"/>
    <n v="5236"/>
    <n v="2670.36"/>
    <n v="0.51"/>
    <x v="2"/>
  </r>
  <r>
    <x v="2"/>
    <n v="1185732"/>
    <x v="183"/>
    <x v="4"/>
    <s v="Virginia"/>
    <s v="Richmond"/>
    <x v="2"/>
    <n v="23"/>
    <x v="197"/>
    <n v="3427"/>
    <n v="1370.8000000000002"/>
    <n v="0.4"/>
    <x v="2"/>
  </r>
  <r>
    <x v="2"/>
    <n v="1185732"/>
    <x v="183"/>
    <x v="4"/>
    <s v="Virginia"/>
    <s v="Richmond"/>
    <x v="3"/>
    <n v="29"/>
    <x v="210"/>
    <n v="3364"/>
    <n v="1682"/>
    <n v="0.5"/>
    <x v="2"/>
  </r>
  <r>
    <x v="2"/>
    <n v="1185732"/>
    <x v="183"/>
    <x v="4"/>
    <s v="Virginia"/>
    <s v="Richmond"/>
    <x v="4"/>
    <n v="43"/>
    <x v="185"/>
    <n v="5246"/>
    <n v="2727.92"/>
    <n v="0.52"/>
    <x v="2"/>
  </r>
  <r>
    <x v="2"/>
    <n v="1185732"/>
    <x v="183"/>
    <x v="4"/>
    <s v="Virginia"/>
    <s v="Richmond"/>
    <x v="5"/>
    <n v="33"/>
    <x v="216"/>
    <n v="4554"/>
    <n v="3096.7200000000003"/>
    <n v="0.68"/>
    <x v="2"/>
  </r>
  <r>
    <x v="2"/>
    <n v="1185732"/>
    <x v="212"/>
    <x v="4"/>
    <s v="Virginia"/>
    <s v="Richmond"/>
    <x v="0"/>
    <n v="34"/>
    <x v="40"/>
    <n v="6800"/>
    <n v="4284"/>
    <n v="0.63"/>
    <x v="2"/>
  </r>
  <r>
    <x v="2"/>
    <n v="1185732"/>
    <x v="212"/>
    <x v="4"/>
    <s v="Virginia"/>
    <s v="Richmond"/>
    <x v="1"/>
    <n v="33"/>
    <x v="236"/>
    <n v="3861"/>
    <n v="2007.72"/>
    <n v="0.52"/>
    <x v="2"/>
  </r>
  <r>
    <x v="2"/>
    <n v="1185732"/>
    <x v="212"/>
    <x v="4"/>
    <s v="Virginia"/>
    <s v="Richmond"/>
    <x v="2"/>
    <n v="23"/>
    <x v="42"/>
    <n v="3450"/>
    <n v="1483.5"/>
    <n v="0.43"/>
    <x v="2"/>
  </r>
  <r>
    <x v="2"/>
    <n v="1185732"/>
    <x v="212"/>
    <x v="3"/>
    <s v="Michigan"/>
    <s v="Detroit"/>
    <x v="3"/>
    <n v="28"/>
    <x v="245"/>
    <n v="3052"/>
    <n v="1495.48"/>
    <n v="0.49"/>
    <x v="2"/>
  </r>
  <r>
    <x v="2"/>
    <n v="1185732"/>
    <x v="212"/>
    <x v="3"/>
    <s v="Michigan"/>
    <s v="Detroit"/>
    <x v="4"/>
    <n v="41"/>
    <x v="214"/>
    <n v="5166"/>
    <n v="2841.2999999999997"/>
    <n v="0.54999999999999993"/>
    <x v="2"/>
  </r>
  <r>
    <x v="2"/>
    <n v="1185732"/>
    <x v="212"/>
    <x v="3"/>
    <s v="Michigan"/>
    <s v="Detroit"/>
    <x v="5"/>
    <n v="33"/>
    <x v="216"/>
    <n v="4554"/>
    <n v="3051.1800000000003"/>
    <n v="0.67"/>
    <x v="2"/>
  </r>
  <r>
    <x v="2"/>
    <n v="1185732"/>
    <x v="220"/>
    <x v="3"/>
    <s v="Michigan"/>
    <s v="Detroit"/>
    <x v="0"/>
    <n v="34"/>
    <x v="97"/>
    <n v="7344"/>
    <n v="4479.84"/>
    <n v="0.61"/>
    <x v="2"/>
  </r>
  <r>
    <x v="2"/>
    <n v="1185732"/>
    <x v="220"/>
    <x v="3"/>
    <s v="Michigan"/>
    <s v="Detroit"/>
    <x v="1"/>
    <n v="32"/>
    <x v="214"/>
    <n v="4032"/>
    <n v="2177.2800000000002"/>
    <n v="0.54"/>
    <x v="2"/>
  </r>
  <r>
    <x v="2"/>
    <n v="1185732"/>
    <x v="220"/>
    <x v="3"/>
    <s v="Michigan"/>
    <s v="Detroit"/>
    <x v="2"/>
    <n v="25"/>
    <x v="168"/>
    <n v="3100"/>
    <n v="1240"/>
    <n v="0.4"/>
    <x v="2"/>
  </r>
  <r>
    <x v="2"/>
    <n v="1185732"/>
    <x v="220"/>
    <x v="3"/>
    <s v="Michigan"/>
    <s v="Detroit"/>
    <x v="3"/>
    <n v="29"/>
    <x v="250"/>
    <n v="2639"/>
    <n v="1266.72"/>
    <n v="0.48"/>
    <x v="2"/>
  </r>
  <r>
    <x v="2"/>
    <n v="1185732"/>
    <x v="220"/>
    <x v="3"/>
    <s v="Michigan"/>
    <s v="Detroit"/>
    <x v="4"/>
    <n v="43"/>
    <x v="198"/>
    <n v="4042"/>
    <n v="2101.84"/>
    <n v="0.52"/>
    <x v="2"/>
  </r>
  <r>
    <x v="2"/>
    <n v="1185732"/>
    <x v="220"/>
    <x v="3"/>
    <s v="Michigan"/>
    <s v="Detroit"/>
    <x v="5"/>
    <n v="33"/>
    <x v="231"/>
    <n v="4719"/>
    <n v="3256.11"/>
    <n v="0.69000000000000006"/>
    <x v="2"/>
  </r>
  <r>
    <x v="2"/>
    <n v="1185732"/>
    <x v="239"/>
    <x v="3"/>
    <s v="Michigan"/>
    <s v="Detroit"/>
    <x v="0"/>
    <n v="32"/>
    <x v="141"/>
    <n v="5792"/>
    <n v="3475.2"/>
    <n v="0.6"/>
    <x v="2"/>
  </r>
  <r>
    <x v="2"/>
    <n v="1185732"/>
    <x v="239"/>
    <x v="3"/>
    <s v="Michigan"/>
    <s v="Detroit"/>
    <x v="1"/>
    <n v="38"/>
    <x v="215"/>
    <n v="4218"/>
    <n v="2235.54"/>
    <n v="0.53"/>
    <x v="2"/>
  </r>
  <r>
    <x v="2"/>
    <n v="1185732"/>
    <x v="239"/>
    <x v="3"/>
    <s v="Michigan"/>
    <s v="Detroit"/>
    <x v="2"/>
    <n v="27"/>
    <x v="192"/>
    <n v="3645"/>
    <n v="1530.8999999999999"/>
    <n v="0.42"/>
    <x v="2"/>
  </r>
  <r>
    <x v="2"/>
    <n v="1185732"/>
    <x v="239"/>
    <x v="3"/>
    <s v="Michigan"/>
    <s v="Detroit"/>
    <x v="3"/>
    <n v="32"/>
    <x v="245"/>
    <n v="3488"/>
    <n v="1604.4799999999998"/>
    <n v="0.45999999999999996"/>
    <x v="2"/>
  </r>
  <r>
    <x v="2"/>
    <n v="1185732"/>
    <x v="239"/>
    <x v="3"/>
    <s v="Michigan"/>
    <s v="Detroit"/>
    <x v="4"/>
    <n v="45"/>
    <x v="196"/>
    <n v="5400"/>
    <n v="2700"/>
    <n v="0.5"/>
    <x v="2"/>
  </r>
  <r>
    <x v="2"/>
    <n v="1185732"/>
    <x v="239"/>
    <x v="3"/>
    <s v="Michigan"/>
    <s v="Detroit"/>
    <x v="5"/>
    <n v="37"/>
    <x v="152"/>
    <n v="5624"/>
    <n v="3880.5600000000004"/>
    <n v="0.69000000000000006"/>
    <x v="2"/>
  </r>
  <r>
    <x v="2"/>
    <n v="1185732"/>
    <x v="268"/>
    <x v="3"/>
    <s v="Michigan"/>
    <s v="Detroit"/>
    <x v="0"/>
    <n v="48"/>
    <x v="273"/>
    <n v="9936"/>
    <n v="6060.96"/>
    <n v="0.61"/>
    <x v="2"/>
  </r>
  <r>
    <x v="2"/>
    <n v="1185732"/>
    <x v="268"/>
    <x v="3"/>
    <s v="Michigan"/>
    <s v="Detroit"/>
    <x v="1"/>
    <n v="47"/>
    <x v="42"/>
    <n v="7050"/>
    <n v="3877.4999999999995"/>
    <n v="0.54999999999999993"/>
    <x v="2"/>
  </r>
  <r>
    <x v="2"/>
    <n v="1185732"/>
    <x v="268"/>
    <x v="3"/>
    <s v="Michigan"/>
    <s v="Detroit"/>
    <x v="2"/>
    <n v="44"/>
    <x v="247"/>
    <n v="5852"/>
    <n v="2340.8000000000002"/>
    <n v="0.4"/>
    <x v="2"/>
  </r>
  <r>
    <x v="2"/>
    <n v="1185732"/>
    <x v="268"/>
    <x v="3"/>
    <s v="Michigan"/>
    <s v="Detroit"/>
    <x v="3"/>
    <n v="42"/>
    <x v="214"/>
    <n v="5292"/>
    <n v="2646"/>
    <n v="0.5"/>
    <x v="2"/>
  </r>
  <r>
    <x v="2"/>
    <n v="1185732"/>
    <x v="268"/>
    <x v="3"/>
    <s v="Michigan"/>
    <s v="Detroit"/>
    <x v="4"/>
    <n v="52"/>
    <x v="168"/>
    <n v="6448"/>
    <n v="3417.44"/>
    <n v="0.53"/>
    <x v="2"/>
  </r>
  <r>
    <x v="2"/>
    <n v="1185732"/>
    <x v="268"/>
    <x v="3"/>
    <s v="Michigan"/>
    <s v="Detroit"/>
    <x v="5"/>
    <n v="55"/>
    <x v="42"/>
    <n v="8250"/>
    <n v="5775.0000000000009"/>
    <n v="0.70000000000000007"/>
    <x v="2"/>
  </r>
  <r>
    <x v="2"/>
    <n v="1185732"/>
    <x v="301"/>
    <x v="3"/>
    <s v="Michigan"/>
    <s v="Detroit"/>
    <x v="0"/>
    <n v="52"/>
    <x v="92"/>
    <n v="10712"/>
    <n v="6641.44"/>
    <n v="0.62"/>
    <x v="2"/>
  </r>
  <r>
    <x v="2"/>
    <n v="1185732"/>
    <x v="301"/>
    <x v="3"/>
    <s v="Michigan"/>
    <s v="Detroit"/>
    <x v="1"/>
    <n v="46"/>
    <x v="212"/>
    <n v="7682"/>
    <n v="4148.2800000000007"/>
    <n v="0.54"/>
    <x v="2"/>
  </r>
  <r>
    <x v="2"/>
    <n v="1185732"/>
    <x v="301"/>
    <x v="3"/>
    <s v="Michigan"/>
    <s v="Detroit"/>
    <x v="2"/>
    <n v="41"/>
    <x v="216"/>
    <n v="5658"/>
    <n v="2489.52"/>
    <n v="0.44"/>
    <x v="2"/>
  </r>
  <r>
    <x v="2"/>
    <n v="1185732"/>
    <x v="301"/>
    <x v="3"/>
    <s v="Michigan"/>
    <s v="Detroit"/>
    <x v="3"/>
    <n v="43"/>
    <x v="174"/>
    <n v="6794"/>
    <n v="3261.12"/>
    <n v="0.48"/>
    <x v="2"/>
  </r>
  <r>
    <x v="2"/>
    <n v="1185732"/>
    <x v="301"/>
    <x v="3"/>
    <s v="Michigan"/>
    <s v="Detroit"/>
    <x v="4"/>
    <n v="57"/>
    <x v="152"/>
    <n v="8664"/>
    <n v="4765.2"/>
    <n v="0.54999999999999993"/>
    <x v="2"/>
  </r>
  <r>
    <x v="2"/>
    <n v="1185732"/>
    <x v="301"/>
    <x v="3"/>
    <s v="Michigan"/>
    <s v="Detroit"/>
    <x v="5"/>
    <n v="60"/>
    <x v="138"/>
    <n v="10140"/>
    <n v="6591"/>
    <n v="0.65"/>
    <x v="2"/>
  </r>
  <r>
    <x v="2"/>
    <n v="1185732"/>
    <x v="329"/>
    <x v="3"/>
    <s v="Michigan"/>
    <s v="Detroit"/>
    <x v="0"/>
    <n v="57"/>
    <x v="37"/>
    <n v="12825"/>
    <n v="7695"/>
    <n v="0.6"/>
    <x v="2"/>
  </r>
  <r>
    <x v="2"/>
    <n v="1185732"/>
    <x v="329"/>
    <x v="3"/>
    <s v="Michigan"/>
    <s v="Detroit"/>
    <x v="1"/>
    <n v="53"/>
    <x v="133"/>
    <n v="10017"/>
    <n v="5108.67"/>
    <n v="0.51"/>
    <x v="2"/>
  </r>
  <r>
    <x v="2"/>
    <n v="1185732"/>
    <x v="329"/>
    <x v="3"/>
    <s v="Michigan"/>
    <s v="Detroit"/>
    <x v="2"/>
    <n v="46"/>
    <x v="217"/>
    <n v="7958"/>
    <n v="3581.0999999999995"/>
    <n v="0.44999999999999996"/>
    <x v="2"/>
  </r>
  <r>
    <x v="2"/>
    <n v="1185732"/>
    <x v="329"/>
    <x v="3"/>
    <s v="Michigan"/>
    <s v="Detroit"/>
    <x v="3"/>
    <n v="47"/>
    <x v="174"/>
    <n v="7426"/>
    <n v="3341.7"/>
    <n v="0.44999999999999996"/>
    <x v="2"/>
  </r>
  <r>
    <x v="2"/>
    <n v="1185732"/>
    <x v="329"/>
    <x v="3"/>
    <s v="Michigan"/>
    <s v="Detroit"/>
    <x v="4"/>
    <n v="54"/>
    <x v="231"/>
    <n v="7722"/>
    <n v="3938.2200000000003"/>
    <n v="0.51"/>
    <x v="2"/>
  </r>
  <r>
    <x v="2"/>
    <n v="1185732"/>
    <x v="329"/>
    <x v="3"/>
    <s v="Michigan"/>
    <s v="Detroit"/>
    <x v="5"/>
    <n v="62"/>
    <x v="124"/>
    <n v="13020"/>
    <n v="8983.8000000000011"/>
    <n v="0.69000000000000006"/>
    <x v="2"/>
  </r>
  <r>
    <x v="2"/>
    <n v="1185732"/>
    <x v="361"/>
    <x v="3"/>
    <s v="Michigan"/>
    <s v="Detroit"/>
    <x v="0"/>
    <n v="55"/>
    <x v="121"/>
    <n v="14465"/>
    <n v="9257.6"/>
    <n v="0.64"/>
    <x v="2"/>
  </r>
  <r>
    <x v="2"/>
    <n v="1185732"/>
    <x v="361"/>
    <x v="3"/>
    <s v="Michigan"/>
    <s v="Detroit"/>
    <x v="1"/>
    <n v="50"/>
    <x v="49"/>
    <n v="9750"/>
    <n v="4875"/>
    <n v="0.5"/>
    <x v="2"/>
  </r>
  <r>
    <x v="2"/>
    <n v="1185732"/>
    <x v="361"/>
    <x v="3"/>
    <s v="Michigan"/>
    <s v="Detroit"/>
    <x v="2"/>
    <n v="42"/>
    <x v="179"/>
    <n v="6048"/>
    <n v="2540.16"/>
    <n v="0.42"/>
    <x v="2"/>
  </r>
  <r>
    <x v="2"/>
    <n v="1185732"/>
    <x v="361"/>
    <x v="3"/>
    <s v="Michigan"/>
    <s v="Detroit"/>
    <x v="3"/>
    <n v="34"/>
    <x v="213"/>
    <n v="4828"/>
    <n v="2172.6"/>
    <n v="0.44999999999999996"/>
    <x v="2"/>
  </r>
  <r>
    <x v="2"/>
    <n v="1185732"/>
    <x v="361"/>
    <x v="3"/>
    <s v="Michigan"/>
    <s v="Detroit"/>
    <x v="4"/>
    <n v="42"/>
    <x v="192"/>
    <n v="5670"/>
    <n v="3005.1000000000004"/>
    <n v="0.53"/>
    <x v="2"/>
  </r>
  <r>
    <x v="2"/>
    <n v="1185732"/>
    <x v="361"/>
    <x v="3"/>
    <s v="Michigan"/>
    <s v="Detroit"/>
    <x v="5"/>
    <n v="45"/>
    <x v="129"/>
    <n v="7920"/>
    <n v="5385.6"/>
    <n v="0.68"/>
    <x v="2"/>
  </r>
  <r>
    <x v="2"/>
    <n v="1185732"/>
    <x v="391"/>
    <x v="3"/>
    <s v="Michigan"/>
    <s v="Detroit"/>
    <x v="0"/>
    <n v="42"/>
    <x v="136"/>
    <n v="9744"/>
    <n v="6138.72"/>
    <n v="0.63"/>
    <x v="2"/>
  </r>
  <r>
    <x v="2"/>
    <n v="1185732"/>
    <x v="391"/>
    <x v="3"/>
    <s v="Michigan"/>
    <s v="Detroit"/>
    <x v="1"/>
    <n v="37"/>
    <x v="132"/>
    <n v="6438"/>
    <n v="3283.38"/>
    <n v="0.51"/>
    <x v="2"/>
  </r>
  <r>
    <x v="2"/>
    <n v="1185732"/>
    <x v="391"/>
    <x v="3"/>
    <s v="Michigan"/>
    <s v="Detroit"/>
    <x v="2"/>
    <n v="34"/>
    <x v="57"/>
    <n v="4930"/>
    <n v="2070.6"/>
    <n v="0.42"/>
    <x v="2"/>
  </r>
  <r>
    <x v="2"/>
    <n v="1185732"/>
    <x v="391"/>
    <x v="3"/>
    <s v="Michigan"/>
    <s v="Detroit"/>
    <x v="3"/>
    <n v="34"/>
    <x v="164"/>
    <n v="4046"/>
    <n v="1820.6999999999998"/>
    <n v="0.44999999999999996"/>
    <x v="2"/>
  </r>
  <r>
    <x v="2"/>
    <n v="1185732"/>
    <x v="391"/>
    <x v="3"/>
    <s v="Michigan"/>
    <s v="Detroit"/>
    <x v="4"/>
    <n v="41"/>
    <x v="209"/>
    <n v="5248"/>
    <n v="2624"/>
    <n v="0.5"/>
    <x v="2"/>
  </r>
  <r>
    <x v="2"/>
    <n v="1185732"/>
    <x v="391"/>
    <x v="3"/>
    <s v="Michigan"/>
    <s v="Detroit"/>
    <x v="5"/>
    <n v="48"/>
    <x v="217"/>
    <n v="8304"/>
    <n v="5397.6"/>
    <n v="0.65"/>
    <x v="2"/>
  </r>
  <r>
    <x v="2"/>
    <n v="1185732"/>
    <x v="423"/>
    <x v="3"/>
    <s v="Michigan"/>
    <s v="Detroit"/>
    <x v="0"/>
    <n v="49"/>
    <x v="37"/>
    <n v="11025"/>
    <n v="6725.25"/>
    <n v="0.61"/>
    <x v="2"/>
  </r>
  <r>
    <x v="2"/>
    <n v="1185732"/>
    <x v="423"/>
    <x v="3"/>
    <s v="Michigan"/>
    <s v="Detroit"/>
    <x v="1"/>
    <n v="37"/>
    <x v="212"/>
    <n v="6179"/>
    <n v="3151.29"/>
    <n v="0.51"/>
    <x v="2"/>
  </r>
  <r>
    <x v="2"/>
    <n v="1185732"/>
    <x v="423"/>
    <x v="3"/>
    <s v="Michigan"/>
    <s v="Detroit"/>
    <x v="2"/>
    <n v="37"/>
    <x v="248"/>
    <n v="4551"/>
    <n v="2047.9499999999998"/>
    <n v="0.44999999999999996"/>
    <x v="2"/>
  </r>
  <r>
    <x v="2"/>
    <n v="1185732"/>
    <x v="423"/>
    <x v="3"/>
    <s v="Michigan"/>
    <s v="Detroit"/>
    <x v="3"/>
    <n v="38"/>
    <x v="210"/>
    <n v="4408"/>
    <n v="2204"/>
    <n v="0.5"/>
    <x v="2"/>
  </r>
  <r>
    <x v="2"/>
    <n v="1185732"/>
    <x v="423"/>
    <x v="3"/>
    <s v="Michigan"/>
    <s v="Detroit"/>
    <x v="4"/>
    <n v="48"/>
    <x v="205"/>
    <n v="5376"/>
    <n v="2956.7999999999997"/>
    <n v="0.54999999999999993"/>
    <x v="2"/>
  </r>
  <r>
    <x v="2"/>
    <n v="1185732"/>
    <x v="423"/>
    <x v="3"/>
    <s v="Michigan"/>
    <s v="Detroit"/>
    <x v="5"/>
    <n v="52"/>
    <x v="251"/>
    <n v="7124"/>
    <n v="4986.8"/>
    <n v="0.70000000000000007"/>
    <x v="2"/>
  </r>
  <r>
    <x v="2"/>
    <n v="1185732"/>
    <x v="453"/>
    <x v="3"/>
    <s v="Michigan"/>
    <s v="Detroit"/>
    <x v="0"/>
    <n v="49"/>
    <x v="130"/>
    <n v="9604"/>
    <n v="6050.52"/>
    <n v="0.63"/>
    <x v="2"/>
  </r>
  <r>
    <x v="2"/>
    <n v="1185732"/>
    <x v="453"/>
    <x v="3"/>
    <s v="Michigan"/>
    <s v="Detroit"/>
    <x v="1"/>
    <n v="42"/>
    <x v="57"/>
    <n v="6090"/>
    <n v="3349.4999999999995"/>
    <n v="0.54999999999999993"/>
    <x v="2"/>
  </r>
  <r>
    <x v="2"/>
    <n v="1185732"/>
    <x v="453"/>
    <x v="3"/>
    <s v="Michigan"/>
    <s v="Detroit"/>
    <x v="2"/>
    <n v="43"/>
    <x v="196"/>
    <n v="5160"/>
    <n v="2321.9999999999995"/>
    <n v="0.44999999999999996"/>
    <x v="2"/>
  </r>
  <r>
    <x v="2"/>
    <n v="1185732"/>
    <x v="453"/>
    <x v="3"/>
    <s v="Michigan"/>
    <s v="Detroit"/>
    <x v="3"/>
    <n v="41"/>
    <x v="216"/>
    <n v="5658"/>
    <n v="2772.42"/>
    <n v="0.49"/>
    <x v="2"/>
  </r>
  <r>
    <x v="2"/>
    <n v="1185732"/>
    <x v="453"/>
    <x v="3"/>
    <s v="Michigan"/>
    <s v="Detroit"/>
    <x v="4"/>
    <n v="59"/>
    <x v="214"/>
    <n v="7434"/>
    <n v="4088.6999999999994"/>
    <n v="0.54999999999999993"/>
    <x v="2"/>
  </r>
  <r>
    <x v="2"/>
    <n v="1185732"/>
    <x v="453"/>
    <x v="3"/>
    <s v="Michigan"/>
    <s v="Detroit"/>
    <x v="5"/>
    <n v="59"/>
    <x v="138"/>
    <n v="9971"/>
    <n v="6879.9900000000007"/>
    <n v="0.69000000000000006"/>
    <x v="2"/>
  </r>
  <r>
    <x v="2"/>
    <n v="1185732"/>
    <x v="482"/>
    <x v="3"/>
    <s v="Michigan"/>
    <s v="Detroit"/>
    <x v="0"/>
    <n v="55"/>
    <x v="128"/>
    <n v="14025"/>
    <n v="8555.25"/>
    <n v="0.61"/>
    <x v="2"/>
  </r>
  <r>
    <x v="2"/>
    <n v="1185732"/>
    <x v="482"/>
    <x v="3"/>
    <s v="Michigan"/>
    <s v="Detroit"/>
    <x v="1"/>
    <n v="46"/>
    <x v="129"/>
    <n v="8096"/>
    <n v="4290.88"/>
    <n v="0.53"/>
    <x v="2"/>
  </r>
  <r>
    <x v="0"/>
    <n v="1185732"/>
    <x v="482"/>
    <x v="3"/>
    <s v="Michigan"/>
    <s v="Detroit"/>
    <x v="2"/>
    <n v="48"/>
    <x v="137"/>
    <n v="8064"/>
    <n v="3628.7999999999997"/>
    <n v="0.44999999999999996"/>
    <x v="2"/>
  </r>
  <r>
    <x v="0"/>
    <n v="1185732"/>
    <x v="482"/>
    <x v="3"/>
    <s v="Michigan"/>
    <s v="Detroit"/>
    <x v="3"/>
    <n v="48"/>
    <x v="216"/>
    <n v="6624"/>
    <n v="3179.52"/>
    <n v="0.48"/>
    <x v="2"/>
  </r>
  <r>
    <x v="0"/>
    <n v="1185732"/>
    <x v="482"/>
    <x v="3"/>
    <s v="Michigan"/>
    <s v="Detroit"/>
    <x v="4"/>
    <n v="55"/>
    <x v="231"/>
    <n v="7865"/>
    <n v="4089.8"/>
    <n v="0.52"/>
    <x v="2"/>
  </r>
  <r>
    <x v="0"/>
    <n v="1185732"/>
    <x v="482"/>
    <x v="3"/>
    <s v="Michigan"/>
    <s v="Detroit"/>
    <x v="5"/>
    <n v="59"/>
    <x v="134"/>
    <n v="9617"/>
    <n v="6251.05"/>
    <n v="0.65"/>
    <x v="2"/>
  </r>
  <r>
    <x v="0"/>
    <n v="1185732"/>
    <x v="182"/>
    <x v="3"/>
    <s v="Michigan"/>
    <s v="Detroit"/>
    <x v="0"/>
    <n v="27"/>
    <x v="163"/>
    <n v="4212"/>
    <n v="2106"/>
    <n v="0.5"/>
    <x v="2"/>
  </r>
  <r>
    <x v="0"/>
    <n v="1185732"/>
    <x v="182"/>
    <x v="3"/>
    <s v="Michigan"/>
    <s v="Detroit"/>
    <x v="1"/>
    <n v="29"/>
    <x v="248"/>
    <n v="3567"/>
    <n v="1676.49"/>
    <n v="0.47"/>
    <x v="2"/>
  </r>
  <r>
    <x v="0"/>
    <n v="1185732"/>
    <x v="182"/>
    <x v="3"/>
    <s v="Michigan"/>
    <s v="Detroit"/>
    <x v="2"/>
    <n v="19"/>
    <x v="248"/>
    <n v="2337"/>
    <n v="1051.6499999999999"/>
    <n v="0.44999999999999996"/>
    <x v="2"/>
  </r>
  <r>
    <x v="0"/>
    <n v="1185732"/>
    <x v="182"/>
    <x v="3"/>
    <s v="Michigan"/>
    <s v="Detroit"/>
    <x v="3"/>
    <n v="24"/>
    <x v="169"/>
    <n v="1848"/>
    <n v="960.96"/>
    <n v="0.52"/>
    <x v="2"/>
  </r>
  <r>
    <x v="0"/>
    <n v="1185732"/>
    <x v="182"/>
    <x v="3"/>
    <s v="Michigan"/>
    <s v="Detroit"/>
    <x v="4"/>
    <n v="39"/>
    <x v="230"/>
    <n v="3822"/>
    <n v="1872.78"/>
    <n v="0.49"/>
    <x v="2"/>
  </r>
  <r>
    <x v="0"/>
    <n v="1185732"/>
    <x v="182"/>
    <x v="3"/>
    <s v="Michigan"/>
    <s v="Detroit"/>
    <x v="5"/>
    <n v="29"/>
    <x v="248"/>
    <n v="3567"/>
    <n v="2247.21"/>
    <n v="0.63"/>
    <x v="2"/>
  </r>
  <r>
    <x v="0"/>
    <n v="1185732"/>
    <x v="213"/>
    <x v="3"/>
    <s v="Michigan"/>
    <s v="Detroit"/>
    <x v="0"/>
    <n v="29"/>
    <x v="131"/>
    <n v="5278"/>
    <n v="2797.34"/>
    <n v="0.53"/>
    <x v="2"/>
  </r>
  <r>
    <x v="0"/>
    <n v="1185732"/>
    <x v="213"/>
    <x v="3"/>
    <s v="Michigan"/>
    <s v="Detroit"/>
    <x v="1"/>
    <n v="28"/>
    <x v="198"/>
    <n v="2632"/>
    <n v="1289.68"/>
    <n v="0.49"/>
    <x v="2"/>
  </r>
  <r>
    <x v="0"/>
    <n v="1185732"/>
    <x v="213"/>
    <x v="3"/>
    <s v="Michigan"/>
    <s v="Detroit"/>
    <x v="2"/>
    <n v="19"/>
    <x v="161"/>
    <n v="2147"/>
    <n v="966.14999999999986"/>
    <n v="0.44999999999999996"/>
    <x v="2"/>
  </r>
  <r>
    <x v="0"/>
    <n v="1185732"/>
    <x v="213"/>
    <x v="3"/>
    <s v="Missouri"/>
    <s v="St. Louis"/>
    <x v="3"/>
    <n v="24"/>
    <x v="227"/>
    <n v="1680"/>
    <n v="873.6"/>
    <n v="0.52"/>
    <x v="2"/>
  </r>
  <r>
    <x v="0"/>
    <n v="1185732"/>
    <x v="213"/>
    <x v="3"/>
    <s v="Missouri"/>
    <s v="St. Louis"/>
    <x v="4"/>
    <n v="38"/>
    <x v="246"/>
    <n v="3344"/>
    <n v="1504.8"/>
    <n v="0.44999999999999996"/>
    <x v="2"/>
  </r>
  <r>
    <x v="0"/>
    <n v="1185732"/>
    <x v="213"/>
    <x v="3"/>
    <s v="Missouri"/>
    <s v="St. Louis"/>
    <x v="5"/>
    <n v="28"/>
    <x v="196"/>
    <n v="3360"/>
    <n v="2116.8000000000002"/>
    <n v="0.63"/>
    <x v="2"/>
  </r>
  <r>
    <x v="0"/>
    <n v="1185732"/>
    <x v="222"/>
    <x v="3"/>
    <s v="Missouri"/>
    <s v="St. Louis"/>
    <x v="0"/>
    <n v="34"/>
    <x v="274"/>
    <n v="6324"/>
    <n v="3225.2400000000002"/>
    <n v="0.51"/>
    <x v="2"/>
  </r>
  <r>
    <x v="0"/>
    <n v="1185732"/>
    <x v="222"/>
    <x v="3"/>
    <s v="Missouri"/>
    <s v="St. Louis"/>
    <x v="1"/>
    <n v="34"/>
    <x v="237"/>
    <n v="2958"/>
    <n v="1331.1"/>
    <n v="0.44999999999999996"/>
    <x v="2"/>
  </r>
  <r>
    <x v="0"/>
    <n v="1185732"/>
    <x v="222"/>
    <x v="3"/>
    <s v="Missouri"/>
    <s v="St. Louis"/>
    <x v="2"/>
    <n v="23"/>
    <x v="60"/>
    <n v="2185"/>
    <n v="1005.0999999999999"/>
    <n v="0.45999999999999996"/>
    <x v="2"/>
  </r>
  <r>
    <x v="0"/>
    <n v="1185732"/>
    <x v="222"/>
    <x v="3"/>
    <s v="Missouri"/>
    <s v="St. Louis"/>
    <x v="3"/>
    <n v="28"/>
    <x v="190"/>
    <n v="1512"/>
    <n v="771.12"/>
    <n v="0.51"/>
    <x v="2"/>
  </r>
  <r>
    <x v="0"/>
    <n v="1185732"/>
    <x v="222"/>
    <x v="3"/>
    <s v="Missouri"/>
    <s v="St. Louis"/>
    <x v="4"/>
    <n v="41"/>
    <x v="41"/>
    <n v="3075"/>
    <n v="1506.75"/>
    <n v="0.49"/>
    <x v="2"/>
  </r>
  <r>
    <x v="0"/>
    <n v="1185732"/>
    <x v="222"/>
    <x v="3"/>
    <s v="Missouri"/>
    <s v="St. Louis"/>
    <x v="5"/>
    <n v="34"/>
    <x v="240"/>
    <n v="3468"/>
    <n v="2254.2000000000003"/>
    <n v="0.65"/>
    <x v="2"/>
  </r>
  <r>
    <x v="0"/>
    <n v="1185732"/>
    <x v="241"/>
    <x v="3"/>
    <s v="Missouri"/>
    <s v="St. Louis"/>
    <x v="0"/>
    <n v="33"/>
    <x v="179"/>
    <n v="4752"/>
    <n v="2471.04"/>
    <n v="0.52"/>
    <x v="2"/>
  </r>
  <r>
    <x v="0"/>
    <n v="1185732"/>
    <x v="241"/>
    <x v="3"/>
    <s v="Missouri"/>
    <s v="St. Louis"/>
    <x v="1"/>
    <n v="27"/>
    <x v="249"/>
    <n v="1944"/>
    <n v="952.56"/>
    <n v="0.49"/>
    <x v="2"/>
  </r>
  <r>
    <x v="0"/>
    <n v="1185732"/>
    <x v="241"/>
    <x v="3"/>
    <s v="Missouri"/>
    <s v="St. Louis"/>
    <x v="2"/>
    <n v="18"/>
    <x v="170"/>
    <n v="1494"/>
    <n v="732.06"/>
    <n v="0.49"/>
    <x v="2"/>
  </r>
  <r>
    <x v="0"/>
    <n v="1185732"/>
    <x v="241"/>
    <x v="3"/>
    <s v="Missouri"/>
    <s v="St. Louis"/>
    <x v="3"/>
    <n v="23"/>
    <x v="239"/>
    <n v="1196"/>
    <n v="621.92000000000007"/>
    <n v="0.52"/>
    <x v="2"/>
  </r>
  <r>
    <x v="0"/>
    <n v="1185732"/>
    <x v="241"/>
    <x v="3"/>
    <s v="Missouri"/>
    <s v="St. Louis"/>
    <x v="4"/>
    <n v="36"/>
    <x v="188"/>
    <n v="2340"/>
    <n v="1053"/>
    <n v="0.44999999999999996"/>
    <x v="2"/>
  </r>
  <r>
    <x v="0"/>
    <n v="1185732"/>
    <x v="241"/>
    <x v="3"/>
    <s v="Missouri"/>
    <s v="St. Louis"/>
    <x v="5"/>
    <n v="28"/>
    <x v="193"/>
    <n v="2940"/>
    <n v="1793.3999999999999"/>
    <n v="0.61"/>
    <x v="2"/>
  </r>
  <r>
    <x v="0"/>
    <n v="1185732"/>
    <x v="272"/>
    <x v="3"/>
    <s v="Missouri"/>
    <s v="St. Louis"/>
    <x v="0"/>
    <n v="39"/>
    <x v="263"/>
    <n v="7020"/>
    <n v="3580.2000000000003"/>
    <n v="0.51"/>
    <x v="2"/>
  </r>
  <r>
    <x v="0"/>
    <n v="1185732"/>
    <x v="272"/>
    <x v="3"/>
    <s v="Missouri"/>
    <s v="St. Louis"/>
    <x v="1"/>
    <n v="34"/>
    <x v="246"/>
    <n v="2992"/>
    <n v="1406.24"/>
    <n v="0.47"/>
    <x v="2"/>
  </r>
  <r>
    <x v="0"/>
    <n v="1185732"/>
    <x v="272"/>
    <x v="3"/>
    <s v="Missouri"/>
    <s v="St. Louis"/>
    <x v="2"/>
    <n v="29"/>
    <x v="237"/>
    <n v="2523"/>
    <n v="1160.58"/>
    <n v="0.45999999999999996"/>
    <x v="2"/>
  </r>
  <r>
    <x v="0"/>
    <n v="1185732"/>
    <x v="272"/>
    <x v="3"/>
    <s v="Missouri"/>
    <s v="St. Louis"/>
    <x v="3"/>
    <n v="29"/>
    <x v="188"/>
    <n v="1885"/>
    <n v="1036.75"/>
    <n v="0.55000000000000004"/>
    <x v="2"/>
  </r>
  <r>
    <x v="0"/>
    <n v="1185732"/>
    <x v="272"/>
    <x v="3"/>
    <s v="Missouri"/>
    <s v="St. Louis"/>
    <x v="4"/>
    <n v="44"/>
    <x v="227"/>
    <n v="3080"/>
    <n v="1478.3999999999999"/>
    <n v="0.48"/>
    <x v="2"/>
  </r>
  <r>
    <x v="0"/>
    <n v="1185732"/>
    <x v="272"/>
    <x v="3"/>
    <s v="Missouri"/>
    <s v="St. Louis"/>
    <x v="5"/>
    <n v="45"/>
    <x v="193"/>
    <n v="4725"/>
    <n v="2835"/>
    <n v="0.6"/>
    <x v="2"/>
  </r>
  <r>
    <x v="0"/>
    <n v="1185732"/>
    <x v="302"/>
    <x v="3"/>
    <s v="Missouri"/>
    <s v="St. Louis"/>
    <x v="0"/>
    <n v="32"/>
    <x v="137"/>
    <n v="5376"/>
    <n v="2903.04"/>
    <n v="0.54"/>
    <x v="2"/>
  </r>
  <r>
    <x v="0"/>
    <n v="1185732"/>
    <x v="302"/>
    <x v="3"/>
    <s v="Missouri"/>
    <s v="St. Louis"/>
    <x v="1"/>
    <n v="27"/>
    <x v="250"/>
    <n v="2457"/>
    <n v="1130.2199999999998"/>
    <n v="0.45999999999999996"/>
    <x v="2"/>
  </r>
  <r>
    <x v="0"/>
    <n v="1185732"/>
    <x v="302"/>
    <x v="3"/>
    <s v="Missouri"/>
    <s v="St. Louis"/>
    <x v="2"/>
    <n v="23"/>
    <x v="161"/>
    <n v="2599"/>
    <n v="1273.51"/>
    <n v="0.49"/>
    <x v="2"/>
  </r>
  <r>
    <x v="0"/>
    <n v="1185732"/>
    <x v="302"/>
    <x v="3"/>
    <s v="Missouri"/>
    <s v="St. Louis"/>
    <x v="3"/>
    <n v="23"/>
    <x v="250"/>
    <n v="2093"/>
    <n v="1046.5"/>
    <n v="0.5"/>
    <x v="2"/>
  </r>
  <r>
    <x v="0"/>
    <n v="1185732"/>
    <x v="302"/>
    <x v="3"/>
    <s v="Missouri"/>
    <s v="St. Louis"/>
    <x v="4"/>
    <n v="38"/>
    <x v="240"/>
    <n v="3876"/>
    <n v="1744.1999999999998"/>
    <n v="0.44999999999999996"/>
    <x v="2"/>
  </r>
  <r>
    <x v="0"/>
    <n v="1185732"/>
    <x v="302"/>
    <x v="3"/>
    <s v="Missouri"/>
    <s v="St. Louis"/>
    <x v="5"/>
    <n v="42"/>
    <x v="213"/>
    <n v="5964"/>
    <n v="3876.6"/>
    <n v="0.65"/>
    <x v="2"/>
  </r>
  <r>
    <x v="0"/>
    <n v="1185732"/>
    <x v="331"/>
    <x v="3"/>
    <s v="Missouri"/>
    <s v="St. Louis"/>
    <x v="0"/>
    <n v="36"/>
    <x v="126"/>
    <n v="7308"/>
    <n v="4019.4000000000005"/>
    <n v="0.55000000000000004"/>
    <x v="2"/>
  </r>
  <r>
    <x v="0"/>
    <n v="1185732"/>
    <x v="331"/>
    <x v="3"/>
    <s v="Missouri"/>
    <s v="St. Louis"/>
    <x v="1"/>
    <n v="33"/>
    <x v="242"/>
    <n v="4290"/>
    <n v="2016.3"/>
    <n v="0.47"/>
    <x v="2"/>
  </r>
  <r>
    <x v="0"/>
    <n v="1185732"/>
    <x v="331"/>
    <x v="3"/>
    <s v="Missouri"/>
    <s v="St. Louis"/>
    <x v="2"/>
    <n v="29"/>
    <x v="209"/>
    <n v="3712"/>
    <n v="1707.52"/>
    <n v="0.45999999999999996"/>
    <x v="2"/>
  </r>
  <r>
    <x v="0"/>
    <n v="1185732"/>
    <x v="331"/>
    <x v="3"/>
    <s v="Missouri"/>
    <s v="St. Louis"/>
    <x v="3"/>
    <n v="29"/>
    <x v="253"/>
    <n v="2929"/>
    <n v="1552.3700000000001"/>
    <n v="0.53"/>
    <x v="2"/>
  </r>
  <r>
    <x v="0"/>
    <n v="1185732"/>
    <x v="331"/>
    <x v="3"/>
    <s v="Missouri"/>
    <s v="St. Louis"/>
    <x v="4"/>
    <n v="37"/>
    <x v="198"/>
    <n v="3478"/>
    <n v="1704.22"/>
    <n v="0.49"/>
    <x v="2"/>
  </r>
  <r>
    <x v="0"/>
    <n v="1185732"/>
    <x v="331"/>
    <x v="3"/>
    <s v="Missouri"/>
    <s v="St. Louis"/>
    <x v="5"/>
    <n v="41"/>
    <x v="160"/>
    <n v="6560"/>
    <n v="4001.6"/>
    <n v="0.61"/>
    <x v="2"/>
  </r>
  <r>
    <x v="0"/>
    <n v="1185732"/>
    <x v="363"/>
    <x v="3"/>
    <s v="Missouri"/>
    <s v="St. Louis"/>
    <x v="0"/>
    <n v="38"/>
    <x v="126"/>
    <n v="7714"/>
    <n v="3857"/>
    <n v="0.5"/>
    <x v="2"/>
  </r>
  <r>
    <x v="0"/>
    <n v="1185732"/>
    <x v="363"/>
    <x v="3"/>
    <s v="Missouri"/>
    <s v="St. Louis"/>
    <x v="1"/>
    <n v="38"/>
    <x v="231"/>
    <n v="5434"/>
    <n v="2499.64"/>
    <n v="0.45999999999999996"/>
    <x v="2"/>
  </r>
  <r>
    <x v="0"/>
    <n v="1185732"/>
    <x v="363"/>
    <x v="3"/>
    <s v="Missouri"/>
    <s v="St. Louis"/>
    <x v="2"/>
    <n v="32"/>
    <x v="196"/>
    <n v="3840"/>
    <n v="1766.3999999999999"/>
    <n v="0.45999999999999996"/>
    <x v="2"/>
  </r>
  <r>
    <x v="0"/>
    <n v="1185732"/>
    <x v="363"/>
    <x v="3"/>
    <s v="Missouri"/>
    <s v="St. Louis"/>
    <x v="3"/>
    <n v="24"/>
    <x v="250"/>
    <n v="2184"/>
    <n v="1201.2"/>
    <n v="0.55000000000000004"/>
    <x v="2"/>
  </r>
  <r>
    <x v="0"/>
    <n v="1185732"/>
    <x v="363"/>
    <x v="3"/>
    <s v="Missouri"/>
    <s v="St. Louis"/>
    <x v="4"/>
    <n v="34"/>
    <x v="194"/>
    <n v="2754"/>
    <n v="1294.3799999999999"/>
    <n v="0.47"/>
    <x v="2"/>
  </r>
  <r>
    <x v="0"/>
    <n v="1185732"/>
    <x v="363"/>
    <x v="3"/>
    <s v="Missouri"/>
    <s v="St. Louis"/>
    <x v="5"/>
    <n v="36"/>
    <x v="209"/>
    <n v="4608"/>
    <n v="2995.2000000000003"/>
    <n v="0.65"/>
    <x v="2"/>
  </r>
  <r>
    <x v="0"/>
    <n v="1185732"/>
    <x v="395"/>
    <x v="3"/>
    <s v="Missouri"/>
    <s v="St. Louis"/>
    <x v="0"/>
    <n v="32"/>
    <x v="132"/>
    <n v="5568"/>
    <n v="2784"/>
    <n v="0.5"/>
    <x v="2"/>
  </r>
  <r>
    <x v="0"/>
    <n v="1185732"/>
    <x v="395"/>
    <x v="3"/>
    <s v="Missouri"/>
    <s v="St. Louis"/>
    <x v="1"/>
    <n v="28"/>
    <x v="38"/>
    <n v="2800"/>
    <n v="1316"/>
    <n v="0.47"/>
    <x v="2"/>
  </r>
  <r>
    <x v="0"/>
    <n v="1185732"/>
    <x v="395"/>
    <x v="3"/>
    <s v="Missouri"/>
    <s v="St. Louis"/>
    <x v="2"/>
    <n v="14"/>
    <x v="41"/>
    <n v="1050"/>
    <n v="514.5"/>
    <n v="0.49"/>
    <x v="2"/>
  </r>
  <r>
    <x v="0"/>
    <n v="1185732"/>
    <x v="395"/>
    <x v="3"/>
    <s v="Missouri"/>
    <s v="St. Louis"/>
    <x v="3"/>
    <n v="14"/>
    <x v="170"/>
    <n v="1162"/>
    <n v="615.86"/>
    <n v="0.53"/>
    <x v="2"/>
  </r>
  <r>
    <x v="0"/>
    <n v="1185732"/>
    <x v="395"/>
    <x v="3"/>
    <s v="Missouri"/>
    <s v="St. Louis"/>
    <x v="4"/>
    <n v="23"/>
    <x v="169"/>
    <n v="1771"/>
    <n v="832.37"/>
    <n v="0.47"/>
    <x v="2"/>
  </r>
  <r>
    <x v="0"/>
    <n v="1185732"/>
    <x v="395"/>
    <x v="3"/>
    <s v="Missouri"/>
    <s v="St. Louis"/>
    <x v="5"/>
    <n v="28"/>
    <x v="60"/>
    <n v="2660"/>
    <n v="1702.4"/>
    <n v="0.64"/>
    <x v="2"/>
  </r>
  <r>
    <x v="0"/>
    <n v="1185732"/>
    <x v="424"/>
    <x v="3"/>
    <s v="Missouri"/>
    <s v="St. Louis"/>
    <x v="0"/>
    <n v="34"/>
    <x v="165"/>
    <n v="4454"/>
    <n v="2271.54"/>
    <n v="0.51"/>
    <x v="2"/>
  </r>
  <r>
    <x v="0"/>
    <n v="1185732"/>
    <x v="424"/>
    <x v="3"/>
    <s v="Missouri"/>
    <s v="St. Louis"/>
    <x v="1"/>
    <n v="24"/>
    <x v="250"/>
    <n v="2184"/>
    <n v="1092"/>
    <n v="0.5"/>
    <x v="2"/>
  </r>
  <r>
    <x v="0"/>
    <n v="1185732"/>
    <x v="424"/>
    <x v="3"/>
    <s v="Missouri"/>
    <s v="St. Louis"/>
    <x v="2"/>
    <n v="23"/>
    <x v="201"/>
    <n v="1679"/>
    <n v="805.92"/>
    <n v="0.48"/>
    <x v="2"/>
  </r>
  <r>
    <x v="0"/>
    <n v="1185732"/>
    <x v="424"/>
    <x v="3"/>
    <s v="Missouri"/>
    <s v="St. Louis"/>
    <x v="3"/>
    <n v="23"/>
    <x v="229"/>
    <n v="1357"/>
    <n v="678.5"/>
    <n v="0.5"/>
    <x v="2"/>
  </r>
  <r>
    <x v="0"/>
    <n v="1185732"/>
    <x v="424"/>
    <x v="3"/>
    <s v="Missouri"/>
    <s v="St. Louis"/>
    <x v="4"/>
    <n v="32"/>
    <x v="181"/>
    <n v="2176"/>
    <n v="1022.7199999999999"/>
    <n v="0.47"/>
    <x v="2"/>
  </r>
  <r>
    <x v="0"/>
    <n v="1185732"/>
    <x v="424"/>
    <x v="3"/>
    <s v="Missouri"/>
    <s v="St. Louis"/>
    <x v="5"/>
    <n v="38"/>
    <x v="246"/>
    <n v="3344"/>
    <n v="2140.16"/>
    <n v="0.64"/>
    <x v="2"/>
  </r>
  <r>
    <x v="0"/>
    <n v="1185732"/>
    <x v="455"/>
    <x v="3"/>
    <s v="Missouri"/>
    <s v="St. Louis"/>
    <x v="0"/>
    <n v="34"/>
    <x v="42"/>
    <n v="5100"/>
    <n v="2601"/>
    <n v="0.51"/>
    <x v="2"/>
  </r>
  <r>
    <x v="0"/>
    <n v="1185732"/>
    <x v="455"/>
    <x v="3"/>
    <s v="Missouri"/>
    <s v="St. Louis"/>
    <x v="1"/>
    <n v="23"/>
    <x v="246"/>
    <n v="2024"/>
    <n v="910.8"/>
    <n v="0.44999999999999996"/>
    <x v="2"/>
  </r>
  <r>
    <x v="0"/>
    <n v="1185732"/>
    <x v="455"/>
    <x v="3"/>
    <s v="Missouri"/>
    <s v="St. Louis"/>
    <x v="2"/>
    <n v="23"/>
    <x v="232"/>
    <n v="1840"/>
    <n v="901.6"/>
    <n v="0.49"/>
    <x v="2"/>
  </r>
  <r>
    <x v="0"/>
    <n v="1185732"/>
    <x v="455"/>
    <x v="3"/>
    <s v="Missouri"/>
    <s v="St. Louis"/>
    <x v="3"/>
    <n v="23"/>
    <x v="246"/>
    <n v="2024"/>
    <n v="1052.48"/>
    <n v="0.52"/>
    <x v="2"/>
  </r>
  <r>
    <x v="0"/>
    <n v="1185732"/>
    <x v="455"/>
    <x v="3"/>
    <s v="Missouri"/>
    <s v="St. Louis"/>
    <x v="4"/>
    <n v="43"/>
    <x v="194"/>
    <n v="3483"/>
    <n v="1671.84"/>
    <n v="0.48"/>
    <x v="2"/>
  </r>
  <r>
    <x v="0"/>
    <n v="1185732"/>
    <x v="455"/>
    <x v="3"/>
    <s v="Missouri"/>
    <s v="St. Louis"/>
    <x v="5"/>
    <n v="48"/>
    <x v="243"/>
    <n v="5184"/>
    <n v="3265.92"/>
    <n v="0.63"/>
    <x v="2"/>
  </r>
  <r>
    <x v="0"/>
    <n v="1185732"/>
    <x v="484"/>
    <x v="3"/>
    <s v="Missouri"/>
    <s v="St. Louis"/>
    <x v="0"/>
    <n v="41"/>
    <x v="134"/>
    <n v="6683"/>
    <n v="3475.1600000000003"/>
    <n v="0.52"/>
    <x v="2"/>
  </r>
  <r>
    <x v="0"/>
    <n v="1185732"/>
    <x v="484"/>
    <x v="3"/>
    <s v="Missouri"/>
    <s v="St. Louis"/>
    <x v="1"/>
    <n v="32"/>
    <x v="161"/>
    <n v="3616"/>
    <n v="1735.6799999999998"/>
    <n v="0.48"/>
    <x v="2"/>
  </r>
  <r>
    <x v="3"/>
    <n v="1185732"/>
    <x v="484"/>
    <x v="3"/>
    <s v="Missouri"/>
    <s v="St. Louis"/>
    <x v="2"/>
    <n v="32"/>
    <x v="196"/>
    <n v="3840"/>
    <n v="1804.8"/>
    <n v="0.47"/>
    <x v="2"/>
  </r>
  <r>
    <x v="3"/>
    <n v="1185732"/>
    <x v="484"/>
    <x v="3"/>
    <s v="Missouri"/>
    <s v="St. Louis"/>
    <x v="3"/>
    <n v="34"/>
    <x v="246"/>
    <n v="2992"/>
    <n v="1555.8400000000001"/>
    <n v="0.52"/>
    <x v="2"/>
  </r>
  <r>
    <x v="3"/>
    <n v="1185732"/>
    <x v="484"/>
    <x v="3"/>
    <s v="Missouri"/>
    <s v="St. Louis"/>
    <x v="4"/>
    <n v="42"/>
    <x v="246"/>
    <n v="3696"/>
    <n v="1848"/>
    <n v="0.5"/>
    <x v="2"/>
  </r>
  <r>
    <x v="3"/>
    <n v="1185732"/>
    <x v="484"/>
    <x v="3"/>
    <s v="Missouri"/>
    <s v="St. Louis"/>
    <x v="5"/>
    <n v="47"/>
    <x v="214"/>
    <n v="5922"/>
    <n v="3612.42"/>
    <n v="0.61"/>
    <x v="2"/>
  </r>
  <r>
    <x v="3"/>
    <n v="1185732"/>
    <x v="175"/>
    <x v="3"/>
    <s v="Missouri"/>
    <s v="St. Louis"/>
    <x v="0"/>
    <n v="23"/>
    <x v="130"/>
    <n v="4508"/>
    <n v="2479.4"/>
    <n v="0.55000000000000004"/>
    <x v="2"/>
  </r>
  <r>
    <x v="3"/>
    <n v="1185732"/>
    <x v="175"/>
    <x v="3"/>
    <s v="Missouri"/>
    <s v="St. Louis"/>
    <x v="1"/>
    <n v="23"/>
    <x v="247"/>
    <n v="3059"/>
    <n v="1437.73"/>
    <n v="0.47"/>
    <x v="2"/>
  </r>
  <r>
    <x v="3"/>
    <n v="1185732"/>
    <x v="175"/>
    <x v="3"/>
    <s v="Missouri"/>
    <s v="St. Louis"/>
    <x v="2"/>
    <n v="14"/>
    <x v="231"/>
    <n v="2002"/>
    <n v="940.93999999999994"/>
    <n v="0.47"/>
    <x v="2"/>
  </r>
  <r>
    <x v="3"/>
    <n v="1185732"/>
    <x v="175"/>
    <x v="3"/>
    <s v="Missouri"/>
    <s v="St. Louis"/>
    <x v="3"/>
    <n v="18"/>
    <x v="246"/>
    <n v="1584"/>
    <n v="823.68000000000006"/>
    <n v="0.52"/>
    <x v="2"/>
  </r>
  <r>
    <x v="3"/>
    <n v="1185732"/>
    <x v="175"/>
    <x v="3"/>
    <s v="Missouri"/>
    <s v="St. Louis"/>
    <x v="4"/>
    <n v="33"/>
    <x v="230"/>
    <n v="3234"/>
    <n v="1519.98"/>
    <n v="0.47"/>
    <x v="2"/>
  </r>
  <r>
    <x v="3"/>
    <n v="1185732"/>
    <x v="175"/>
    <x v="3"/>
    <s v="Missouri"/>
    <s v="St. Louis"/>
    <x v="5"/>
    <n v="24"/>
    <x v="216"/>
    <n v="3312"/>
    <n v="2119.6799999999998"/>
    <n v="0.64"/>
    <x v="2"/>
  </r>
  <r>
    <x v="3"/>
    <n v="1185732"/>
    <x v="206"/>
    <x v="3"/>
    <s v="Missouri"/>
    <s v="St. Louis"/>
    <x v="0"/>
    <n v="25"/>
    <x v="153"/>
    <n v="5450"/>
    <n v="2888.5"/>
    <n v="0.53"/>
    <x v="2"/>
  </r>
  <r>
    <x v="3"/>
    <n v="1185732"/>
    <x v="206"/>
    <x v="3"/>
    <s v="Missouri"/>
    <s v="St. Louis"/>
    <x v="1"/>
    <n v="24"/>
    <x v="253"/>
    <n v="2424"/>
    <n v="1139.28"/>
    <n v="0.47"/>
    <x v="2"/>
  </r>
  <r>
    <x v="3"/>
    <n v="1185732"/>
    <x v="206"/>
    <x v="3"/>
    <s v="Missouri"/>
    <s v="St. Louis"/>
    <x v="2"/>
    <n v="14"/>
    <x v="202"/>
    <n v="1610"/>
    <n v="724.49999999999989"/>
    <n v="0.44999999999999996"/>
    <x v="2"/>
  </r>
  <r>
    <x v="3"/>
    <n v="1185732"/>
    <x v="206"/>
    <x v="2"/>
    <s v="Utah"/>
    <s v="Salt Lake City"/>
    <x v="3"/>
    <n v="19"/>
    <x v="237"/>
    <n v="1653"/>
    <n v="826.5"/>
    <n v="0.5"/>
    <x v="2"/>
  </r>
  <r>
    <x v="3"/>
    <n v="1185732"/>
    <x v="206"/>
    <x v="2"/>
    <s v="Utah"/>
    <s v="Salt Lake City"/>
    <x v="4"/>
    <n v="32"/>
    <x v="253"/>
    <n v="3232"/>
    <n v="1454.3999999999999"/>
    <n v="0.44999999999999996"/>
    <x v="2"/>
  </r>
  <r>
    <x v="3"/>
    <n v="1185732"/>
    <x v="206"/>
    <x v="2"/>
    <s v="Utah"/>
    <s v="Salt Lake City"/>
    <x v="5"/>
    <n v="24"/>
    <x v="165"/>
    <n v="3144"/>
    <n v="1949.28"/>
    <n v="0.62"/>
    <x v="2"/>
  </r>
  <r>
    <x v="3"/>
    <n v="1185732"/>
    <x v="215"/>
    <x v="2"/>
    <s v="Utah"/>
    <s v="Salt Lake City"/>
    <x v="0"/>
    <n v="29"/>
    <x v="137"/>
    <n v="4872"/>
    <n v="2533.44"/>
    <n v="0.52"/>
    <x v="2"/>
  </r>
  <r>
    <x v="3"/>
    <n v="1185732"/>
    <x v="215"/>
    <x v="2"/>
    <s v="Utah"/>
    <s v="Salt Lake City"/>
    <x v="1"/>
    <n v="28"/>
    <x v="240"/>
    <n v="2856"/>
    <n v="1428"/>
    <n v="0.5"/>
    <x v="2"/>
  </r>
  <r>
    <x v="3"/>
    <n v="1185732"/>
    <x v="215"/>
    <x v="2"/>
    <s v="Utah"/>
    <s v="Salt Lake City"/>
    <x v="2"/>
    <n v="18"/>
    <x v="205"/>
    <n v="2016"/>
    <n v="1008"/>
    <n v="0.5"/>
    <x v="2"/>
  </r>
  <r>
    <x v="3"/>
    <n v="1185732"/>
    <x v="215"/>
    <x v="2"/>
    <s v="Utah"/>
    <s v="Salt Lake City"/>
    <x v="3"/>
    <n v="23"/>
    <x v="201"/>
    <n v="1679"/>
    <n v="889.87"/>
    <n v="0.53"/>
    <x v="2"/>
  </r>
  <r>
    <x v="3"/>
    <n v="1185732"/>
    <x v="215"/>
    <x v="2"/>
    <s v="Utah"/>
    <s v="Salt Lake City"/>
    <x v="4"/>
    <n v="38"/>
    <x v="41"/>
    <n v="2850"/>
    <n v="1425"/>
    <n v="0.5"/>
    <x v="2"/>
  </r>
  <r>
    <x v="3"/>
    <n v="1185732"/>
    <x v="215"/>
    <x v="2"/>
    <s v="Utah"/>
    <s v="Salt Lake City"/>
    <x v="5"/>
    <n v="29"/>
    <x v="38"/>
    <n v="2900"/>
    <n v="1856"/>
    <n v="0.64"/>
    <x v="2"/>
  </r>
  <r>
    <x v="3"/>
    <n v="1185732"/>
    <x v="234"/>
    <x v="2"/>
    <s v="Utah"/>
    <s v="Salt Lake City"/>
    <x v="0"/>
    <n v="27"/>
    <x v="141"/>
    <n v="4887"/>
    <n v="2443.5"/>
    <n v="0.5"/>
    <x v="2"/>
  </r>
  <r>
    <x v="3"/>
    <n v="1185732"/>
    <x v="234"/>
    <x v="2"/>
    <s v="Utah"/>
    <s v="Salt Lake City"/>
    <x v="1"/>
    <n v="25"/>
    <x v="198"/>
    <n v="2350"/>
    <n v="1057.5"/>
    <n v="0.44999999999999996"/>
    <x v="2"/>
  </r>
  <r>
    <x v="3"/>
    <n v="1185732"/>
    <x v="234"/>
    <x v="2"/>
    <s v="Utah"/>
    <s v="Salt Lake City"/>
    <x v="2"/>
    <n v="14"/>
    <x v="230"/>
    <n v="1372"/>
    <n v="631.12"/>
    <n v="0.45999999999999996"/>
    <x v="2"/>
  </r>
  <r>
    <x v="3"/>
    <n v="1185732"/>
    <x v="234"/>
    <x v="2"/>
    <s v="Utah"/>
    <s v="Salt Lake City"/>
    <x v="3"/>
    <n v="18"/>
    <x v="227"/>
    <n v="1260"/>
    <n v="667.80000000000007"/>
    <n v="0.53"/>
    <x v="2"/>
  </r>
  <r>
    <x v="3"/>
    <n v="1185732"/>
    <x v="234"/>
    <x v="2"/>
    <s v="Utah"/>
    <s v="Salt Lake City"/>
    <x v="4"/>
    <n v="33"/>
    <x v="238"/>
    <n v="2442"/>
    <n v="1123.32"/>
    <n v="0.45999999999999996"/>
    <x v="2"/>
  </r>
  <r>
    <x v="3"/>
    <n v="1185732"/>
    <x v="234"/>
    <x v="2"/>
    <s v="Utah"/>
    <s v="Salt Lake City"/>
    <x v="5"/>
    <n v="24"/>
    <x v="205"/>
    <n v="2688"/>
    <n v="1612.8"/>
    <n v="0.6"/>
    <x v="2"/>
  </r>
  <r>
    <x v="3"/>
    <n v="1185732"/>
    <x v="265"/>
    <x v="2"/>
    <s v="Utah"/>
    <s v="Salt Lake City"/>
    <x v="0"/>
    <n v="32"/>
    <x v="132"/>
    <n v="5568"/>
    <n v="2839.68"/>
    <n v="0.51"/>
    <x v="2"/>
  </r>
  <r>
    <x v="3"/>
    <n v="1185732"/>
    <x v="265"/>
    <x v="2"/>
    <s v="Utah"/>
    <s v="Salt Lake City"/>
    <x v="1"/>
    <n v="29"/>
    <x v="253"/>
    <n v="2929"/>
    <n v="1435.21"/>
    <n v="0.49"/>
    <x v="2"/>
  </r>
  <r>
    <x v="3"/>
    <n v="1185732"/>
    <x v="265"/>
    <x v="2"/>
    <s v="Utah"/>
    <s v="Salt Lake City"/>
    <x v="2"/>
    <n v="25"/>
    <x v="230"/>
    <n v="2450"/>
    <n v="1225"/>
    <n v="0.5"/>
    <x v="2"/>
  </r>
  <r>
    <x v="3"/>
    <n v="1185732"/>
    <x v="265"/>
    <x v="2"/>
    <s v="Utah"/>
    <s v="Salt Lake City"/>
    <x v="3"/>
    <n v="23"/>
    <x v="249"/>
    <n v="1656"/>
    <n v="910.80000000000007"/>
    <n v="0.55000000000000004"/>
    <x v="2"/>
  </r>
  <r>
    <x v="3"/>
    <n v="1185732"/>
    <x v="265"/>
    <x v="2"/>
    <s v="Utah"/>
    <s v="Salt Lake City"/>
    <x v="4"/>
    <n v="39"/>
    <x v="41"/>
    <n v="2925"/>
    <n v="1462.5"/>
    <n v="0.5"/>
    <x v="2"/>
  </r>
  <r>
    <x v="3"/>
    <n v="1185732"/>
    <x v="265"/>
    <x v="2"/>
    <s v="Utah"/>
    <s v="Salt Lake City"/>
    <x v="5"/>
    <n v="44"/>
    <x v="196"/>
    <n v="5280"/>
    <n v="3432"/>
    <n v="0.65"/>
    <x v="2"/>
  </r>
  <r>
    <x v="3"/>
    <n v="1185732"/>
    <x v="295"/>
    <x v="2"/>
    <s v="Utah"/>
    <s v="Salt Lake City"/>
    <x v="0"/>
    <n v="28"/>
    <x v="131"/>
    <n v="5096"/>
    <n v="2598.96"/>
    <n v="0.51"/>
    <x v="2"/>
  </r>
  <r>
    <x v="3"/>
    <n v="1185732"/>
    <x v="295"/>
    <x v="2"/>
    <s v="Utah"/>
    <s v="Salt Lake City"/>
    <x v="1"/>
    <n v="24"/>
    <x v="205"/>
    <n v="2688"/>
    <n v="1317.12"/>
    <n v="0.49"/>
    <x v="2"/>
  </r>
  <r>
    <x v="3"/>
    <n v="1185732"/>
    <x v="295"/>
    <x v="2"/>
    <s v="Utah"/>
    <s v="Salt Lake City"/>
    <x v="2"/>
    <n v="19"/>
    <x v="202"/>
    <n v="2185"/>
    <n v="1070.6500000000001"/>
    <n v="0.49"/>
    <x v="2"/>
  </r>
  <r>
    <x v="3"/>
    <n v="1185732"/>
    <x v="295"/>
    <x v="2"/>
    <s v="Utah"/>
    <s v="Salt Lake City"/>
    <x v="3"/>
    <n v="19"/>
    <x v="243"/>
    <n v="2052"/>
    <n v="1046.52"/>
    <n v="0.51"/>
    <x v="2"/>
  </r>
  <r>
    <x v="3"/>
    <n v="1185732"/>
    <x v="295"/>
    <x v="2"/>
    <s v="Utah"/>
    <s v="Salt Lake City"/>
    <x v="4"/>
    <n v="34"/>
    <x v="243"/>
    <n v="3672"/>
    <n v="1652.3999999999999"/>
    <n v="0.44999999999999996"/>
    <x v="2"/>
  </r>
  <r>
    <x v="3"/>
    <n v="1185732"/>
    <x v="295"/>
    <x v="2"/>
    <s v="Utah"/>
    <s v="Salt Lake City"/>
    <x v="5"/>
    <n v="38"/>
    <x v="42"/>
    <n v="5700"/>
    <n v="3420"/>
    <n v="0.6"/>
    <x v="2"/>
  </r>
  <r>
    <x v="3"/>
    <n v="1185732"/>
    <x v="324"/>
    <x v="2"/>
    <s v="Utah"/>
    <s v="Salt Lake City"/>
    <x v="0"/>
    <n v="34"/>
    <x v="167"/>
    <n v="7616"/>
    <n v="3960.32"/>
    <n v="0.52"/>
    <x v="2"/>
  </r>
  <r>
    <x v="3"/>
    <n v="1185732"/>
    <x v="324"/>
    <x v="2"/>
    <s v="Utah"/>
    <s v="Salt Lake City"/>
    <x v="1"/>
    <n v="29"/>
    <x v="160"/>
    <n v="4640"/>
    <n v="2227.1999999999998"/>
    <n v="0.48"/>
    <x v="2"/>
  </r>
  <r>
    <x v="3"/>
    <n v="1185732"/>
    <x v="324"/>
    <x v="2"/>
    <s v="Utah"/>
    <s v="Salt Lake City"/>
    <x v="2"/>
    <n v="24"/>
    <x v="216"/>
    <n v="3312"/>
    <n v="1589.76"/>
    <n v="0.48"/>
    <x v="2"/>
  </r>
  <r>
    <x v="3"/>
    <n v="1185732"/>
    <x v="324"/>
    <x v="2"/>
    <s v="Utah"/>
    <s v="Salt Lake City"/>
    <x v="3"/>
    <n v="23"/>
    <x v="202"/>
    <n v="2645"/>
    <n v="1322.5"/>
    <n v="0.5"/>
    <x v="2"/>
  </r>
  <r>
    <x v="3"/>
    <n v="1185732"/>
    <x v="324"/>
    <x v="2"/>
    <s v="Utah"/>
    <s v="Salt Lake City"/>
    <x v="4"/>
    <n v="32"/>
    <x v="209"/>
    <n v="4096"/>
    <n v="1884.1599999999999"/>
    <n v="0.45999999999999996"/>
    <x v="2"/>
  </r>
  <r>
    <x v="3"/>
    <n v="1185732"/>
    <x v="324"/>
    <x v="2"/>
    <s v="Utah"/>
    <s v="Salt Lake City"/>
    <x v="5"/>
    <n v="38"/>
    <x v="42"/>
    <n v="5700"/>
    <n v="3705"/>
    <n v="0.65"/>
    <x v="2"/>
  </r>
  <r>
    <x v="3"/>
    <n v="1185732"/>
    <x v="356"/>
    <x v="2"/>
    <s v="Utah"/>
    <s v="Salt Lake City"/>
    <x v="0"/>
    <n v="33"/>
    <x v="126"/>
    <n v="6699"/>
    <n v="3349.5"/>
    <n v="0.5"/>
    <x v="2"/>
  </r>
  <r>
    <x v="3"/>
    <n v="1185732"/>
    <x v="356"/>
    <x v="2"/>
    <s v="Utah"/>
    <s v="Salt Lake City"/>
    <x v="1"/>
    <n v="34"/>
    <x v="165"/>
    <n v="4454"/>
    <n v="2093.3799999999997"/>
    <n v="0.47"/>
    <x v="2"/>
  </r>
  <r>
    <x v="3"/>
    <n v="1185732"/>
    <x v="356"/>
    <x v="2"/>
    <s v="Utah"/>
    <s v="Salt Lake City"/>
    <x v="2"/>
    <n v="29"/>
    <x v="161"/>
    <n v="3277"/>
    <n v="1605.73"/>
    <n v="0.49"/>
    <x v="2"/>
  </r>
  <r>
    <x v="3"/>
    <n v="1185732"/>
    <x v="356"/>
    <x v="2"/>
    <s v="Utah"/>
    <s v="Salt Lake City"/>
    <x v="3"/>
    <n v="19"/>
    <x v="253"/>
    <n v="1919"/>
    <n v="1017.07"/>
    <n v="0.53"/>
    <x v="2"/>
  </r>
  <r>
    <x v="3"/>
    <n v="1185732"/>
    <x v="356"/>
    <x v="2"/>
    <s v="Utah"/>
    <s v="Salt Lake City"/>
    <x v="4"/>
    <n v="29"/>
    <x v="193"/>
    <n v="3045"/>
    <n v="1400.6999999999998"/>
    <n v="0.45999999999999996"/>
    <x v="2"/>
  </r>
  <r>
    <x v="3"/>
    <n v="1185732"/>
    <x v="356"/>
    <x v="2"/>
    <s v="Utah"/>
    <s v="Salt Lake City"/>
    <x v="5"/>
    <n v="32"/>
    <x v="152"/>
    <n v="4864"/>
    <n v="2918.4"/>
    <n v="0.6"/>
    <x v="2"/>
  </r>
  <r>
    <x v="3"/>
    <n v="1185732"/>
    <x v="388"/>
    <x v="2"/>
    <s v="Utah"/>
    <s v="Salt Lake City"/>
    <x v="0"/>
    <n v="29"/>
    <x v="138"/>
    <n v="4901"/>
    <n v="2548.52"/>
    <n v="0.52"/>
    <x v="2"/>
  </r>
  <r>
    <x v="3"/>
    <n v="1185732"/>
    <x v="388"/>
    <x v="2"/>
    <s v="Utah"/>
    <s v="Salt Lake City"/>
    <x v="1"/>
    <n v="23"/>
    <x v="185"/>
    <n v="2806"/>
    <n v="1262.6999999999998"/>
    <n v="0.44999999999999996"/>
    <x v="2"/>
  </r>
  <r>
    <x v="3"/>
    <n v="1185732"/>
    <x v="388"/>
    <x v="2"/>
    <s v="Utah"/>
    <s v="Salt Lake City"/>
    <x v="2"/>
    <n v="9"/>
    <x v="250"/>
    <n v="819"/>
    <n v="409.5"/>
    <n v="0.5"/>
    <x v="2"/>
  </r>
  <r>
    <x v="3"/>
    <n v="1185732"/>
    <x v="388"/>
    <x v="2"/>
    <s v="Utah"/>
    <s v="Salt Lake City"/>
    <x v="3"/>
    <n v="10"/>
    <x v="246"/>
    <n v="880"/>
    <n v="448.8"/>
    <n v="0.51"/>
    <x v="2"/>
  </r>
  <r>
    <x v="3"/>
    <n v="1185732"/>
    <x v="388"/>
    <x v="2"/>
    <s v="Utah"/>
    <s v="Salt Lake City"/>
    <x v="4"/>
    <n v="19"/>
    <x v="246"/>
    <n v="1672"/>
    <n v="836"/>
    <n v="0.5"/>
    <x v="2"/>
  </r>
  <r>
    <x v="3"/>
    <n v="1185732"/>
    <x v="388"/>
    <x v="2"/>
    <s v="Utah"/>
    <s v="Salt Lake City"/>
    <x v="5"/>
    <n v="24"/>
    <x v="196"/>
    <n v="2880"/>
    <n v="1843.2"/>
    <n v="0.64"/>
    <x v="2"/>
  </r>
  <r>
    <x v="3"/>
    <n v="1185732"/>
    <x v="417"/>
    <x v="2"/>
    <s v="Utah"/>
    <s v="Salt Lake City"/>
    <x v="0"/>
    <n v="28"/>
    <x v="217"/>
    <n v="4844"/>
    <n v="2470.44"/>
    <n v="0.51"/>
    <x v="2"/>
  </r>
  <r>
    <x v="3"/>
    <n v="1185732"/>
    <x v="417"/>
    <x v="2"/>
    <s v="Utah"/>
    <s v="Salt Lake City"/>
    <x v="1"/>
    <n v="19"/>
    <x v="38"/>
    <n v="1900"/>
    <n v="950"/>
    <n v="0.5"/>
    <x v="2"/>
  </r>
  <r>
    <x v="3"/>
    <n v="1185732"/>
    <x v="417"/>
    <x v="2"/>
    <s v="Utah"/>
    <s v="Salt Lake City"/>
    <x v="2"/>
    <n v="19"/>
    <x v="237"/>
    <n v="1653"/>
    <n v="809.97"/>
    <n v="0.49"/>
    <x v="2"/>
  </r>
  <r>
    <x v="3"/>
    <n v="1185732"/>
    <x v="417"/>
    <x v="2"/>
    <s v="Utah"/>
    <s v="Salt Lake City"/>
    <x v="3"/>
    <n v="19"/>
    <x v="249"/>
    <n v="1368"/>
    <n v="752.40000000000009"/>
    <n v="0.55000000000000004"/>
    <x v="2"/>
  </r>
  <r>
    <x v="3"/>
    <n v="1185732"/>
    <x v="417"/>
    <x v="2"/>
    <s v="Utah"/>
    <s v="Salt Lake City"/>
    <x v="4"/>
    <n v="29"/>
    <x v="170"/>
    <n v="2407"/>
    <n v="1203.5"/>
    <n v="0.5"/>
    <x v="2"/>
  </r>
  <r>
    <x v="3"/>
    <n v="1185732"/>
    <x v="417"/>
    <x v="2"/>
    <s v="Utah"/>
    <s v="Salt Lake City"/>
    <x v="5"/>
    <n v="32"/>
    <x v="233"/>
    <n v="3328"/>
    <n v="2063.36"/>
    <n v="0.62"/>
    <x v="2"/>
  </r>
  <r>
    <x v="3"/>
    <n v="1185732"/>
    <x v="448"/>
    <x v="2"/>
    <s v="Utah"/>
    <s v="Salt Lake City"/>
    <x v="0"/>
    <n v="29"/>
    <x v="197"/>
    <n v="4321"/>
    <n v="2160.5"/>
    <n v="0.5"/>
    <x v="2"/>
  </r>
  <r>
    <x v="3"/>
    <n v="1185732"/>
    <x v="448"/>
    <x v="2"/>
    <s v="Utah"/>
    <s v="Salt Lake City"/>
    <x v="1"/>
    <n v="20"/>
    <x v="243"/>
    <n v="2160"/>
    <n v="993.59999999999991"/>
    <n v="0.45999999999999996"/>
    <x v="2"/>
  </r>
  <r>
    <x v="3"/>
    <n v="1185732"/>
    <x v="448"/>
    <x v="2"/>
    <s v="Utah"/>
    <s v="Salt Lake City"/>
    <x v="2"/>
    <n v="19"/>
    <x v="270"/>
    <n v="1767"/>
    <n v="848.16"/>
    <n v="0.48"/>
    <x v="2"/>
  </r>
  <r>
    <x v="3"/>
    <n v="1185732"/>
    <x v="448"/>
    <x v="2"/>
    <s v="Utah"/>
    <s v="Salt Lake City"/>
    <x v="3"/>
    <n v="19"/>
    <x v="161"/>
    <n v="2147"/>
    <n v="1094.97"/>
    <n v="0.51"/>
    <x v="2"/>
  </r>
  <r>
    <x v="3"/>
    <n v="1185732"/>
    <x v="448"/>
    <x v="2"/>
    <s v="Utah"/>
    <s v="Salt Lake City"/>
    <x v="4"/>
    <n v="39"/>
    <x v="250"/>
    <n v="3549"/>
    <n v="1739.01"/>
    <n v="0.49"/>
    <x v="2"/>
  </r>
  <r>
    <x v="3"/>
    <n v="1185732"/>
    <x v="448"/>
    <x v="2"/>
    <s v="Utah"/>
    <s v="Salt Lake City"/>
    <x v="5"/>
    <n v="43"/>
    <x v="161"/>
    <n v="4859"/>
    <n v="3158.35"/>
    <n v="0.65"/>
    <x v="2"/>
  </r>
  <r>
    <x v="3"/>
    <n v="1185732"/>
    <x v="477"/>
    <x v="2"/>
    <s v="Utah"/>
    <s v="Salt Lake City"/>
    <x v="0"/>
    <n v="39"/>
    <x v="126"/>
    <n v="7917"/>
    <n v="4354.3500000000004"/>
    <n v="0.55000000000000004"/>
    <x v="2"/>
  </r>
  <r>
    <x v="3"/>
    <n v="1185732"/>
    <x v="477"/>
    <x v="2"/>
    <s v="Utah"/>
    <s v="Salt Lake City"/>
    <x v="1"/>
    <n v="28"/>
    <x v="57"/>
    <n v="4060"/>
    <n v="1989.3999999999999"/>
    <n v="0.49"/>
    <x v="2"/>
  </r>
  <r>
    <x v="3"/>
    <n v="1185732"/>
    <x v="477"/>
    <x v="2"/>
    <s v="Utah"/>
    <s v="Salt Lake City"/>
    <x v="2"/>
    <n v="29"/>
    <x v="161"/>
    <n v="3277"/>
    <n v="1540.1899999999998"/>
    <n v="0.47"/>
    <x v="2"/>
  </r>
  <r>
    <x v="3"/>
    <n v="1185732"/>
    <x v="477"/>
    <x v="2"/>
    <s v="Utah"/>
    <s v="Salt Lake City"/>
    <x v="3"/>
    <n v="27"/>
    <x v="205"/>
    <n v="3024"/>
    <n v="1542.24"/>
    <n v="0.51"/>
    <x v="2"/>
  </r>
  <r>
    <x v="3"/>
    <n v="1185732"/>
    <x v="477"/>
    <x v="2"/>
    <s v="Utah"/>
    <s v="Salt Lake City"/>
    <x v="4"/>
    <n v="38"/>
    <x v="205"/>
    <n v="4256"/>
    <n v="2128"/>
    <n v="0.5"/>
    <x v="2"/>
  </r>
  <r>
    <x v="3"/>
    <n v="1185732"/>
    <x v="477"/>
    <x v="2"/>
    <s v="Utah"/>
    <s v="Salt Lake City"/>
    <x v="5"/>
    <n v="42"/>
    <x v="35"/>
    <n v="5250"/>
    <n v="3202.5"/>
    <n v="0.61"/>
    <x v="2"/>
  </r>
  <r>
    <x v="3"/>
    <n v="1128299"/>
    <x v="188"/>
    <x v="2"/>
    <s v="Utah"/>
    <s v="Salt Lake City"/>
    <x v="0"/>
    <n v="27"/>
    <x v="230"/>
    <n v="2646"/>
    <n v="1270.08"/>
    <n v="0.48"/>
    <x v="2"/>
  </r>
  <r>
    <x v="3"/>
    <n v="1128299"/>
    <x v="188"/>
    <x v="2"/>
    <s v="Utah"/>
    <s v="Salt Lake City"/>
    <x v="1"/>
    <n v="39"/>
    <x v="193"/>
    <n v="4095"/>
    <n v="2006.55"/>
    <n v="0.49"/>
    <x v="2"/>
  </r>
  <r>
    <x v="3"/>
    <n v="1128299"/>
    <x v="188"/>
    <x v="2"/>
    <s v="Utah"/>
    <s v="Salt Lake City"/>
    <x v="2"/>
    <n v="39"/>
    <x v="193"/>
    <n v="4095"/>
    <n v="1965.6"/>
    <n v="0.48"/>
    <x v="2"/>
  </r>
  <r>
    <x v="3"/>
    <n v="1128299"/>
    <x v="188"/>
    <x v="2"/>
    <s v="Utah"/>
    <s v="Salt Lake City"/>
    <x v="3"/>
    <n v="39"/>
    <x v="208"/>
    <n v="2262"/>
    <n v="1040.52"/>
    <n v="0.45999999999999996"/>
    <x v="2"/>
  </r>
  <r>
    <x v="3"/>
    <n v="1128299"/>
    <x v="188"/>
    <x v="2"/>
    <s v="Utah"/>
    <s v="Salt Lake City"/>
    <x v="4"/>
    <n v="42"/>
    <x v="178"/>
    <n v="1848"/>
    <n v="1016.4000000000001"/>
    <n v="0.55000000000000004"/>
    <x v="2"/>
  </r>
  <r>
    <x v="3"/>
    <n v="1128299"/>
    <x v="188"/>
    <x v="2"/>
    <s v="Utah"/>
    <s v="Salt Lake City"/>
    <x v="5"/>
    <n v="39"/>
    <x v="243"/>
    <n v="4212"/>
    <n v="1811.16"/>
    <n v="0.43"/>
    <x v="2"/>
  </r>
  <r>
    <x v="3"/>
    <n v="1128299"/>
    <x v="698"/>
    <x v="2"/>
    <s v="Utah"/>
    <s v="Salt Lake City"/>
    <x v="0"/>
    <n v="29"/>
    <x v="236"/>
    <n v="3393"/>
    <n v="1526.85"/>
    <n v="0.44999999999999996"/>
    <x v="2"/>
  </r>
  <r>
    <x v="3"/>
    <n v="1128299"/>
    <x v="698"/>
    <x v="2"/>
    <s v="Utah"/>
    <s v="Salt Lake City"/>
    <x v="1"/>
    <n v="39"/>
    <x v="250"/>
    <n v="3549"/>
    <n v="1703.52"/>
    <n v="0.48"/>
    <x v="2"/>
  </r>
  <r>
    <x v="3"/>
    <n v="1128299"/>
    <x v="698"/>
    <x v="2"/>
    <s v="Utah"/>
    <s v="Salt Lake City"/>
    <x v="2"/>
    <n v="36"/>
    <x v="246"/>
    <n v="3168"/>
    <n v="1425.6"/>
    <n v="0.44999999999999996"/>
    <x v="2"/>
  </r>
  <r>
    <x v="3"/>
    <n v="1128299"/>
    <x v="698"/>
    <x v="2"/>
    <s v="Oregon"/>
    <s v="Portland"/>
    <x v="3"/>
    <n v="39"/>
    <x v="208"/>
    <n v="2262"/>
    <n v="1085.76"/>
    <n v="0.48"/>
    <x v="2"/>
  </r>
  <r>
    <x v="3"/>
    <n v="1128299"/>
    <x v="698"/>
    <x v="2"/>
    <s v="Oregon"/>
    <s v="Portland"/>
    <x v="4"/>
    <n v="42"/>
    <x v="183"/>
    <n v="1596"/>
    <n v="829.92000000000007"/>
    <n v="0.52"/>
    <x v="2"/>
  </r>
  <r>
    <x v="3"/>
    <n v="1128299"/>
    <x v="698"/>
    <x v="2"/>
    <s v="Oregon"/>
    <s v="Portland"/>
    <x v="5"/>
    <n v="37"/>
    <x v="211"/>
    <n v="3145"/>
    <n v="1258"/>
    <n v="0.4"/>
    <x v="2"/>
  </r>
  <r>
    <x v="3"/>
    <n v="1128299"/>
    <x v="228"/>
    <x v="2"/>
    <s v="Oregon"/>
    <s v="Portland"/>
    <x v="0"/>
    <n v="38"/>
    <x v="209"/>
    <n v="4864"/>
    <n v="2383.36"/>
    <n v="0.49"/>
    <x v="2"/>
  </r>
  <r>
    <x v="3"/>
    <n v="1128299"/>
    <x v="228"/>
    <x v="2"/>
    <s v="Oregon"/>
    <s v="Portland"/>
    <x v="1"/>
    <n v="45"/>
    <x v="211"/>
    <n v="3825"/>
    <n v="1836"/>
    <n v="0.48"/>
    <x v="2"/>
  </r>
  <r>
    <x v="3"/>
    <n v="1128299"/>
    <x v="228"/>
    <x v="2"/>
    <s v="Oregon"/>
    <s v="Portland"/>
    <x v="2"/>
    <n v="54"/>
    <x v="246"/>
    <n v="4752"/>
    <n v="2138.3999999999996"/>
    <n v="0.44999999999999996"/>
    <x v="2"/>
  </r>
  <r>
    <x v="3"/>
    <n v="1128299"/>
    <x v="228"/>
    <x v="2"/>
    <s v="Oregon"/>
    <s v="Portland"/>
    <x v="3"/>
    <n v="49"/>
    <x v="188"/>
    <n v="3185"/>
    <n v="1528.8"/>
    <n v="0.48"/>
    <x v="2"/>
  </r>
  <r>
    <x v="3"/>
    <n v="1128299"/>
    <x v="228"/>
    <x v="2"/>
    <s v="Oregon"/>
    <s v="Portland"/>
    <x v="4"/>
    <n v="54"/>
    <x v="259"/>
    <n v="1404"/>
    <n v="744.12"/>
    <n v="0.53"/>
    <x v="2"/>
  </r>
  <r>
    <x v="3"/>
    <n v="1128299"/>
    <x v="228"/>
    <x v="2"/>
    <s v="Oregon"/>
    <s v="Portland"/>
    <x v="5"/>
    <n v="49"/>
    <x v="237"/>
    <n v="4263"/>
    <n v="1790.46"/>
    <n v="0.42"/>
    <x v="2"/>
  </r>
  <r>
    <x v="3"/>
    <n v="1128299"/>
    <x v="247"/>
    <x v="2"/>
    <s v="Oregon"/>
    <s v="Portland"/>
    <x v="0"/>
    <n v="51"/>
    <x v="168"/>
    <n v="6324"/>
    <n v="2909.04"/>
    <n v="0.45999999999999996"/>
    <x v="2"/>
  </r>
  <r>
    <x v="3"/>
    <n v="1128299"/>
    <x v="247"/>
    <x v="2"/>
    <s v="Oregon"/>
    <s v="Portland"/>
    <x v="1"/>
    <n v="54"/>
    <x v="170"/>
    <n v="4482"/>
    <n v="2196.1799999999998"/>
    <n v="0.49"/>
    <x v="2"/>
  </r>
  <r>
    <x v="3"/>
    <n v="1128299"/>
    <x v="247"/>
    <x v="2"/>
    <s v="Oregon"/>
    <s v="Portland"/>
    <x v="2"/>
    <n v="55"/>
    <x v="211"/>
    <n v="4675"/>
    <n v="2244"/>
    <n v="0.48"/>
    <x v="2"/>
  </r>
  <r>
    <x v="3"/>
    <n v="1128299"/>
    <x v="247"/>
    <x v="2"/>
    <s v="Oregon"/>
    <s v="Portland"/>
    <x v="3"/>
    <n v="41"/>
    <x v="184"/>
    <n v="2583"/>
    <n v="1291.5"/>
    <n v="0.5"/>
    <x v="2"/>
  </r>
  <r>
    <x v="3"/>
    <n v="1128299"/>
    <x v="247"/>
    <x v="2"/>
    <s v="Oregon"/>
    <s v="Portland"/>
    <x v="4"/>
    <n v="48"/>
    <x v="218"/>
    <n v="1728"/>
    <n v="864"/>
    <n v="0.5"/>
    <x v="2"/>
  </r>
  <r>
    <x v="3"/>
    <n v="1128299"/>
    <x v="247"/>
    <x v="2"/>
    <s v="Oregon"/>
    <s v="Portland"/>
    <x v="5"/>
    <n v="59"/>
    <x v="199"/>
    <n v="4956"/>
    <n v="2230.1999999999998"/>
    <n v="0.44999999999999996"/>
    <x v="2"/>
  </r>
  <r>
    <x v="3"/>
    <n v="1128299"/>
    <x v="278"/>
    <x v="2"/>
    <s v="Oregon"/>
    <s v="Portland"/>
    <x v="0"/>
    <n v="48"/>
    <x v="57"/>
    <n v="6960"/>
    <n v="3131.9999999999995"/>
    <n v="0.44999999999999996"/>
    <x v="2"/>
  </r>
  <r>
    <x v="3"/>
    <n v="1128299"/>
    <x v="278"/>
    <x v="2"/>
    <s v="Oregon"/>
    <s v="Portland"/>
    <x v="1"/>
    <n v="50"/>
    <x v="193"/>
    <n v="5250"/>
    <n v="2415"/>
    <n v="0.45999999999999996"/>
    <x v="2"/>
  </r>
  <r>
    <x v="3"/>
    <n v="1128299"/>
    <x v="278"/>
    <x v="2"/>
    <s v="Oregon"/>
    <s v="Portland"/>
    <x v="2"/>
    <n v="50"/>
    <x v="60"/>
    <n v="4750"/>
    <n v="2375"/>
    <n v="0.5"/>
    <x v="2"/>
  </r>
  <r>
    <x v="3"/>
    <n v="1128299"/>
    <x v="278"/>
    <x v="2"/>
    <s v="Oregon"/>
    <s v="Portland"/>
    <x v="3"/>
    <n v="49"/>
    <x v="170"/>
    <n v="4067"/>
    <n v="1952.1599999999999"/>
    <n v="0.48"/>
    <x v="2"/>
  </r>
  <r>
    <x v="3"/>
    <n v="1128299"/>
    <x v="278"/>
    <x v="2"/>
    <s v="Oregon"/>
    <s v="Portland"/>
    <x v="4"/>
    <n v="41"/>
    <x v="178"/>
    <n v="1804"/>
    <n v="992.2"/>
    <n v="0.55000000000000004"/>
    <x v="2"/>
  </r>
  <r>
    <x v="3"/>
    <n v="1128299"/>
    <x v="278"/>
    <x v="2"/>
    <s v="Oregon"/>
    <s v="Portland"/>
    <x v="5"/>
    <n v="54"/>
    <x v="174"/>
    <n v="8532"/>
    <n v="3839.3999999999996"/>
    <n v="0.44999999999999996"/>
    <x v="2"/>
  </r>
  <r>
    <x v="3"/>
    <n v="1128299"/>
    <x v="308"/>
    <x v="2"/>
    <s v="Oregon"/>
    <s v="Portland"/>
    <x v="0"/>
    <n v="51"/>
    <x v="37"/>
    <n v="11475"/>
    <n v="5622.75"/>
    <n v="0.49"/>
    <x v="2"/>
  </r>
  <r>
    <x v="3"/>
    <n v="1128299"/>
    <x v="308"/>
    <x v="2"/>
    <s v="Oregon"/>
    <s v="Portland"/>
    <x v="1"/>
    <n v="62"/>
    <x v="138"/>
    <n v="10478"/>
    <n v="5134.22"/>
    <n v="0.49"/>
    <x v="2"/>
  </r>
  <r>
    <x v="3"/>
    <n v="1128299"/>
    <x v="308"/>
    <x v="2"/>
    <s v="Oregon"/>
    <s v="Portland"/>
    <x v="2"/>
    <n v="78"/>
    <x v="133"/>
    <n v="14742"/>
    <n v="6781.32"/>
    <n v="0.45999999999999996"/>
    <x v="2"/>
  </r>
  <r>
    <x v="3"/>
    <n v="1128299"/>
    <x v="308"/>
    <x v="2"/>
    <s v="Oregon"/>
    <s v="Portland"/>
    <x v="3"/>
    <n v="74"/>
    <x v="174"/>
    <n v="11692"/>
    <n v="5846"/>
    <n v="0.5"/>
    <x v="2"/>
  </r>
  <r>
    <x v="3"/>
    <n v="1128299"/>
    <x v="308"/>
    <x v="2"/>
    <s v="Oregon"/>
    <s v="Portland"/>
    <x v="4"/>
    <n v="86"/>
    <x v="243"/>
    <n v="9288"/>
    <n v="4922.6400000000003"/>
    <n v="0.53"/>
    <x v="2"/>
  </r>
  <r>
    <x v="3"/>
    <n v="1128299"/>
    <x v="308"/>
    <x v="2"/>
    <s v="Oregon"/>
    <s v="Portland"/>
    <x v="5"/>
    <n v="95"/>
    <x v="133"/>
    <n v="17955"/>
    <n v="8079.7499999999991"/>
    <n v="0.44999999999999996"/>
    <x v="2"/>
  </r>
  <r>
    <x v="3"/>
    <n v="1128299"/>
    <x v="337"/>
    <x v="2"/>
    <s v="Oregon"/>
    <s v="Portland"/>
    <x v="0"/>
    <n v="79"/>
    <x v="128"/>
    <n v="20145"/>
    <n v="9669.6"/>
    <n v="0.48"/>
    <x v="2"/>
  </r>
  <r>
    <x v="3"/>
    <n v="1128299"/>
    <x v="337"/>
    <x v="2"/>
    <s v="Oregon"/>
    <s v="Portland"/>
    <x v="1"/>
    <n v="85"/>
    <x v="130"/>
    <n v="16660"/>
    <n v="7830.2"/>
    <n v="0.47"/>
    <x v="2"/>
  </r>
  <r>
    <x v="3"/>
    <n v="1128299"/>
    <x v="337"/>
    <x v="2"/>
    <s v="Oregon"/>
    <s v="Portland"/>
    <x v="2"/>
    <n v="86"/>
    <x v="134"/>
    <n v="14018"/>
    <n v="6588.46"/>
    <n v="0.47"/>
    <x v="2"/>
  </r>
  <r>
    <x v="3"/>
    <n v="1128299"/>
    <x v="337"/>
    <x v="2"/>
    <s v="Oregon"/>
    <s v="Portland"/>
    <x v="3"/>
    <n v="82"/>
    <x v="241"/>
    <n v="13530"/>
    <n v="6494.4"/>
    <n v="0.48"/>
    <x v="2"/>
  </r>
  <r>
    <x v="3"/>
    <n v="1128299"/>
    <x v="337"/>
    <x v="2"/>
    <s v="Oregon"/>
    <s v="Portland"/>
    <x v="4"/>
    <n v="84"/>
    <x v="163"/>
    <n v="13104"/>
    <n v="6552"/>
    <n v="0.5"/>
    <x v="2"/>
  </r>
  <r>
    <x v="3"/>
    <n v="1128299"/>
    <x v="337"/>
    <x v="2"/>
    <s v="Oregon"/>
    <s v="Portland"/>
    <x v="5"/>
    <n v="97"/>
    <x v="42"/>
    <n v="14550"/>
    <n v="6111"/>
    <n v="0.42"/>
    <x v="2"/>
  </r>
  <r>
    <x v="3"/>
    <n v="1128299"/>
    <x v="369"/>
    <x v="2"/>
    <s v="Oregon"/>
    <s v="Portland"/>
    <x v="0"/>
    <n v="81"/>
    <x v="40"/>
    <n v="16200"/>
    <n v="7776"/>
    <n v="0.48"/>
    <x v="2"/>
  </r>
  <r>
    <x v="3"/>
    <n v="1128299"/>
    <x v="369"/>
    <x v="2"/>
    <s v="Oregon"/>
    <s v="Portland"/>
    <x v="1"/>
    <n v="76"/>
    <x v="148"/>
    <n v="17708"/>
    <n v="8676.92"/>
    <n v="0.49"/>
    <x v="2"/>
  </r>
  <r>
    <x v="3"/>
    <n v="1128299"/>
    <x v="369"/>
    <x v="2"/>
    <s v="Oregon"/>
    <s v="Portland"/>
    <x v="2"/>
    <n v="68"/>
    <x v="49"/>
    <n v="13260"/>
    <n v="6497.4"/>
    <n v="0.49"/>
    <x v="2"/>
  </r>
  <r>
    <x v="3"/>
    <n v="1128299"/>
    <x v="369"/>
    <x v="2"/>
    <s v="Oregon"/>
    <s v="Portland"/>
    <x v="3"/>
    <n v="68"/>
    <x v="164"/>
    <n v="8092"/>
    <n v="3722.3199999999997"/>
    <n v="0.45999999999999996"/>
    <x v="2"/>
  </r>
  <r>
    <x v="3"/>
    <n v="1128299"/>
    <x v="369"/>
    <x v="2"/>
    <s v="Oregon"/>
    <s v="Portland"/>
    <x v="4"/>
    <n v="65"/>
    <x v="209"/>
    <n v="8320"/>
    <n v="4409.6000000000004"/>
    <n v="0.53"/>
    <x v="2"/>
  </r>
  <r>
    <x v="3"/>
    <n v="1128299"/>
    <x v="369"/>
    <x v="2"/>
    <s v="Oregon"/>
    <s v="Portland"/>
    <x v="5"/>
    <n v="69"/>
    <x v="201"/>
    <n v="5037"/>
    <n v="2216.2800000000002"/>
    <n v="0.44"/>
    <x v="2"/>
  </r>
  <r>
    <x v="3"/>
    <n v="1128299"/>
    <x v="401"/>
    <x v="2"/>
    <s v="Oregon"/>
    <s v="Portland"/>
    <x v="0"/>
    <n v="46"/>
    <x v="185"/>
    <n v="5612"/>
    <n v="2525.3999999999996"/>
    <n v="0.44999999999999996"/>
    <x v="2"/>
  </r>
  <r>
    <x v="3"/>
    <n v="1128299"/>
    <x v="401"/>
    <x v="2"/>
    <s v="Oregon"/>
    <s v="Portland"/>
    <x v="1"/>
    <n v="51"/>
    <x v="185"/>
    <n v="6222"/>
    <n v="2862.12"/>
    <n v="0.45999999999999996"/>
    <x v="2"/>
  </r>
  <r>
    <x v="3"/>
    <n v="1128299"/>
    <x v="401"/>
    <x v="2"/>
    <s v="Oregon"/>
    <s v="Portland"/>
    <x v="2"/>
    <n v="49"/>
    <x v="41"/>
    <n v="3675"/>
    <n v="1653.7499999999998"/>
    <n v="0.44999999999999996"/>
    <x v="2"/>
  </r>
  <r>
    <x v="3"/>
    <n v="1128299"/>
    <x v="401"/>
    <x v="2"/>
    <s v="Oregon"/>
    <s v="Portland"/>
    <x v="3"/>
    <n v="49"/>
    <x v="239"/>
    <n v="2548"/>
    <n v="1172.08"/>
    <n v="0.45999999999999996"/>
    <x v="2"/>
  </r>
  <r>
    <x v="3"/>
    <n v="1128299"/>
    <x v="401"/>
    <x v="2"/>
    <s v="Oregon"/>
    <s v="Portland"/>
    <x v="4"/>
    <n v="58"/>
    <x v="229"/>
    <n v="3422"/>
    <n v="1813.66"/>
    <n v="0.53"/>
    <x v="2"/>
  </r>
  <r>
    <x v="3"/>
    <n v="1128299"/>
    <x v="401"/>
    <x v="2"/>
    <s v="Oregon"/>
    <s v="Portland"/>
    <x v="5"/>
    <n v="41"/>
    <x v="201"/>
    <n v="2993"/>
    <n v="1257.06"/>
    <n v="0.42"/>
    <x v="2"/>
  </r>
  <r>
    <x v="3"/>
    <n v="1128299"/>
    <x v="430"/>
    <x v="2"/>
    <s v="Oregon"/>
    <s v="Portland"/>
    <x v="0"/>
    <n v="38"/>
    <x v="240"/>
    <n v="3876"/>
    <n v="1821.7199999999998"/>
    <n v="0.47"/>
    <x v="2"/>
  </r>
  <r>
    <x v="3"/>
    <n v="1128299"/>
    <x v="430"/>
    <x v="2"/>
    <s v="Oregon"/>
    <s v="Portland"/>
    <x v="1"/>
    <n v="50"/>
    <x v="213"/>
    <n v="7100"/>
    <n v="3265.9999999999995"/>
    <n v="0.45999999999999996"/>
    <x v="2"/>
  </r>
  <r>
    <x v="3"/>
    <n v="1128299"/>
    <x v="430"/>
    <x v="2"/>
    <s v="Oregon"/>
    <s v="Portland"/>
    <x v="2"/>
    <n v="46"/>
    <x v="250"/>
    <n v="4186"/>
    <n v="2051.14"/>
    <n v="0.49"/>
    <x v="2"/>
  </r>
  <r>
    <x v="3"/>
    <n v="1128299"/>
    <x v="430"/>
    <x v="2"/>
    <s v="Oregon"/>
    <s v="Portland"/>
    <x v="3"/>
    <n v="44"/>
    <x v="194"/>
    <n v="3564"/>
    <n v="1710.72"/>
    <n v="0.48"/>
    <x v="2"/>
  </r>
  <r>
    <x v="3"/>
    <n v="1128299"/>
    <x v="430"/>
    <x v="2"/>
    <s v="Oregon"/>
    <s v="Portland"/>
    <x v="4"/>
    <n v="51"/>
    <x v="41"/>
    <n v="3825"/>
    <n v="2065.5"/>
    <n v="0.54"/>
    <x v="2"/>
  </r>
  <r>
    <x v="3"/>
    <n v="1128299"/>
    <x v="430"/>
    <x v="2"/>
    <s v="Oregon"/>
    <s v="Portland"/>
    <x v="5"/>
    <n v="58"/>
    <x v="193"/>
    <n v="6090"/>
    <n v="2618.6999999999998"/>
    <n v="0.43"/>
    <x v="2"/>
  </r>
  <r>
    <x v="3"/>
    <n v="1128299"/>
    <x v="461"/>
    <x v="2"/>
    <s v="Oregon"/>
    <s v="Portland"/>
    <x v="0"/>
    <n v="44"/>
    <x v="217"/>
    <n v="7612"/>
    <n v="3501.5199999999995"/>
    <n v="0.45999999999999996"/>
    <x v="2"/>
  </r>
  <r>
    <x v="3"/>
    <n v="1128299"/>
    <x v="461"/>
    <x v="2"/>
    <s v="Oregon"/>
    <s v="Portland"/>
    <x v="1"/>
    <n v="48"/>
    <x v="49"/>
    <n v="9360"/>
    <n v="4680"/>
    <n v="0.5"/>
    <x v="2"/>
  </r>
  <r>
    <x v="3"/>
    <n v="1128299"/>
    <x v="461"/>
    <x v="2"/>
    <s v="Oregon"/>
    <s v="Portland"/>
    <x v="2"/>
    <n v="42"/>
    <x v="209"/>
    <n v="5376"/>
    <n v="2688"/>
    <n v="0.5"/>
    <x v="2"/>
  </r>
  <r>
    <x v="3"/>
    <n v="1128299"/>
    <x v="461"/>
    <x v="2"/>
    <s v="Oregon"/>
    <s v="Portland"/>
    <x v="3"/>
    <n v="51"/>
    <x v="165"/>
    <n v="6681"/>
    <n v="3073.2599999999998"/>
    <n v="0.45999999999999996"/>
    <x v="2"/>
  </r>
  <r>
    <x v="3"/>
    <n v="1128299"/>
    <x v="461"/>
    <x v="2"/>
    <s v="Oregon"/>
    <s v="Portland"/>
    <x v="4"/>
    <n v="68"/>
    <x v="215"/>
    <n v="7548"/>
    <n v="4075.92"/>
    <n v="0.54"/>
    <x v="2"/>
  </r>
  <r>
    <x v="3"/>
    <n v="1128299"/>
    <x v="461"/>
    <x v="2"/>
    <s v="Oregon"/>
    <s v="Portland"/>
    <x v="5"/>
    <n v="76"/>
    <x v="197"/>
    <n v="11324"/>
    <n v="4756.08"/>
    <n v="0.42"/>
    <x v="2"/>
  </r>
  <r>
    <x v="3"/>
    <n v="1128299"/>
    <x v="490"/>
    <x v="2"/>
    <s v="Oregon"/>
    <s v="Portland"/>
    <x v="0"/>
    <n v="61"/>
    <x v="143"/>
    <n v="11468"/>
    <n v="5504.6399999999994"/>
    <n v="0.48"/>
    <x v="2"/>
  </r>
  <r>
    <x v="3"/>
    <n v="1128299"/>
    <x v="490"/>
    <x v="2"/>
    <s v="Oregon"/>
    <s v="Portland"/>
    <x v="1"/>
    <n v="72"/>
    <x v="153"/>
    <n v="15696"/>
    <n v="7377.12"/>
    <n v="0.47"/>
    <x v="2"/>
  </r>
  <r>
    <x v="3"/>
    <n v="1128299"/>
    <x v="490"/>
    <x v="2"/>
    <s v="Oregon"/>
    <s v="Portland"/>
    <x v="2"/>
    <n v="67"/>
    <x v="241"/>
    <n v="11055"/>
    <n v="4974.7499999999991"/>
    <n v="0.44999999999999996"/>
    <x v="2"/>
  </r>
  <r>
    <x v="3"/>
    <n v="1128299"/>
    <x v="490"/>
    <x v="2"/>
    <s v="Oregon"/>
    <s v="Portland"/>
    <x v="3"/>
    <n v="67"/>
    <x v="231"/>
    <n v="9581"/>
    <n v="4311.45"/>
    <n v="0.44999999999999996"/>
    <x v="2"/>
  </r>
  <r>
    <x v="3"/>
    <n v="1128299"/>
    <x v="490"/>
    <x v="2"/>
    <s v="Oregon"/>
    <s v="Portland"/>
    <x v="4"/>
    <n v="72"/>
    <x v="247"/>
    <n v="9576"/>
    <n v="4788"/>
    <n v="0.5"/>
    <x v="2"/>
  </r>
  <r>
    <x v="3"/>
    <n v="1128299"/>
    <x v="490"/>
    <x v="2"/>
    <s v="Oregon"/>
    <s v="Portland"/>
    <x v="5"/>
    <n v="77"/>
    <x v="217"/>
    <n v="13321"/>
    <n v="5328.4000000000005"/>
    <n v="0.4"/>
    <x v="2"/>
  </r>
  <r>
    <x v="3"/>
    <n v="1128299"/>
    <x v="181"/>
    <x v="2"/>
    <s v="Oregon"/>
    <s v="Portland"/>
    <x v="0"/>
    <n v="33"/>
    <x v="38"/>
    <n v="3300"/>
    <n v="1683"/>
    <n v="0.51"/>
    <x v="2"/>
  </r>
  <r>
    <x v="3"/>
    <n v="1128299"/>
    <x v="181"/>
    <x v="2"/>
    <s v="Oregon"/>
    <s v="Portland"/>
    <x v="1"/>
    <n v="42"/>
    <x v="38"/>
    <n v="4200"/>
    <n v="2268"/>
    <n v="0.54"/>
    <x v="2"/>
  </r>
  <r>
    <x v="3"/>
    <n v="1128299"/>
    <x v="181"/>
    <x v="2"/>
    <s v="Oregon"/>
    <s v="Portland"/>
    <x v="2"/>
    <n v="43"/>
    <x v="205"/>
    <n v="4816"/>
    <n v="2600.6400000000003"/>
    <n v="0.54"/>
    <x v="2"/>
  </r>
  <r>
    <x v="3"/>
    <n v="1128299"/>
    <x v="181"/>
    <x v="2"/>
    <s v="Oregon"/>
    <s v="Portland"/>
    <x v="3"/>
    <n v="41"/>
    <x v="181"/>
    <n v="2788"/>
    <n v="1533.3999999999999"/>
    <n v="0.54999999999999993"/>
    <x v="2"/>
  </r>
  <r>
    <x v="3"/>
    <n v="1128299"/>
    <x v="181"/>
    <x v="2"/>
    <s v="Oregon"/>
    <s v="Portland"/>
    <x v="4"/>
    <n v="46"/>
    <x v="208"/>
    <n v="2668"/>
    <n v="1574.1200000000001"/>
    <n v="0.59000000000000008"/>
    <x v="2"/>
  </r>
  <r>
    <x v="3"/>
    <n v="1128299"/>
    <x v="181"/>
    <x v="2"/>
    <s v="Oregon"/>
    <s v="Portland"/>
    <x v="5"/>
    <n v="41"/>
    <x v="185"/>
    <n v="5002"/>
    <n v="2400.96"/>
    <n v="0.48"/>
    <x v="2"/>
  </r>
  <r>
    <x v="3"/>
    <n v="1128299"/>
    <x v="212"/>
    <x v="2"/>
    <s v="Oregon"/>
    <s v="Portland"/>
    <x v="0"/>
    <n v="33"/>
    <x v="150"/>
    <n v="4620"/>
    <n v="2448.6"/>
    <n v="0.53"/>
    <x v="2"/>
  </r>
  <r>
    <x v="3"/>
    <n v="1128299"/>
    <x v="212"/>
    <x v="2"/>
    <s v="Oregon"/>
    <s v="Portland"/>
    <x v="1"/>
    <n v="41"/>
    <x v="210"/>
    <n v="4756"/>
    <n v="2425.56"/>
    <n v="0.51"/>
    <x v="2"/>
  </r>
  <r>
    <x v="3"/>
    <n v="1128299"/>
    <x v="212"/>
    <x v="2"/>
    <s v="Oregon"/>
    <s v="Portland"/>
    <x v="2"/>
    <n v="41"/>
    <x v="196"/>
    <n v="4920"/>
    <n v="2558.4"/>
    <n v="0.52"/>
    <x v="2"/>
  </r>
  <r>
    <x v="3"/>
    <n v="1128299"/>
    <x v="212"/>
    <x v="1"/>
    <s v="Louisiana"/>
    <s v="New Orleans"/>
    <x v="3"/>
    <n v="44"/>
    <x v="201"/>
    <n v="3212"/>
    <n v="1766.5999999999997"/>
    <n v="0.54999999999999993"/>
    <x v="2"/>
  </r>
  <r>
    <x v="3"/>
    <n v="1128299"/>
    <x v="212"/>
    <x v="1"/>
    <s v="Louisiana"/>
    <s v="New Orleans"/>
    <x v="4"/>
    <n v="48"/>
    <x v="175"/>
    <n v="2448"/>
    <n v="1468.8"/>
    <n v="0.6"/>
    <x v="2"/>
  </r>
  <r>
    <x v="3"/>
    <n v="1128299"/>
    <x v="212"/>
    <x v="1"/>
    <s v="Louisiana"/>
    <s v="New Orleans"/>
    <x v="5"/>
    <n v="44"/>
    <x v="193"/>
    <n v="4620"/>
    <n v="2217.6"/>
    <n v="0.48"/>
    <x v="2"/>
  </r>
  <r>
    <x v="3"/>
    <n v="1128299"/>
    <x v="221"/>
    <x v="1"/>
    <s v="Louisiana"/>
    <s v="New Orleans"/>
    <x v="0"/>
    <n v="44"/>
    <x v="135"/>
    <n v="6468"/>
    <n v="3298.68"/>
    <n v="0.51"/>
    <x v="2"/>
  </r>
  <r>
    <x v="3"/>
    <n v="1128299"/>
    <x v="221"/>
    <x v="1"/>
    <s v="Louisiana"/>
    <s v="New Orleans"/>
    <x v="1"/>
    <n v="51"/>
    <x v="253"/>
    <n v="5151"/>
    <n v="2833.0499999999997"/>
    <n v="0.54999999999999993"/>
    <x v="2"/>
  </r>
  <r>
    <x v="3"/>
    <n v="1128299"/>
    <x v="221"/>
    <x v="1"/>
    <s v="Louisiana"/>
    <s v="New Orleans"/>
    <x v="2"/>
    <n v="56"/>
    <x v="210"/>
    <n v="6496"/>
    <n v="3572.7999999999997"/>
    <n v="0.54999999999999993"/>
    <x v="2"/>
  </r>
  <r>
    <x v="3"/>
    <n v="1128299"/>
    <x v="221"/>
    <x v="1"/>
    <s v="Louisiana"/>
    <s v="New Orleans"/>
    <x v="3"/>
    <n v="50"/>
    <x v="199"/>
    <n v="4200"/>
    <n v="2309.9999999999995"/>
    <n v="0.54999999999999993"/>
    <x v="2"/>
  </r>
  <r>
    <x v="3"/>
    <n v="1128299"/>
    <x v="221"/>
    <x v="1"/>
    <s v="Louisiana"/>
    <s v="New Orleans"/>
    <x v="4"/>
    <n v="56"/>
    <x v="203"/>
    <n v="2184"/>
    <n v="1310.3999999999999"/>
    <n v="0.6"/>
    <x v="2"/>
  </r>
  <r>
    <x v="3"/>
    <n v="1128299"/>
    <x v="221"/>
    <x v="1"/>
    <s v="Louisiana"/>
    <s v="New Orleans"/>
    <x v="5"/>
    <n v="41"/>
    <x v="60"/>
    <n v="3895"/>
    <n v="1752.7499999999998"/>
    <n v="0.44999999999999996"/>
    <x v="2"/>
  </r>
  <r>
    <x v="3"/>
    <n v="1128299"/>
    <x v="240"/>
    <x v="1"/>
    <s v="Louisiana"/>
    <s v="New Orleans"/>
    <x v="0"/>
    <n v="48"/>
    <x v="213"/>
    <n v="6816"/>
    <n v="3544.32"/>
    <n v="0.52"/>
    <x v="2"/>
  </r>
  <r>
    <x v="3"/>
    <n v="1128299"/>
    <x v="240"/>
    <x v="1"/>
    <s v="Louisiana"/>
    <s v="New Orleans"/>
    <x v="1"/>
    <n v="52"/>
    <x v="246"/>
    <n v="4576"/>
    <n v="2288"/>
    <n v="0.5"/>
    <x v="2"/>
  </r>
  <r>
    <x v="3"/>
    <n v="1128299"/>
    <x v="240"/>
    <x v="1"/>
    <s v="Louisiana"/>
    <s v="New Orleans"/>
    <x v="2"/>
    <n v="52"/>
    <x v="193"/>
    <n v="5460"/>
    <n v="2784.6"/>
    <n v="0.51"/>
    <x v="2"/>
  </r>
  <r>
    <x v="3"/>
    <n v="1128299"/>
    <x v="240"/>
    <x v="1"/>
    <s v="Louisiana"/>
    <s v="New Orleans"/>
    <x v="3"/>
    <n v="39"/>
    <x v="238"/>
    <n v="2886"/>
    <n v="1529.5800000000002"/>
    <n v="0.53"/>
    <x v="2"/>
  </r>
  <r>
    <x v="3"/>
    <n v="1128299"/>
    <x v="240"/>
    <x v="1"/>
    <s v="Louisiana"/>
    <s v="New Orleans"/>
    <x v="4"/>
    <n v="43"/>
    <x v="206"/>
    <n v="2279"/>
    <n v="1299.0300000000002"/>
    <n v="0.57000000000000006"/>
    <x v="2"/>
  </r>
  <r>
    <x v="3"/>
    <n v="1128299"/>
    <x v="240"/>
    <x v="1"/>
    <s v="Louisiana"/>
    <s v="New Orleans"/>
    <x v="5"/>
    <n v="55"/>
    <x v="193"/>
    <n v="5775"/>
    <n v="2887.5"/>
    <n v="0.5"/>
    <x v="2"/>
  </r>
  <r>
    <x v="3"/>
    <n v="1128299"/>
    <x v="271"/>
    <x v="1"/>
    <s v="Louisiana"/>
    <s v="New Orleans"/>
    <x v="0"/>
    <n v="43"/>
    <x v="160"/>
    <n v="6880"/>
    <n v="3646.4"/>
    <n v="0.53"/>
    <x v="2"/>
  </r>
  <r>
    <x v="3"/>
    <n v="1128299"/>
    <x v="271"/>
    <x v="1"/>
    <s v="Louisiana"/>
    <s v="New Orleans"/>
    <x v="1"/>
    <n v="47"/>
    <x v="38"/>
    <n v="4700"/>
    <n v="2444"/>
    <n v="0.52"/>
    <x v="2"/>
  </r>
  <r>
    <x v="3"/>
    <n v="1128299"/>
    <x v="271"/>
    <x v="1"/>
    <s v="Louisiana"/>
    <s v="New Orleans"/>
    <x v="2"/>
    <n v="49"/>
    <x v="205"/>
    <n v="5488"/>
    <n v="2798.88"/>
    <n v="0.51"/>
    <x v="2"/>
  </r>
  <r>
    <x v="3"/>
    <n v="1128299"/>
    <x v="271"/>
    <x v="1"/>
    <s v="Louisiana"/>
    <s v="New Orleans"/>
    <x v="3"/>
    <n v="44"/>
    <x v="211"/>
    <n v="3740"/>
    <n v="1907.4"/>
    <n v="0.51"/>
    <x v="2"/>
  </r>
  <r>
    <x v="3"/>
    <n v="1128299"/>
    <x v="271"/>
    <x v="1"/>
    <s v="Louisiana"/>
    <s v="New Orleans"/>
    <x v="4"/>
    <n v="36"/>
    <x v="188"/>
    <n v="2340"/>
    <n v="1380.6000000000001"/>
    <n v="0.59000000000000008"/>
    <x v="2"/>
  </r>
  <r>
    <x v="3"/>
    <n v="1128299"/>
    <x v="271"/>
    <x v="1"/>
    <s v="Louisiana"/>
    <s v="New Orleans"/>
    <x v="5"/>
    <n v="59"/>
    <x v="212"/>
    <n v="9853"/>
    <n v="4433.8499999999995"/>
    <n v="0.44999999999999996"/>
    <x v="2"/>
  </r>
  <r>
    <x v="3"/>
    <n v="1128299"/>
    <x v="301"/>
    <x v="1"/>
    <s v="Louisiana"/>
    <s v="New Orleans"/>
    <x v="0"/>
    <n v="58"/>
    <x v="154"/>
    <n v="14384"/>
    <n v="7335.84"/>
    <n v="0.51"/>
    <x v="2"/>
  </r>
  <r>
    <x v="3"/>
    <n v="1128299"/>
    <x v="301"/>
    <x v="1"/>
    <s v="Louisiana"/>
    <s v="New Orleans"/>
    <x v="1"/>
    <n v="65"/>
    <x v="124"/>
    <n v="13650"/>
    <n v="7098"/>
    <n v="0.52"/>
    <x v="2"/>
  </r>
  <r>
    <x v="3"/>
    <n v="1128299"/>
    <x v="301"/>
    <x v="1"/>
    <s v="Louisiana"/>
    <s v="New Orleans"/>
    <x v="2"/>
    <n v="83"/>
    <x v="126"/>
    <n v="16849"/>
    <n v="9266.9499999999989"/>
    <n v="0.54999999999999993"/>
    <x v="2"/>
  </r>
  <r>
    <x v="3"/>
    <n v="1128299"/>
    <x v="301"/>
    <x v="1"/>
    <s v="Louisiana"/>
    <s v="New Orleans"/>
    <x v="3"/>
    <n v="82"/>
    <x v="147"/>
    <n v="13202"/>
    <n v="7261.0999999999995"/>
    <n v="0.54999999999999993"/>
    <x v="2"/>
  </r>
  <r>
    <x v="3"/>
    <n v="1128299"/>
    <x v="301"/>
    <x v="1"/>
    <s v="Louisiana"/>
    <s v="New Orleans"/>
    <x v="4"/>
    <n v="92"/>
    <x v="236"/>
    <n v="10764"/>
    <n v="6135.4800000000005"/>
    <n v="0.57000000000000006"/>
    <x v="2"/>
  </r>
  <r>
    <x v="3"/>
    <n v="1128299"/>
    <x v="301"/>
    <x v="1"/>
    <s v="Louisiana"/>
    <s v="New Orleans"/>
    <x v="5"/>
    <n v="100"/>
    <x v="49"/>
    <n v="19500"/>
    <n v="9360"/>
    <n v="0.48"/>
    <x v="2"/>
  </r>
  <r>
    <x v="3"/>
    <n v="1128299"/>
    <x v="330"/>
    <x v="1"/>
    <s v="Louisiana"/>
    <s v="New Orleans"/>
    <x v="0"/>
    <n v="86"/>
    <x v="83"/>
    <n v="23220"/>
    <n v="12306.6"/>
    <n v="0.53"/>
    <x v="2"/>
  </r>
  <r>
    <x v="3"/>
    <n v="1128299"/>
    <x v="330"/>
    <x v="1"/>
    <s v="Louisiana"/>
    <s v="New Orleans"/>
    <x v="1"/>
    <n v="92"/>
    <x v="126"/>
    <n v="18676"/>
    <n v="10271.799999999999"/>
    <n v="0.54999999999999993"/>
    <x v="2"/>
  </r>
  <r>
    <x v="3"/>
    <n v="1128299"/>
    <x v="330"/>
    <x v="1"/>
    <s v="Louisiana"/>
    <s v="New Orleans"/>
    <x v="2"/>
    <n v="90"/>
    <x v="130"/>
    <n v="17640"/>
    <n v="9525.6"/>
    <n v="0.54"/>
    <x v="2"/>
  </r>
  <r>
    <x v="3"/>
    <n v="1128299"/>
    <x v="330"/>
    <x v="1"/>
    <s v="Louisiana"/>
    <s v="New Orleans"/>
    <x v="3"/>
    <n v="86"/>
    <x v="137"/>
    <n v="14448"/>
    <n v="7801.92"/>
    <n v="0.54"/>
    <x v="2"/>
  </r>
  <r>
    <x v="3"/>
    <n v="1128299"/>
    <x v="330"/>
    <x v="1"/>
    <s v="Louisiana"/>
    <s v="New Orleans"/>
    <x v="4"/>
    <n v="86"/>
    <x v="133"/>
    <n v="16254"/>
    <n v="9427.3200000000015"/>
    <n v="0.58000000000000007"/>
    <x v="2"/>
  </r>
  <r>
    <x v="3"/>
    <n v="1128299"/>
    <x v="330"/>
    <x v="1"/>
    <s v="Louisiana"/>
    <s v="New Orleans"/>
    <x v="5"/>
    <n v="103"/>
    <x v="134"/>
    <n v="16789"/>
    <n v="8058.7199999999993"/>
    <n v="0.48"/>
    <x v="2"/>
  </r>
  <r>
    <x v="3"/>
    <n v="1128299"/>
    <x v="362"/>
    <x v="1"/>
    <s v="Louisiana"/>
    <s v="New Orleans"/>
    <x v="0"/>
    <n v="86"/>
    <x v="128"/>
    <n v="21930"/>
    <n v="11184.300000000001"/>
    <n v="0.51"/>
    <x v="2"/>
  </r>
  <r>
    <x v="3"/>
    <n v="1128299"/>
    <x v="362"/>
    <x v="1"/>
    <s v="Louisiana"/>
    <s v="New Orleans"/>
    <x v="1"/>
    <n v="77"/>
    <x v="101"/>
    <n v="18403"/>
    <n v="9385.5300000000007"/>
    <n v="0.51"/>
    <x v="2"/>
  </r>
  <r>
    <x v="3"/>
    <n v="1128299"/>
    <x v="362"/>
    <x v="1"/>
    <s v="Louisiana"/>
    <s v="New Orleans"/>
    <x v="2"/>
    <n v="70"/>
    <x v="133"/>
    <n v="13230"/>
    <n v="7276.4999999999991"/>
    <n v="0.54999999999999993"/>
    <x v="2"/>
  </r>
  <r>
    <x v="3"/>
    <n v="1128299"/>
    <x v="362"/>
    <x v="1"/>
    <s v="Louisiana"/>
    <s v="New Orleans"/>
    <x v="3"/>
    <n v="74"/>
    <x v="209"/>
    <n v="9472"/>
    <n v="5020.16"/>
    <n v="0.53"/>
    <x v="2"/>
  </r>
  <r>
    <x v="3"/>
    <n v="1128299"/>
    <x v="362"/>
    <x v="1"/>
    <s v="Louisiana"/>
    <s v="New Orleans"/>
    <x v="4"/>
    <n v="64"/>
    <x v="216"/>
    <n v="8832"/>
    <n v="5210.880000000001"/>
    <n v="0.59000000000000008"/>
    <x v="2"/>
  </r>
  <r>
    <x v="3"/>
    <n v="1128299"/>
    <x v="362"/>
    <x v="1"/>
    <s v="Louisiana"/>
    <s v="New Orleans"/>
    <x v="5"/>
    <n v="63"/>
    <x v="228"/>
    <n v="5670"/>
    <n v="2778.2999999999997"/>
    <n v="0.49"/>
    <x v="2"/>
  </r>
  <r>
    <x v="3"/>
    <n v="1128299"/>
    <x v="394"/>
    <x v="1"/>
    <s v="Louisiana"/>
    <s v="New Orleans"/>
    <x v="0"/>
    <n v="43"/>
    <x v="57"/>
    <n v="6235"/>
    <n v="3429.2499999999995"/>
    <n v="0.54999999999999993"/>
    <x v="2"/>
  </r>
  <r>
    <x v="3"/>
    <n v="1128299"/>
    <x v="394"/>
    <x v="1"/>
    <s v="Louisiana"/>
    <s v="New Orleans"/>
    <x v="1"/>
    <n v="46"/>
    <x v="35"/>
    <n v="5750"/>
    <n v="2932.5"/>
    <n v="0.51"/>
    <x v="2"/>
  </r>
  <r>
    <x v="3"/>
    <n v="1128299"/>
    <x v="394"/>
    <x v="1"/>
    <s v="Louisiana"/>
    <s v="New Orleans"/>
    <x v="2"/>
    <n v="43"/>
    <x v="252"/>
    <n v="3354"/>
    <n v="1744.0800000000002"/>
    <n v="0.52"/>
    <x v="2"/>
  </r>
  <r>
    <x v="3"/>
    <n v="1128299"/>
    <x v="394"/>
    <x v="1"/>
    <s v="Louisiana"/>
    <s v="New Orleans"/>
    <x v="3"/>
    <n v="41"/>
    <x v="184"/>
    <n v="2583"/>
    <n v="1317.33"/>
    <n v="0.51"/>
    <x v="2"/>
  </r>
  <r>
    <x v="3"/>
    <n v="1128299"/>
    <x v="394"/>
    <x v="1"/>
    <s v="Louisiana"/>
    <s v="New Orleans"/>
    <x v="4"/>
    <n v="51"/>
    <x v="169"/>
    <n v="3927"/>
    <n v="2159.8500000000004"/>
    <n v="0.55000000000000004"/>
    <x v="2"/>
  </r>
  <r>
    <x v="3"/>
    <n v="1128299"/>
    <x v="394"/>
    <x v="1"/>
    <s v="Louisiana"/>
    <s v="New Orleans"/>
    <x v="5"/>
    <n v="39"/>
    <x v="41"/>
    <n v="2925"/>
    <n v="1462.5"/>
    <n v="0.5"/>
    <x v="2"/>
  </r>
  <r>
    <x v="3"/>
    <n v="1128299"/>
    <x v="423"/>
    <x v="1"/>
    <s v="Louisiana"/>
    <s v="New Orleans"/>
    <x v="0"/>
    <n v="34"/>
    <x v="205"/>
    <n v="3808"/>
    <n v="2056.3200000000002"/>
    <n v="0.54"/>
    <x v="2"/>
  </r>
  <r>
    <x v="3"/>
    <n v="1128299"/>
    <x v="423"/>
    <x v="1"/>
    <s v="Louisiana"/>
    <s v="New Orleans"/>
    <x v="1"/>
    <n v="45"/>
    <x v="155"/>
    <n v="6975"/>
    <n v="3836.2499999999995"/>
    <n v="0.54999999999999993"/>
    <x v="2"/>
  </r>
  <r>
    <x v="3"/>
    <n v="1128299"/>
    <x v="423"/>
    <x v="1"/>
    <s v="Louisiana"/>
    <s v="New Orleans"/>
    <x v="2"/>
    <n v="42"/>
    <x v="38"/>
    <n v="4200"/>
    <n v="2100"/>
    <n v="0.5"/>
    <x v="2"/>
  </r>
  <r>
    <x v="3"/>
    <n v="1128299"/>
    <x v="423"/>
    <x v="1"/>
    <s v="Louisiana"/>
    <s v="New Orleans"/>
    <x v="3"/>
    <n v="36"/>
    <x v="193"/>
    <n v="3780"/>
    <n v="1890"/>
    <n v="0.5"/>
    <x v="2"/>
  </r>
  <r>
    <x v="3"/>
    <n v="1128299"/>
    <x v="423"/>
    <x v="1"/>
    <s v="Louisiana"/>
    <s v="New Orleans"/>
    <x v="4"/>
    <n v="47"/>
    <x v="60"/>
    <n v="4465"/>
    <n v="2634.3500000000004"/>
    <n v="0.59000000000000008"/>
    <x v="2"/>
  </r>
  <r>
    <x v="3"/>
    <n v="1128299"/>
    <x v="423"/>
    <x v="1"/>
    <s v="Louisiana"/>
    <s v="New Orleans"/>
    <x v="5"/>
    <n v="50"/>
    <x v="243"/>
    <n v="5400"/>
    <n v="2538"/>
    <n v="0.47"/>
    <x v="2"/>
  </r>
  <r>
    <x v="3"/>
    <n v="1128299"/>
    <x v="454"/>
    <x v="1"/>
    <s v="Louisiana"/>
    <s v="New Orleans"/>
    <x v="0"/>
    <n v="39"/>
    <x v="143"/>
    <n v="7332"/>
    <n v="3666"/>
    <n v="0.5"/>
    <x v="2"/>
  </r>
  <r>
    <x v="3"/>
    <n v="1128299"/>
    <x v="454"/>
    <x v="1"/>
    <s v="Louisiana"/>
    <s v="New Orleans"/>
    <x v="1"/>
    <n v="42"/>
    <x v="124"/>
    <n v="8820"/>
    <n v="4586.4000000000005"/>
    <n v="0.52"/>
    <x v="2"/>
  </r>
  <r>
    <x v="3"/>
    <n v="1128299"/>
    <x v="454"/>
    <x v="1"/>
    <s v="Louisiana"/>
    <s v="New Orleans"/>
    <x v="2"/>
    <n v="38"/>
    <x v="251"/>
    <n v="5206"/>
    <n v="2707.12"/>
    <n v="0.52"/>
    <x v="2"/>
  </r>
  <r>
    <x v="3"/>
    <n v="1128299"/>
    <x v="454"/>
    <x v="1"/>
    <s v="Louisiana"/>
    <s v="New Orleans"/>
    <x v="3"/>
    <n v="48"/>
    <x v="35"/>
    <n v="6000"/>
    <n v="3000"/>
    <n v="0.5"/>
    <x v="2"/>
  </r>
  <r>
    <x v="3"/>
    <n v="1128299"/>
    <x v="454"/>
    <x v="1"/>
    <s v="Louisiana"/>
    <s v="New Orleans"/>
    <x v="4"/>
    <n v="68"/>
    <x v="164"/>
    <n v="8092"/>
    <n v="4450.6000000000004"/>
    <n v="0.55000000000000004"/>
    <x v="2"/>
  </r>
  <r>
    <x v="3"/>
    <n v="1128299"/>
    <x v="454"/>
    <x v="1"/>
    <s v="Louisiana"/>
    <s v="New Orleans"/>
    <x v="5"/>
    <n v="81"/>
    <x v="132"/>
    <n v="14094"/>
    <n v="6765.12"/>
    <n v="0.48"/>
    <x v="2"/>
  </r>
  <r>
    <x v="3"/>
    <n v="1128299"/>
    <x v="483"/>
    <x v="1"/>
    <s v="Louisiana"/>
    <s v="New Orleans"/>
    <x v="0"/>
    <n v="69"/>
    <x v="142"/>
    <n v="16560"/>
    <n v="8611.2000000000007"/>
    <n v="0.52"/>
    <x v="2"/>
  </r>
  <r>
    <x v="3"/>
    <n v="1128299"/>
    <x v="483"/>
    <x v="1"/>
    <s v="Louisiana"/>
    <s v="New Orleans"/>
    <x v="1"/>
    <n v="72"/>
    <x v="97"/>
    <n v="15552"/>
    <n v="7776"/>
    <n v="0.5"/>
    <x v="2"/>
  </r>
  <r>
    <x v="0"/>
    <n v="1128299"/>
    <x v="483"/>
    <x v="1"/>
    <s v="Louisiana"/>
    <s v="New Orleans"/>
    <x v="2"/>
    <n v="69"/>
    <x v="244"/>
    <n v="11178"/>
    <n v="5812.56"/>
    <n v="0.52"/>
    <x v="2"/>
  </r>
  <r>
    <x v="0"/>
    <n v="1128299"/>
    <x v="483"/>
    <x v="1"/>
    <s v="Louisiana"/>
    <s v="New Orleans"/>
    <x v="3"/>
    <n v="72"/>
    <x v="163"/>
    <n v="11232"/>
    <n v="6065.2800000000007"/>
    <n v="0.54"/>
    <x v="2"/>
  </r>
  <r>
    <x v="0"/>
    <n v="1128299"/>
    <x v="483"/>
    <x v="1"/>
    <s v="Louisiana"/>
    <s v="New Orleans"/>
    <x v="4"/>
    <n v="82"/>
    <x v="165"/>
    <n v="10742"/>
    <n v="6230.3600000000006"/>
    <n v="0.58000000000000007"/>
    <x v="2"/>
  </r>
  <r>
    <x v="0"/>
    <n v="1128299"/>
    <x v="483"/>
    <x v="1"/>
    <s v="Louisiana"/>
    <s v="New Orleans"/>
    <x v="5"/>
    <n v="87"/>
    <x v="36"/>
    <n v="15225"/>
    <n v="6851.2499999999991"/>
    <n v="0.44999999999999996"/>
    <x v="2"/>
  </r>
  <r>
    <x v="0"/>
    <n v="1197831"/>
    <x v="169"/>
    <x v="1"/>
    <s v="Louisiana"/>
    <s v="New Orleans"/>
    <x v="0"/>
    <n v="19"/>
    <x v="131"/>
    <n v="3458"/>
    <n v="1486.94"/>
    <n v="0.43"/>
    <x v="2"/>
  </r>
  <r>
    <x v="0"/>
    <n v="1197831"/>
    <x v="169"/>
    <x v="1"/>
    <s v="Louisiana"/>
    <s v="New Orleans"/>
    <x v="1"/>
    <n v="28"/>
    <x v="130"/>
    <n v="5488"/>
    <n v="2469.6"/>
    <n v="0.44999999999999996"/>
    <x v="2"/>
  </r>
  <r>
    <x v="0"/>
    <n v="1197831"/>
    <x v="169"/>
    <x v="1"/>
    <s v="Louisiana"/>
    <s v="New Orleans"/>
    <x v="2"/>
    <n v="28"/>
    <x v="164"/>
    <n v="3332"/>
    <n v="1332.8000000000002"/>
    <n v="0.4"/>
    <x v="2"/>
  </r>
  <r>
    <x v="0"/>
    <n v="1197831"/>
    <x v="169"/>
    <x v="1"/>
    <s v="Louisiana"/>
    <s v="New Orleans"/>
    <x v="3"/>
    <n v="33"/>
    <x v="247"/>
    <n v="4389"/>
    <n v="2326.17"/>
    <n v="0.53"/>
    <x v="2"/>
  </r>
  <r>
    <x v="0"/>
    <n v="1197831"/>
    <x v="169"/>
    <x v="1"/>
    <s v="Louisiana"/>
    <s v="New Orleans"/>
    <x v="4"/>
    <n v="36"/>
    <x v="211"/>
    <n v="3060"/>
    <n v="1132.2"/>
    <n v="0.37"/>
    <x v="2"/>
  </r>
  <r>
    <x v="3"/>
    <n v="1197831"/>
    <x v="169"/>
    <x v="1"/>
    <s v="Louisiana"/>
    <s v="New Orleans"/>
    <x v="5"/>
    <n v="34"/>
    <x v="231"/>
    <n v="4862"/>
    <n v="2917.2"/>
    <n v="0.6"/>
    <x v="2"/>
  </r>
  <r>
    <x v="0"/>
    <n v="1197831"/>
    <x v="199"/>
    <x v="1"/>
    <s v="Louisiana"/>
    <s v="New Orleans"/>
    <x v="0"/>
    <n v="23"/>
    <x v="134"/>
    <n v="3749"/>
    <n v="1499.6000000000001"/>
    <n v="0.4"/>
    <x v="2"/>
  </r>
  <r>
    <x v="0"/>
    <n v="1197831"/>
    <x v="199"/>
    <x v="1"/>
    <s v="Louisiana"/>
    <s v="New Orleans"/>
    <x v="1"/>
    <n v="32"/>
    <x v="132"/>
    <n v="5568"/>
    <n v="2338.56"/>
    <n v="0.42"/>
    <x v="2"/>
  </r>
  <r>
    <x v="0"/>
    <n v="1197831"/>
    <x v="199"/>
    <x v="1"/>
    <s v="Louisiana"/>
    <s v="New Orleans"/>
    <x v="2"/>
    <n v="34"/>
    <x v="209"/>
    <n v="4352"/>
    <n v="1784.32"/>
    <n v="0.41"/>
    <x v="2"/>
  </r>
  <r>
    <x v="0"/>
    <n v="1197831"/>
    <x v="199"/>
    <x v="2"/>
    <s v="Idaho"/>
    <s v="Boise"/>
    <x v="3"/>
    <n v="32"/>
    <x v="245"/>
    <n v="3488"/>
    <n v="1883.5200000000002"/>
    <n v="0.54"/>
    <x v="2"/>
  </r>
  <r>
    <x v="0"/>
    <n v="1197831"/>
    <x v="199"/>
    <x v="2"/>
    <s v="Idaho"/>
    <s v="Boise"/>
    <x v="4"/>
    <n v="39"/>
    <x v="227"/>
    <n v="2730"/>
    <n v="955.49999999999989"/>
    <n v="0.35"/>
    <x v="2"/>
  </r>
  <r>
    <x v="0"/>
    <n v="1197831"/>
    <x v="199"/>
    <x v="2"/>
    <s v="Idaho"/>
    <s v="Boise"/>
    <x v="5"/>
    <n v="34"/>
    <x v="165"/>
    <n v="4454"/>
    <n v="2449.7000000000003"/>
    <n v="0.55000000000000004"/>
    <x v="2"/>
  </r>
  <r>
    <x v="0"/>
    <n v="1197831"/>
    <x v="708"/>
    <x v="2"/>
    <s v="Idaho"/>
    <s v="Boise"/>
    <x v="0"/>
    <n v="28"/>
    <x v="163"/>
    <n v="4368"/>
    <n v="1965.6"/>
    <n v="0.44999999999999996"/>
    <x v="2"/>
  </r>
  <r>
    <x v="0"/>
    <n v="1197831"/>
    <x v="708"/>
    <x v="2"/>
    <s v="Idaho"/>
    <s v="Boise"/>
    <x v="1"/>
    <n v="36"/>
    <x v="138"/>
    <n v="6084"/>
    <n v="2798.64"/>
    <n v="0.45999999999999996"/>
    <x v="2"/>
  </r>
  <r>
    <x v="0"/>
    <n v="1197831"/>
    <x v="708"/>
    <x v="2"/>
    <s v="Idaho"/>
    <s v="Boise"/>
    <x v="2"/>
    <n v="28"/>
    <x v="161"/>
    <n v="3164"/>
    <n v="1550.36"/>
    <n v="0.49"/>
    <x v="2"/>
  </r>
  <r>
    <x v="0"/>
    <n v="1197831"/>
    <x v="708"/>
    <x v="2"/>
    <s v="Idaho"/>
    <s v="Boise"/>
    <x v="3"/>
    <n v="33"/>
    <x v="193"/>
    <n v="3465"/>
    <n v="2009.7000000000003"/>
    <n v="0.58000000000000007"/>
    <x v="2"/>
  </r>
  <r>
    <x v="3"/>
    <n v="1197831"/>
    <x v="708"/>
    <x v="2"/>
    <s v="Idaho"/>
    <s v="Boise"/>
    <x v="4"/>
    <n v="37"/>
    <x v="41"/>
    <n v="2775"/>
    <n v="1248.7499999999998"/>
    <n v="0.44999999999999996"/>
    <x v="2"/>
  </r>
  <r>
    <x v="3"/>
    <n v="1197831"/>
    <x v="708"/>
    <x v="2"/>
    <s v="Idaho"/>
    <s v="Boise"/>
    <x v="5"/>
    <n v="33"/>
    <x v="210"/>
    <n v="3828"/>
    <n v="2488.2000000000003"/>
    <n v="0.65"/>
    <x v="2"/>
  </r>
  <r>
    <x v="3"/>
    <n v="1197831"/>
    <x v="723"/>
    <x v="2"/>
    <s v="Idaho"/>
    <s v="Boise"/>
    <x v="0"/>
    <n v="19"/>
    <x v="49"/>
    <n v="3705"/>
    <n v="1741.35"/>
    <n v="0.47"/>
    <x v="2"/>
  </r>
  <r>
    <x v="3"/>
    <n v="1197831"/>
    <x v="723"/>
    <x v="2"/>
    <s v="Idaho"/>
    <s v="Boise"/>
    <x v="1"/>
    <n v="29"/>
    <x v="49"/>
    <n v="5655"/>
    <n v="2714.4"/>
    <n v="0.48"/>
    <x v="2"/>
  </r>
  <r>
    <x v="3"/>
    <n v="1197831"/>
    <x v="723"/>
    <x v="2"/>
    <s v="Idaho"/>
    <s v="Boise"/>
    <x v="2"/>
    <n v="24"/>
    <x v="216"/>
    <n v="3312"/>
    <n v="1556.6399999999999"/>
    <n v="0.47"/>
    <x v="2"/>
  </r>
  <r>
    <x v="3"/>
    <n v="1197831"/>
    <x v="723"/>
    <x v="2"/>
    <s v="Idaho"/>
    <s v="Boise"/>
    <x v="3"/>
    <n v="29"/>
    <x v="161"/>
    <n v="3277"/>
    <n v="1802.3500000000001"/>
    <n v="0.55000000000000004"/>
    <x v="2"/>
  </r>
  <r>
    <x v="3"/>
    <n v="1197831"/>
    <x v="723"/>
    <x v="2"/>
    <s v="Idaho"/>
    <s v="Boise"/>
    <x v="4"/>
    <n v="34"/>
    <x v="249"/>
    <n v="2448"/>
    <n v="1052.6399999999999"/>
    <n v="0.43"/>
    <x v="2"/>
  </r>
  <r>
    <x v="3"/>
    <n v="1197831"/>
    <x v="723"/>
    <x v="2"/>
    <s v="Idaho"/>
    <s v="Boise"/>
    <x v="5"/>
    <n v="28"/>
    <x v="216"/>
    <n v="3864"/>
    <n v="2357.04"/>
    <n v="0.61"/>
    <x v="2"/>
  </r>
  <r>
    <x v="3"/>
    <n v="1197831"/>
    <x v="258"/>
    <x v="2"/>
    <s v="Idaho"/>
    <s v="Boise"/>
    <x v="0"/>
    <n v="18"/>
    <x v="126"/>
    <n v="3654"/>
    <n v="1827"/>
    <n v="0.5"/>
    <x v="2"/>
  </r>
  <r>
    <x v="3"/>
    <n v="1197831"/>
    <x v="258"/>
    <x v="2"/>
    <s v="Idaho"/>
    <s v="Boise"/>
    <x v="1"/>
    <n v="28"/>
    <x v="130"/>
    <n v="5488"/>
    <n v="2634.24"/>
    <n v="0.48"/>
    <x v="2"/>
  </r>
  <r>
    <x v="3"/>
    <n v="1197831"/>
    <x v="258"/>
    <x v="2"/>
    <s v="Idaho"/>
    <s v="Boise"/>
    <x v="2"/>
    <n v="23"/>
    <x v="212"/>
    <n v="3841"/>
    <n v="1805.27"/>
    <n v="0.47"/>
    <x v="2"/>
  </r>
  <r>
    <x v="3"/>
    <n v="1197831"/>
    <x v="258"/>
    <x v="2"/>
    <s v="Idaho"/>
    <s v="Boise"/>
    <x v="3"/>
    <n v="33"/>
    <x v="242"/>
    <n v="4290"/>
    <n v="2359.5"/>
    <n v="0.55000000000000004"/>
    <x v="2"/>
  </r>
  <r>
    <x v="3"/>
    <n v="1197831"/>
    <x v="258"/>
    <x v="2"/>
    <s v="Idaho"/>
    <s v="Boise"/>
    <x v="4"/>
    <n v="47"/>
    <x v="196"/>
    <n v="5640"/>
    <n v="2256"/>
    <n v="0.4"/>
    <x v="2"/>
  </r>
  <r>
    <x v="3"/>
    <n v="1197831"/>
    <x v="258"/>
    <x v="2"/>
    <s v="Idaho"/>
    <s v="Boise"/>
    <x v="5"/>
    <n v="42"/>
    <x v="153"/>
    <n v="9156"/>
    <n v="5768.28"/>
    <n v="0.63"/>
    <x v="2"/>
  </r>
  <r>
    <x v="3"/>
    <n v="1197831"/>
    <x v="288"/>
    <x v="2"/>
    <s v="Idaho"/>
    <s v="Boise"/>
    <x v="0"/>
    <n v="42"/>
    <x v="49"/>
    <n v="8190"/>
    <n v="4013.1"/>
    <n v="0.49"/>
    <x v="2"/>
  </r>
  <r>
    <x v="3"/>
    <n v="1197831"/>
    <x v="288"/>
    <x v="2"/>
    <s v="Idaho"/>
    <s v="Boise"/>
    <x v="1"/>
    <n v="46"/>
    <x v="143"/>
    <n v="8648"/>
    <n v="4151.04"/>
    <n v="0.48"/>
    <x v="2"/>
  </r>
  <r>
    <x v="3"/>
    <n v="1197831"/>
    <x v="288"/>
    <x v="2"/>
    <s v="Idaho"/>
    <s v="Boise"/>
    <x v="2"/>
    <n v="47"/>
    <x v="132"/>
    <n v="8178"/>
    <n v="3925.44"/>
    <n v="0.48"/>
    <x v="2"/>
  </r>
  <r>
    <x v="3"/>
    <n v="1197831"/>
    <x v="288"/>
    <x v="2"/>
    <s v="Idaho"/>
    <s v="Boise"/>
    <x v="3"/>
    <n v="48"/>
    <x v="231"/>
    <n v="6864"/>
    <n v="4049.7600000000007"/>
    <n v="0.59000000000000008"/>
    <x v="2"/>
  </r>
  <r>
    <x v="3"/>
    <n v="1197831"/>
    <x v="288"/>
    <x v="2"/>
    <s v="Idaho"/>
    <s v="Boise"/>
    <x v="4"/>
    <n v="52"/>
    <x v="236"/>
    <n v="6084"/>
    <n v="2616.12"/>
    <n v="0.43"/>
    <x v="2"/>
  </r>
  <r>
    <x v="3"/>
    <n v="1197831"/>
    <x v="288"/>
    <x v="2"/>
    <s v="Idaho"/>
    <s v="Boise"/>
    <x v="5"/>
    <n v="55"/>
    <x v="108"/>
    <n v="12705"/>
    <n v="7750.05"/>
    <n v="0.61"/>
    <x v="2"/>
  </r>
  <r>
    <x v="3"/>
    <n v="1197831"/>
    <x v="320"/>
    <x v="2"/>
    <s v="Idaho"/>
    <s v="Boise"/>
    <x v="0"/>
    <n v="48"/>
    <x v="146"/>
    <n v="10416"/>
    <n v="5208"/>
    <n v="0.5"/>
    <x v="2"/>
  </r>
  <r>
    <x v="3"/>
    <n v="1197831"/>
    <x v="320"/>
    <x v="2"/>
    <s v="Idaho"/>
    <s v="Boise"/>
    <x v="1"/>
    <n v="52"/>
    <x v="158"/>
    <n v="10504"/>
    <n v="5462.08"/>
    <n v="0.52"/>
    <x v="2"/>
  </r>
  <r>
    <x v="3"/>
    <n v="1197831"/>
    <x v="320"/>
    <x v="2"/>
    <s v="Idaho"/>
    <s v="Boise"/>
    <x v="2"/>
    <n v="46"/>
    <x v="112"/>
    <n v="11086"/>
    <n v="6097.2999999999993"/>
    <n v="0.54999999999999993"/>
    <x v="2"/>
  </r>
  <r>
    <x v="3"/>
    <n v="1197831"/>
    <x v="320"/>
    <x v="2"/>
    <s v="Idaho"/>
    <s v="Boise"/>
    <x v="3"/>
    <n v="47"/>
    <x v="251"/>
    <n v="6439"/>
    <n v="4120.96"/>
    <n v="0.64"/>
    <x v="2"/>
  </r>
  <r>
    <x v="3"/>
    <n v="1197831"/>
    <x v="320"/>
    <x v="2"/>
    <s v="Idaho"/>
    <s v="Boise"/>
    <x v="4"/>
    <n v="53"/>
    <x v="165"/>
    <n v="6943"/>
    <n v="3332.64"/>
    <n v="0.48"/>
    <x v="2"/>
  </r>
  <r>
    <x v="0"/>
    <n v="1197831"/>
    <x v="320"/>
    <x v="2"/>
    <s v="Idaho"/>
    <s v="Boise"/>
    <x v="5"/>
    <n v="64"/>
    <x v="159"/>
    <n v="13312"/>
    <n v="9185.2800000000007"/>
    <n v="0.69000000000000006"/>
    <x v="2"/>
  </r>
  <r>
    <x v="0"/>
    <n v="1197831"/>
    <x v="353"/>
    <x v="2"/>
    <s v="Idaho"/>
    <s v="Boise"/>
    <x v="0"/>
    <n v="46"/>
    <x v="124"/>
    <n v="9660"/>
    <n v="5312.9999999999991"/>
    <n v="0.54999999999999993"/>
    <x v="2"/>
  </r>
  <r>
    <x v="0"/>
    <n v="1197831"/>
    <x v="353"/>
    <x v="2"/>
    <s v="Idaho"/>
    <s v="Boise"/>
    <x v="1"/>
    <n v="53"/>
    <x v="49"/>
    <n v="10335"/>
    <n v="5477.55"/>
    <n v="0.53"/>
    <x v="2"/>
  </r>
  <r>
    <x v="0"/>
    <n v="1197831"/>
    <x v="353"/>
    <x v="2"/>
    <s v="Idaho"/>
    <s v="Boise"/>
    <x v="2"/>
    <n v="46"/>
    <x v="43"/>
    <n v="11500"/>
    <n v="6095"/>
    <n v="0.53"/>
    <x v="2"/>
  </r>
  <r>
    <x v="0"/>
    <n v="1197831"/>
    <x v="353"/>
    <x v="2"/>
    <s v="Idaho"/>
    <s v="Boise"/>
    <x v="3"/>
    <n v="48"/>
    <x v="168"/>
    <n v="5952"/>
    <n v="3868.8"/>
    <n v="0.65"/>
    <x v="2"/>
  </r>
  <r>
    <x v="2"/>
    <n v="1197831"/>
    <x v="353"/>
    <x v="2"/>
    <s v="Idaho"/>
    <s v="Boise"/>
    <x v="4"/>
    <n v="52"/>
    <x v="247"/>
    <n v="6916"/>
    <n v="3181.3599999999997"/>
    <n v="0.45999999999999996"/>
    <x v="2"/>
  </r>
  <r>
    <x v="2"/>
    <n v="1197831"/>
    <x v="353"/>
    <x v="2"/>
    <s v="Idaho"/>
    <s v="Boise"/>
    <x v="5"/>
    <n v="54"/>
    <x v="130"/>
    <n v="10584"/>
    <n v="7197.1200000000008"/>
    <n v="0.68"/>
    <x v="2"/>
  </r>
  <r>
    <x v="2"/>
    <n v="1197831"/>
    <x v="381"/>
    <x v="2"/>
    <s v="Idaho"/>
    <s v="Boise"/>
    <x v="0"/>
    <n v="50"/>
    <x v="129"/>
    <n v="8800"/>
    <n v="4400"/>
    <n v="0.5"/>
    <x v="2"/>
  </r>
  <r>
    <x v="2"/>
    <n v="1197831"/>
    <x v="381"/>
    <x v="2"/>
    <s v="Idaho"/>
    <s v="Boise"/>
    <x v="1"/>
    <n v="50"/>
    <x v="143"/>
    <n v="9400"/>
    <n v="4888"/>
    <n v="0.52"/>
    <x v="2"/>
  </r>
  <r>
    <x v="2"/>
    <n v="1197831"/>
    <x v="381"/>
    <x v="2"/>
    <s v="Idaho"/>
    <s v="Boise"/>
    <x v="2"/>
    <n v="56"/>
    <x v="131"/>
    <n v="10192"/>
    <n v="5299.84"/>
    <n v="0.52"/>
    <x v="2"/>
  </r>
  <r>
    <x v="2"/>
    <n v="1197831"/>
    <x v="381"/>
    <x v="2"/>
    <s v="Idaho"/>
    <s v="Boise"/>
    <x v="3"/>
    <n v="55"/>
    <x v="210"/>
    <n v="6380"/>
    <n v="4019.4"/>
    <n v="0.63"/>
    <x v="2"/>
  </r>
  <r>
    <x v="2"/>
    <n v="1197831"/>
    <x v="381"/>
    <x v="2"/>
    <s v="Idaho"/>
    <s v="Boise"/>
    <x v="4"/>
    <n v="50"/>
    <x v="233"/>
    <n v="5200"/>
    <n v="2392"/>
    <n v="0.45999999999999996"/>
    <x v="2"/>
  </r>
  <r>
    <x v="2"/>
    <n v="1197831"/>
    <x v="381"/>
    <x v="2"/>
    <s v="Idaho"/>
    <s v="Boise"/>
    <x v="5"/>
    <n v="49"/>
    <x v="141"/>
    <n v="8869"/>
    <n v="5942.2300000000005"/>
    <n v="0.67"/>
    <x v="2"/>
  </r>
  <r>
    <x v="2"/>
    <n v="1197831"/>
    <x v="410"/>
    <x v="2"/>
    <s v="Idaho"/>
    <s v="Boise"/>
    <x v="0"/>
    <n v="36"/>
    <x v="212"/>
    <n v="6012"/>
    <n v="3066.12"/>
    <n v="0.51"/>
    <x v="2"/>
  </r>
  <r>
    <x v="2"/>
    <n v="1197831"/>
    <x v="410"/>
    <x v="2"/>
    <s v="Idaho"/>
    <s v="Boise"/>
    <x v="1"/>
    <n v="37"/>
    <x v="217"/>
    <n v="6401"/>
    <n v="3456.5400000000004"/>
    <n v="0.54"/>
    <x v="2"/>
  </r>
  <r>
    <x v="2"/>
    <n v="1197831"/>
    <x v="410"/>
    <x v="2"/>
    <s v="Idaho"/>
    <s v="Boise"/>
    <x v="2"/>
    <n v="41"/>
    <x v="165"/>
    <n v="5371"/>
    <n v="2739.21"/>
    <n v="0.51"/>
    <x v="2"/>
  </r>
  <r>
    <x v="2"/>
    <n v="1197831"/>
    <x v="410"/>
    <x v="2"/>
    <s v="Idaho"/>
    <s v="Boise"/>
    <x v="3"/>
    <n v="44"/>
    <x v="253"/>
    <n v="4444"/>
    <n v="2888.6"/>
    <n v="0.65"/>
    <x v="2"/>
  </r>
  <r>
    <x v="2"/>
    <n v="1197831"/>
    <x v="410"/>
    <x v="2"/>
    <s v="Idaho"/>
    <s v="Boise"/>
    <x v="4"/>
    <n v="32"/>
    <x v="250"/>
    <n v="2912"/>
    <n v="1397.76"/>
    <n v="0.48"/>
    <x v="2"/>
  </r>
  <r>
    <x v="2"/>
    <n v="1197831"/>
    <x v="410"/>
    <x v="2"/>
    <s v="Idaho"/>
    <s v="Boise"/>
    <x v="5"/>
    <n v="42"/>
    <x v="213"/>
    <n v="5964"/>
    <n v="3936.2400000000002"/>
    <n v="0.66"/>
    <x v="2"/>
  </r>
  <r>
    <x v="2"/>
    <n v="1197831"/>
    <x v="442"/>
    <x v="2"/>
    <s v="Idaho"/>
    <s v="Boise"/>
    <x v="0"/>
    <n v="33"/>
    <x v="131"/>
    <n v="6006"/>
    <n v="3303.2999999999997"/>
    <n v="0.54999999999999993"/>
    <x v="2"/>
  </r>
  <r>
    <x v="2"/>
    <n v="1197831"/>
    <x v="442"/>
    <x v="2"/>
    <s v="Idaho"/>
    <s v="Boise"/>
    <x v="1"/>
    <n v="32"/>
    <x v="133"/>
    <n v="6048"/>
    <n v="3144.96"/>
    <n v="0.52"/>
    <x v="2"/>
  </r>
  <r>
    <x v="2"/>
    <n v="1197831"/>
    <x v="442"/>
    <x v="2"/>
    <s v="Idaho"/>
    <s v="Boise"/>
    <x v="2"/>
    <n v="58"/>
    <x v="42"/>
    <n v="8700"/>
    <n v="4698"/>
    <n v="0.54"/>
    <x v="2"/>
  </r>
  <r>
    <x v="2"/>
    <n v="1197831"/>
    <x v="442"/>
    <x v="2"/>
    <s v="Idaho"/>
    <s v="Boise"/>
    <x v="3"/>
    <n v="54"/>
    <x v="185"/>
    <n v="6588"/>
    <n v="4018.68"/>
    <n v="0.61"/>
    <x v="2"/>
  </r>
  <r>
    <x v="2"/>
    <n v="1197831"/>
    <x v="442"/>
    <x v="2"/>
    <s v="Idaho"/>
    <s v="Boise"/>
    <x v="4"/>
    <n v="54"/>
    <x v="162"/>
    <n v="5724"/>
    <n v="2862"/>
    <n v="0.5"/>
    <x v="2"/>
  </r>
  <r>
    <x v="2"/>
    <n v="1197831"/>
    <x v="442"/>
    <x v="2"/>
    <s v="Idaho"/>
    <s v="Boise"/>
    <x v="5"/>
    <n v="63"/>
    <x v="134"/>
    <n v="10269"/>
    <n v="6880.2300000000005"/>
    <n v="0.67"/>
    <x v="2"/>
  </r>
  <r>
    <x v="0"/>
    <n v="1197831"/>
    <x v="471"/>
    <x v="2"/>
    <s v="Idaho"/>
    <s v="Boise"/>
    <x v="0"/>
    <n v="54"/>
    <x v="148"/>
    <n v="12582"/>
    <n v="6794.2800000000007"/>
    <n v="0.54"/>
    <x v="2"/>
  </r>
  <r>
    <x v="0"/>
    <n v="1197831"/>
    <x v="471"/>
    <x v="2"/>
    <s v="Idaho"/>
    <s v="Boise"/>
    <x v="1"/>
    <n v="51"/>
    <x v="144"/>
    <n v="10659"/>
    <n v="5755.8600000000006"/>
    <n v="0.54"/>
    <x v="2"/>
  </r>
  <r>
    <x v="0"/>
    <n v="1197831"/>
    <x v="471"/>
    <x v="2"/>
    <s v="Idaho"/>
    <s v="Boise"/>
    <x v="2"/>
    <n v="56"/>
    <x v="129"/>
    <n v="9856"/>
    <n v="5125.12"/>
    <n v="0.52"/>
    <x v="2"/>
  </r>
  <r>
    <x v="0"/>
    <n v="1197831"/>
    <x v="471"/>
    <x v="2"/>
    <s v="Idaho"/>
    <s v="Boise"/>
    <x v="3"/>
    <n v="59"/>
    <x v="213"/>
    <n v="8378"/>
    <n v="5445.7"/>
    <n v="0.65"/>
    <x v="2"/>
  </r>
  <r>
    <x v="0"/>
    <n v="1197831"/>
    <x v="471"/>
    <x v="2"/>
    <s v="Idaho"/>
    <s v="Boise"/>
    <x v="4"/>
    <n v="50"/>
    <x v="247"/>
    <n v="6650"/>
    <n v="3258.5"/>
    <n v="0.49"/>
    <x v="2"/>
  </r>
  <r>
    <x v="0"/>
    <n v="1197831"/>
    <x v="471"/>
    <x v="2"/>
    <s v="Idaho"/>
    <s v="Boise"/>
    <x v="5"/>
    <n v="60"/>
    <x v="130"/>
    <n v="11760"/>
    <n v="8114.4000000000005"/>
    <n v="0.69000000000000006"/>
    <x v="2"/>
  </r>
  <r>
    <x v="0"/>
    <n v="1128299"/>
    <x v="187"/>
    <x v="2"/>
    <s v="Idaho"/>
    <s v="Boise"/>
    <x v="0"/>
    <n v="29"/>
    <x v="164"/>
    <n v="3451"/>
    <n v="1656.48"/>
    <n v="0.48"/>
    <x v="2"/>
  </r>
  <r>
    <x v="0"/>
    <n v="1128299"/>
    <x v="187"/>
    <x v="2"/>
    <s v="Idaho"/>
    <s v="Boise"/>
    <x v="1"/>
    <n v="37"/>
    <x v="162"/>
    <n v="3922"/>
    <n v="2000.22"/>
    <n v="0.51"/>
    <x v="2"/>
  </r>
  <r>
    <x v="0"/>
    <n v="1128299"/>
    <x v="187"/>
    <x v="2"/>
    <s v="Idaho"/>
    <s v="Boise"/>
    <x v="2"/>
    <n v="37"/>
    <x v="162"/>
    <n v="3922"/>
    <n v="1921.78"/>
    <n v="0.49"/>
    <x v="2"/>
  </r>
  <r>
    <x v="0"/>
    <n v="1128299"/>
    <x v="187"/>
    <x v="2"/>
    <s v="Idaho"/>
    <s v="Boise"/>
    <x v="3"/>
    <n v="38"/>
    <x v="169"/>
    <n v="2926"/>
    <n v="1345.9599999999998"/>
    <n v="0.45999999999999996"/>
    <x v="2"/>
  </r>
  <r>
    <x v="0"/>
    <n v="1128299"/>
    <x v="187"/>
    <x v="2"/>
    <s v="Idaho"/>
    <s v="Boise"/>
    <x v="4"/>
    <n v="42"/>
    <x v="184"/>
    <n v="2646"/>
    <n v="1190.6999999999998"/>
    <n v="0.44999999999999996"/>
    <x v="2"/>
  </r>
  <r>
    <x v="0"/>
    <n v="1128299"/>
    <x v="187"/>
    <x v="2"/>
    <s v="Idaho"/>
    <s v="Boise"/>
    <x v="5"/>
    <n v="36"/>
    <x v="215"/>
    <n v="3996"/>
    <n v="1398.6"/>
    <n v="0.35"/>
    <x v="2"/>
  </r>
  <r>
    <x v="0"/>
    <n v="1128299"/>
    <x v="697"/>
    <x v="2"/>
    <s v="Idaho"/>
    <s v="Boise"/>
    <x v="0"/>
    <n v="29"/>
    <x v="231"/>
    <n v="4147"/>
    <n v="2073.5"/>
    <n v="0.5"/>
    <x v="2"/>
  </r>
  <r>
    <x v="0"/>
    <n v="1128299"/>
    <x v="697"/>
    <x v="2"/>
    <s v="Idaho"/>
    <s v="Boise"/>
    <x v="1"/>
    <n v="38"/>
    <x v="161"/>
    <n v="4294"/>
    <n v="2318.7600000000002"/>
    <n v="0.54"/>
    <x v="2"/>
  </r>
  <r>
    <x v="0"/>
    <n v="1128299"/>
    <x v="697"/>
    <x v="2"/>
    <s v="Idaho"/>
    <s v="Boise"/>
    <x v="2"/>
    <n v="38"/>
    <x v="193"/>
    <n v="3990"/>
    <n v="1875.3"/>
    <n v="0.47"/>
    <x v="2"/>
  </r>
  <r>
    <x v="0"/>
    <n v="1128299"/>
    <x v="697"/>
    <x v="2"/>
    <s v="Arizona"/>
    <s v="Phoenix"/>
    <x v="3"/>
    <n v="38"/>
    <x v="184"/>
    <n v="2394"/>
    <n v="1149.1199999999999"/>
    <n v="0.48"/>
    <x v="2"/>
  </r>
  <r>
    <x v="0"/>
    <n v="1128299"/>
    <x v="697"/>
    <x v="2"/>
    <s v="Arizona"/>
    <s v="Phoenix"/>
    <x v="4"/>
    <n v="42"/>
    <x v="178"/>
    <n v="1848"/>
    <n v="813.12"/>
    <n v="0.44"/>
    <x v="2"/>
  </r>
  <r>
    <x v="0"/>
    <n v="1128299"/>
    <x v="697"/>
    <x v="2"/>
    <s v="Arizona"/>
    <s v="Phoenix"/>
    <x v="5"/>
    <n v="38"/>
    <x v="246"/>
    <n v="3344"/>
    <n v="1203.8399999999999"/>
    <n v="0.36"/>
    <x v="2"/>
  </r>
  <r>
    <x v="0"/>
    <n v="1128299"/>
    <x v="227"/>
    <x v="2"/>
    <s v="Arizona"/>
    <s v="Phoenix"/>
    <x v="0"/>
    <n v="37"/>
    <x v="57"/>
    <n v="5365"/>
    <n v="2521.5499999999997"/>
    <n v="0.47"/>
    <x v="2"/>
  </r>
  <r>
    <x v="0"/>
    <n v="1128299"/>
    <x v="227"/>
    <x v="2"/>
    <s v="Arizona"/>
    <s v="Phoenix"/>
    <x v="1"/>
    <n v="48"/>
    <x v="60"/>
    <n v="4560"/>
    <n v="2508"/>
    <n v="0.55000000000000004"/>
    <x v="2"/>
  </r>
  <r>
    <x v="0"/>
    <n v="1128299"/>
    <x v="227"/>
    <x v="2"/>
    <s v="Arizona"/>
    <s v="Phoenix"/>
    <x v="2"/>
    <n v="49"/>
    <x v="250"/>
    <n v="4459"/>
    <n v="2229.5"/>
    <n v="0.5"/>
    <x v="2"/>
  </r>
  <r>
    <x v="0"/>
    <n v="1128299"/>
    <x v="227"/>
    <x v="2"/>
    <s v="Arizona"/>
    <s v="Phoenix"/>
    <x v="3"/>
    <n v="47"/>
    <x v="181"/>
    <n v="3196"/>
    <n v="1470.1599999999999"/>
    <n v="0.45999999999999996"/>
    <x v="2"/>
  </r>
  <r>
    <x v="0"/>
    <n v="1128299"/>
    <x v="227"/>
    <x v="2"/>
    <s v="Arizona"/>
    <s v="Phoenix"/>
    <x v="4"/>
    <n v="54"/>
    <x v="226"/>
    <n v="1674"/>
    <n v="686.33999999999992"/>
    <n v="0.41"/>
    <x v="2"/>
  </r>
  <r>
    <x v="0"/>
    <n v="1128299"/>
    <x v="227"/>
    <x v="2"/>
    <s v="Arizona"/>
    <s v="Phoenix"/>
    <x v="5"/>
    <n v="47"/>
    <x v="246"/>
    <n v="4136"/>
    <n v="1654.4"/>
    <n v="0.4"/>
    <x v="2"/>
  </r>
  <r>
    <x v="0"/>
    <n v="1128299"/>
    <x v="246"/>
    <x v="2"/>
    <s v="Arizona"/>
    <s v="Phoenix"/>
    <x v="0"/>
    <n v="48"/>
    <x v="242"/>
    <n v="6240"/>
    <n v="2807.9999999999995"/>
    <n v="0.44999999999999996"/>
    <x v="2"/>
  </r>
  <r>
    <x v="0"/>
    <n v="1128299"/>
    <x v="246"/>
    <x v="2"/>
    <s v="Arizona"/>
    <s v="Phoenix"/>
    <x v="1"/>
    <n v="53"/>
    <x v="228"/>
    <n v="4770"/>
    <n v="2385"/>
    <n v="0.5"/>
    <x v="2"/>
  </r>
  <r>
    <x v="0"/>
    <n v="1128299"/>
    <x v="246"/>
    <x v="2"/>
    <s v="Arizona"/>
    <s v="Phoenix"/>
    <x v="2"/>
    <n v="50"/>
    <x v="240"/>
    <n v="5100"/>
    <n v="2550"/>
    <n v="0.5"/>
    <x v="2"/>
  </r>
  <r>
    <x v="0"/>
    <n v="1128299"/>
    <x v="246"/>
    <x v="2"/>
    <s v="Arizona"/>
    <s v="Phoenix"/>
    <x v="3"/>
    <n v="46"/>
    <x v="41"/>
    <n v="3450"/>
    <n v="1725"/>
    <n v="0.5"/>
    <x v="2"/>
  </r>
  <r>
    <x v="0"/>
    <n v="1128299"/>
    <x v="246"/>
    <x v="2"/>
    <s v="Arizona"/>
    <s v="Phoenix"/>
    <x v="4"/>
    <n v="50"/>
    <x v="203"/>
    <n v="1950"/>
    <n v="819"/>
    <n v="0.42"/>
    <x v="2"/>
  </r>
  <r>
    <x v="0"/>
    <n v="1128299"/>
    <x v="246"/>
    <x v="2"/>
    <s v="Arizona"/>
    <s v="Phoenix"/>
    <x v="5"/>
    <n v="67"/>
    <x v="198"/>
    <n v="6298"/>
    <n v="2267.2799999999997"/>
    <n v="0.36"/>
    <x v="2"/>
  </r>
  <r>
    <x v="0"/>
    <n v="1128299"/>
    <x v="277"/>
    <x v="2"/>
    <s v="Arizona"/>
    <s v="Phoenix"/>
    <x v="0"/>
    <n v="47"/>
    <x v="135"/>
    <n v="6909"/>
    <n v="3247.23"/>
    <n v="0.47"/>
    <x v="2"/>
  </r>
  <r>
    <x v="0"/>
    <n v="1128299"/>
    <x v="277"/>
    <x v="2"/>
    <s v="Arizona"/>
    <s v="Phoenix"/>
    <x v="1"/>
    <n v="53"/>
    <x v="161"/>
    <n v="5989"/>
    <n v="3234.0600000000004"/>
    <n v="0.54"/>
    <x v="2"/>
  </r>
  <r>
    <x v="0"/>
    <n v="1128299"/>
    <x v="277"/>
    <x v="2"/>
    <s v="Arizona"/>
    <s v="Phoenix"/>
    <x v="2"/>
    <n v="50"/>
    <x v="196"/>
    <n v="6000"/>
    <n v="2820"/>
    <n v="0.47"/>
    <x v="2"/>
  </r>
  <r>
    <x v="0"/>
    <n v="1128299"/>
    <x v="277"/>
    <x v="2"/>
    <s v="Arizona"/>
    <s v="Phoenix"/>
    <x v="3"/>
    <n v="49"/>
    <x v="228"/>
    <n v="4410"/>
    <n v="2205"/>
    <n v="0.5"/>
    <x v="2"/>
  </r>
  <r>
    <x v="0"/>
    <n v="1128299"/>
    <x v="277"/>
    <x v="2"/>
    <s v="Arizona"/>
    <s v="Phoenix"/>
    <x v="4"/>
    <n v="51"/>
    <x v="208"/>
    <n v="2958"/>
    <n v="1212.78"/>
    <n v="0.41"/>
    <x v="2"/>
  </r>
  <r>
    <x v="0"/>
    <n v="1128299"/>
    <x v="277"/>
    <x v="2"/>
    <s v="Arizona"/>
    <s v="Phoenix"/>
    <x v="5"/>
    <n v="64"/>
    <x v="230"/>
    <n v="6272"/>
    <n v="2257.92"/>
    <n v="0.36"/>
    <x v="2"/>
  </r>
  <r>
    <x v="0"/>
    <n v="1128299"/>
    <x v="307"/>
    <x v="2"/>
    <s v="Arizona"/>
    <s v="Phoenix"/>
    <x v="0"/>
    <n v="48"/>
    <x v="163"/>
    <n v="7488"/>
    <n v="3669.12"/>
    <n v="0.49"/>
    <x v="2"/>
  </r>
  <r>
    <x v="0"/>
    <n v="1128299"/>
    <x v="307"/>
    <x v="2"/>
    <s v="Arizona"/>
    <s v="Phoenix"/>
    <x v="1"/>
    <n v="51"/>
    <x v="216"/>
    <n v="7038"/>
    <n v="3659.76"/>
    <n v="0.52"/>
    <x v="2"/>
  </r>
  <r>
    <x v="0"/>
    <n v="1128299"/>
    <x v="307"/>
    <x v="2"/>
    <s v="Arizona"/>
    <s v="Phoenix"/>
    <x v="2"/>
    <n v="51"/>
    <x v="216"/>
    <n v="7038"/>
    <n v="3167.1"/>
    <n v="0.44999999999999996"/>
    <x v="2"/>
  </r>
  <r>
    <x v="0"/>
    <n v="1128299"/>
    <x v="307"/>
    <x v="2"/>
    <s v="Arizona"/>
    <s v="Phoenix"/>
    <x v="3"/>
    <n v="46"/>
    <x v="60"/>
    <n v="4370"/>
    <n v="2185"/>
    <n v="0.5"/>
    <x v="2"/>
  </r>
  <r>
    <x v="0"/>
    <n v="1128299"/>
    <x v="307"/>
    <x v="2"/>
    <s v="Arizona"/>
    <s v="Phoenix"/>
    <x v="4"/>
    <n v="51"/>
    <x v="181"/>
    <n v="3468"/>
    <n v="1456.56"/>
    <n v="0.42"/>
    <x v="2"/>
  </r>
  <r>
    <x v="0"/>
    <n v="1128299"/>
    <x v="307"/>
    <x v="2"/>
    <s v="Arizona"/>
    <s v="Phoenix"/>
    <x v="5"/>
    <n v="69"/>
    <x v="165"/>
    <n v="9039"/>
    <n v="3525.21"/>
    <n v="0.39"/>
    <x v="2"/>
  </r>
  <r>
    <x v="0"/>
    <n v="1128299"/>
    <x v="336"/>
    <x v="2"/>
    <s v="Arizona"/>
    <s v="Phoenix"/>
    <x v="0"/>
    <n v="49"/>
    <x v="130"/>
    <n v="9604"/>
    <n v="4705.96"/>
    <n v="0.49"/>
    <x v="2"/>
  </r>
  <r>
    <x v="0"/>
    <n v="1128299"/>
    <x v="336"/>
    <x v="2"/>
    <s v="Arizona"/>
    <s v="Phoenix"/>
    <x v="1"/>
    <n v="50"/>
    <x v="213"/>
    <n v="7100"/>
    <n v="3621"/>
    <n v="0.51"/>
    <x v="2"/>
  </r>
  <r>
    <x v="0"/>
    <n v="1128299"/>
    <x v="336"/>
    <x v="2"/>
    <s v="Arizona"/>
    <s v="Phoenix"/>
    <x v="2"/>
    <n v="51"/>
    <x v="247"/>
    <n v="6783"/>
    <n v="3188.0099999999998"/>
    <n v="0.47"/>
    <x v="2"/>
  </r>
  <r>
    <x v="0"/>
    <n v="1128299"/>
    <x v="336"/>
    <x v="2"/>
    <s v="Arizona"/>
    <s v="Phoenix"/>
    <x v="3"/>
    <n v="48"/>
    <x v="253"/>
    <n v="4848"/>
    <n v="2181.6"/>
    <n v="0.44999999999999996"/>
    <x v="2"/>
  </r>
  <r>
    <x v="0"/>
    <n v="1128299"/>
    <x v="336"/>
    <x v="2"/>
    <s v="Arizona"/>
    <s v="Phoenix"/>
    <x v="4"/>
    <n v="52"/>
    <x v="209"/>
    <n v="6656"/>
    <n v="2862.08"/>
    <n v="0.43"/>
    <x v="2"/>
  </r>
  <r>
    <x v="0"/>
    <n v="1128299"/>
    <x v="336"/>
    <x v="2"/>
    <s v="Arizona"/>
    <s v="Phoenix"/>
    <x v="5"/>
    <n v="67"/>
    <x v="248"/>
    <n v="8241"/>
    <n v="3131.58"/>
    <n v="0.38"/>
    <x v="2"/>
  </r>
  <r>
    <x v="0"/>
    <n v="1128299"/>
    <x v="368"/>
    <x v="2"/>
    <s v="Arizona"/>
    <s v="Phoenix"/>
    <x v="0"/>
    <n v="50"/>
    <x v="134"/>
    <n v="8150"/>
    <n v="4075"/>
    <n v="0.5"/>
    <x v="2"/>
  </r>
  <r>
    <x v="0"/>
    <n v="1128299"/>
    <x v="368"/>
    <x v="2"/>
    <s v="Arizona"/>
    <s v="Phoenix"/>
    <x v="1"/>
    <n v="57"/>
    <x v="147"/>
    <n v="9177"/>
    <n v="4588.5"/>
    <n v="0.5"/>
    <x v="2"/>
  </r>
  <r>
    <x v="0"/>
    <n v="1128299"/>
    <x v="368"/>
    <x v="2"/>
    <s v="Arizona"/>
    <s v="Phoenix"/>
    <x v="2"/>
    <n v="54"/>
    <x v="161"/>
    <n v="6102"/>
    <n v="2989.98"/>
    <n v="0.49"/>
    <x v="2"/>
  </r>
  <r>
    <x v="0"/>
    <n v="1128299"/>
    <x v="368"/>
    <x v="2"/>
    <s v="Arizona"/>
    <s v="Phoenix"/>
    <x v="3"/>
    <n v="52"/>
    <x v="205"/>
    <n v="5824"/>
    <n v="2853.7599999999998"/>
    <n v="0.49"/>
    <x v="2"/>
  </r>
  <r>
    <x v="0"/>
    <n v="1128299"/>
    <x v="368"/>
    <x v="2"/>
    <s v="Arizona"/>
    <s v="Phoenix"/>
    <x v="4"/>
    <n v="59"/>
    <x v="210"/>
    <n v="6844"/>
    <n v="2806.04"/>
    <n v="0.41"/>
    <x v="2"/>
  </r>
  <r>
    <x v="0"/>
    <n v="1128299"/>
    <x v="368"/>
    <x v="2"/>
    <s v="Arizona"/>
    <s v="Phoenix"/>
    <x v="5"/>
    <n v="65"/>
    <x v="198"/>
    <n v="6110"/>
    <n v="2444"/>
    <n v="0.4"/>
    <x v="2"/>
  </r>
  <r>
    <x v="0"/>
    <n v="1128299"/>
    <x v="400"/>
    <x v="2"/>
    <s v="Arizona"/>
    <s v="Phoenix"/>
    <x v="0"/>
    <n v="41"/>
    <x v="212"/>
    <n v="6847"/>
    <n v="3355.0299999999997"/>
    <n v="0.49"/>
    <x v="2"/>
  </r>
  <r>
    <x v="0"/>
    <n v="1128299"/>
    <x v="400"/>
    <x v="2"/>
    <s v="Arizona"/>
    <s v="Phoenix"/>
    <x v="1"/>
    <n v="45"/>
    <x v="147"/>
    <n v="7245"/>
    <n v="3839.8500000000004"/>
    <n v="0.53"/>
    <x v="2"/>
  </r>
  <r>
    <x v="0"/>
    <n v="1128299"/>
    <x v="400"/>
    <x v="2"/>
    <s v="Arizona"/>
    <s v="Phoenix"/>
    <x v="2"/>
    <n v="43"/>
    <x v="209"/>
    <n v="5504"/>
    <n v="2476.7999999999997"/>
    <n v="0.44999999999999996"/>
    <x v="2"/>
  </r>
  <r>
    <x v="0"/>
    <n v="1128299"/>
    <x v="400"/>
    <x v="2"/>
    <s v="Arizona"/>
    <s v="Phoenix"/>
    <x v="3"/>
    <n v="41"/>
    <x v="161"/>
    <n v="4633"/>
    <n v="2177.5099999999998"/>
    <n v="0.47"/>
    <x v="2"/>
  </r>
  <r>
    <x v="0"/>
    <n v="1128299"/>
    <x v="400"/>
    <x v="2"/>
    <s v="Arizona"/>
    <s v="Phoenix"/>
    <x v="4"/>
    <n v="54"/>
    <x v="193"/>
    <n v="5670"/>
    <n v="2494.8000000000002"/>
    <n v="0.44"/>
    <x v="2"/>
  </r>
  <r>
    <x v="0"/>
    <n v="1128299"/>
    <x v="400"/>
    <x v="2"/>
    <s v="Arizona"/>
    <s v="Phoenix"/>
    <x v="5"/>
    <n v="56"/>
    <x v="164"/>
    <n v="6664"/>
    <n v="2465.6799999999998"/>
    <n v="0.37"/>
    <x v="2"/>
  </r>
  <r>
    <x v="0"/>
    <n v="1128299"/>
    <x v="429"/>
    <x v="2"/>
    <s v="Arizona"/>
    <s v="Phoenix"/>
    <x v="0"/>
    <n v="41"/>
    <x v="192"/>
    <n v="5535"/>
    <n v="2656.7999999999997"/>
    <n v="0.48"/>
    <x v="2"/>
  </r>
  <r>
    <x v="0"/>
    <n v="1128299"/>
    <x v="429"/>
    <x v="2"/>
    <s v="Arizona"/>
    <s v="Phoenix"/>
    <x v="1"/>
    <n v="47"/>
    <x v="57"/>
    <n v="6815"/>
    <n v="3611.9500000000003"/>
    <n v="0.53"/>
    <x v="2"/>
  </r>
  <r>
    <x v="0"/>
    <n v="1128299"/>
    <x v="429"/>
    <x v="2"/>
    <s v="Arizona"/>
    <s v="Phoenix"/>
    <x v="2"/>
    <n v="44"/>
    <x v="250"/>
    <n v="4004"/>
    <n v="1921.9199999999998"/>
    <n v="0.48"/>
    <x v="2"/>
  </r>
  <r>
    <x v="0"/>
    <n v="1128299"/>
    <x v="429"/>
    <x v="2"/>
    <s v="Arizona"/>
    <s v="Phoenix"/>
    <x v="3"/>
    <n v="43"/>
    <x v="228"/>
    <n v="3870"/>
    <n v="1896.3"/>
    <n v="0.49"/>
    <x v="2"/>
  </r>
  <r>
    <x v="0"/>
    <n v="1128299"/>
    <x v="429"/>
    <x v="2"/>
    <s v="Arizona"/>
    <s v="Phoenix"/>
    <x v="4"/>
    <n v="53"/>
    <x v="173"/>
    <n v="3657"/>
    <n v="1462.8000000000002"/>
    <n v="0.4"/>
    <x v="2"/>
  </r>
  <r>
    <x v="0"/>
    <n v="1128299"/>
    <x v="429"/>
    <x v="2"/>
    <s v="Arizona"/>
    <s v="Phoenix"/>
    <x v="5"/>
    <n v="56"/>
    <x v="211"/>
    <n v="4760"/>
    <n v="1808.8"/>
    <n v="0.38"/>
    <x v="2"/>
  </r>
  <r>
    <x v="0"/>
    <n v="1128299"/>
    <x v="460"/>
    <x v="2"/>
    <s v="Arizona"/>
    <s v="Phoenix"/>
    <x v="0"/>
    <n v="42"/>
    <x v="192"/>
    <n v="5670"/>
    <n v="2664.8999999999996"/>
    <n v="0.47"/>
    <x v="2"/>
  </r>
  <r>
    <x v="0"/>
    <n v="1128299"/>
    <x v="460"/>
    <x v="2"/>
    <s v="Arizona"/>
    <s v="Phoenix"/>
    <x v="1"/>
    <n v="46"/>
    <x v="135"/>
    <n v="6762"/>
    <n v="3516.2400000000002"/>
    <n v="0.52"/>
    <x v="2"/>
  </r>
  <r>
    <x v="0"/>
    <n v="1128299"/>
    <x v="460"/>
    <x v="2"/>
    <s v="Arizona"/>
    <s v="Phoenix"/>
    <x v="2"/>
    <n v="44"/>
    <x v="193"/>
    <n v="4620"/>
    <n v="2125.1999999999998"/>
    <n v="0.45999999999999996"/>
    <x v="2"/>
  </r>
  <r>
    <x v="0"/>
    <n v="1128299"/>
    <x v="460"/>
    <x v="2"/>
    <s v="Arizona"/>
    <s v="Phoenix"/>
    <x v="3"/>
    <n v="42"/>
    <x v="230"/>
    <n v="4116"/>
    <n v="1934.52"/>
    <n v="0.47"/>
    <x v="2"/>
  </r>
  <r>
    <x v="0"/>
    <n v="1128299"/>
    <x v="460"/>
    <x v="2"/>
    <s v="Arizona"/>
    <s v="Phoenix"/>
    <x v="4"/>
    <n v="53"/>
    <x v="237"/>
    <n v="4611"/>
    <n v="1890.51"/>
    <n v="0.41"/>
    <x v="2"/>
  </r>
  <r>
    <x v="0"/>
    <n v="1128299"/>
    <x v="460"/>
    <x v="2"/>
    <s v="Arizona"/>
    <s v="Phoenix"/>
    <x v="5"/>
    <n v="55"/>
    <x v="215"/>
    <n v="6105"/>
    <n v="2258.85"/>
    <n v="0.37"/>
    <x v="2"/>
  </r>
  <r>
    <x v="0"/>
    <n v="1128299"/>
    <x v="489"/>
    <x v="2"/>
    <s v="Arizona"/>
    <s v="Phoenix"/>
    <x v="0"/>
    <n v="44"/>
    <x v="141"/>
    <n v="7964"/>
    <n v="3663.4399999999996"/>
    <n v="0.45999999999999996"/>
    <x v="2"/>
  </r>
  <r>
    <x v="0"/>
    <n v="1128299"/>
    <x v="489"/>
    <x v="2"/>
    <s v="Arizona"/>
    <s v="Phoenix"/>
    <x v="1"/>
    <n v="49"/>
    <x v="36"/>
    <n v="8575"/>
    <n v="4630.5"/>
    <n v="0.54"/>
    <x v="2"/>
  </r>
  <r>
    <x v="4"/>
    <n v="1128299"/>
    <x v="489"/>
    <x v="2"/>
    <s v="Arizona"/>
    <s v="Phoenix"/>
    <x v="2"/>
    <n v="43"/>
    <x v="248"/>
    <n v="5289"/>
    <n v="2538.7199999999998"/>
    <n v="0.48"/>
    <x v="2"/>
  </r>
  <r>
    <x v="4"/>
    <n v="1128299"/>
    <x v="489"/>
    <x v="2"/>
    <s v="Arizona"/>
    <s v="Phoenix"/>
    <x v="3"/>
    <n v="44"/>
    <x v="202"/>
    <n v="5060"/>
    <n v="2277"/>
    <n v="0.44999999999999996"/>
    <x v="2"/>
  </r>
  <r>
    <x v="4"/>
    <n v="1128299"/>
    <x v="489"/>
    <x v="2"/>
    <s v="Arizona"/>
    <s v="Phoenix"/>
    <x v="4"/>
    <n v="52"/>
    <x v="246"/>
    <n v="4576"/>
    <n v="1967.68"/>
    <n v="0.43"/>
    <x v="2"/>
  </r>
  <r>
    <x v="4"/>
    <n v="1128299"/>
    <x v="489"/>
    <x v="2"/>
    <s v="Arizona"/>
    <s v="Phoenix"/>
    <x v="5"/>
    <n v="58"/>
    <x v="192"/>
    <n v="7830"/>
    <n v="2897.1"/>
    <n v="0.37"/>
    <x v="2"/>
  </r>
  <r>
    <x v="4"/>
    <n v="1128299"/>
    <x v="190"/>
    <x v="2"/>
    <s v="Arizona"/>
    <s v="Phoenix"/>
    <x v="0"/>
    <n v="33"/>
    <x v="247"/>
    <n v="4389"/>
    <n v="2150.61"/>
    <n v="0.49"/>
    <x v="2"/>
  </r>
  <r>
    <x v="4"/>
    <n v="1128299"/>
    <x v="190"/>
    <x v="2"/>
    <s v="Arizona"/>
    <s v="Phoenix"/>
    <x v="1"/>
    <n v="42"/>
    <x v="216"/>
    <n v="5796"/>
    <n v="3071.88"/>
    <n v="0.53"/>
    <x v="2"/>
  </r>
  <r>
    <x v="4"/>
    <n v="1128299"/>
    <x v="190"/>
    <x v="2"/>
    <s v="Arizona"/>
    <s v="Phoenix"/>
    <x v="2"/>
    <n v="42"/>
    <x v="216"/>
    <n v="5796"/>
    <n v="2666.16"/>
    <n v="0.45999999999999996"/>
    <x v="2"/>
  </r>
  <r>
    <x v="4"/>
    <n v="1128299"/>
    <x v="190"/>
    <x v="2"/>
    <s v="Arizona"/>
    <s v="Phoenix"/>
    <x v="3"/>
    <n v="43"/>
    <x v="211"/>
    <n v="3655"/>
    <n v="1790.95"/>
    <n v="0.49"/>
    <x v="2"/>
  </r>
  <r>
    <x v="4"/>
    <n v="1128299"/>
    <x v="190"/>
    <x v="2"/>
    <s v="Arizona"/>
    <s v="Phoenix"/>
    <x v="4"/>
    <n v="45"/>
    <x v="232"/>
    <n v="3600"/>
    <n v="1476"/>
    <n v="0.41"/>
    <x v="2"/>
  </r>
  <r>
    <x v="4"/>
    <n v="1128299"/>
    <x v="190"/>
    <x v="2"/>
    <s v="Arizona"/>
    <s v="Phoenix"/>
    <x v="5"/>
    <n v="42"/>
    <x v="209"/>
    <n v="5376"/>
    <n v="1935.36"/>
    <n v="0.36"/>
    <x v="2"/>
  </r>
  <r>
    <x v="4"/>
    <n v="1128299"/>
    <x v="700"/>
    <x v="2"/>
    <s v="Arizona"/>
    <s v="Phoenix"/>
    <x v="0"/>
    <n v="33"/>
    <x v="135"/>
    <n v="4851"/>
    <n v="2376.9899999999998"/>
    <n v="0.49"/>
    <x v="2"/>
  </r>
  <r>
    <x v="4"/>
    <n v="1128299"/>
    <x v="700"/>
    <x v="2"/>
    <s v="Arizona"/>
    <s v="Phoenix"/>
    <x v="1"/>
    <n v="44"/>
    <x v="162"/>
    <n v="4664"/>
    <n v="2565.2000000000003"/>
    <n v="0.55000000000000004"/>
    <x v="2"/>
  </r>
  <r>
    <x v="4"/>
    <n v="1128299"/>
    <x v="700"/>
    <x v="2"/>
    <s v="Arizona"/>
    <s v="Phoenix"/>
    <x v="2"/>
    <n v="41"/>
    <x v="215"/>
    <n v="4551"/>
    <n v="2093.46"/>
    <n v="0.45999999999999996"/>
    <x v="2"/>
  </r>
  <r>
    <x v="4"/>
    <n v="1128299"/>
    <x v="700"/>
    <x v="2"/>
    <s v="New Mexico"/>
    <s v="Albuquerque"/>
    <x v="3"/>
    <n v="43"/>
    <x v="238"/>
    <n v="3182"/>
    <n v="1559.18"/>
    <n v="0.49"/>
    <x v="2"/>
  </r>
  <r>
    <x v="4"/>
    <n v="1128299"/>
    <x v="700"/>
    <x v="2"/>
    <s v="New Mexico"/>
    <s v="Albuquerque"/>
    <x v="4"/>
    <n v="45"/>
    <x v="190"/>
    <n v="2430"/>
    <n v="1069.2"/>
    <n v="0.44"/>
    <x v="2"/>
  </r>
  <r>
    <x v="4"/>
    <n v="1128299"/>
    <x v="700"/>
    <x v="2"/>
    <s v="New Mexico"/>
    <s v="Albuquerque"/>
    <x v="5"/>
    <n v="41"/>
    <x v="233"/>
    <n v="4264"/>
    <n v="1620.32"/>
    <n v="0.38"/>
    <x v="2"/>
  </r>
  <r>
    <x v="4"/>
    <n v="1128299"/>
    <x v="712"/>
    <x v="2"/>
    <s v="New Mexico"/>
    <s v="Albuquerque"/>
    <x v="0"/>
    <n v="44"/>
    <x v="241"/>
    <n v="7260"/>
    <n v="3630"/>
    <n v="0.5"/>
    <x v="2"/>
  </r>
  <r>
    <x v="4"/>
    <n v="1128299"/>
    <x v="712"/>
    <x v="2"/>
    <s v="New Mexico"/>
    <s v="Albuquerque"/>
    <x v="1"/>
    <n v="51"/>
    <x v="205"/>
    <n v="5712"/>
    <n v="3027.36"/>
    <n v="0.53"/>
    <x v="2"/>
  </r>
  <r>
    <x v="4"/>
    <n v="1128299"/>
    <x v="712"/>
    <x v="2"/>
    <s v="New Mexico"/>
    <s v="Albuquerque"/>
    <x v="2"/>
    <n v="52"/>
    <x v="205"/>
    <n v="5824"/>
    <n v="2853.7599999999998"/>
    <n v="0.49"/>
    <x v="2"/>
  </r>
  <r>
    <x v="4"/>
    <n v="1128299"/>
    <x v="712"/>
    <x v="2"/>
    <s v="New Mexico"/>
    <s v="Albuquerque"/>
    <x v="3"/>
    <n v="50"/>
    <x v="170"/>
    <n v="4150"/>
    <n v="1908.9999999999998"/>
    <n v="0.45999999999999996"/>
    <x v="2"/>
  </r>
  <r>
    <x v="4"/>
    <n v="1128299"/>
    <x v="712"/>
    <x v="2"/>
    <s v="New Mexico"/>
    <s v="Albuquerque"/>
    <x v="4"/>
    <n v="55"/>
    <x v="206"/>
    <n v="2915"/>
    <n v="1253.45"/>
    <n v="0.43"/>
    <x v="2"/>
  </r>
  <r>
    <x v="4"/>
    <n v="1128299"/>
    <x v="712"/>
    <x v="2"/>
    <s v="New Mexico"/>
    <s v="Albuquerque"/>
    <x v="5"/>
    <n v="50"/>
    <x v="230"/>
    <n v="4900"/>
    <n v="1862"/>
    <n v="0.38"/>
    <x v="2"/>
  </r>
  <r>
    <x v="4"/>
    <n v="1128299"/>
    <x v="249"/>
    <x v="2"/>
    <s v="New Mexico"/>
    <s v="Albuquerque"/>
    <x v="0"/>
    <n v="51"/>
    <x v="125"/>
    <n v="7854"/>
    <n v="3534.2999999999997"/>
    <n v="0.44999999999999996"/>
    <x v="2"/>
  </r>
  <r>
    <x v="4"/>
    <n v="1128299"/>
    <x v="249"/>
    <x v="2"/>
    <s v="New Mexico"/>
    <s v="Albuquerque"/>
    <x v="1"/>
    <n v="59"/>
    <x v="230"/>
    <n v="5782"/>
    <n v="2891"/>
    <n v="0.5"/>
    <x v="2"/>
  </r>
  <r>
    <x v="4"/>
    <n v="1128299"/>
    <x v="249"/>
    <x v="2"/>
    <s v="New Mexico"/>
    <s v="Albuquerque"/>
    <x v="2"/>
    <n v="55"/>
    <x v="210"/>
    <n v="6380"/>
    <n v="3190"/>
    <n v="0.5"/>
    <x v="2"/>
  </r>
  <r>
    <x v="4"/>
    <n v="1128299"/>
    <x v="249"/>
    <x v="2"/>
    <s v="New Mexico"/>
    <s v="Albuquerque"/>
    <x v="3"/>
    <n v="54"/>
    <x v="237"/>
    <n v="4698"/>
    <n v="2161.08"/>
    <n v="0.45999999999999996"/>
    <x v="2"/>
  </r>
  <r>
    <x v="4"/>
    <n v="1128299"/>
    <x v="249"/>
    <x v="2"/>
    <s v="New Mexico"/>
    <s v="Albuquerque"/>
    <x v="4"/>
    <n v="56"/>
    <x v="208"/>
    <n v="3248"/>
    <n v="1331.6799999999998"/>
    <n v="0.41"/>
    <x v="2"/>
  </r>
  <r>
    <x v="4"/>
    <n v="1128299"/>
    <x v="249"/>
    <x v="2"/>
    <s v="New Mexico"/>
    <s v="Albuquerque"/>
    <x v="5"/>
    <n v="69"/>
    <x v="253"/>
    <n v="6969"/>
    <n v="2648.2200000000003"/>
    <n v="0.38"/>
    <x v="2"/>
  </r>
  <r>
    <x v="4"/>
    <n v="1128299"/>
    <x v="280"/>
    <x v="2"/>
    <s v="New Mexico"/>
    <s v="Albuquerque"/>
    <x v="0"/>
    <n v="51"/>
    <x v="42"/>
    <n v="7650"/>
    <n v="3442.4999999999995"/>
    <n v="0.44999999999999996"/>
    <x v="2"/>
  </r>
  <r>
    <x v="4"/>
    <n v="1128299"/>
    <x v="280"/>
    <x v="2"/>
    <s v="New Mexico"/>
    <s v="Albuquerque"/>
    <x v="1"/>
    <n v="58"/>
    <x v="215"/>
    <n v="6438"/>
    <n v="3283.38"/>
    <n v="0.51"/>
    <x v="2"/>
  </r>
  <r>
    <x v="4"/>
    <n v="1128299"/>
    <x v="280"/>
    <x v="2"/>
    <s v="New Mexico"/>
    <s v="Albuquerque"/>
    <x v="2"/>
    <n v="56"/>
    <x v="214"/>
    <n v="7056"/>
    <n v="3316.3199999999997"/>
    <n v="0.47"/>
    <x v="2"/>
  </r>
  <r>
    <x v="4"/>
    <n v="1128299"/>
    <x v="280"/>
    <x v="2"/>
    <s v="New Mexico"/>
    <s v="Albuquerque"/>
    <x v="3"/>
    <n v="51"/>
    <x v="250"/>
    <n v="4641"/>
    <n v="2134.8599999999997"/>
    <n v="0.45999999999999996"/>
    <x v="2"/>
  </r>
  <r>
    <x v="4"/>
    <n v="1128299"/>
    <x v="280"/>
    <x v="2"/>
    <s v="New Mexico"/>
    <s v="Albuquerque"/>
    <x v="4"/>
    <n v="56"/>
    <x v="188"/>
    <n v="3640"/>
    <n v="1528.8"/>
    <n v="0.42"/>
    <x v="2"/>
  </r>
  <r>
    <x v="4"/>
    <n v="1128299"/>
    <x v="280"/>
    <x v="2"/>
    <s v="New Mexico"/>
    <s v="Albuquerque"/>
    <x v="5"/>
    <n v="69"/>
    <x v="202"/>
    <n v="7935"/>
    <n v="3094.65"/>
    <n v="0.39"/>
    <x v="2"/>
  </r>
  <r>
    <x v="4"/>
    <n v="1128299"/>
    <x v="310"/>
    <x v="2"/>
    <s v="New Mexico"/>
    <s v="Albuquerque"/>
    <x v="0"/>
    <n v="52"/>
    <x v="126"/>
    <n v="10556"/>
    <n v="5066.88"/>
    <n v="0.48"/>
    <x v="2"/>
  </r>
  <r>
    <x v="4"/>
    <n v="1128299"/>
    <x v="310"/>
    <x v="2"/>
    <s v="New Mexico"/>
    <s v="Albuquerque"/>
    <x v="1"/>
    <n v="54"/>
    <x v="125"/>
    <n v="8316"/>
    <n v="4324.32"/>
    <n v="0.52"/>
    <x v="2"/>
  </r>
  <r>
    <x v="4"/>
    <n v="1128299"/>
    <x v="310"/>
    <x v="2"/>
    <s v="New Mexico"/>
    <s v="Albuquerque"/>
    <x v="2"/>
    <n v="54"/>
    <x v="197"/>
    <n v="8046"/>
    <n v="4023"/>
    <n v="0.5"/>
    <x v="2"/>
  </r>
  <r>
    <x v="4"/>
    <n v="1128299"/>
    <x v="310"/>
    <x v="2"/>
    <s v="New Mexico"/>
    <s v="Albuquerque"/>
    <x v="3"/>
    <n v="54"/>
    <x v="162"/>
    <n v="5724"/>
    <n v="2575.7999999999997"/>
    <n v="0.44999999999999996"/>
    <x v="2"/>
  </r>
  <r>
    <x v="4"/>
    <n v="1128299"/>
    <x v="310"/>
    <x v="2"/>
    <s v="New Mexico"/>
    <s v="Albuquerque"/>
    <x v="4"/>
    <n v="56"/>
    <x v="237"/>
    <n v="4872"/>
    <n v="2094.96"/>
    <n v="0.43"/>
    <x v="2"/>
  </r>
  <r>
    <x v="4"/>
    <n v="1128299"/>
    <x v="310"/>
    <x v="2"/>
    <s v="New Mexico"/>
    <s v="Albuquerque"/>
    <x v="5"/>
    <n v="74"/>
    <x v="244"/>
    <n v="11988"/>
    <n v="4315.68"/>
    <n v="0.36"/>
    <x v="2"/>
  </r>
  <r>
    <x v="4"/>
    <n v="1128299"/>
    <x v="339"/>
    <x v="2"/>
    <s v="New Mexico"/>
    <s v="Albuquerque"/>
    <x v="0"/>
    <n v="54"/>
    <x v="126"/>
    <n v="10962"/>
    <n v="5152.1399999999994"/>
    <n v="0.47"/>
    <x v="2"/>
  </r>
  <r>
    <x v="4"/>
    <n v="1128299"/>
    <x v="339"/>
    <x v="2"/>
    <s v="New Mexico"/>
    <s v="Albuquerque"/>
    <x v="1"/>
    <n v="56"/>
    <x v="263"/>
    <n v="10080"/>
    <n v="5443.2000000000007"/>
    <n v="0.54"/>
    <x v="2"/>
  </r>
  <r>
    <x v="4"/>
    <n v="1128299"/>
    <x v="339"/>
    <x v="2"/>
    <s v="New Mexico"/>
    <s v="Albuquerque"/>
    <x v="2"/>
    <n v="58"/>
    <x v="160"/>
    <n v="9280"/>
    <n v="4454.3999999999996"/>
    <n v="0.48"/>
    <x v="2"/>
  </r>
  <r>
    <x v="4"/>
    <n v="1128299"/>
    <x v="339"/>
    <x v="2"/>
    <s v="New Mexico"/>
    <s v="Albuquerque"/>
    <x v="3"/>
    <n v="54"/>
    <x v="192"/>
    <n v="7290"/>
    <n v="3280.4999999999995"/>
    <n v="0.44999999999999996"/>
    <x v="2"/>
  </r>
  <r>
    <x v="4"/>
    <n v="1128299"/>
    <x v="339"/>
    <x v="2"/>
    <s v="New Mexico"/>
    <s v="Albuquerque"/>
    <x v="4"/>
    <n v="57"/>
    <x v="57"/>
    <n v="8265"/>
    <n v="3553.95"/>
    <n v="0.43"/>
    <x v="2"/>
  </r>
  <r>
    <x v="4"/>
    <n v="1128299"/>
    <x v="339"/>
    <x v="2"/>
    <s v="New Mexico"/>
    <s v="Albuquerque"/>
    <x v="5"/>
    <n v="69"/>
    <x v="150"/>
    <n v="9660"/>
    <n v="3670.8"/>
    <n v="0.38"/>
    <x v="2"/>
  </r>
  <r>
    <x v="4"/>
    <n v="1128299"/>
    <x v="371"/>
    <x v="2"/>
    <s v="New Mexico"/>
    <s v="Albuquerque"/>
    <x v="0"/>
    <n v="56"/>
    <x v="36"/>
    <n v="9800"/>
    <n v="4900"/>
    <n v="0.5"/>
    <x v="2"/>
  </r>
  <r>
    <x v="4"/>
    <n v="1128299"/>
    <x v="371"/>
    <x v="2"/>
    <s v="New Mexico"/>
    <s v="Albuquerque"/>
    <x v="1"/>
    <n v="60"/>
    <x v="129"/>
    <n v="10560"/>
    <n v="5491.2"/>
    <n v="0.52"/>
    <x v="2"/>
  </r>
  <r>
    <x v="4"/>
    <n v="1128299"/>
    <x v="371"/>
    <x v="2"/>
    <s v="New Mexico"/>
    <s v="Albuquerque"/>
    <x v="2"/>
    <n v="58"/>
    <x v="213"/>
    <n v="8236"/>
    <n v="3788.5599999999995"/>
    <n v="0.45999999999999996"/>
    <x v="2"/>
  </r>
  <r>
    <x v="4"/>
    <n v="1128299"/>
    <x v="371"/>
    <x v="2"/>
    <s v="New Mexico"/>
    <s v="Albuquerque"/>
    <x v="3"/>
    <n v="55"/>
    <x v="231"/>
    <n v="7865"/>
    <n v="3696.5499999999997"/>
    <n v="0.47"/>
    <x v="2"/>
  </r>
  <r>
    <x v="4"/>
    <n v="1128299"/>
    <x v="371"/>
    <x v="2"/>
    <s v="New Mexico"/>
    <s v="Albuquerque"/>
    <x v="4"/>
    <n v="67"/>
    <x v="168"/>
    <n v="8308"/>
    <n v="3323.2000000000003"/>
    <n v="0.4"/>
    <x v="2"/>
  </r>
  <r>
    <x v="4"/>
    <n v="1128299"/>
    <x v="371"/>
    <x v="2"/>
    <s v="New Mexico"/>
    <s v="Albuquerque"/>
    <x v="5"/>
    <n v="70"/>
    <x v="214"/>
    <n v="8820"/>
    <n v="3351.6"/>
    <n v="0.38"/>
    <x v="2"/>
  </r>
  <r>
    <x v="4"/>
    <n v="1128299"/>
    <x v="403"/>
    <x v="2"/>
    <s v="New Mexico"/>
    <s v="Albuquerque"/>
    <x v="0"/>
    <n v="49"/>
    <x v="134"/>
    <n v="7987"/>
    <n v="3594.1499999999996"/>
    <n v="0.44999999999999996"/>
    <x v="2"/>
  </r>
  <r>
    <x v="4"/>
    <n v="1128299"/>
    <x v="403"/>
    <x v="2"/>
    <s v="New Mexico"/>
    <s v="Albuquerque"/>
    <x v="1"/>
    <n v="51"/>
    <x v="163"/>
    <n v="7956"/>
    <n v="4057.56"/>
    <n v="0.51"/>
    <x v="2"/>
  </r>
  <r>
    <x v="4"/>
    <n v="1128299"/>
    <x v="403"/>
    <x v="2"/>
    <s v="New Mexico"/>
    <s v="Albuquerque"/>
    <x v="2"/>
    <n v="46"/>
    <x v="231"/>
    <n v="6578"/>
    <n v="3091.66"/>
    <n v="0.47"/>
    <x v="2"/>
  </r>
  <r>
    <x v="4"/>
    <n v="1128299"/>
    <x v="403"/>
    <x v="2"/>
    <s v="New Mexico"/>
    <s v="Albuquerque"/>
    <x v="3"/>
    <n v="49"/>
    <x v="248"/>
    <n v="6027"/>
    <n v="2832.69"/>
    <n v="0.47"/>
    <x v="2"/>
  </r>
  <r>
    <x v="4"/>
    <n v="1128299"/>
    <x v="403"/>
    <x v="2"/>
    <s v="New Mexico"/>
    <s v="Albuquerque"/>
    <x v="4"/>
    <n v="54"/>
    <x v="215"/>
    <n v="5994"/>
    <n v="2397.6"/>
    <n v="0.4"/>
    <x v="2"/>
  </r>
  <r>
    <x v="4"/>
    <n v="1128299"/>
    <x v="403"/>
    <x v="2"/>
    <s v="New Mexico"/>
    <s v="Albuquerque"/>
    <x v="5"/>
    <n v="59"/>
    <x v="247"/>
    <n v="7847"/>
    <n v="2824.92"/>
    <n v="0.36"/>
    <x v="2"/>
  </r>
  <r>
    <x v="4"/>
    <n v="1128299"/>
    <x v="432"/>
    <x v="2"/>
    <s v="New Mexico"/>
    <s v="Albuquerque"/>
    <x v="0"/>
    <n v="48"/>
    <x v="241"/>
    <n v="7920"/>
    <n v="3960"/>
    <n v="0.5"/>
    <x v="2"/>
  </r>
  <r>
    <x v="4"/>
    <n v="1128299"/>
    <x v="432"/>
    <x v="2"/>
    <s v="New Mexico"/>
    <s v="Albuquerque"/>
    <x v="1"/>
    <n v="50"/>
    <x v="197"/>
    <n v="7450"/>
    <n v="3948.5"/>
    <n v="0.53"/>
    <x v="2"/>
  </r>
  <r>
    <x v="4"/>
    <n v="1128299"/>
    <x v="432"/>
    <x v="2"/>
    <s v="New Mexico"/>
    <s v="Albuquerque"/>
    <x v="2"/>
    <n v="48"/>
    <x v="193"/>
    <n v="5040"/>
    <n v="2368.7999999999997"/>
    <n v="0.47"/>
    <x v="2"/>
  </r>
  <r>
    <x v="4"/>
    <n v="1128299"/>
    <x v="432"/>
    <x v="2"/>
    <s v="New Mexico"/>
    <s v="Albuquerque"/>
    <x v="3"/>
    <n v="46"/>
    <x v="60"/>
    <n v="4370"/>
    <n v="2141.3000000000002"/>
    <n v="0.49"/>
    <x v="2"/>
  </r>
  <r>
    <x v="4"/>
    <n v="1128299"/>
    <x v="432"/>
    <x v="2"/>
    <s v="New Mexico"/>
    <s v="Albuquerque"/>
    <x v="4"/>
    <n v="56"/>
    <x v="250"/>
    <n v="5096"/>
    <n v="2242.2400000000002"/>
    <n v="0.44"/>
    <x v="2"/>
  </r>
  <r>
    <x v="4"/>
    <n v="1128299"/>
    <x v="432"/>
    <x v="2"/>
    <s v="New Mexico"/>
    <s v="Albuquerque"/>
    <x v="5"/>
    <n v="68"/>
    <x v="193"/>
    <n v="7140"/>
    <n v="2641.8"/>
    <n v="0.37"/>
    <x v="2"/>
  </r>
  <r>
    <x v="4"/>
    <n v="1128299"/>
    <x v="463"/>
    <x v="2"/>
    <s v="New Mexico"/>
    <s v="Albuquerque"/>
    <x v="0"/>
    <n v="58"/>
    <x v="160"/>
    <n v="9280"/>
    <n v="4547.2"/>
    <n v="0.49"/>
    <x v="2"/>
  </r>
  <r>
    <x v="4"/>
    <n v="1128299"/>
    <x v="463"/>
    <x v="2"/>
    <s v="New Mexico"/>
    <s v="Albuquerque"/>
    <x v="1"/>
    <n v="59"/>
    <x v="42"/>
    <n v="8850"/>
    <n v="4779"/>
    <n v="0.54"/>
    <x v="2"/>
  </r>
  <r>
    <x v="4"/>
    <n v="1128299"/>
    <x v="463"/>
    <x v="2"/>
    <s v="New Mexico"/>
    <s v="Albuquerque"/>
    <x v="2"/>
    <n v="54"/>
    <x v="236"/>
    <n v="6318"/>
    <n v="3032.64"/>
    <n v="0.48"/>
    <x v="2"/>
  </r>
  <r>
    <x v="4"/>
    <n v="1128299"/>
    <x v="463"/>
    <x v="2"/>
    <s v="New Mexico"/>
    <s v="Albuquerque"/>
    <x v="3"/>
    <n v="55"/>
    <x v="202"/>
    <n v="6325"/>
    <n v="2972.75"/>
    <n v="0.47"/>
    <x v="2"/>
  </r>
  <r>
    <x v="4"/>
    <n v="1128299"/>
    <x v="463"/>
    <x v="2"/>
    <s v="New Mexico"/>
    <s v="Albuquerque"/>
    <x v="4"/>
    <n v="65"/>
    <x v="161"/>
    <n v="7345"/>
    <n v="3231.8"/>
    <n v="0.44"/>
    <x v="2"/>
  </r>
  <r>
    <x v="4"/>
    <n v="1128299"/>
    <x v="463"/>
    <x v="2"/>
    <s v="New Mexico"/>
    <s v="Albuquerque"/>
    <x v="5"/>
    <n v="72"/>
    <x v="150"/>
    <n v="10080"/>
    <n v="3931.2000000000003"/>
    <n v="0.39"/>
    <x v="2"/>
  </r>
  <r>
    <x v="4"/>
    <n v="1128299"/>
    <x v="492"/>
    <x v="2"/>
    <s v="New Mexico"/>
    <s v="Albuquerque"/>
    <x v="0"/>
    <n v="55"/>
    <x v="124"/>
    <n v="11550"/>
    <n v="5313"/>
    <n v="0.45999999999999996"/>
    <x v="2"/>
  </r>
  <r>
    <x v="4"/>
    <n v="1128299"/>
    <x v="492"/>
    <x v="2"/>
    <s v="New Mexico"/>
    <s v="Albuquerque"/>
    <x v="1"/>
    <n v="61"/>
    <x v="131"/>
    <n v="11102"/>
    <n v="5551"/>
    <n v="0.5"/>
    <x v="2"/>
  </r>
  <r>
    <x v="2"/>
    <n v="1128299"/>
    <x v="492"/>
    <x v="2"/>
    <s v="New Mexico"/>
    <s v="Albuquerque"/>
    <x v="2"/>
    <n v="59"/>
    <x v="242"/>
    <n v="7670"/>
    <n v="3758.2999999999997"/>
    <n v="0.49"/>
    <x v="2"/>
  </r>
  <r>
    <x v="2"/>
    <n v="1128299"/>
    <x v="492"/>
    <x v="2"/>
    <s v="New Mexico"/>
    <s v="Albuquerque"/>
    <x v="3"/>
    <n v="55"/>
    <x v="57"/>
    <n v="7975"/>
    <n v="3668.4999999999995"/>
    <n v="0.45999999999999996"/>
    <x v="2"/>
  </r>
  <r>
    <x v="2"/>
    <n v="1128299"/>
    <x v="492"/>
    <x v="2"/>
    <s v="New Mexico"/>
    <s v="Albuquerque"/>
    <x v="4"/>
    <n v="64"/>
    <x v="164"/>
    <n v="7616"/>
    <n v="3427.2"/>
    <n v="0.44999999999999996"/>
    <x v="2"/>
  </r>
  <r>
    <x v="2"/>
    <n v="1128299"/>
    <x v="492"/>
    <x v="2"/>
    <s v="New Mexico"/>
    <s v="Albuquerque"/>
    <x v="5"/>
    <n v="72"/>
    <x v="165"/>
    <n v="9432"/>
    <n v="3301.2"/>
    <n v="0.35"/>
    <x v="2"/>
  </r>
  <r>
    <x v="2"/>
    <n v="1128299"/>
    <x v="177"/>
    <x v="2"/>
    <s v="New Mexico"/>
    <s v="Albuquerque"/>
    <x v="0"/>
    <n v="29"/>
    <x v="165"/>
    <n v="3799"/>
    <n v="1937.49"/>
    <n v="0.51"/>
    <x v="2"/>
  </r>
  <r>
    <x v="2"/>
    <n v="1128299"/>
    <x v="177"/>
    <x v="2"/>
    <s v="New Mexico"/>
    <s v="Albuquerque"/>
    <x v="1"/>
    <n v="39"/>
    <x v="192"/>
    <n v="5265"/>
    <n v="2685.15"/>
    <n v="0.51"/>
    <x v="2"/>
  </r>
  <r>
    <x v="2"/>
    <n v="1128299"/>
    <x v="177"/>
    <x v="2"/>
    <s v="New Mexico"/>
    <s v="Albuquerque"/>
    <x v="2"/>
    <n v="38"/>
    <x v="214"/>
    <n v="4788"/>
    <n v="2154.6"/>
    <n v="0.44999999999999996"/>
    <x v="2"/>
  </r>
  <r>
    <x v="2"/>
    <n v="1128299"/>
    <x v="177"/>
    <x v="2"/>
    <s v="New Mexico"/>
    <s v="Albuquerque"/>
    <x v="3"/>
    <n v="39"/>
    <x v="41"/>
    <n v="2925"/>
    <n v="1462.5"/>
    <n v="0.5"/>
    <x v="2"/>
  </r>
  <r>
    <x v="2"/>
    <n v="1128299"/>
    <x v="177"/>
    <x v="2"/>
    <s v="New Mexico"/>
    <s v="Albuquerque"/>
    <x v="4"/>
    <n v="41"/>
    <x v="184"/>
    <n v="2583"/>
    <n v="1162.3499999999999"/>
    <n v="0.44999999999999996"/>
    <x v="2"/>
  </r>
  <r>
    <x v="2"/>
    <n v="1128299"/>
    <x v="177"/>
    <x v="2"/>
    <s v="New Mexico"/>
    <s v="Albuquerque"/>
    <x v="5"/>
    <n v="36"/>
    <x v="236"/>
    <n v="4212"/>
    <n v="1642.68"/>
    <n v="0.39"/>
    <x v="2"/>
  </r>
  <r>
    <x v="2"/>
    <n v="1128299"/>
    <x v="208"/>
    <x v="2"/>
    <s v="New Mexico"/>
    <s v="Albuquerque"/>
    <x v="0"/>
    <n v="29"/>
    <x v="57"/>
    <n v="4205"/>
    <n v="2228.65"/>
    <n v="0.53"/>
    <x v="2"/>
  </r>
  <r>
    <x v="2"/>
    <n v="1128299"/>
    <x v="208"/>
    <x v="2"/>
    <s v="New Mexico"/>
    <s v="Albuquerque"/>
    <x v="1"/>
    <n v="37"/>
    <x v="205"/>
    <n v="4144"/>
    <n v="2279.2000000000003"/>
    <n v="0.55000000000000004"/>
    <x v="2"/>
  </r>
  <r>
    <x v="2"/>
    <n v="1128299"/>
    <x v="208"/>
    <x v="2"/>
    <s v="New Mexico"/>
    <s v="Albuquerque"/>
    <x v="2"/>
    <n v="37"/>
    <x v="233"/>
    <n v="3848"/>
    <n v="1924"/>
    <n v="0.5"/>
    <x v="2"/>
  </r>
  <r>
    <x v="2"/>
    <n v="1128299"/>
    <x v="208"/>
    <x v="4"/>
    <s v="Georgia"/>
    <s v="Atlanta"/>
    <x v="3"/>
    <n v="36"/>
    <x v="184"/>
    <n v="2268"/>
    <n v="1179.3600000000001"/>
    <n v="0.52"/>
    <x v="2"/>
  </r>
  <r>
    <x v="2"/>
    <n v="1128299"/>
    <x v="208"/>
    <x v="4"/>
    <s v="Georgia"/>
    <s v="Atlanta"/>
    <x v="4"/>
    <n v="41"/>
    <x v="175"/>
    <n v="2091"/>
    <n v="1003.68"/>
    <n v="0.48"/>
    <x v="2"/>
  </r>
  <r>
    <x v="2"/>
    <n v="1128299"/>
    <x v="208"/>
    <x v="4"/>
    <s v="Georgia"/>
    <s v="Atlanta"/>
    <x v="5"/>
    <n v="37"/>
    <x v="230"/>
    <n v="3626"/>
    <n v="1305.3599999999999"/>
    <n v="0.36"/>
    <x v="2"/>
  </r>
  <r>
    <x v="2"/>
    <n v="1128299"/>
    <x v="217"/>
    <x v="4"/>
    <s v="Georgia"/>
    <s v="Atlanta"/>
    <x v="0"/>
    <n v="37"/>
    <x v="251"/>
    <n v="5069"/>
    <n v="2534.5"/>
    <n v="0.5"/>
    <x v="2"/>
  </r>
  <r>
    <x v="2"/>
    <n v="1128299"/>
    <x v="217"/>
    <x v="4"/>
    <s v="Georgia"/>
    <s v="Atlanta"/>
    <x v="1"/>
    <n v="46"/>
    <x v="253"/>
    <n v="4646"/>
    <n v="2462.38"/>
    <n v="0.53"/>
    <x v="2"/>
  </r>
  <r>
    <x v="2"/>
    <n v="1128299"/>
    <x v="217"/>
    <x v="4"/>
    <s v="Georgia"/>
    <s v="Atlanta"/>
    <x v="2"/>
    <n v="49"/>
    <x v="161"/>
    <n v="5537"/>
    <n v="2713.13"/>
    <n v="0.49"/>
    <x v="2"/>
  </r>
  <r>
    <x v="2"/>
    <n v="1128299"/>
    <x v="217"/>
    <x v="4"/>
    <s v="Georgia"/>
    <s v="Atlanta"/>
    <x v="3"/>
    <n v="47"/>
    <x v="201"/>
    <n v="3431"/>
    <n v="1784.1200000000001"/>
    <n v="0.52"/>
    <x v="2"/>
  </r>
  <r>
    <x v="2"/>
    <n v="1128299"/>
    <x v="217"/>
    <x v="4"/>
    <s v="Georgia"/>
    <s v="Atlanta"/>
    <x v="4"/>
    <n v="51"/>
    <x v="203"/>
    <n v="1989"/>
    <n v="934.82999999999993"/>
    <n v="0.47"/>
    <x v="2"/>
  </r>
  <r>
    <x v="2"/>
    <n v="1128299"/>
    <x v="217"/>
    <x v="4"/>
    <s v="Georgia"/>
    <s v="Atlanta"/>
    <x v="5"/>
    <n v="48"/>
    <x v="60"/>
    <n v="4560"/>
    <n v="1641.6"/>
    <n v="0.36"/>
    <x v="2"/>
  </r>
  <r>
    <x v="2"/>
    <n v="1128299"/>
    <x v="236"/>
    <x v="4"/>
    <s v="Georgia"/>
    <s v="Atlanta"/>
    <x v="0"/>
    <n v="45"/>
    <x v="213"/>
    <n v="6390"/>
    <n v="3258.9"/>
    <n v="0.51"/>
    <x v="2"/>
  </r>
  <r>
    <x v="2"/>
    <n v="1128299"/>
    <x v="236"/>
    <x v="4"/>
    <s v="Georgia"/>
    <s v="Atlanta"/>
    <x v="1"/>
    <n v="51"/>
    <x v="246"/>
    <n v="4488"/>
    <n v="2244"/>
    <n v="0.5"/>
    <x v="2"/>
  </r>
  <r>
    <x v="2"/>
    <n v="1128299"/>
    <x v="236"/>
    <x v="4"/>
    <s v="Georgia"/>
    <s v="Atlanta"/>
    <x v="2"/>
    <n v="50"/>
    <x v="198"/>
    <n v="4700"/>
    <n v="2350"/>
    <n v="0.5"/>
    <x v="2"/>
  </r>
  <r>
    <x v="2"/>
    <n v="1128299"/>
    <x v="236"/>
    <x v="4"/>
    <s v="Georgia"/>
    <s v="Atlanta"/>
    <x v="3"/>
    <n v="48"/>
    <x v="173"/>
    <n v="3312"/>
    <n v="1821.6000000000001"/>
    <n v="0.55000000000000004"/>
    <x v="2"/>
  </r>
  <r>
    <x v="2"/>
    <n v="1128299"/>
    <x v="236"/>
    <x v="4"/>
    <s v="Georgia"/>
    <s v="Atlanta"/>
    <x v="4"/>
    <n v="52"/>
    <x v="206"/>
    <n v="2756"/>
    <n v="1322.8799999999999"/>
    <n v="0.48"/>
    <x v="2"/>
  </r>
  <r>
    <x v="2"/>
    <n v="1128299"/>
    <x v="236"/>
    <x v="4"/>
    <s v="Georgia"/>
    <s v="Atlanta"/>
    <x v="5"/>
    <n v="63"/>
    <x v="193"/>
    <n v="6615"/>
    <n v="2646"/>
    <n v="0.4"/>
    <x v="2"/>
  </r>
  <r>
    <x v="2"/>
    <n v="1128299"/>
    <x v="267"/>
    <x v="4"/>
    <s v="Georgia"/>
    <s v="Atlanta"/>
    <x v="0"/>
    <n v="47"/>
    <x v="160"/>
    <n v="7520"/>
    <n v="4060.8"/>
    <n v="0.54"/>
    <x v="2"/>
  </r>
  <r>
    <x v="2"/>
    <n v="1128299"/>
    <x v="267"/>
    <x v="4"/>
    <s v="Georgia"/>
    <s v="Atlanta"/>
    <x v="1"/>
    <n v="52"/>
    <x v="243"/>
    <n v="5616"/>
    <n v="2920.32"/>
    <n v="0.52"/>
    <x v="2"/>
  </r>
  <r>
    <x v="2"/>
    <n v="1128299"/>
    <x v="267"/>
    <x v="4"/>
    <s v="Georgia"/>
    <s v="Atlanta"/>
    <x v="2"/>
    <n v="52"/>
    <x v="248"/>
    <n v="6396"/>
    <n v="3198"/>
    <n v="0.5"/>
    <x v="2"/>
  </r>
  <r>
    <x v="2"/>
    <n v="1128299"/>
    <x v="267"/>
    <x v="4"/>
    <s v="Georgia"/>
    <s v="Atlanta"/>
    <x v="3"/>
    <n v="47"/>
    <x v="250"/>
    <n v="4277"/>
    <n v="2309.58"/>
    <n v="0.54"/>
    <x v="2"/>
  </r>
  <r>
    <x v="2"/>
    <n v="1128299"/>
    <x v="267"/>
    <x v="4"/>
    <s v="Georgia"/>
    <s v="Atlanta"/>
    <x v="4"/>
    <n v="50"/>
    <x v="195"/>
    <n v="2800"/>
    <n v="1344"/>
    <n v="0.48"/>
    <x v="2"/>
  </r>
  <r>
    <x v="2"/>
    <n v="1128299"/>
    <x v="267"/>
    <x v="4"/>
    <s v="Georgia"/>
    <s v="Atlanta"/>
    <x v="5"/>
    <n v="64"/>
    <x v="196"/>
    <n v="7680"/>
    <n v="3072"/>
    <n v="0.4"/>
    <x v="2"/>
  </r>
  <r>
    <x v="2"/>
    <n v="1128299"/>
    <x v="297"/>
    <x v="4"/>
    <s v="Georgia"/>
    <s v="Atlanta"/>
    <x v="0"/>
    <n v="46"/>
    <x v="129"/>
    <n v="8096"/>
    <n v="4290.88"/>
    <n v="0.53"/>
    <x v="2"/>
  </r>
  <r>
    <x v="2"/>
    <n v="1128299"/>
    <x v="297"/>
    <x v="4"/>
    <s v="Georgia"/>
    <s v="Atlanta"/>
    <x v="1"/>
    <n v="54"/>
    <x v="135"/>
    <n v="7938"/>
    <n v="4048.38"/>
    <n v="0.51"/>
    <x v="2"/>
  </r>
  <r>
    <x v="2"/>
    <n v="1128299"/>
    <x v="297"/>
    <x v="4"/>
    <s v="Georgia"/>
    <s v="Atlanta"/>
    <x v="2"/>
    <n v="52"/>
    <x v="213"/>
    <n v="7384"/>
    <n v="3544.3199999999997"/>
    <n v="0.48"/>
    <x v="2"/>
  </r>
  <r>
    <x v="2"/>
    <n v="1128299"/>
    <x v="297"/>
    <x v="4"/>
    <s v="Georgia"/>
    <s v="Atlanta"/>
    <x v="3"/>
    <n v="49"/>
    <x v="196"/>
    <n v="5880"/>
    <n v="2998.8"/>
    <n v="0.51"/>
    <x v="2"/>
  </r>
  <r>
    <x v="2"/>
    <n v="1128299"/>
    <x v="297"/>
    <x v="4"/>
    <s v="Georgia"/>
    <s v="Atlanta"/>
    <x v="4"/>
    <n v="51"/>
    <x v="249"/>
    <n v="3672"/>
    <n v="1762.56"/>
    <n v="0.48"/>
    <x v="2"/>
  </r>
  <r>
    <x v="2"/>
    <n v="1128299"/>
    <x v="297"/>
    <x v="4"/>
    <s v="Georgia"/>
    <s v="Atlanta"/>
    <x v="5"/>
    <n v="67"/>
    <x v="42"/>
    <n v="10050"/>
    <n v="3517.5"/>
    <n v="0.35"/>
    <x v="2"/>
  </r>
  <r>
    <x v="2"/>
    <n v="1128299"/>
    <x v="326"/>
    <x v="4"/>
    <s v="Georgia"/>
    <s v="Atlanta"/>
    <x v="0"/>
    <n v="47"/>
    <x v="130"/>
    <n v="9212"/>
    <n v="4606"/>
    <n v="0.5"/>
    <x v="2"/>
  </r>
  <r>
    <x v="2"/>
    <n v="1128299"/>
    <x v="326"/>
    <x v="4"/>
    <s v="Georgia"/>
    <s v="Atlanta"/>
    <x v="1"/>
    <n v="51"/>
    <x v="217"/>
    <n v="8823"/>
    <n v="4499.7300000000005"/>
    <n v="0.51"/>
    <x v="2"/>
  </r>
  <r>
    <x v="2"/>
    <n v="1128299"/>
    <x v="326"/>
    <x v="4"/>
    <s v="Georgia"/>
    <s v="Atlanta"/>
    <x v="2"/>
    <n v="50"/>
    <x v="251"/>
    <n v="6850"/>
    <n v="3425"/>
    <n v="0.5"/>
    <x v="2"/>
  </r>
  <r>
    <x v="2"/>
    <n v="1128299"/>
    <x v="326"/>
    <x v="4"/>
    <s v="Georgia"/>
    <s v="Atlanta"/>
    <x v="3"/>
    <n v="46"/>
    <x v="209"/>
    <n v="5888"/>
    <n v="3002.88"/>
    <n v="0.51"/>
    <x v="2"/>
  </r>
  <r>
    <x v="2"/>
    <n v="1128299"/>
    <x v="326"/>
    <x v="4"/>
    <s v="Georgia"/>
    <s v="Atlanta"/>
    <x v="4"/>
    <n v="54"/>
    <x v="216"/>
    <n v="7452"/>
    <n v="3576.96"/>
    <n v="0.48"/>
    <x v="2"/>
  </r>
  <r>
    <x v="2"/>
    <n v="1128299"/>
    <x v="326"/>
    <x v="4"/>
    <s v="Georgia"/>
    <s v="Atlanta"/>
    <x v="5"/>
    <n v="67"/>
    <x v="231"/>
    <n v="9581"/>
    <n v="3640.78"/>
    <n v="0.38"/>
    <x v="2"/>
  </r>
  <r>
    <x v="2"/>
    <n v="1128299"/>
    <x v="358"/>
    <x v="4"/>
    <s v="Georgia"/>
    <s v="Atlanta"/>
    <x v="0"/>
    <n v="53"/>
    <x v="131"/>
    <n v="9646"/>
    <n v="4919.46"/>
    <n v="0.51"/>
    <x v="2"/>
  </r>
  <r>
    <x v="2"/>
    <n v="1128299"/>
    <x v="358"/>
    <x v="4"/>
    <s v="Georgia"/>
    <s v="Atlanta"/>
    <x v="1"/>
    <n v="58"/>
    <x v="36"/>
    <n v="10150"/>
    <n v="5278"/>
    <n v="0.52"/>
    <x v="2"/>
  </r>
  <r>
    <x v="2"/>
    <n v="1128299"/>
    <x v="358"/>
    <x v="4"/>
    <s v="Georgia"/>
    <s v="Atlanta"/>
    <x v="2"/>
    <n v="54"/>
    <x v="42"/>
    <n v="8100"/>
    <n v="3725.9999999999995"/>
    <n v="0.45999999999999996"/>
    <x v="2"/>
  </r>
  <r>
    <x v="2"/>
    <n v="1128299"/>
    <x v="358"/>
    <x v="4"/>
    <s v="Georgia"/>
    <s v="Atlanta"/>
    <x v="3"/>
    <n v="53"/>
    <x v="161"/>
    <n v="5989"/>
    <n v="3114.28"/>
    <n v="0.52"/>
    <x v="2"/>
  </r>
  <r>
    <x v="2"/>
    <n v="1128299"/>
    <x v="358"/>
    <x v="4"/>
    <s v="Georgia"/>
    <s v="Atlanta"/>
    <x v="4"/>
    <n v="60"/>
    <x v="214"/>
    <n v="7560"/>
    <n v="3628.7999999999997"/>
    <n v="0.48"/>
    <x v="2"/>
  </r>
  <r>
    <x v="2"/>
    <n v="1128299"/>
    <x v="358"/>
    <x v="4"/>
    <s v="Georgia"/>
    <s v="Atlanta"/>
    <x v="5"/>
    <n v="68"/>
    <x v="164"/>
    <n v="8092"/>
    <n v="2832.2"/>
    <n v="0.35"/>
    <x v="2"/>
  </r>
  <r>
    <x v="2"/>
    <n v="1128299"/>
    <x v="390"/>
    <x v="4"/>
    <s v="Georgia"/>
    <s v="Atlanta"/>
    <x v="0"/>
    <n v="43"/>
    <x v="263"/>
    <n v="7740"/>
    <n v="4179.6000000000004"/>
    <n v="0.54"/>
    <x v="2"/>
  </r>
  <r>
    <x v="2"/>
    <n v="1128299"/>
    <x v="390"/>
    <x v="4"/>
    <s v="Georgia"/>
    <s v="Atlanta"/>
    <x v="1"/>
    <n v="47"/>
    <x v="163"/>
    <n v="7332"/>
    <n v="4032.6000000000004"/>
    <n v="0.55000000000000004"/>
    <x v="2"/>
  </r>
  <r>
    <x v="2"/>
    <n v="1128299"/>
    <x v="390"/>
    <x v="4"/>
    <s v="Georgia"/>
    <s v="Atlanta"/>
    <x v="2"/>
    <n v="42"/>
    <x v="192"/>
    <n v="5670"/>
    <n v="2664.8999999999996"/>
    <n v="0.47"/>
    <x v="2"/>
  </r>
  <r>
    <x v="2"/>
    <n v="1128299"/>
    <x v="390"/>
    <x v="4"/>
    <s v="Georgia"/>
    <s v="Atlanta"/>
    <x v="3"/>
    <n v="43"/>
    <x v="196"/>
    <n v="5160"/>
    <n v="2786.4"/>
    <n v="0.54"/>
    <x v="2"/>
  </r>
  <r>
    <x v="2"/>
    <n v="1128299"/>
    <x v="390"/>
    <x v="4"/>
    <s v="Georgia"/>
    <s v="Atlanta"/>
    <x v="4"/>
    <n v="54"/>
    <x v="38"/>
    <n v="5400"/>
    <n v="2592"/>
    <n v="0.48"/>
    <x v="2"/>
  </r>
  <r>
    <x v="2"/>
    <n v="1128299"/>
    <x v="390"/>
    <x v="4"/>
    <s v="Georgia"/>
    <s v="Atlanta"/>
    <x v="5"/>
    <n v="59"/>
    <x v="165"/>
    <n v="7729"/>
    <n v="3091.6000000000004"/>
    <n v="0.4"/>
    <x v="2"/>
  </r>
  <r>
    <x v="2"/>
    <n v="1128299"/>
    <x v="419"/>
    <x v="4"/>
    <s v="Georgia"/>
    <s v="Atlanta"/>
    <x v="0"/>
    <n v="42"/>
    <x v="165"/>
    <n v="5502"/>
    <n v="2806.02"/>
    <n v="0.51"/>
    <x v="2"/>
  </r>
  <r>
    <x v="2"/>
    <n v="1128299"/>
    <x v="419"/>
    <x v="4"/>
    <s v="Georgia"/>
    <s v="Atlanta"/>
    <x v="1"/>
    <n v="47"/>
    <x v="213"/>
    <n v="6674"/>
    <n v="3470.48"/>
    <n v="0.52"/>
    <x v="2"/>
  </r>
  <r>
    <x v="2"/>
    <n v="1128299"/>
    <x v="419"/>
    <x v="4"/>
    <s v="Georgia"/>
    <s v="Atlanta"/>
    <x v="2"/>
    <n v="42"/>
    <x v="193"/>
    <n v="4410"/>
    <n v="2072.6999999999998"/>
    <n v="0.47"/>
    <x v="2"/>
  </r>
  <r>
    <x v="2"/>
    <n v="1128299"/>
    <x v="419"/>
    <x v="4"/>
    <s v="Georgia"/>
    <s v="Atlanta"/>
    <x v="3"/>
    <n v="44"/>
    <x v="246"/>
    <n v="3872"/>
    <n v="1936"/>
    <n v="0.5"/>
    <x v="2"/>
  </r>
  <r>
    <x v="2"/>
    <n v="1128299"/>
    <x v="419"/>
    <x v="4"/>
    <s v="Georgia"/>
    <s v="Atlanta"/>
    <x v="4"/>
    <n v="50"/>
    <x v="228"/>
    <n v="4500"/>
    <n v="2070"/>
    <n v="0.45999999999999996"/>
    <x v="2"/>
  </r>
  <r>
    <x v="2"/>
    <n v="1128299"/>
    <x v="419"/>
    <x v="4"/>
    <s v="Georgia"/>
    <s v="Atlanta"/>
    <x v="5"/>
    <n v="64"/>
    <x v="240"/>
    <n v="6528"/>
    <n v="2545.92"/>
    <n v="0.39"/>
    <x v="2"/>
  </r>
  <r>
    <x v="2"/>
    <n v="1128299"/>
    <x v="450"/>
    <x v="4"/>
    <s v="Georgia"/>
    <s v="Atlanta"/>
    <x v="0"/>
    <n v="51"/>
    <x v="251"/>
    <n v="6987"/>
    <n v="3563.37"/>
    <n v="0.51"/>
    <x v="2"/>
  </r>
  <r>
    <x v="2"/>
    <n v="1128299"/>
    <x v="450"/>
    <x v="4"/>
    <s v="Georgia"/>
    <s v="Atlanta"/>
    <x v="1"/>
    <n v="58"/>
    <x v="217"/>
    <n v="10034"/>
    <n v="5418.3600000000006"/>
    <n v="0.54"/>
    <x v="2"/>
  </r>
  <r>
    <x v="2"/>
    <n v="1128299"/>
    <x v="450"/>
    <x v="4"/>
    <s v="Georgia"/>
    <s v="Atlanta"/>
    <x v="2"/>
    <n v="54"/>
    <x v="202"/>
    <n v="6210"/>
    <n v="2918.7"/>
    <n v="0.47"/>
    <x v="2"/>
  </r>
  <r>
    <x v="2"/>
    <n v="1128299"/>
    <x v="450"/>
    <x v="4"/>
    <s v="Georgia"/>
    <s v="Atlanta"/>
    <x v="3"/>
    <n v="51"/>
    <x v="210"/>
    <n v="5916"/>
    <n v="3076.32"/>
    <n v="0.52"/>
    <x v="2"/>
  </r>
  <r>
    <x v="2"/>
    <n v="1128299"/>
    <x v="450"/>
    <x v="4"/>
    <s v="Georgia"/>
    <s v="Atlanta"/>
    <x v="4"/>
    <n v="60"/>
    <x v="240"/>
    <n v="6120"/>
    <n v="2876.3999999999996"/>
    <n v="0.47"/>
    <x v="2"/>
  </r>
  <r>
    <x v="2"/>
    <n v="1128299"/>
    <x v="450"/>
    <x v="4"/>
    <s v="Georgia"/>
    <s v="Atlanta"/>
    <x v="5"/>
    <n v="65"/>
    <x v="168"/>
    <n v="8060"/>
    <n v="2821"/>
    <n v="0.35"/>
    <x v="2"/>
  </r>
  <r>
    <x v="2"/>
    <n v="1128299"/>
    <x v="479"/>
    <x v="4"/>
    <s v="Georgia"/>
    <s v="Atlanta"/>
    <x v="0"/>
    <n v="50"/>
    <x v="126"/>
    <n v="10150"/>
    <n v="5582.5"/>
    <n v="0.55000000000000004"/>
    <x v="2"/>
  </r>
  <r>
    <x v="2"/>
    <n v="1128299"/>
    <x v="479"/>
    <x v="4"/>
    <s v="Georgia"/>
    <s v="Atlanta"/>
    <x v="1"/>
    <n v="58"/>
    <x v="133"/>
    <n v="10962"/>
    <n v="5809.8600000000006"/>
    <n v="0.53"/>
    <x v="2"/>
  </r>
  <r>
    <x v="0"/>
    <n v="1128299"/>
    <x v="479"/>
    <x v="4"/>
    <s v="Georgia"/>
    <s v="Atlanta"/>
    <x v="2"/>
    <n v="53"/>
    <x v="216"/>
    <n v="7314"/>
    <n v="3657"/>
    <n v="0.5"/>
    <x v="2"/>
  </r>
  <r>
    <x v="0"/>
    <n v="1128299"/>
    <x v="479"/>
    <x v="4"/>
    <s v="Georgia"/>
    <s v="Atlanta"/>
    <x v="3"/>
    <n v="51"/>
    <x v="209"/>
    <n v="6528"/>
    <n v="3264"/>
    <n v="0.5"/>
    <x v="2"/>
  </r>
  <r>
    <x v="0"/>
    <n v="1128299"/>
    <x v="479"/>
    <x v="4"/>
    <s v="Georgia"/>
    <s v="Atlanta"/>
    <x v="4"/>
    <n v="64"/>
    <x v="210"/>
    <n v="7424"/>
    <n v="3712"/>
    <n v="0.5"/>
    <x v="2"/>
  </r>
  <r>
    <x v="0"/>
    <n v="1128299"/>
    <x v="479"/>
    <x v="4"/>
    <s v="Georgia"/>
    <s v="Atlanta"/>
    <x v="5"/>
    <n v="64"/>
    <x v="192"/>
    <n v="8640"/>
    <n v="3024"/>
    <n v="0.35"/>
    <x v="2"/>
  </r>
  <r>
    <x v="0"/>
    <n v="1185732"/>
    <x v="173"/>
    <x v="4"/>
    <s v="Georgia"/>
    <s v="Atlanta"/>
    <x v="0"/>
    <n v="39"/>
    <x v="254"/>
    <n v="9984"/>
    <n v="5790.7200000000012"/>
    <n v="0.58000000000000007"/>
    <x v="2"/>
  </r>
  <r>
    <x v="0"/>
    <n v="1185732"/>
    <x v="173"/>
    <x v="4"/>
    <s v="Georgia"/>
    <s v="Atlanta"/>
    <x v="1"/>
    <n v="37"/>
    <x v="92"/>
    <n v="7622"/>
    <n v="3429.8999999999996"/>
    <n v="0.44999999999999996"/>
    <x v="2"/>
  </r>
  <r>
    <x v="0"/>
    <n v="1185732"/>
    <x v="173"/>
    <x v="4"/>
    <s v="Georgia"/>
    <s v="Atlanta"/>
    <x v="2"/>
    <n v="29"/>
    <x v="154"/>
    <n v="7192"/>
    <n v="2804.88"/>
    <n v="0.39"/>
    <x v="2"/>
  </r>
  <r>
    <x v="0"/>
    <n v="1185732"/>
    <x v="173"/>
    <x v="4"/>
    <s v="Georgia"/>
    <s v="Atlanta"/>
    <x v="3"/>
    <n v="34"/>
    <x v="126"/>
    <n v="6902"/>
    <n v="3036.88"/>
    <n v="0.44"/>
    <x v="2"/>
  </r>
  <r>
    <x v="0"/>
    <n v="1185732"/>
    <x v="173"/>
    <x v="4"/>
    <s v="Georgia"/>
    <s v="Atlanta"/>
    <x v="4"/>
    <n v="47"/>
    <x v="133"/>
    <n v="8883"/>
    <n v="4175.01"/>
    <n v="0.47"/>
    <x v="2"/>
  </r>
  <r>
    <x v="0"/>
    <n v="1185732"/>
    <x v="173"/>
    <x v="4"/>
    <s v="Georgia"/>
    <s v="Atlanta"/>
    <x v="5"/>
    <n v="37"/>
    <x v="101"/>
    <n v="8843"/>
    <n v="5305.8"/>
    <n v="0.6"/>
    <x v="2"/>
  </r>
  <r>
    <x v="0"/>
    <n v="1185732"/>
    <x v="202"/>
    <x v="4"/>
    <s v="Georgia"/>
    <s v="Atlanta"/>
    <x v="0"/>
    <n v="38"/>
    <x v="122"/>
    <n v="11856"/>
    <n v="6995.0400000000009"/>
    <n v="0.59000000000000008"/>
    <x v="2"/>
  </r>
  <r>
    <x v="0"/>
    <n v="1185732"/>
    <x v="202"/>
    <x v="4"/>
    <s v="Georgia"/>
    <s v="Atlanta"/>
    <x v="1"/>
    <n v="39"/>
    <x v="153"/>
    <n v="8502"/>
    <n v="3910.9199999999996"/>
    <n v="0.45999999999999996"/>
    <x v="2"/>
  </r>
  <r>
    <x v="0"/>
    <n v="1185732"/>
    <x v="202"/>
    <x v="4"/>
    <s v="Georgia"/>
    <s v="Atlanta"/>
    <x v="2"/>
    <n v="29"/>
    <x v="146"/>
    <n v="6293"/>
    <n v="2328.41"/>
    <n v="0.37"/>
    <x v="2"/>
  </r>
  <r>
    <x v="0"/>
    <n v="1185732"/>
    <x v="202"/>
    <x v="4"/>
    <s v="South Carolina"/>
    <s v="Charleston"/>
    <x v="3"/>
    <n v="33"/>
    <x v="138"/>
    <n v="5577"/>
    <n v="2509.6499999999996"/>
    <n v="0.44999999999999996"/>
    <x v="2"/>
  </r>
  <r>
    <x v="0"/>
    <n v="1185732"/>
    <x v="202"/>
    <x v="4"/>
    <s v="South Carolina"/>
    <s v="Charleston"/>
    <x v="4"/>
    <n v="49"/>
    <x v="133"/>
    <n v="9261"/>
    <n v="4352.67"/>
    <n v="0.47"/>
    <x v="2"/>
  </r>
  <r>
    <x v="0"/>
    <n v="1185732"/>
    <x v="202"/>
    <x v="4"/>
    <s v="South Carolina"/>
    <s v="Charleston"/>
    <x v="5"/>
    <n v="34"/>
    <x v="97"/>
    <n v="7344"/>
    <n v="4773.6000000000004"/>
    <n v="0.65"/>
    <x v="2"/>
  </r>
  <r>
    <x v="0"/>
    <n v="1185732"/>
    <x v="707"/>
    <x v="4"/>
    <s v="South Carolina"/>
    <s v="Charleston"/>
    <x v="0"/>
    <n v="33"/>
    <x v="275"/>
    <n v="8745"/>
    <n v="5072.1000000000004"/>
    <n v="0.58000000000000007"/>
    <x v="2"/>
  </r>
  <r>
    <x v="0"/>
    <n v="1185732"/>
    <x v="707"/>
    <x v="4"/>
    <s v="South Carolina"/>
    <s v="Charleston"/>
    <x v="1"/>
    <n v="32"/>
    <x v="124"/>
    <n v="6720"/>
    <n v="3292.7999999999997"/>
    <n v="0.49"/>
    <x v="2"/>
  </r>
  <r>
    <x v="0"/>
    <n v="1185732"/>
    <x v="707"/>
    <x v="4"/>
    <s v="South Carolina"/>
    <s v="Charleston"/>
    <x v="2"/>
    <n v="24"/>
    <x v="141"/>
    <n v="4344"/>
    <n v="1650.72"/>
    <n v="0.38"/>
    <x v="2"/>
  </r>
  <r>
    <x v="0"/>
    <n v="1185732"/>
    <x v="707"/>
    <x v="4"/>
    <s v="South Carolina"/>
    <s v="Charleston"/>
    <x v="3"/>
    <n v="27"/>
    <x v="179"/>
    <n v="3888"/>
    <n v="1632.96"/>
    <n v="0.42"/>
    <x v="2"/>
  </r>
  <r>
    <x v="0"/>
    <n v="1185732"/>
    <x v="707"/>
    <x v="4"/>
    <s v="South Carolina"/>
    <s v="Charleston"/>
    <x v="4"/>
    <n v="41"/>
    <x v="141"/>
    <n v="7421"/>
    <n v="3562.08"/>
    <n v="0.48"/>
    <x v="2"/>
  </r>
  <r>
    <x v="0"/>
    <n v="1185732"/>
    <x v="707"/>
    <x v="4"/>
    <s v="South Carolina"/>
    <s v="Charleston"/>
    <x v="5"/>
    <n v="32"/>
    <x v="133"/>
    <n v="6048"/>
    <n v="3810.2400000000002"/>
    <n v="0.63"/>
    <x v="2"/>
  </r>
  <r>
    <x v="0"/>
    <n v="1185732"/>
    <x v="229"/>
    <x v="4"/>
    <s v="South Carolina"/>
    <s v="Charleston"/>
    <x v="0"/>
    <n v="33"/>
    <x v="276"/>
    <n v="9339"/>
    <n v="5323.2300000000005"/>
    <n v="0.57000000000000006"/>
    <x v="2"/>
  </r>
  <r>
    <x v="0"/>
    <n v="1185732"/>
    <x v="229"/>
    <x v="4"/>
    <s v="South Carolina"/>
    <s v="Charleston"/>
    <x v="1"/>
    <n v="34"/>
    <x v="131"/>
    <n v="6188"/>
    <n v="2846.4799999999996"/>
    <n v="0.45999999999999996"/>
    <x v="2"/>
  </r>
  <r>
    <x v="0"/>
    <n v="1185732"/>
    <x v="229"/>
    <x v="4"/>
    <s v="South Carolina"/>
    <s v="Charleston"/>
    <x v="2"/>
    <n v="24"/>
    <x v="131"/>
    <n v="4368"/>
    <n v="1659.84"/>
    <n v="0.38"/>
    <x v="2"/>
  </r>
  <r>
    <x v="0"/>
    <n v="1185732"/>
    <x v="229"/>
    <x v="4"/>
    <s v="South Carolina"/>
    <s v="Charleston"/>
    <x v="3"/>
    <n v="27"/>
    <x v="263"/>
    <n v="4860"/>
    <n v="2089.8000000000002"/>
    <n v="0.43"/>
    <x v="2"/>
  </r>
  <r>
    <x v="0"/>
    <n v="1185732"/>
    <x v="229"/>
    <x v="4"/>
    <s v="South Carolina"/>
    <s v="Charleston"/>
    <x v="4"/>
    <n v="47"/>
    <x v="143"/>
    <n v="8836"/>
    <n v="4418"/>
    <n v="0.5"/>
    <x v="2"/>
  </r>
  <r>
    <x v="0"/>
    <n v="1185732"/>
    <x v="229"/>
    <x v="4"/>
    <s v="South Carolina"/>
    <s v="Charleston"/>
    <x v="5"/>
    <n v="39"/>
    <x v="144"/>
    <n v="8151"/>
    <n v="5135.13"/>
    <n v="0.63"/>
    <x v="2"/>
  </r>
  <r>
    <x v="0"/>
    <n v="1185732"/>
    <x v="258"/>
    <x v="4"/>
    <s v="South Carolina"/>
    <s v="Charleston"/>
    <x v="0"/>
    <n v="48"/>
    <x v="277"/>
    <n v="13536"/>
    <n v="7444.8"/>
    <n v="0.55000000000000004"/>
    <x v="2"/>
  </r>
  <r>
    <x v="0"/>
    <n v="1185732"/>
    <x v="258"/>
    <x v="4"/>
    <s v="South Carolina"/>
    <s v="Charleston"/>
    <x v="1"/>
    <n v="45"/>
    <x v="143"/>
    <n v="8460"/>
    <n v="3806.9999999999995"/>
    <n v="0.44999999999999996"/>
    <x v="2"/>
  </r>
  <r>
    <x v="0"/>
    <n v="1185732"/>
    <x v="258"/>
    <x v="4"/>
    <s v="South Carolina"/>
    <s v="Charleston"/>
    <x v="2"/>
    <n v="41"/>
    <x v="124"/>
    <n v="8610"/>
    <n v="3185.7"/>
    <n v="0.37"/>
    <x v="2"/>
  </r>
  <r>
    <x v="0"/>
    <n v="1185732"/>
    <x v="258"/>
    <x v="4"/>
    <s v="South Carolina"/>
    <s v="Charleston"/>
    <x v="3"/>
    <n v="43"/>
    <x v="131"/>
    <n v="7826"/>
    <n v="3286.92"/>
    <n v="0.42"/>
    <x v="2"/>
  </r>
  <r>
    <x v="0"/>
    <n v="1185732"/>
    <x v="258"/>
    <x v="4"/>
    <s v="South Carolina"/>
    <s v="Charleston"/>
    <x v="4"/>
    <n v="53"/>
    <x v="130"/>
    <n v="10388"/>
    <n v="5194"/>
    <n v="0.5"/>
    <x v="2"/>
  </r>
  <r>
    <x v="0"/>
    <n v="1185732"/>
    <x v="258"/>
    <x v="4"/>
    <s v="South Carolina"/>
    <s v="Charleston"/>
    <x v="5"/>
    <n v="59"/>
    <x v="40"/>
    <n v="11800"/>
    <n v="7080"/>
    <n v="0.6"/>
    <x v="2"/>
  </r>
  <r>
    <x v="0"/>
    <n v="1185732"/>
    <x v="291"/>
    <x v="4"/>
    <s v="South Carolina"/>
    <s v="Charleston"/>
    <x v="0"/>
    <n v="51"/>
    <x v="118"/>
    <n v="13923"/>
    <n v="7796.880000000001"/>
    <n v="0.56000000000000005"/>
    <x v="2"/>
  </r>
  <r>
    <x v="0"/>
    <n v="1185732"/>
    <x v="291"/>
    <x v="4"/>
    <s v="South Carolina"/>
    <s v="Charleston"/>
    <x v="1"/>
    <n v="49"/>
    <x v="40"/>
    <n v="9800"/>
    <n v="4410"/>
    <n v="0.44999999999999996"/>
    <x v="2"/>
  </r>
  <r>
    <x v="0"/>
    <n v="1185732"/>
    <x v="291"/>
    <x v="4"/>
    <s v="South Carolina"/>
    <s v="Charleston"/>
    <x v="2"/>
    <n v="47"/>
    <x v="144"/>
    <n v="9823"/>
    <n v="3536.2799999999997"/>
    <n v="0.36"/>
    <x v="2"/>
  </r>
  <r>
    <x v="0"/>
    <n v="1185732"/>
    <x v="291"/>
    <x v="4"/>
    <s v="South Carolina"/>
    <s v="Charleston"/>
    <x v="3"/>
    <n v="47"/>
    <x v="153"/>
    <n v="10246"/>
    <n v="4610.7"/>
    <n v="0.44999999999999996"/>
    <x v="2"/>
  </r>
  <r>
    <x v="0"/>
    <n v="1185732"/>
    <x v="291"/>
    <x v="4"/>
    <s v="South Carolina"/>
    <s v="Charleston"/>
    <x v="4"/>
    <n v="62"/>
    <x v="49"/>
    <n v="12090"/>
    <n v="5440.4999999999991"/>
    <n v="0.44999999999999996"/>
    <x v="2"/>
  </r>
  <r>
    <x v="0"/>
    <n v="1185732"/>
    <x v="291"/>
    <x v="4"/>
    <s v="South Carolina"/>
    <s v="Charleston"/>
    <x v="5"/>
    <n v="65"/>
    <x v="43"/>
    <n v="16250"/>
    <n v="10400"/>
    <n v="0.64"/>
    <x v="2"/>
  </r>
  <r>
    <x v="0"/>
    <n v="1185732"/>
    <x v="319"/>
    <x v="4"/>
    <s v="South Carolina"/>
    <s v="Charleston"/>
    <x v="0"/>
    <n v="63"/>
    <x v="278"/>
    <n v="19593"/>
    <n v="11559.87"/>
    <n v="0.59000000000000008"/>
    <x v="2"/>
  </r>
  <r>
    <x v="0"/>
    <n v="1185732"/>
    <x v="319"/>
    <x v="4"/>
    <s v="South Carolina"/>
    <s v="Charleston"/>
    <x v="1"/>
    <n v="58"/>
    <x v="83"/>
    <n v="15660"/>
    <n v="7673.4"/>
    <n v="0.49"/>
    <x v="2"/>
  </r>
  <r>
    <x v="0"/>
    <n v="1185732"/>
    <x v="319"/>
    <x v="4"/>
    <s v="South Carolina"/>
    <s v="Charleston"/>
    <x v="2"/>
    <n v="51"/>
    <x v="154"/>
    <n v="12648"/>
    <n v="4553.28"/>
    <n v="0.36"/>
    <x v="2"/>
  </r>
  <r>
    <x v="0"/>
    <n v="1185732"/>
    <x v="319"/>
    <x v="4"/>
    <s v="South Carolina"/>
    <s v="Charleston"/>
    <x v="3"/>
    <n v="52"/>
    <x v="158"/>
    <n v="10504"/>
    <n v="4411.68"/>
    <n v="0.42"/>
    <x v="2"/>
  </r>
  <r>
    <x v="0"/>
    <n v="1185732"/>
    <x v="319"/>
    <x v="4"/>
    <s v="South Carolina"/>
    <s v="Charleston"/>
    <x v="4"/>
    <n v="64"/>
    <x v="142"/>
    <n v="15360"/>
    <n v="6911.9999999999991"/>
    <n v="0.44999999999999996"/>
    <x v="2"/>
  </r>
  <r>
    <x v="0"/>
    <n v="1185732"/>
    <x v="319"/>
    <x v="4"/>
    <s v="South Carolina"/>
    <s v="Charleston"/>
    <x v="5"/>
    <n v="66"/>
    <x v="255"/>
    <n v="16104"/>
    <n v="10467.6"/>
    <n v="0.65"/>
    <x v="2"/>
  </r>
  <r>
    <x v="0"/>
    <n v="1185732"/>
    <x v="351"/>
    <x v="4"/>
    <s v="South Carolina"/>
    <s v="Charleston"/>
    <x v="0"/>
    <n v="62"/>
    <x v="279"/>
    <n v="20212"/>
    <n v="11520.840000000002"/>
    <n v="0.57000000000000006"/>
    <x v="2"/>
  </r>
  <r>
    <x v="0"/>
    <n v="1185732"/>
    <x v="351"/>
    <x v="4"/>
    <s v="South Carolina"/>
    <s v="Charleston"/>
    <x v="1"/>
    <n v="54"/>
    <x v="93"/>
    <n v="13122"/>
    <n v="6429.78"/>
    <n v="0.49"/>
    <x v="2"/>
  </r>
  <r>
    <x v="0"/>
    <n v="1185732"/>
    <x v="351"/>
    <x v="4"/>
    <s v="South Carolina"/>
    <s v="Charleston"/>
    <x v="2"/>
    <n v="50"/>
    <x v="108"/>
    <n v="11550"/>
    <n v="4620"/>
    <n v="0.4"/>
    <x v="2"/>
  </r>
  <r>
    <x v="0"/>
    <n v="1185732"/>
    <x v="351"/>
    <x v="4"/>
    <s v="South Carolina"/>
    <s v="Charleston"/>
    <x v="3"/>
    <n v="44"/>
    <x v="148"/>
    <n v="10252"/>
    <n v="4203.32"/>
    <n v="0.41"/>
    <x v="2"/>
  </r>
  <r>
    <x v="0"/>
    <n v="1185732"/>
    <x v="351"/>
    <x v="4"/>
    <s v="South Carolina"/>
    <s v="Charleston"/>
    <x v="4"/>
    <n v="51"/>
    <x v="37"/>
    <n v="11475"/>
    <n v="5278.5"/>
    <n v="0.45999999999999996"/>
    <x v="2"/>
  </r>
  <r>
    <x v="0"/>
    <n v="1185732"/>
    <x v="351"/>
    <x v="4"/>
    <s v="South Carolina"/>
    <s v="Charleston"/>
    <x v="5"/>
    <n v="58"/>
    <x v="104"/>
    <n v="16124"/>
    <n v="9835.64"/>
    <n v="0.61"/>
    <x v="2"/>
  </r>
  <r>
    <x v="0"/>
    <n v="1185732"/>
    <x v="381"/>
    <x v="4"/>
    <s v="South Carolina"/>
    <s v="Charleston"/>
    <x v="0"/>
    <n v="51"/>
    <x v="280"/>
    <n v="14637"/>
    <n v="8489.4600000000009"/>
    <n v="0.58000000000000007"/>
    <x v="2"/>
  </r>
  <r>
    <x v="0"/>
    <n v="1185732"/>
    <x v="381"/>
    <x v="4"/>
    <s v="South Carolina"/>
    <s v="Charleston"/>
    <x v="1"/>
    <n v="48"/>
    <x v="149"/>
    <n v="10704"/>
    <n v="5137.92"/>
    <n v="0.48"/>
    <x v="2"/>
  </r>
  <r>
    <x v="0"/>
    <n v="1185732"/>
    <x v="381"/>
    <x v="4"/>
    <s v="South Carolina"/>
    <s v="Charleston"/>
    <x v="2"/>
    <n v="38"/>
    <x v="130"/>
    <n v="7448"/>
    <n v="2904.7200000000003"/>
    <n v="0.39"/>
    <x v="2"/>
  </r>
  <r>
    <x v="0"/>
    <n v="1185732"/>
    <x v="381"/>
    <x v="4"/>
    <s v="South Carolina"/>
    <s v="Charleston"/>
    <x v="3"/>
    <n v="39"/>
    <x v="124"/>
    <n v="8190"/>
    <n v="3276"/>
    <n v="0.4"/>
    <x v="2"/>
  </r>
  <r>
    <x v="0"/>
    <n v="1185732"/>
    <x v="381"/>
    <x v="4"/>
    <s v="South Carolina"/>
    <s v="Charleston"/>
    <x v="4"/>
    <n v="48"/>
    <x v="36"/>
    <n v="8400"/>
    <n v="3863.9999999999995"/>
    <n v="0.45999999999999996"/>
    <x v="2"/>
  </r>
  <r>
    <x v="0"/>
    <n v="1185732"/>
    <x v="381"/>
    <x v="4"/>
    <s v="South Carolina"/>
    <s v="Charleston"/>
    <x v="5"/>
    <n v="52"/>
    <x v="136"/>
    <n v="12064"/>
    <n v="7238.4"/>
    <n v="0.6"/>
    <x v="2"/>
  </r>
  <r>
    <x v="0"/>
    <n v="1185732"/>
    <x v="413"/>
    <x v="4"/>
    <s v="South Carolina"/>
    <s v="Charleston"/>
    <x v="0"/>
    <n v="50"/>
    <x v="255"/>
    <n v="12200"/>
    <n v="7320"/>
    <n v="0.6"/>
    <x v="2"/>
  </r>
  <r>
    <x v="0"/>
    <n v="1185732"/>
    <x v="413"/>
    <x v="4"/>
    <s v="South Carolina"/>
    <s v="Charleston"/>
    <x v="1"/>
    <n v="42"/>
    <x v="159"/>
    <n v="8736"/>
    <n v="4368"/>
    <n v="0.5"/>
    <x v="2"/>
  </r>
  <r>
    <x v="0"/>
    <n v="1185732"/>
    <x v="413"/>
    <x v="4"/>
    <s v="South Carolina"/>
    <s v="Charleston"/>
    <x v="2"/>
    <n v="41"/>
    <x v="129"/>
    <n v="7216"/>
    <n v="2814.2400000000002"/>
    <n v="0.39"/>
    <x v="2"/>
  </r>
  <r>
    <x v="0"/>
    <n v="1185732"/>
    <x v="413"/>
    <x v="4"/>
    <s v="South Carolina"/>
    <s v="Charleston"/>
    <x v="3"/>
    <n v="41"/>
    <x v="129"/>
    <n v="7216"/>
    <n v="2886.4"/>
    <n v="0.4"/>
    <x v="2"/>
  </r>
  <r>
    <x v="0"/>
    <n v="1185732"/>
    <x v="413"/>
    <x v="4"/>
    <s v="South Carolina"/>
    <s v="Charleston"/>
    <x v="4"/>
    <n v="52"/>
    <x v="133"/>
    <n v="9828"/>
    <n v="4717.4399999999996"/>
    <n v="0.48"/>
    <x v="2"/>
  </r>
  <r>
    <x v="0"/>
    <n v="1185732"/>
    <x v="413"/>
    <x v="4"/>
    <s v="South Carolina"/>
    <s v="Charleston"/>
    <x v="5"/>
    <n v="56"/>
    <x v="37"/>
    <n v="12600"/>
    <n v="8190"/>
    <n v="0.65"/>
    <x v="2"/>
  </r>
  <r>
    <x v="0"/>
    <n v="1185732"/>
    <x v="443"/>
    <x v="4"/>
    <s v="South Carolina"/>
    <s v="Charleston"/>
    <x v="0"/>
    <n v="50"/>
    <x v="104"/>
    <n v="13900"/>
    <n v="7923.0000000000009"/>
    <n v="0.57000000000000006"/>
    <x v="2"/>
  </r>
  <r>
    <x v="0"/>
    <n v="1185732"/>
    <x v="443"/>
    <x v="4"/>
    <s v="South Carolina"/>
    <s v="Charleston"/>
    <x v="1"/>
    <n v="44"/>
    <x v="143"/>
    <n v="8272"/>
    <n v="3722.3999999999996"/>
    <n v="0.44999999999999996"/>
    <x v="2"/>
  </r>
  <r>
    <x v="0"/>
    <n v="1185732"/>
    <x v="443"/>
    <x v="4"/>
    <s v="South Carolina"/>
    <s v="Charleston"/>
    <x v="2"/>
    <n v="43"/>
    <x v="158"/>
    <n v="8686"/>
    <n v="3040.1"/>
    <n v="0.35"/>
    <x v="2"/>
  </r>
  <r>
    <x v="0"/>
    <n v="1185732"/>
    <x v="443"/>
    <x v="4"/>
    <s v="South Carolina"/>
    <s v="Charleston"/>
    <x v="3"/>
    <n v="53"/>
    <x v="37"/>
    <n v="11925"/>
    <n v="5008.5"/>
    <n v="0.42"/>
    <x v="2"/>
  </r>
  <r>
    <x v="0"/>
    <n v="1185732"/>
    <x v="443"/>
    <x v="4"/>
    <s v="South Carolina"/>
    <s v="Charleston"/>
    <x v="4"/>
    <n v="66"/>
    <x v="130"/>
    <n v="12936"/>
    <n v="6079.92"/>
    <n v="0.47"/>
    <x v="2"/>
  </r>
  <r>
    <x v="0"/>
    <n v="1185732"/>
    <x v="443"/>
    <x v="4"/>
    <s v="South Carolina"/>
    <s v="Charleston"/>
    <x v="5"/>
    <n v="74"/>
    <x v="92"/>
    <n v="15244"/>
    <n v="9603.7199999999993"/>
    <n v="0.63"/>
    <x v="2"/>
  </r>
  <r>
    <x v="0"/>
    <n v="1185732"/>
    <x v="472"/>
    <x v="4"/>
    <s v="South Carolina"/>
    <s v="Charleston"/>
    <x v="0"/>
    <n v="67"/>
    <x v="94"/>
    <n v="19430"/>
    <n v="11658"/>
    <n v="0.6"/>
    <x v="2"/>
  </r>
  <r>
    <x v="0"/>
    <n v="1185732"/>
    <x v="472"/>
    <x v="4"/>
    <s v="South Carolina"/>
    <s v="Charleston"/>
    <x v="1"/>
    <n v="58"/>
    <x v="156"/>
    <n v="12702"/>
    <n v="5715.9"/>
    <n v="0.44999999999999996"/>
    <x v="2"/>
  </r>
  <r>
    <x v="2"/>
    <n v="1185732"/>
    <x v="472"/>
    <x v="4"/>
    <s v="South Carolina"/>
    <s v="Charleston"/>
    <x v="2"/>
    <n v="56"/>
    <x v="102"/>
    <n v="12040"/>
    <n v="4214"/>
    <n v="0.35"/>
    <x v="2"/>
  </r>
  <r>
    <x v="2"/>
    <n v="1185732"/>
    <x v="472"/>
    <x v="4"/>
    <s v="South Carolina"/>
    <s v="Charleston"/>
    <x v="3"/>
    <n v="59"/>
    <x v="145"/>
    <n v="11446"/>
    <n v="5150.7"/>
    <n v="0.44999999999999996"/>
    <x v="2"/>
  </r>
  <r>
    <x v="2"/>
    <n v="1185732"/>
    <x v="472"/>
    <x v="4"/>
    <s v="South Carolina"/>
    <s v="Charleston"/>
    <x v="4"/>
    <n v="66"/>
    <x v="37"/>
    <n v="14850"/>
    <n v="6682.4999999999991"/>
    <n v="0.44999999999999996"/>
    <x v="2"/>
  </r>
  <r>
    <x v="2"/>
    <n v="1185732"/>
    <x v="472"/>
    <x v="4"/>
    <s v="South Carolina"/>
    <s v="Charleston"/>
    <x v="5"/>
    <n v="68"/>
    <x v="151"/>
    <n v="15504"/>
    <n v="9302.4"/>
    <n v="0.6"/>
    <x v="2"/>
  </r>
  <r>
    <x v="2"/>
    <n v="1185732"/>
    <x v="170"/>
    <x v="4"/>
    <s v="South Carolina"/>
    <s v="Charleston"/>
    <x v="0"/>
    <n v="33"/>
    <x v="108"/>
    <n v="7623"/>
    <n v="3811.5"/>
    <n v="0.5"/>
    <x v="2"/>
  </r>
  <r>
    <x v="2"/>
    <n v="1185732"/>
    <x v="170"/>
    <x v="4"/>
    <s v="South Carolina"/>
    <s v="Charleston"/>
    <x v="1"/>
    <n v="34"/>
    <x v="141"/>
    <n v="6154"/>
    <n v="3077"/>
    <n v="0.5"/>
    <x v="2"/>
  </r>
  <r>
    <x v="2"/>
    <n v="1185732"/>
    <x v="170"/>
    <x v="4"/>
    <s v="South Carolina"/>
    <s v="Charleston"/>
    <x v="2"/>
    <n v="24"/>
    <x v="133"/>
    <n v="4536"/>
    <n v="2449.44"/>
    <n v="0.54"/>
    <x v="2"/>
  </r>
  <r>
    <x v="2"/>
    <n v="1185732"/>
    <x v="170"/>
    <x v="4"/>
    <s v="South Carolina"/>
    <s v="Charleston"/>
    <x v="3"/>
    <n v="29"/>
    <x v="217"/>
    <n v="5017"/>
    <n v="2759.3500000000004"/>
    <n v="0.55000000000000004"/>
    <x v="2"/>
  </r>
  <r>
    <x v="2"/>
    <n v="1185732"/>
    <x v="170"/>
    <x v="4"/>
    <s v="South Carolina"/>
    <s v="Charleston"/>
    <x v="4"/>
    <n v="42"/>
    <x v="163"/>
    <n v="6552"/>
    <n v="3013.9199999999996"/>
    <n v="0.45999999999999996"/>
    <x v="2"/>
  </r>
  <r>
    <x v="2"/>
    <n v="1185732"/>
    <x v="170"/>
    <x v="4"/>
    <s v="South Carolina"/>
    <s v="Charleston"/>
    <x v="5"/>
    <n v="34"/>
    <x v="130"/>
    <n v="6664"/>
    <n v="4264.96"/>
    <n v="0.64"/>
    <x v="2"/>
  </r>
  <r>
    <x v="2"/>
    <n v="1185732"/>
    <x v="199"/>
    <x v="4"/>
    <s v="South Carolina"/>
    <s v="Charleston"/>
    <x v="0"/>
    <n v="34"/>
    <x v="121"/>
    <n v="8942"/>
    <n v="4471"/>
    <n v="0.5"/>
    <x v="2"/>
  </r>
  <r>
    <x v="2"/>
    <n v="1185732"/>
    <x v="199"/>
    <x v="4"/>
    <s v="South Carolina"/>
    <s v="Charleston"/>
    <x v="1"/>
    <n v="34"/>
    <x v="143"/>
    <n v="6392"/>
    <n v="3068.16"/>
    <n v="0.48"/>
    <x v="2"/>
  </r>
  <r>
    <x v="2"/>
    <n v="1185732"/>
    <x v="199"/>
    <x v="4"/>
    <s v="South Carolina"/>
    <s v="Charleston"/>
    <x v="2"/>
    <n v="23"/>
    <x v="138"/>
    <n v="3887"/>
    <n v="2137.8500000000004"/>
    <n v="0.55000000000000004"/>
    <x v="2"/>
  </r>
  <r>
    <x v="2"/>
    <n v="1185732"/>
    <x v="199"/>
    <x v="4"/>
    <s v="North Carolina"/>
    <s v="Charlotte"/>
    <x v="3"/>
    <n v="29"/>
    <x v="213"/>
    <n v="4118"/>
    <n v="2059"/>
    <n v="0.5"/>
    <x v="2"/>
  </r>
  <r>
    <x v="2"/>
    <n v="1185732"/>
    <x v="199"/>
    <x v="4"/>
    <s v="North Carolina"/>
    <s v="Charlotte"/>
    <x v="4"/>
    <n v="44"/>
    <x v="263"/>
    <n v="7920"/>
    <n v="3960"/>
    <n v="0.5"/>
    <x v="2"/>
  </r>
  <r>
    <x v="2"/>
    <n v="1185732"/>
    <x v="199"/>
    <x v="4"/>
    <s v="North Carolina"/>
    <s v="Charlotte"/>
    <x v="5"/>
    <n v="29"/>
    <x v="126"/>
    <n v="5887"/>
    <n v="3532.2"/>
    <n v="0.6"/>
    <x v="2"/>
  </r>
  <r>
    <x v="2"/>
    <n v="1185732"/>
    <x v="704"/>
    <x v="4"/>
    <s v="North Carolina"/>
    <s v="Charlotte"/>
    <x v="0"/>
    <n v="28"/>
    <x v="91"/>
    <n v="7728"/>
    <n v="4173.12"/>
    <n v="0.54"/>
    <x v="2"/>
  </r>
  <r>
    <x v="2"/>
    <n v="1185732"/>
    <x v="704"/>
    <x v="4"/>
    <s v="North Carolina"/>
    <s v="Charlotte"/>
    <x v="1"/>
    <n v="29"/>
    <x v="42"/>
    <n v="4350"/>
    <n v="1957.4999999999998"/>
    <n v="0.44999999999999996"/>
    <x v="2"/>
  </r>
  <r>
    <x v="2"/>
    <n v="1185732"/>
    <x v="704"/>
    <x v="4"/>
    <s v="North Carolina"/>
    <s v="Charlotte"/>
    <x v="2"/>
    <n v="19"/>
    <x v="141"/>
    <n v="3439"/>
    <n v="1788.28"/>
    <n v="0.52"/>
    <x v="2"/>
  </r>
  <r>
    <x v="2"/>
    <n v="1185732"/>
    <x v="704"/>
    <x v="4"/>
    <s v="North Carolina"/>
    <s v="Charlotte"/>
    <x v="3"/>
    <n v="25"/>
    <x v="168"/>
    <n v="3100"/>
    <n v="1674"/>
    <n v="0.54"/>
    <x v="2"/>
  </r>
  <r>
    <x v="2"/>
    <n v="1185732"/>
    <x v="704"/>
    <x v="4"/>
    <s v="North Carolina"/>
    <s v="Charlotte"/>
    <x v="4"/>
    <n v="37"/>
    <x v="174"/>
    <n v="5846"/>
    <n v="2630.7"/>
    <n v="0.44999999999999996"/>
    <x v="2"/>
  </r>
  <r>
    <x v="2"/>
    <n v="1185732"/>
    <x v="704"/>
    <x v="4"/>
    <s v="North Carolina"/>
    <s v="Charlotte"/>
    <x v="5"/>
    <n v="27"/>
    <x v="138"/>
    <n v="4563"/>
    <n v="2829.06"/>
    <n v="0.62"/>
    <x v="2"/>
  </r>
  <r>
    <x v="2"/>
    <n v="1185732"/>
    <x v="721"/>
    <x v="4"/>
    <s v="North Carolina"/>
    <s v="Charlotte"/>
    <x v="0"/>
    <n v="27"/>
    <x v="121"/>
    <n v="7101"/>
    <n v="3834.5400000000004"/>
    <n v="0.54"/>
    <x v="2"/>
  </r>
  <r>
    <x v="2"/>
    <n v="1185732"/>
    <x v="721"/>
    <x v="4"/>
    <s v="North Carolina"/>
    <s v="Charlotte"/>
    <x v="1"/>
    <n v="28"/>
    <x v="155"/>
    <n v="4340"/>
    <n v="2039.8"/>
    <n v="0.47"/>
    <x v="2"/>
  </r>
  <r>
    <x v="2"/>
    <n v="1185732"/>
    <x v="721"/>
    <x v="4"/>
    <s v="North Carolina"/>
    <s v="Charlotte"/>
    <x v="2"/>
    <n v="20"/>
    <x v="179"/>
    <n v="2880"/>
    <n v="1584.0000000000002"/>
    <n v="0.55000000000000004"/>
    <x v="2"/>
  </r>
  <r>
    <x v="2"/>
    <n v="1185732"/>
    <x v="721"/>
    <x v="4"/>
    <s v="North Carolina"/>
    <s v="Charlotte"/>
    <x v="3"/>
    <n v="24"/>
    <x v="150"/>
    <n v="3360"/>
    <n v="1814.4"/>
    <n v="0.54"/>
    <x v="2"/>
  </r>
  <r>
    <x v="2"/>
    <n v="1185732"/>
    <x v="721"/>
    <x v="4"/>
    <s v="North Carolina"/>
    <s v="Charlotte"/>
    <x v="4"/>
    <n v="42"/>
    <x v="165"/>
    <n v="5502"/>
    <n v="2751"/>
    <n v="0.5"/>
    <x v="2"/>
  </r>
  <r>
    <x v="2"/>
    <n v="1185732"/>
    <x v="721"/>
    <x v="4"/>
    <s v="North Carolina"/>
    <s v="Charlotte"/>
    <x v="5"/>
    <n v="32"/>
    <x v="133"/>
    <n v="6048"/>
    <n v="3689.2799999999997"/>
    <n v="0.61"/>
    <x v="2"/>
  </r>
  <r>
    <x v="2"/>
    <n v="1185732"/>
    <x v="255"/>
    <x v="4"/>
    <s v="North Carolina"/>
    <s v="Charlotte"/>
    <x v="0"/>
    <n v="41"/>
    <x v="271"/>
    <n v="10086"/>
    <n v="5547.3"/>
    <n v="0.55000000000000004"/>
    <x v="2"/>
  </r>
  <r>
    <x v="2"/>
    <n v="1185732"/>
    <x v="255"/>
    <x v="4"/>
    <s v="North Carolina"/>
    <s v="Charlotte"/>
    <x v="1"/>
    <n v="42"/>
    <x v="131"/>
    <n v="7644"/>
    <n v="3516.24"/>
    <n v="0.45999999999999996"/>
    <x v="2"/>
  </r>
  <r>
    <x v="2"/>
    <n v="1185732"/>
    <x v="255"/>
    <x v="4"/>
    <s v="North Carolina"/>
    <s v="Charlotte"/>
    <x v="2"/>
    <n v="37"/>
    <x v="138"/>
    <n v="6253"/>
    <n v="3314.09"/>
    <n v="0.53"/>
    <x v="2"/>
  </r>
  <r>
    <x v="2"/>
    <n v="1185732"/>
    <x v="255"/>
    <x v="4"/>
    <s v="North Carolina"/>
    <s v="Charlotte"/>
    <x v="3"/>
    <n v="38"/>
    <x v="42"/>
    <n v="5700"/>
    <n v="3078"/>
    <n v="0.54"/>
    <x v="2"/>
  </r>
  <r>
    <x v="2"/>
    <n v="1185732"/>
    <x v="255"/>
    <x v="4"/>
    <s v="North Carolina"/>
    <s v="Charlotte"/>
    <x v="4"/>
    <n v="46"/>
    <x v="42"/>
    <n v="6900"/>
    <n v="3381"/>
    <n v="0.49"/>
    <x v="2"/>
  </r>
  <r>
    <x v="2"/>
    <n v="1185732"/>
    <x v="255"/>
    <x v="4"/>
    <s v="North Carolina"/>
    <s v="Charlotte"/>
    <x v="5"/>
    <n v="51"/>
    <x v="126"/>
    <n v="10353"/>
    <n v="6418.86"/>
    <n v="0.62"/>
    <x v="2"/>
  </r>
  <r>
    <x v="2"/>
    <n v="1185732"/>
    <x v="288"/>
    <x v="4"/>
    <s v="North Carolina"/>
    <s v="Charlotte"/>
    <x v="0"/>
    <n v="46"/>
    <x v="99"/>
    <n v="10948"/>
    <n v="6021.4000000000005"/>
    <n v="0.55000000000000004"/>
    <x v="2"/>
  </r>
  <r>
    <x v="2"/>
    <n v="1185732"/>
    <x v="288"/>
    <x v="4"/>
    <s v="North Carolina"/>
    <s v="Charlotte"/>
    <x v="1"/>
    <n v="42"/>
    <x v="131"/>
    <n v="7644"/>
    <n v="3592.68"/>
    <n v="0.47"/>
    <x v="2"/>
  </r>
  <r>
    <x v="2"/>
    <n v="1185732"/>
    <x v="288"/>
    <x v="4"/>
    <s v="North Carolina"/>
    <s v="Charlotte"/>
    <x v="2"/>
    <n v="47"/>
    <x v="138"/>
    <n v="7943"/>
    <n v="4289.22"/>
    <n v="0.54"/>
    <x v="2"/>
  </r>
  <r>
    <x v="2"/>
    <n v="1185732"/>
    <x v="288"/>
    <x v="4"/>
    <s v="North Carolina"/>
    <s v="Charlotte"/>
    <x v="3"/>
    <n v="49"/>
    <x v="138"/>
    <n v="8281"/>
    <n v="4223.3100000000004"/>
    <n v="0.51"/>
    <x v="2"/>
  </r>
  <r>
    <x v="2"/>
    <n v="1185732"/>
    <x v="288"/>
    <x v="4"/>
    <s v="North Carolina"/>
    <s v="Charlotte"/>
    <x v="4"/>
    <n v="61"/>
    <x v="134"/>
    <n v="9943"/>
    <n v="4872.07"/>
    <n v="0.49"/>
    <x v="2"/>
  </r>
  <r>
    <x v="2"/>
    <n v="1185732"/>
    <x v="288"/>
    <x v="4"/>
    <s v="North Carolina"/>
    <s v="Charlotte"/>
    <x v="5"/>
    <n v="67"/>
    <x v="108"/>
    <n v="15477"/>
    <n v="9286.1999999999989"/>
    <n v="0.6"/>
    <x v="2"/>
  </r>
  <r>
    <x v="2"/>
    <n v="1185732"/>
    <x v="316"/>
    <x v="4"/>
    <s v="North Carolina"/>
    <s v="Charlotte"/>
    <x v="0"/>
    <n v="60"/>
    <x v="281"/>
    <n v="17640"/>
    <n v="8820"/>
    <n v="0.5"/>
    <x v="2"/>
  </r>
  <r>
    <x v="2"/>
    <n v="1185732"/>
    <x v="316"/>
    <x v="4"/>
    <s v="North Carolina"/>
    <s v="Charlotte"/>
    <x v="1"/>
    <n v="58"/>
    <x v="167"/>
    <n v="12992"/>
    <n v="6496"/>
    <n v="0.5"/>
    <x v="2"/>
  </r>
  <r>
    <x v="2"/>
    <n v="1185732"/>
    <x v="316"/>
    <x v="4"/>
    <s v="North Carolina"/>
    <s v="Charlotte"/>
    <x v="2"/>
    <n v="53"/>
    <x v="130"/>
    <n v="10388"/>
    <n v="5713.4000000000005"/>
    <n v="0.55000000000000004"/>
    <x v="2"/>
  </r>
  <r>
    <x v="2"/>
    <n v="1185732"/>
    <x v="316"/>
    <x v="4"/>
    <s v="North Carolina"/>
    <s v="Charlotte"/>
    <x v="3"/>
    <n v="52"/>
    <x v="126"/>
    <n v="10556"/>
    <n v="5383.56"/>
    <n v="0.51"/>
    <x v="2"/>
  </r>
  <r>
    <x v="2"/>
    <n v="1185732"/>
    <x v="316"/>
    <x v="4"/>
    <s v="North Carolina"/>
    <s v="Charlotte"/>
    <x v="4"/>
    <n v="59"/>
    <x v="131"/>
    <n v="10738"/>
    <n v="5261.62"/>
    <n v="0.49"/>
    <x v="2"/>
  </r>
  <r>
    <x v="2"/>
    <n v="1185732"/>
    <x v="316"/>
    <x v="4"/>
    <s v="North Carolina"/>
    <s v="Charlotte"/>
    <x v="5"/>
    <n v="64"/>
    <x v="121"/>
    <n v="16832"/>
    <n v="10604.16"/>
    <n v="0.63"/>
    <x v="2"/>
  </r>
  <r>
    <x v="2"/>
    <n v="1185732"/>
    <x v="348"/>
    <x v="4"/>
    <s v="North Carolina"/>
    <s v="Charlotte"/>
    <x v="0"/>
    <n v="61"/>
    <x v="110"/>
    <n v="18788"/>
    <n v="9957.6400000000012"/>
    <n v="0.53"/>
    <x v="2"/>
  </r>
  <r>
    <x v="2"/>
    <n v="1185732"/>
    <x v="348"/>
    <x v="4"/>
    <s v="North Carolina"/>
    <s v="Charlotte"/>
    <x v="1"/>
    <n v="58"/>
    <x v="40"/>
    <n v="11600"/>
    <n v="5219.9999999999991"/>
    <n v="0.44999999999999996"/>
    <x v="2"/>
  </r>
  <r>
    <x v="2"/>
    <n v="1185732"/>
    <x v="348"/>
    <x v="4"/>
    <s v="North Carolina"/>
    <s v="Charlotte"/>
    <x v="2"/>
    <n v="54"/>
    <x v="124"/>
    <n v="11340"/>
    <n v="6010.2000000000007"/>
    <n v="0.53"/>
    <x v="2"/>
  </r>
  <r>
    <x v="2"/>
    <n v="1185732"/>
    <x v="348"/>
    <x v="4"/>
    <s v="North Carolina"/>
    <s v="Charlotte"/>
    <x v="3"/>
    <n v="44"/>
    <x v="131"/>
    <n v="8008"/>
    <n v="4244.24"/>
    <n v="0.53"/>
    <x v="2"/>
  </r>
  <r>
    <x v="2"/>
    <n v="1185732"/>
    <x v="348"/>
    <x v="4"/>
    <s v="North Carolina"/>
    <s v="Charlotte"/>
    <x v="4"/>
    <n v="53"/>
    <x v="129"/>
    <n v="9328"/>
    <n v="4477.4399999999996"/>
    <n v="0.48"/>
    <x v="2"/>
  </r>
  <r>
    <x v="2"/>
    <n v="1185732"/>
    <x v="348"/>
    <x v="4"/>
    <s v="North Carolina"/>
    <s v="Charlotte"/>
    <x v="5"/>
    <n v="54"/>
    <x v="108"/>
    <n v="12474"/>
    <n v="7983.3600000000006"/>
    <n v="0.64"/>
    <x v="2"/>
  </r>
  <r>
    <x v="2"/>
    <n v="1185732"/>
    <x v="378"/>
    <x v="4"/>
    <s v="North Carolina"/>
    <s v="Charlotte"/>
    <x v="0"/>
    <n v="53"/>
    <x v="43"/>
    <n v="13250"/>
    <n v="6890"/>
    <n v="0.52"/>
    <x v="2"/>
  </r>
  <r>
    <x v="2"/>
    <n v="1185732"/>
    <x v="378"/>
    <x v="4"/>
    <s v="North Carolina"/>
    <s v="Charlotte"/>
    <x v="1"/>
    <n v="49"/>
    <x v="141"/>
    <n v="8869"/>
    <n v="4434.5"/>
    <n v="0.5"/>
    <x v="2"/>
  </r>
  <r>
    <x v="2"/>
    <n v="1185732"/>
    <x v="378"/>
    <x v="4"/>
    <s v="North Carolina"/>
    <s v="Charlotte"/>
    <x v="2"/>
    <n v="28"/>
    <x v="36"/>
    <n v="4900"/>
    <n v="2499"/>
    <n v="0.51"/>
    <x v="2"/>
  </r>
  <r>
    <x v="2"/>
    <n v="1185732"/>
    <x v="378"/>
    <x v="4"/>
    <s v="North Carolina"/>
    <s v="Charlotte"/>
    <x v="3"/>
    <n v="28"/>
    <x v="42"/>
    <n v="4200"/>
    <n v="2100"/>
    <n v="0.5"/>
    <x v="2"/>
  </r>
  <r>
    <x v="2"/>
    <n v="1185732"/>
    <x v="378"/>
    <x v="4"/>
    <s v="North Carolina"/>
    <s v="Charlotte"/>
    <x v="4"/>
    <n v="38"/>
    <x v="163"/>
    <n v="5928"/>
    <n v="2726.8799999999997"/>
    <n v="0.45999999999999996"/>
    <x v="2"/>
  </r>
  <r>
    <x v="2"/>
    <n v="1185732"/>
    <x v="378"/>
    <x v="4"/>
    <s v="North Carolina"/>
    <s v="Charlotte"/>
    <x v="5"/>
    <n v="41"/>
    <x v="126"/>
    <n v="8323"/>
    <n v="5077.03"/>
    <n v="0.61"/>
    <x v="2"/>
  </r>
  <r>
    <x v="2"/>
    <n v="1185732"/>
    <x v="410"/>
    <x v="4"/>
    <s v="North Carolina"/>
    <s v="Charlotte"/>
    <x v="0"/>
    <n v="42"/>
    <x v="82"/>
    <n v="10290"/>
    <n v="5556.6"/>
    <n v="0.54"/>
    <x v="2"/>
  </r>
  <r>
    <x v="2"/>
    <n v="1185732"/>
    <x v="410"/>
    <x v="4"/>
    <s v="North Carolina"/>
    <s v="Charlotte"/>
    <x v="1"/>
    <n v="33"/>
    <x v="130"/>
    <n v="6468"/>
    <n v="2975.2799999999997"/>
    <n v="0.45999999999999996"/>
    <x v="2"/>
  </r>
  <r>
    <x v="2"/>
    <n v="1185732"/>
    <x v="410"/>
    <x v="4"/>
    <s v="North Carolina"/>
    <s v="Charlotte"/>
    <x v="2"/>
    <n v="34"/>
    <x v="42"/>
    <n v="5100"/>
    <n v="2601"/>
    <n v="0.51"/>
    <x v="2"/>
  </r>
  <r>
    <x v="2"/>
    <n v="1185732"/>
    <x v="410"/>
    <x v="4"/>
    <s v="North Carolina"/>
    <s v="Charlotte"/>
    <x v="3"/>
    <n v="34"/>
    <x v="160"/>
    <n v="5440"/>
    <n v="2937.6000000000004"/>
    <n v="0.54"/>
    <x v="2"/>
  </r>
  <r>
    <x v="2"/>
    <n v="1185732"/>
    <x v="410"/>
    <x v="4"/>
    <s v="North Carolina"/>
    <s v="Charlotte"/>
    <x v="4"/>
    <n v="42"/>
    <x v="197"/>
    <n v="6258"/>
    <n v="2941.2599999999998"/>
    <n v="0.47"/>
    <x v="2"/>
  </r>
  <r>
    <x v="2"/>
    <n v="1185732"/>
    <x v="410"/>
    <x v="4"/>
    <s v="North Carolina"/>
    <s v="Charlotte"/>
    <x v="5"/>
    <n v="48"/>
    <x v="129"/>
    <n v="8448"/>
    <n v="5322.24"/>
    <n v="0.63"/>
    <x v="2"/>
  </r>
  <r>
    <x v="2"/>
    <n v="1185732"/>
    <x v="440"/>
    <x v="4"/>
    <s v="North Carolina"/>
    <s v="Charlotte"/>
    <x v="0"/>
    <n v="44"/>
    <x v="102"/>
    <n v="9460"/>
    <n v="5203"/>
    <n v="0.55000000000000004"/>
    <x v="2"/>
  </r>
  <r>
    <x v="2"/>
    <n v="1185732"/>
    <x v="440"/>
    <x v="4"/>
    <s v="North Carolina"/>
    <s v="Charlotte"/>
    <x v="1"/>
    <n v="32"/>
    <x v="49"/>
    <n v="6240"/>
    <n v="2932.7999999999997"/>
    <n v="0.47"/>
    <x v="2"/>
  </r>
  <r>
    <x v="2"/>
    <n v="1185732"/>
    <x v="440"/>
    <x v="4"/>
    <s v="North Carolina"/>
    <s v="Charlotte"/>
    <x v="2"/>
    <n v="38"/>
    <x v="212"/>
    <n v="6346"/>
    <n v="3426.84"/>
    <n v="0.54"/>
    <x v="2"/>
  </r>
  <r>
    <x v="2"/>
    <n v="1185732"/>
    <x v="440"/>
    <x v="4"/>
    <s v="North Carolina"/>
    <s v="Charlotte"/>
    <x v="3"/>
    <n v="55"/>
    <x v="134"/>
    <n v="8965"/>
    <n v="4572.1499999999996"/>
    <n v="0.51"/>
    <x v="2"/>
  </r>
  <r>
    <x v="2"/>
    <n v="1185732"/>
    <x v="440"/>
    <x v="4"/>
    <s v="North Carolina"/>
    <s v="Charlotte"/>
    <x v="4"/>
    <n v="72"/>
    <x v="134"/>
    <n v="11736"/>
    <n v="5750.64"/>
    <n v="0.49"/>
    <x v="2"/>
  </r>
  <r>
    <x v="2"/>
    <n v="1185732"/>
    <x v="440"/>
    <x v="4"/>
    <s v="North Carolina"/>
    <s v="Charlotte"/>
    <x v="5"/>
    <n v="72"/>
    <x v="124"/>
    <n v="15120"/>
    <n v="9676.8000000000011"/>
    <n v="0.64"/>
    <x v="2"/>
  </r>
  <r>
    <x v="2"/>
    <n v="1185732"/>
    <x v="469"/>
    <x v="4"/>
    <s v="North Carolina"/>
    <s v="Charlotte"/>
    <x v="0"/>
    <n v="64"/>
    <x v="255"/>
    <n v="15616"/>
    <n v="7964.16"/>
    <n v="0.51"/>
    <x v="2"/>
  </r>
  <r>
    <x v="2"/>
    <n v="1185732"/>
    <x v="469"/>
    <x v="4"/>
    <s v="North Carolina"/>
    <s v="Charlotte"/>
    <x v="1"/>
    <n v="55"/>
    <x v="158"/>
    <n v="11110"/>
    <n v="4999.4999999999991"/>
    <n v="0.44999999999999996"/>
    <x v="2"/>
  </r>
  <r>
    <x v="5"/>
    <n v="1185732"/>
    <x v="469"/>
    <x v="4"/>
    <s v="North Carolina"/>
    <s v="Charlotte"/>
    <x v="2"/>
    <n v="55"/>
    <x v="153"/>
    <n v="11990"/>
    <n v="6114.9000000000005"/>
    <n v="0.51"/>
    <x v="2"/>
  </r>
  <r>
    <x v="5"/>
    <n v="1185732"/>
    <x v="469"/>
    <x v="4"/>
    <s v="North Carolina"/>
    <s v="Charlotte"/>
    <x v="3"/>
    <n v="55"/>
    <x v="130"/>
    <n v="10780"/>
    <n v="5821.2000000000007"/>
    <n v="0.54"/>
    <x v="2"/>
  </r>
  <r>
    <x v="5"/>
    <n v="1185732"/>
    <x v="469"/>
    <x v="4"/>
    <s v="North Carolina"/>
    <s v="Charlotte"/>
    <x v="4"/>
    <n v="65"/>
    <x v="138"/>
    <n v="10985"/>
    <n v="5382.65"/>
    <n v="0.49"/>
    <x v="2"/>
  </r>
  <r>
    <x v="5"/>
    <n v="1185732"/>
    <x v="469"/>
    <x v="4"/>
    <s v="North Carolina"/>
    <s v="Charlotte"/>
    <x v="5"/>
    <n v="69"/>
    <x v="37"/>
    <n v="15525"/>
    <n v="10091.25"/>
    <n v="0.65"/>
    <x v="2"/>
  </r>
  <r>
    <x v="5"/>
    <n v="1185732"/>
    <x v="177"/>
    <x v="4"/>
    <s v="North Carolina"/>
    <s v="Charlotte"/>
    <x v="0"/>
    <n v="32"/>
    <x v="145"/>
    <n v="6208"/>
    <n v="3228.1600000000003"/>
    <n v="0.52"/>
    <x v="2"/>
  </r>
  <r>
    <x v="5"/>
    <n v="1185732"/>
    <x v="177"/>
    <x v="4"/>
    <s v="North Carolina"/>
    <s v="Charlotte"/>
    <x v="1"/>
    <n v="33"/>
    <x v="42"/>
    <n v="4950"/>
    <n v="2475"/>
    <n v="0.5"/>
    <x v="2"/>
  </r>
  <r>
    <x v="5"/>
    <n v="1185732"/>
    <x v="177"/>
    <x v="4"/>
    <s v="North Carolina"/>
    <s v="Charlotte"/>
    <x v="2"/>
    <n v="24"/>
    <x v="212"/>
    <n v="4008"/>
    <n v="2164.3200000000002"/>
    <n v="0.54"/>
    <x v="2"/>
  </r>
  <r>
    <x v="5"/>
    <n v="1185732"/>
    <x v="177"/>
    <x v="4"/>
    <s v="North Carolina"/>
    <s v="Charlotte"/>
    <x v="3"/>
    <n v="29"/>
    <x v="248"/>
    <n v="3567"/>
    <n v="1854.8400000000001"/>
    <n v="0.52"/>
    <x v="2"/>
  </r>
  <r>
    <x v="5"/>
    <n v="1185732"/>
    <x v="177"/>
    <x v="4"/>
    <s v="North Carolina"/>
    <s v="Charlotte"/>
    <x v="4"/>
    <n v="44"/>
    <x v="209"/>
    <n v="5632"/>
    <n v="2816"/>
    <n v="0.5"/>
    <x v="2"/>
  </r>
  <r>
    <x v="5"/>
    <n v="1185732"/>
    <x v="177"/>
    <x v="4"/>
    <s v="North Carolina"/>
    <s v="Charlotte"/>
    <x v="5"/>
    <n v="32"/>
    <x v="217"/>
    <n v="5536"/>
    <n v="3598.4"/>
    <n v="0.65"/>
    <x v="2"/>
  </r>
  <r>
    <x v="5"/>
    <n v="1185732"/>
    <x v="206"/>
    <x v="4"/>
    <s v="North Carolina"/>
    <s v="Charlotte"/>
    <x v="0"/>
    <n v="32"/>
    <x v="108"/>
    <n v="7392"/>
    <n v="3696"/>
    <n v="0.5"/>
    <x v="2"/>
  </r>
  <r>
    <x v="5"/>
    <n v="1185732"/>
    <x v="206"/>
    <x v="4"/>
    <s v="North Carolina"/>
    <s v="Charlotte"/>
    <x v="1"/>
    <n v="33"/>
    <x v="231"/>
    <n v="4719"/>
    <n v="2359.5"/>
    <n v="0.5"/>
    <x v="2"/>
  </r>
  <r>
    <x v="5"/>
    <n v="1185732"/>
    <x v="206"/>
    <x v="4"/>
    <s v="North Carolina"/>
    <s v="Charlotte"/>
    <x v="2"/>
    <n v="23"/>
    <x v="174"/>
    <n v="3634"/>
    <n v="1817"/>
    <n v="0.5"/>
    <x v="2"/>
  </r>
  <r>
    <x v="5"/>
    <n v="1185732"/>
    <x v="206"/>
    <x v="3"/>
    <s v="Ohio"/>
    <s v="Columbus"/>
    <x v="3"/>
    <n v="29"/>
    <x v="253"/>
    <n v="2929"/>
    <n v="1464.5"/>
    <n v="0.5"/>
    <x v="2"/>
  </r>
  <r>
    <x v="5"/>
    <n v="1185732"/>
    <x v="206"/>
    <x v="3"/>
    <s v="Ohio"/>
    <s v="Columbus"/>
    <x v="4"/>
    <n v="41"/>
    <x v="185"/>
    <n v="5002"/>
    <n v="2300.9199999999996"/>
    <n v="0.45999999999999996"/>
    <x v="2"/>
  </r>
  <r>
    <x v="5"/>
    <n v="1185732"/>
    <x v="206"/>
    <x v="3"/>
    <s v="Ohio"/>
    <s v="Columbus"/>
    <x v="5"/>
    <n v="29"/>
    <x v="231"/>
    <n v="4147"/>
    <n v="2529.67"/>
    <n v="0.61"/>
    <x v="2"/>
  </r>
  <r>
    <x v="5"/>
    <n v="1185732"/>
    <x v="214"/>
    <x v="3"/>
    <s v="Ohio"/>
    <s v="Columbus"/>
    <x v="0"/>
    <n v="27"/>
    <x v="108"/>
    <n v="6237"/>
    <n v="3243.2400000000002"/>
    <n v="0.52"/>
    <x v="2"/>
  </r>
  <r>
    <x v="5"/>
    <n v="1185732"/>
    <x v="214"/>
    <x v="3"/>
    <s v="Ohio"/>
    <s v="Columbus"/>
    <x v="1"/>
    <n v="27"/>
    <x v="214"/>
    <n v="3402"/>
    <n v="1530.8999999999999"/>
    <n v="0.44999999999999996"/>
    <x v="2"/>
  </r>
  <r>
    <x v="5"/>
    <n v="1185732"/>
    <x v="214"/>
    <x v="3"/>
    <s v="Ohio"/>
    <s v="Columbus"/>
    <x v="2"/>
    <n v="20"/>
    <x v="168"/>
    <n v="2480"/>
    <n v="1314.4"/>
    <n v="0.53"/>
    <x v="2"/>
  </r>
  <r>
    <x v="5"/>
    <n v="1185732"/>
    <x v="214"/>
    <x v="3"/>
    <s v="Ohio"/>
    <s v="Columbus"/>
    <x v="3"/>
    <n v="24"/>
    <x v="230"/>
    <n v="2352"/>
    <n v="1223.04"/>
    <n v="0.52"/>
    <x v="2"/>
  </r>
  <r>
    <x v="5"/>
    <n v="1185732"/>
    <x v="214"/>
    <x v="3"/>
    <s v="Ohio"/>
    <s v="Columbus"/>
    <x v="4"/>
    <n v="37"/>
    <x v="161"/>
    <n v="4181"/>
    <n v="2048.69"/>
    <n v="0.49"/>
    <x v="2"/>
  </r>
  <r>
    <x v="5"/>
    <n v="1185732"/>
    <x v="214"/>
    <x v="3"/>
    <s v="Ohio"/>
    <s v="Columbus"/>
    <x v="5"/>
    <n v="28"/>
    <x v="209"/>
    <n v="3584"/>
    <n v="2186.2399999999998"/>
    <n v="0.61"/>
    <x v="2"/>
  </r>
  <r>
    <x v="5"/>
    <n v="1185732"/>
    <x v="233"/>
    <x v="3"/>
    <s v="Ohio"/>
    <s v="Columbus"/>
    <x v="0"/>
    <n v="28"/>
    <x v="153"/>
    <n v="6104"/>
    <n v="3357.2000000000003"/>
    <n v="0.55000000000000004"/>
    <x v="2"/>
  </r>
  <r>
    <x v="5"/>
    <n v="1185732"/>
    <x v="233"/>
    <x v="3"/>
    <s v="Ohio"/>
    <s v="Columbus"/>
    <x v="1"/>
    <n v="28"/>
    <x v="215"/>
    <n v="3108"/>
    <n v="1522.92"/>
    <n v="0.49"/>
    <x v="2"/>
  </r>
  <r>
    <x v="5"/>
    <n v="1185732"/>
    <x v="233"/>
    <x v="3"/>
    <s v="Ohio"/>
    <s v="Columbus"/>
    <x v="2"/>
    <n v="19"/>
    <x v="162"/>
    <n v="2014"/>
    <n v="1067.42"/>
    <n v="0.53"/>
    <x v="2"/>
  </r>
  <r>
    <x v="5"/>
    <n v="1185732"/>
    <x v="233"/>
    <x v="3"/>
    <s v="Ohio"/>
    <s v="Columbus"/>
    <x v="3"/>
    <n v="24"/>
    <x v="240"/>
    <n v="2448"/>
    <n v="1224"/>
    <n v="0.5"/>
    <x v="2"/>
  </r>
  <r>
    <x v="5"/>
    <n v="1185732"/>
    <x v="233"/>
    <x v="3"/>
    <s v="Ohio"/>
    <s v="Columbus"/>
    <x v="4"/>
    <n v="42"/>
    <x v="253"/>
    <n v="4242"/>
    <n v="1993.7399999999998"/>
    <n v="0.47"/>
    <x v="2"/>
  </r>
  <r>
    <x v="5"/>
    <n v="1185732"/>
    <x v="233"/>
    <x v="3"/>
    <s v="Ohio"/>
    <s v="Columbus"/>
    <x v="5"/>
    <n v="34"/>
    <x v="251"/>
    <n v="4658"/>
    <n v="3027.7000000000003"/>
    <n v="0.65"/>
    <x v="2"/>
  </r>
  <r>
    <x v="5"/>
    <n v="1185732"/>
    <x v="262"/>
    <x v="3"/>
    <s v="Ohio"/>
    <s v="Columbus"/>
    <x v="0"/>
    <n v="42"/>
    <x v="273"/>
    <n v="8694"/>
    <n v="4347"/>
    <n v="0.5"/>
    <x v="2"/>
  </r>
  <r>
    <x v="5"/>
    <n v="1185732"/>
    <x v="262"/>
    <x v="3"/>
    <s v="Ohio"/>
    <s v="Columbus"/>
    <x v="1"/>
    <n v="44"/>
    <x v="192"/>
    <n v="5940"/>
    <n v="2910.6"/>
    <n v="0.49"/>
    <x v="2"/>
  </r>
  <r>
    <x v="5"/>
    <n v="1185732"/>
    <x v="262"/>
    <x v="3"/>
    <s v="Ohio"/>
    <s v="Columbus"/>
    <x v="2"/>
    <n v="39"/>
    <x v="231"/>
    <n v="5577"/>
    <n v="2844.27"/>
    <n v="0.51"/>
    <x v="2"/>
  </r>
  <r>
    <x v="5"/>
    <n v="1185732"/>
    <x v="262"/>
    <x v="3"/>
    <s v="Ohio"/>
    <s v="Columbus"/>
    <x v="3"/>
    <n v="38"/>
    <x v="248"/>
    <n v="4674"/>
    <n v="2570.7000000000003"/>
    <n v="0.55000000000000004"/>
    <x v="2"/>
  </r>
  <r>
    <x v="5"/>
    <n v="1185732"/>
    <x v="262"/>
    <x v="3"/>
    <s v="Ohio"/>
    <s v="Columbus"/>
    <x v="4"/>
    <n v="49"/>
    <x v="214"/>
    <n v="6174"/>
    <n v="2840.04"/>
    <n v="0.45999999999999996"/>
    <x v="2"/>
  </r>
  <r>
    <x v="5"/>
    <n v="1185732"/>
    <x v="262"/>
    <x v="3"/>
    <s v="Ohio"/>
    <s v="Columbus"/>
    <x v="5"/>
    <n v="53"/>
    <x v="231"/>
    <n v="7579"/>
    <n v="4850.5600000000004"/>
    <n v="0.64"/>
    <x v="2"/>
  </r>
  <r>
    <x v="5"/>
    <n v="1185732"/>
    <x v="295"/>
    <x v="3"/>
    <s v="Ohio"/>
    <s v="Columbus"/>
    <x v="0"/>
    <n v="49"/>
    <x v="136"/>
    <n v="11368"/>
    <n v="6025.04"/>
    <n v="0.53"/>
    <x v="2"/>
  </r>
  <r>
    <x v="5"/>
    <n v="1185732"/>
    <x v="295"/>
    <x v="3"/>
    <s v="Ohio"/>
    <s v="Columbus"/>
    <x v="1"/>
    <n v="41"/>
    <x v="216"/>
    <n v="5658"/>
    <n v="2602.6799999999998"/>
    <n v="0.45999999999999996"/>
    <x v="2"/>
  </r>
  <r>
    <x v="5"/>
    <n v="1185732"/>
    <x v="295"/>
    <x v="3"/>
    <s v="Ohio"/>
    <s v="Columbus"/>
    <x v="2"/>
    <n v="49"/>
    <x v="213"/>
    <n v="6958"/>
    <n v="3757.32"/>
    <n v="0.54"/>
    <x v="2"/>
  </r>
  <r>
    <x v="5"/>
    <n v="1185732"/>
    <x v="295"/>
    <x v="3"/>
    <s v="Ohio"/>
    <s v="Columbus"/>
    <x v="3"/>
    <n v="49"/>
    <x v="150"/>
    <n v="6860"/>
    <n v="3498.6"/>
    <n v="0.51"/>
    <x v="2"/>
  </r>
  <r>
    <x v="5"/>
    <n v="1185732"/>
    <x v="295"/>
    <x v="3"/>
    <s v="Ohio"/>
    <s v="Columbus"/>
    <x v="4"/>
    <n v="62"/>
    <x v="42"/>
    <n v="9300"/>
    <n v="4371"/>
    <n v="0.47"/>
    <x v="2"/>
  </r>
  <r>
    <x v="5"/>
    <n v="1185732"/>
    <x v="295"/>
    <x v="3"/>
    <s v="Ohio"/>
    <s v="Columbus"/>
    <x v="5"/>
    <n v="64"/>
    <x v="130"/>
    <n v="12544"/>
    <n v="7777.28"/>
    <n v="0.62"/>
    <x v="2"/>
  </r>
  <r>
    <x v="5"/>
    <n v="1185732"/>
    <x v="323"/>
    <x v="3"/>
    <s v="Ohio"/>
    <s v="Columbus"/>
    <x v="0"/>
    <n v="63"/>
    <x v="100"/>
    <n v="15876"/>
    <n v="8255.52"/>
    <n v="0.52"/>
    <x v="2"/>
  </r>
  <r>
    <x v="5"/>
    <n v="1185732"/>
    <x v="323"/>
    <x v="3"/>
    <s v="Ohio"/>
    <s v="Columbus"/>
    <x v="1"/>
    <n v="56"/>
    <x v="49"/>
    <n v="10920"/>
    <n v="5132.3999999999996"/>
    <n v="0.47"/>
    <x v="2"/>
  </r>
  <r>
    <x v="5"/>
    <n v="1185732"/>
    <x v="323"/>
    <x v="3"/>
    <s v="Ohio"/>
    <s v="Columbus"/>
    <x v="2"/>
    <n v="51"/>
    <x v="217"/>
    <n v="8823"/>
    <n v="4499.7300000000005"/>
    <n v="0.51"/>
    <x v="2"/>
  </r>
  <r>
    <x v="5"/>
    <n v="1185732"/>
    <x v="323"/>
    <x v="3"/>
    <s v="Ohio"/>
    <s v="Columbus"/>
    <x v="3"/>
    <n v="53"/>
    <x v="152"/>
    <n v="8056"/>
    <n v="4350.2400000000007"/>
    <n v="0.54"/>
    <x v="2"/>
  </r>
  <r>
    <x v="5"/>
    <n v="1185732"/>
    <x v="323"/>
    <x v="3"/>
    <s v="Ohio"/>
    <s v="Columbus"/>
    <x v="4"/>
    <n v="59"/>
    <x v="125"/>
    <n v="9086"/>
    <n v="4179.5599999999995"/>
    <n v="0.45999999999999996"/>
    <x v="2"/>
  </r>
  <r>
    <x v="5"/>
    <n v="1185732"/>
    <x v="323"/>
    <x v="3"/>
    <s v="Ohio"/>
    <s v="Columbus"/>
    <x v="5"/>
    <n v="69"/>
    <x v="141"/>
    <n v="12489"/>
    <n v="7868.07"/>
    <n v="0.63"/>
    <x v="2"/>
  </r>
  <r>
    <x v="5"/>
    <n v="1185732"/>
    <x v="355"/>
    <x v="3"/>
    <s v="Ohio"/>
    <s v="Columbus"/>
    <x v="0"/>
    <n v="61"/>
    <x v="151"/>
    <n v="13908"/>
    <n v="6954"/>
    <n v="0.5"/>
    <x v="2"/>
  </r>
  <r>
    <x v="5"/>
    <n v="1185732"/>
    <x v="355"/>
    <x v="3"/>
    <s v="Ohio"/>
    <s v="Columbus"/>
    <x v="1"/>
    <n v="58"/>
    <x v="49"/>
    <n v="11310"/>
    <n v="5202.5999999999995"/>
    <n v="0.45999999999999996"/>
    <x v="2"/>
  </r>
  <r>
    <x v="5"/>
    <n v="1185732"/>
    <x v="355"/>
    <x v="3"/>
    <s v="Ohio"/>
    <s v="Columbus"/>
    <x v="2"/>
    <n v="53"/>
    <x v="42"/>
    <n v="7950"/>
    <n v="4054.5"/>
    <n v="0.51"/>
    <x v="2"/>
  </r>
  <r>
    <x v="5"/>
    <n v="1185732"/>
    <x v="355"/>
    <x v="3"/>
    <s v="Ohio"/>
    <s v="Columbus"/>
    <x v="3"/>
    <n v="41"/>
    <x v="174"/>
    <n v="6478"/>
    <n v="3303.78"/>
    <n v="0.51"/>
    <x v="2"/>
  </r>
  <r>
    <x v="5"/>
    <n v="1185732"/>
    <x v="355"/>
    <x v="3"/>
    <s v="Ohio"/>
    <s v="Columbus"/>
    <x v="4"/>
    <n v="50"/>
    <x v="192"/>
    <n v="6750"/>
    <n v="3307.5"/>
    <n v="0.49"/>
    <x v="2"/>
  </r>
  <r>
    <x v="5"/>
    <n v="1185732"/>
    <x v="355"/>
    <x v="3"/>
    <s v="Ohio"/>
    <s v="Columbus"/>
    <x v="5"/>
    <n v="54"/>
    <x v="138"/>
    <n v="9126"/>
    <n v="5566.86"/>
    <n v="0.61"/>
    <x v="2"/>
  </r>
  <r>
    <x v="5"/>
    <n v="1185732"/>
    <x v="385"/>
    <x v="3"/>
    <s v="Ohio"/>
    <s v="Columbus"/>
    <x v="0"/>
    <n v="50"/>
    <x v="37"/>
    <n v="11250"/>
    <n v="6075"/>
    <n v="0.54"/>
    <x v="2"/>
  </r>
  <r>
    <x v="5"/>
    <n v="1185732"/>
    <x v="385"/>
    <x v="3"/>
    <s v="Ohio"/>
    <s v="Columbus"/>
    <x v="1"/>
    <n v="47"/>
    <x v="217"/>
    <n v="8131"/>
    <n v="3821.5699999999997"/>
    <n v="0.47"/>
    <x v="2"/>
  </r>
  <r>
    <x v="5"/>
    <n v="1185732"/>
    <x v="385"/>
    <x v="3"/>
    <s v="Ohio"/>
    <s v="Columbus"/>
    <x v="2"/>
    <n v="23"/>
    <x v="216"/>
    <n v="3174"/>
    <n v="1745.7"/>
    <n v="0.55000000000000004"/>
    <x v="2"/>
  </r>
  <r>
    <x v="5"/>
    <n v="1185732"/>
    <x v="385"/>
    <x v="3"/>
    <s v="Ohio"/>
    <s v="Columbus"/>
    <x v="3"/>
    <n v="24"/>
    <x v="161"/>
    <n v="2712"/>
    <n v="1383.1200000000001"/>
    <n v="0.51"/>
    <x v="2"/>
  </r>
  <r>
    <x v="5"/>
    <n v="1185732"/>
    <x v="385"/>
    <x v="3"/>
    <s v="Ohio"/>
    <s v="Columbus"/>
    <x v="4"/>
    <n v="32"/>
    <x v="185"/>
    <n v="3904"/>
    <n v="1873.9199999999998"/>
    <n v="0.48"/>
    <x v="2"/>
  </r>
  <r>
    <x v="5"/>
    <n v="1185732"/>
    <x v="385"/>
    <x v="3"/>
    <s v="Ohio"/>
    <s v="Columbus"/>
    <x v="5"/>
    <n v="37"/>
    <x v="216"/>
    <n v="5106"/>
    <n v="3165.72"/>
    <n v="0.62"/>
    <x v="2"/>
  </r>
  <r>
    <x v="5"/>
    <n v="1185732"/>
    <x v="417"/>
    <x v="3"/>
    <s v="Ohio"/>
    <s v="Columbus"/>
    <x v="0"/>
    <n v="36"/>
    <x v="124"/>
    <n v="7560"/>
    <n v="3931.2000000000003"/>
    <n v="0.52"/>
    <x v="2"/>
  </r>
  <r>
    <x v="5"/>
    <n v="1185732"/>
    <x v="417"/>
    <x v="3"/>
    <s v="Ohio"/>
    <s v="Columbus"/>
    <x v="1"/>
    <n v="29"/>
    <x v="216"/>
    <n v="4002"/>
    <n v="1880.9399999999998"/>
    <n v="0.47"/>
    <x v="2"/>
  </r>
  <r>
    <x v="5"/>
    <n v="1185732"/>
    <x v="417"/>
    <x v="3"/>
    <s v="Ohio"/>
    <s v="Columbus"/>
    <x v="2"/>
    <n v="27"/>
    <x v="162"/>
    <n v="2862"/>
    <n v="1516.8600000000001"/>
    <n v="0.53"/>
    <x v="2"/>
  </r>
  <r>
    <x v="5"/>
    <n v="1185732"/>
    <x v="417"/>
    <x v="3"/>
    <s v="Ohio"/>
    <s v="Columbus"/>
    <x v="3"/>
    <n v="29"/>
    <x v="205"/>
    <n v="3248"/>
    <n v="1656.48"/>
    <n v="0.51"/>
    <x v="2"/>
  </r>
  <r>
    <x v="5"/>
    <n v="1185732"/>
    <x v="417"/>
    <x v="3"/>
    <s v="Ohio"/>
    <s v="Columbus"/>
    <x v="4"/>
    <n v="37"/>
    <x v="210"/>
    <n v="4292"/>
    <n v="1974.32"/>
    <n v="0.45999999999999996"/>
    <x v="2"/>
  </r>
  <r>
    <x v="5"/>
    <n v="1185732"/>
    <x v="417"/>
    <x v="3"/>
    <s v="Ohio"/>
    <s v="Columbus"/>
    <x v="5"/>
    <n v="38"/>
    <x v="135"/>
    <n v="5586"/>
    <n v="3519.18"/>
    <n v="0.63"/>
    <x v="2"/>
  </r>
  <r>
    <x v="5"/>
    <n v="1185732"/>
    <x v="447"/>
    <x v="3"/>
    <s v="Ohio"/>
    <s v="Columbus"/>
    <x v="0"/>
    <n v="34"/>
    <x v="138"/>
    <n v="5746"/>
    <n v="2987.92"/>
    <n v="0.52"/>
    <x v="2"/>
  </r>
  <r>
    <x v="5"/>
    <n v="1185732"/>
    <x v="447"/>
    <x v="3"/>
    <s v="Ohio"/>
    <s v="Columbus"/>
    <x v="1"/>
    <n v="24"/>
    <x v="150"/>
    <n v="3360"/>
    <n v="1511.9999999999998"/>
    <n v="0.44999999999999996"/>
    <x v="2"/>
  </r>
  <r>
    <x v="5"/>
    <n v="1185732"/>
    <x v="447"/>
    <x v="3"/>
    <s v="Ohio"/>
    <s v="Columbus"/>
    <x v="2"/>
    <n v="32"/>
    <x v="210"/>
    <n v="3712"/>
    <n v="1856"/>
    <n v="0.5"/>
    <x v="2"/>
  </r>
  <r>
    <x v="5"/>
    <n v="1185732"/>
    <x v="447"/>
    <x v="3"/>
    <s v="Ohio"/>
    <s v="Columbus"/>
    <x v="3"/>
    <n v="59"/>
    <x v="192"/>
    <n v="7965"/>
    <n v="3982.5"/>
    <n v="0.5"/>
    <x v="2"/>
  </r>
  <r>
    <x v="5"/>
    <n v="1185732"/>
    <x v="447"/>
    <x v="3"/>
    <s v="Ohio"/>
    <s v="Columbus"/>
    <x v="4"/>
    <n v="76"/>
    <x v="216"/>
    <n v="10488"/>
    <n v="5139.12"/>
    <n v="0.49"/>
    <x v="2"/>
  </r>
  <r>
    <x v="5"/>
    <n v="1185732"/>
    <x v="447"/>
    <x v="3"/>
    <s v="Ohio"/>
    <s v="Columbus"/>
    <x v="5"/>
    <n v="74"/>
    <x v="212"/>
    <n v="12358"/>
    <n v="7909.12"/>
    <n v="0.64"/>
    <x v="2"/>
  </r>
  <r>
    <x v="5"/>
    <n v="1185732"/>
    <x v="476"/>
    <x v="3"/>
    <s v="Ohio"/>
    <s v="Columbus"/>
    <x v="0"/>
    <n v="70"/>
    <x v="108"/>
    <n v="16170"/>
    <n v="8085"/>
    <n v="0.5"/>
    <x v="2"/>
  </r>
  <r>
    <x v="5"/>
    <n v="1185732"/>
    <x v="476"/>
    <x v="3"/>
    <s v="Ohio"/>
    <s v="Columbus"/>
    <x v="1"/>
    <n v="60"/>
    <x v="141"/>
    <n v="10860"/>
    <n v="5104.2"/>
    <n v="0.47"/>
    <x v="2"/>
  </r>
  <r>
    <x v="3"/>
    <n v="1185732"/>
    <x v="476"/>
    <x v="3"/>
    <s v="Ohio"/>
    <s v="Columbus"/>
    <x v="2"/>
    <n v="59"/>
    <x v="147"/>
    <n v="9499"/>
    <n v="4939.4800000000005"/>
    <n v="0.52"/>
    <x v="2"/>
  </r>
  <r>
    <x v="3"/>
    <n v="1185732"/>
    <x v="476"/>
    <x v="3"/>
    <s v="Ohio"/>
    <s v="Columbus"/>
    <x v="3"/>
    <n v="63"/>
    <x v="135"/>
    <n v="9261"/>
    <n v="4630.5"/>
    <n v="0.5"/>
    <x v="2"/>
  </r>
  <r>
    <x v="3"/>
    <n v="1185732"/>
    <x v="476"/>
    <x v="3"/>
    <s v="Ohio"/>
    <s v="Columbus"/>
    <x v="4"/>
    <n v="68"/>
    <x v="213"/>
    <n v="9656"/>
    <n v="4731.4399999999996"/>
    <n v="0.49"/>
    <x v="2"/>
  </r>
  <r>
    <x v="3"/>
    <n v="1185732"/>
    <x v="476"/>
    <x v="3"/>
    <s v="Ohio"/>
    <s v="Columbus"/>
    <x v="5"/>
    <n v="74"/>
    <x v="163"/>
    <n v="11544"/>
    <n v="6926.4"/>
    <n v="0.6"/>
    <x v="2"/>
  </r>
  <r>
    <x v="5"/>
    <n v="1185732"/>
    <x v="186"/>
    <x v="3"/>
    <s v="Ohio"/>
    <s v="Columbus"/>
    <x v="0"/>
    <n v="37"/>
    <x v="192"/>
    <n v="4995"/>
    <n v="2697.3"/>
    <n v="0.54"/>
    <x v="2"/>
  </r>
  <r>
    <x v="5"/>
    <n v="1185732"/>
    <x v="186"/>
    <x v="3"/>
    <s v="Ohio"/>
    <s v="Columbus"/>
    <x v="1"/>
    <n v="38"/>
    <x v="252"/>
    <n v="2964"/>
    <n v="1393.08"/>
    <n v="0.47"/>
    <x v="2"/>
  </r>
  <r>
    <x v="5"/>
    <n v="1185732"/>
    <x v="186"/>
    <x v="3"/>
    <s v="Ohio"/>
    <s v="Columbus"/>
    <x v="2"/>
    <n v="28"/>
    <x v="41"/>
    <n v="2100"/>
    <n v="1092"/>
    <n v="0.52"/>
    <x v="2"/>
  </r>
  <r>
    <x v="5"/>
    <n v="1185732"/>
    <x v="186"/>
    <x v="3"/>
    <s v="Ohio"/>
    <s v="Columbus"/>
    <x v="3"/>
    <n v="34"/>
    <x v="186"/>
    <n v="1428"/>
    <n v="714"/>
    <n v="0.5"/>
    <x v="2"/>
  </r>
  <r>
    <x v="5"/>
    <n v="1185732"/>
    <x v="186"/>
    <x v="3"/>
    <s v="Ohio"/>
    <s v="Columbus"/>
    <x v="4"/>
    <n v="46"/>
    <x v="239"/>
    <n v="2392"/>
    <n v="1124.24"/>
    <n v="0.47"/>
    <x v="2"/>
  </r>
  <r>
    <x v="5"/>
    <n v="1185732"/>
    <x v="186"/>
    <x v="3"/>
    <s v="Ohio"/>
    <s v="Columbus"/>
    <x v="5"/>
    <n v="37"/>
    <x v="194"/>
    <n v="2997"/>
    <n v="1618.38"/>
    <n v="0.54"/>
    <x v="2"/>
  </r>
  <r>
    <x v="5"/>
    <n v="1185732"/>
    <x v="696"/>
    <x v="3"/>
    <s v="Ohio"/>
    <s v="Columbus"/>
    <x v="0"/>
    <n v="38"/>
    <x v="216"/>
    <n v="5244"/>
    <n v="2779.32"/>
    <n v="0.53"/>
    <x v="2"/>
  </r>
  <r>
    <x v="5"/>
    <n v="1185732"/>
    <x v="696"/>
    <x v="3"/>
    <s v="Ohio"/>
    <s v="Columbus"/>
    <x v="1"/>
    <n v="38"/>
    <x v="208"/>
    <n v="2204"/>
    <n v="1013.8399999999999"/>
    <n v="0.45999999999999996"/>
    <x v="2"/>
  </r>
  <r>
    <x v="5"/>
    <n v="1185732"/>
    <x v="696"/>
    <x v="3"/>
    <s v="Ohio"/>
    <s v="Columbus"/>
    <x v="2"/>
    <n v="29"/>
    <x v="184"/>
    <n v="1827"/>
    <n v="968.31000000000006"/>
    <n v="0.53"/>
    <x v="2"/>
  </r>
  <r>
    <x v="5"/>
    <n v="1185732"/>
    <x v="696"/>
    <x v="4"/>
    <s v="Kentucky"/>
    <s v="Louisville"/>
    <x v="3"/>
    <n v="34"/>
    <x v="171"/>
    <n v="1156"/>
    <n v="624.24"/>
    <n v="0.54"/>
    <x v="2"/>
  </r>
  <r>
    <x v="5"/>
    <n v="1185732"/>
    <x v="696"/>
    <x v="4"/>
    <s v="Kentucky"/>
    <s v="Louisville"/>
    <x v="4"/>
    <n v="48"/>
    <x v="190"/>
    <n v="2592"/>
    <n v="1218.24"/>
    <n v="0.47"/>
    <x v="2"/>
  </r>
  <r>
    <x v="5"/>
    <n v="1185732"/>
    <x v="696"/>
    <x v="4"/>
    <s v="Kentucky"/>
    <s v="Louisville"/>
    <x v="5"/>
    <n v="39"/>
    <x v="252"/>
    <n v="3042"/>
    <n v="1551.42"/>
    <n v="0.51"/>
    <x v="2"/>
  </r>
  <r>
    <x v="5"/>
    <n v="1185732"/>
    <x v="226"/>
    <x v="4"/>
    <s v="Kentucky"/>
    <s v="Louisville"/>
    <x v="0"/>
    <n v="41"/>
    <x v="163"/>
    <n v="6396"/>
    <n v="3261.96"/>
    <n v="0.51"/>
    <x v="2"/>
  </r>
  <r>
    <x v="5"/>
    <n v="1185732"/>
    <x v="226"/>
    <x v="4"/>
    <s v="Kentucky"/>
    <s v="Louisville"/>
    <x v="1"/>
    <n v="41"/>
    <x v="229"/>
    <n v="2419"/>
    <n v="1185.31"/>
    <n v="0.49"/>
    <x v="2"/>
  </r>
  <r>
    <x v="5"/>
    <n v="1185732"/>
    <x v="226"/>
    <x v="4"/>
    <s v="Kentucky"/>
    <s v="Louisville"/>
    <x v="2"/>
    <n v="34"/>
    <x v="201"/>
    <n v="2482"/>
    <n v="1241"/>
    <n v="0.5"/>
    <x v="2"/>
  </r>
  <r>
    <x v="5"/>
    <n v="1185732"/>
    <x v="226"/>
    <x v="4"/>
    <s v="Kentucky"/>
    <s v="Louisville"/>
    <x v="3"/>
    <n v="36"/>
    <x v="234"/>
    <n v="972"/>
    <n v="505.44"/>
    <n v="0.52"/>
    <x v="2"/>
  </r>
  <r>
    <x v="5"/>
    <n v="1185732"/>
    <x v="226"/>
    <x v="4"/>
    <s v="Kentucky"/>
    <s v="Louisville"/>
    <x v="4"/>
    <n v="52"/>
    <x v="178"/>
    <n v="2288"/>
    <n v="1052.48"/>
    <n v="0.45999999999999996"/>
    <x v="2"/>
  </r>
  <r>
    <x v="5"/>
    <n v="1185732"/>
    <x v="226"/>
    <x v="4"/>
    <s v="Kentucky"/>
    <s v="Louisville"/>
    <x v="5"/>
    <n v="42"/>
    <x v="188"/>
    <n v="2730"/>
    <n v="1392.3"/>
    <n v="0.51"/>
    <x v="2"/>
  </r>
  <r>
    <x v="5"/>
    <n v="1185732"/>
    <x v="245"/>
    <x v="4"/>
    <s v="Kentucky"/>
    <s v="Louisville"/>
    <x v="0"/>
    <n v="41"/>
    <x v="164"/>
    <n v="4879"/>
    <n v="2683.4500000000003"/>
    <n v="0.55000000000000004"/>
    <x v="2"/>
  </r>
  <r>
    <x v="5"/>
    <n v="1185732"/>
    <x v="245"/>
    <x v="4"/>
    <s v="Kentucky"/>
    <s v="Louisville"/>
    <x v="1"/>
    <n v="41"/>
    <x v="200"/>
    <n v="2009"/>
    <n v="964.31999999999994"/>
    <n v="0.48"/>
    <x v="2"/>
  </r>
  <r>
    <x v="5"/>
    <n v="1185732"/>
    <x v="245"/>
    <x v="4"/>
    <s v="Kentucky"/>
    <s v="Louisville"/>
    <x v="2"/>
    <n v="38"/>
    <x v="200"/>
    <n v="1862"/>
    <n v="1024.1000000000001"/>
    <n v="0.55000000000000004"/>
    <x v="2"/>
  </r>
  <r>
    <x v="5"/>
    <n v="1185732"/>
    <x v="245"/>
    <x v="4"/>
    <s v="Kentucky"/>
    <s v="Louisville"/>
    <x v="3"/>
    <n v="42"/>
    <x v="225"/>
    <n v="1218"/>
    <n v="609"/>
    <n v="0.5"/>
    <x v="2"/>
  </r>
  <r>
    <x v="5"/>
    <n v="1185732"/>
    <x v="245"/>
    <x v="4"/>
    <s v="Kentucky"/>
    <s v="Louisville"/>
    <x v="4"/>
    <n v="47"/>
    <x v="191"/>
    <n v="1645"/>
    <n v="806.05"/>
    <n v="0.49"/>
    <x v="2"/>
  </r>
  <r>
    <x v="5"/>
    <n v="1185732"/>
    <x v="245"/>
    <x v="4"/>
    <s v="Kentucky"/>
    <s v="Louisville"/>
    <x v="5"/>
    <n v="36"/>
    <x v="41"/>
    <n v="2700"/>
    <n v="1350"/>
    <n v="0.5"/>
    <x v="2"/>
  </r>
  <r>
    <x v="5"/>
    <n v="1185732"/>
    <x v="276"/>
    <x v="4"/>
    <s v="Kentucky"/>
    <s v="Louisville"/>
    <x v="0"/>
    <n v="49"/>
    <x v="163"/>
    <n v="7644"/>
    <n v="3898.44"/>
    <n v="0.51"/>
    <x v="2"/>
  </r>
  <r>
    <x v="5"/>
    <n v="1185732"/>
    <x v="276"/>
    <x v="4"/>
    <s v="Kentucky"/>
    <s v="Louisville"/>
    <x v="1"/>
    <n v="42"/>
    <x v="181"/>
    <n v="2856"/>
    <n v="1428"/>
    <n v="0.5"/>
    <x v="2"/>
  </r>
  <r>
    <x v="5"/>
    <n v="1185732"/>
    <x v="276"/>
    <x v="4"/>
    <s v="Kentucky"/>
    <s v="Louisville"/>
    <x v="2"/>
    <n v="38"/>
    <x v="208"/>
    <n v="2204"/>
    <n v="1146.08"/>
    <n v="0.52"/>
    <x v="2"/>
  </r>
  <r>
    <x v="5"/>
    <n v="1185732"/>
    <x v="276"/>
    <x v="4"/>
    <s v="Kentucky"/>
    <s v="Louisville"/>
    <x v="3"/>
    <n v="38"/>
    <x v="183"/>
    <n v="1444"/>
    <n v="779.7600000000001"/>
    <n v="0.54"/>
    <x v="2"/>
  </r>
  <r>
    <x v="5"/>
    <n v="1185732"/>
    <x v="276"/>
    <x v="4"/>
    <s v="Kentucky"/>
    <s v="Louisville"/>
    <x v="4"/>
    <n v="46"/>
    <x v="186"/>
    <n v="1932"/>
    <n v="888.71999999999991"/>
    <n v="0.45999999999999996"/>
    <x v="2"/>
  </r>
  <r>
    <x v="5"/>
    <n v="1185732"/>
    <x v="276"/>
    <x v="4"/>
    <s v="Kentucky"/>
    <s v="Louisville"/>
    <x v="5"/>
    <n v="51"/>
    <x v="170"/>
    <n v="4233"/>
    <n v="2158.83"/>
    <n v="0.51"/>
    <x v="2"/>
  </r>
  <r>
    <x v="5"/>
    <n v="1185732"/>
    <x v="306"/>
    <x v="4"/>
    <s v="Kentucky"/>
    <s v="Louisville"/>
    <x v="0"/>
    <n v="36"/>
    <x v="213"/>
    <n v="5112"/>
    <n v="2556"/>
    <n v="0.5"/>
    <x v="2"/>
  </r>
  <r>
    <x v="5"/>
    <n v="1185732"/>
    <x v="306"/>
    <x v="4"/>
    <s v="Kentucky"/>
    <s v="Louisville"/>
    <x v="1"/>
    <n v="33"/>
    <x v="169"/>
    <n v="2541"/>
    <n v="1245.0899999999999"/>
    <n v="0.49"/>
    <x v="2"/>
  </r>
  <r>
    <x v="5"/>
    <n v="1185732"/>
    <x v="306"/>
    <x v="4"/>
    <s v="Kentucky"/>
    <s v="Louisville"/>
    <x v="2"/>
    <n v="28"/>
    <x v="195"/>
    <n v="1568"/>
    <n v="862.40000000000009"/>
    <n v="0.55000000000000004"/>
    <x v="2"/>
  </r>
  <r>
    <x v="5"/>
    <n v="1185732"/>
    <x v="306"/>
    <x v="4"/>
    <s v="Kentucky"/>
    <s v="Louisville"/>
    <x v="3"/>
    <n v="29"/>
    <x v="239"/>
    <n v="1508"/>
    <n v="829.40000000000009"/>
    <n v="0.55000000000000004"/>
    <x v="2"/>
  </r>
  <r>
    <x v="5"/>
    <n v="1185732"/>
    <x v="306"/>
    <x v="4"/>
    <s v="Kentucky"/>
    <s v="Louisville"/>
    <x v="4"/>
    <n v="49"/>
    <x v="190"/>
    <n v="2646"/>
    <n v="1296.54"/>
    <n v="0.49"/>
    <x v="2"/>
  </r>
  <r>
    <x v="5"/>
    <n v="1185732"/>
    <x v="306"/>
    <x v="4"/>
    <s v="Kentucky"/>
    <s v="Louisville"/>
    <x v="5"/>
    <n v="52"/>
    <x v="253"/>
    <n v="5252"/>
    <n v="2731.04"/>
    <n v="0.52"/>
    <x v="2"/>
  </r>
  <r>
    <x v="5"/>
    <n v="1185732"/>
    <x v="335"/>
    <x v="4"/>
    <s v="Kentucky"/>
    <s v="Louisville"/>
    <x v="0"/>
    <n v="47"/>
    <x v="137"/>
    <n v="7896"/>
    <n v="4342.8"/>
    <n v="0.55000000000000004"/>
    <x v="2"/>
  </r>
  <r>
    <x v="5"/>
    <n v="1185732"/>
    <x v="335"/>
    <x v="4"/>
    <s v="Kentucky"/>
    <s v="Louisville"/>
    <x v="1"/>
    <n v="44"/>
    <x v="60"/>
    <n v="4180"/>
    <n v="2048.1999999999998"/>
    <n v="0.49"/>
    <x v="2"/>
  </r>
  <r>
    <x v="5"/>
    <n v="1185732"/>
    <x v="335"/>
    <x v="4"/>
    <s v="Kentucky"/>
    <s v="Louisville"/>
    <x v="2"/>
    <n v="38"/>
    <x v="173"/>
    <n v="2622"/>
    <n v="1363.44"/>
    <n v="0.52"/>
    <x v="2"/>
  </r>
  <r>
    <x v="5"/>
    <n v="1185732"/>
    <x v="335"/>
    <x v="4"/>
    <s v="Kentucky"/>
    <s v="Louisville"/>
    <x v="3"/>
    <n v="37"/>
    <x v="184"/>
    <n v="2331"/>
    <n v="1258.74"/>
    <n v="0.54"/>
    <x v="2"/>
  </r>
  <r>
    <x v="5"/>
    <n v="1185732"/>
    <x v="335"/>
    <x v="4"/>
    <s v="Kentucky"/>
    <s v="Louisville"/>
    <x v="4"/>
    <n v="46"/>
    <x v="41"/>
    <n v="3450"/>
    <n v="1586.9999999999998"/>
    <n v="0.45999999999999996"/>
    <x v="2"/>
  </r>
  <r>
    <x v="5"/>
    <n v="1185732"/>
    <x v="335"/>
    <x v="4"/>
    <s v="Kentucky"/>
    <s v="Louisville"/>
    <x v="5"/>
    <n v="50"/>
    <x v="202"/>
    <n v="5750"/>
    <n v="3105"/>
    <n v="0.54"/>
    <x v="2"/>
  </r>
  <r>
    <x v="5"/>
    <n v="1185732"/>
    <x v="367"/>
    <x v="4"/>
    <s v="Kentucky"/>
    <s v="Louisville"/>
    <x v="0"/>
    <n v="46"/>
    <x v="212"/>
    <n v="7682"/>
    <n v="4148.2800000000007"/>
    <n v="0.54"/>
    <x v="2"/>
  </r>
  <r>
    <x v="5"/>
    <n v="1185732"/>
    <x v="367"/>
    <x v="4"/>
    <s v="Kentucky"/>
    <s v="Louisville"/>
    <x v="1"/>
    <n v="41"/>
    <x v="250"/>
    <n v="3731"/>
    <n v="1753.57"/>
    <n v="0.47"/>
    <x v="2"/>
  </r>
  <r>
    <x v="5"/>
    <n v="1185732"/>
    <x v="367"/>
    <x v="4"/>
    <s v="Kentucky"/>
    <s v="Louisville"/>
    <x v="2"/>
    <n v="36"/>
    <x v="232"/>
    <n v="2880"/>
    <n v="1555.2"/>
    <n v="0.54"/>
    <x v="2"/>
  </r>
  <r>
    <x v="5"/>
    <n v="1185732"/>
    <x v="367"/>
    <x v="4"/>
    <s v="Kentucky"/>
    <s v="Louisville"/>
    <x v="3"/>
    <n v="38"/>
    <x v="41"/>
    <n v="2850"/>
    <n v="1425"/>
    <n v="0.5"/>
    <x v="2"/>
  </r>
  <r>
    <x v="5"/>
    <n v="1185732"/>
    <x v="367"/>
    <x v="4"/>
    <s v="Kentucky"/>
    <s v="Louisville"/>
    <x v="4"/>
    <n v="49"/>
    <x v="188"/>
    <n v="3185"/>
    <n v="1560.6499999999999"/>
    <n v="0.49"/>
    <x v="2"/>
  </r>
  <r>
    <x v="5"/>
    <n v="1185732"/>
    <x v="367"/>
    <x v="4"/>
    <s v="Kentucky"/>
    <s v="Louisville"/>
    <x v="5"/>
    <n v="51"/>
    <x v="196"/>
    <n v="6120"/>
    <n v="3304.8"/>
    <n v="0.54"/>
    <x v="2"/>
  </r>
  <r>
    <x v="5"/>
    <n v="1185732"/>
    <x v="399"/>
    <x v="4"/>
    <s v="Kentucky"/>
    <s v="Louisville"/>
    <x v="0"/>
    <n v="48"/>
    <x v="251"/>
    <n v="6576"/>
    <n v="3485.28"/>
    <n v="0.53"/>
    <x v="2"/>
  </r>
  <r>
    <x v="5"/>
    <n v="1185732"/>
    <x v="399"/>
    <x v="4"/>
    <s v="Kentucky"/>
    <s v="Louisville"/>
    <x v="1"/>
    <n v="44"/>
    <x v="198"/>
    <n v="4136"/>
    <n v="2026.6399999999999"/>
    <n v="0.49"/>
    <x v="2"/>
  </r>
  <r>
    <x v="5"/>
    <n v="1185732"/>
    <x v="399"/>
    <x v="4"/>
    <s v="Kentucky"/>
    <s v="Louisville"/>
    <x v="2"/>
    <n v="33"/>
    <x v="188"/>
    <n v="2145"/>
    <n v="1136.8500000000001"/>
    <n v="0.53"/>
    <x v="2"/>
  </r>
  <r>
    <x v="5"/>
    <n v="1185732"/>
    <x v="399"/>
    <x v="4"/>
    <s v="Kentucky"/>
    <s v="Louisville"/>
    <x v="3"/>
    <n v="32"/>
    <x v="190"/>
    <n v="1728"/>
    <n v="881.28"/>
    <n v="0.51"/>
    <x v="2"/>
  </r>
  <r>
    <x v="5"/>
    <n v="1185732"/>
    <x v="399"/>
    <x v="4"/>
    <s v="Kentucky"/>
    <s v="Louisville"/>
    <x v="4"/>
    <n v="43"/>
    <x v="208"/>
    <n v="2494"/>
    <n v="1172.1799999999998"/>
    <n v="0.47"/>
    <x v="2"/>
  </r>
  <r>
    <x v="5"/>
    <n v="1185732"/>
    <x v="399"/>
    <x v="4"/>
    <s v="Kentucky"/>
    <s v="Louisville"/>
    <x v="5"/>
    <n v="49"/>
    <x v="238"/>
    <n v="3626"/>
    <n v="1885.52"/>
    <n v="0.52"/>
    <x v="2"/>
  </r>
  <r>
    <x v="5"/>
    <n v="1185732"/>
    <x v="428"/>
    <x v="4"/>
    <s v="Kentucky"/>
    <s v="Louisville"/>
    <x v="0"/>
    <n v="53"/>
    <x v="214"/>
    <n v="6678"/>
    <n v="3672.9"/>
    <n v="0.55000000000000004"/>
    <x v="2"/>
  </r>
  <r>
    <x v="5"/>
    <n v="1185732"/>
    <x v="428"/>
    <x v="4"/>
    <s v="Kentucky"/>
    <s v="Louisville"/>
    <x v="1"/>
    <n v="41"/>
    <x v="170"/>
    <n v="3403"/>
    <n v="1701.5"/>
    <n v="0.5"/>
    <x v="2"/>
  </r>
  <r>
    <x v="5"/>
    <n v="1185732"/>
    <x v="428"/>
    <x v="4"/>
    <s v="Kentucky"/>
    <s v="Louisville"/>
    <x v="2"/>
    <n v="43"/>
    <x v="172"/>
    <n v="2021"/>
    <n v="1091.3400000000001"/>
    <n v="0.54"/>
    <x v="2"/>
  </r>
  <r>
    <x v="5"/>
    <n v="1185732"/>
    <x v="428"/>
    <x v="4"/>
    <s v="Kentucky"/>
    <s v="Louisville"/>
    <x v="3"/>
    <n v="41"/>
    <x v="186"/>
    <n v="1722"/>
    <n v="895.44"/>
    <n v="0.52"/>
    <x v="2"/>
  </r>
  <r>
    <x v="5"/>
    <n v="1185732"/>
    <x v="428"/>
    <x v="4"/>
    <s v="Kentucky"/>
    <s v="Louisville"/>
    <x v="4"/>
    <n v="53"/>
    <x v="207"/>
    <n v="2173"/>
    <n v="1064.77"/>
    <n v="0.49"/>
    <x v="2"/>
  </r>
  <r>
    <x v="5"/>
    <n v="1185732"/>
    <x v="428"/>
    <x v="4"/>
    <s v="Kentucky"/>
    <s v="Louisville"/>
    <x v="5"/>
    <n v="53"/>
    <x v="170"/>
    <n v="4399"/>
    <n v="2199.5"/>
    <n v="0.5"/>
    <x v="2"/>
  </r>
  <r>
    <x v="5"/>
    <n v="1185732"/>
    <x v="459"/>
    <x v="4"/>
    <s v="Kentucky"/>
    <s v="Louisville"/>
    <x v="0"/>
    <n v="48"/>
    <x v="248"/>
    <n v="5904"/>
    <n v="3070.08"/>
    <n v="0.52"/>
    <x v="2"/>
  </r>
  <r>
    <x v="5"/>
    <n v="1185732"/>
    <x v="459"/>
    <x v="4"/>
    <s v="Kentucky"/>
    <s v="Louisville"/>
    <x v="1"/>
    <n v="39"/>
    <x v="249"/>
    <n v="2808"/>
    <n v="1319.76"/>
    <n v="0.47"/>
    <x v="2"/>
  </r>
  <r>
    <x v="5"/>
    <n v="1185732"/>
    <x v="459"/>
    <x v="4"/>
    <s v="Kentucky"/>
    <s v="Louisville"/>
    <x v="2"/>
    <n v="41"/>
    <x v="282"/>
    <n v="2337"/>
    <n v="1191.8700000000001"/>
    <n v="0.51"/>
    <x v="2"/>
  </r>
  <r>
    <x v="0"/>
    <n v="1185732"/>
    <x v="459"/>
    <x v="4"/>
    <s v="Kentucky"/>
    <s v="Louisville"/>
    <x v="3"/>
    <n v="52"/>
    <x v="239"/>
    <n v="2704"/>
    <n v="1352"/>
    <n v="0.5"/>
    <x v="2"/>
  </r>
  <r>
    <x v="0"/>
    <n v="1185732"/>
    <x v="459"/>
    <x v="4"/>
    <s v="Kentucky"/>
    <s v="Louisville"/>
    <x v="4"/>
    <n v="59"/>
    <x v="206"/>
    <n v="3127"/>
    <n v="1500.96"/>
    <n v="0.48"/>
    <x v="2"/>
  </r>
  <r>
    <x v="0"/>
    <n v="1185732"/>
    <x v="459"/>
    <x v="4"/>
    <s v="Kentucky"/>
    <s v="Louisville"/>
    <x v="5"/>
    <n v="66"/>
    <x v="232"/>
    <n v="5280"/>
    <n v="2851.2000000000003"/>
    <n v="0.54"/>
    <x v="2"/>
  </r>
  <r>
    <x v="0"/>
    <n v="1185732"/>
    <x v="488"/>
    <x v="4"/>
    <s v="Kentucky"/>
    <s v="Louisville"/>
    <x v="0"/>
    <n v="59"/>
    <x v="174"/>
    <n v="9322"/>
    <n v="5127.1000000000004"/>
    <n v="0.55000000000000004"/>
    <x v="2"/>
  </r>
  <r>
    <x v="0"/>
    <n v="1185732"/>
    <x v="488"/>
    <x v="4"/>
    <s v="Kentucky"/>
    <s v="Louisville"/>
    <x v="1"/>
    <n v="52"/>
    <x v="230"/>
    <n v="5096"/>
    <n v="2446.08"/>
    <n v="0.48"/>
    <x v="2"/>
  </r>
  <r>
    <x v="0"/>
    <n v="1185732"/>
    <x v="488"/>
    <x v="4"/>
    <s v="Kentucky"/>
    <s v="Louisville"/>
    <x v="2"/>
    <n v="51"/>
    <x v="238"/>
    <n v="3774"/>
    <n v="2075.7000000000003"/>
    <n v="0.55000000000000004"/>
    <x v="2"/>
  </r>
  <r>
    <x v="0"/>
    <n v="1185732"/>
    <x v="488"/>
    <x v="4"/>
    <s v="Kentucky"/>
    <s v="Louisville"/>
    <x v="3"/>
    <n v="49"/>
    <x v="181"/>
    <n v="3332"/>
    <n v="1765.96"/>
    <n v="0.53"/>
    <x v="2"/>
  </r>
  <r>
    <x v="0"/>
    <n v="1185732"/>
    <x v="488"/>
    <x v="4"/>
    <s v="Kentucky"/>
    <s v="Louisville"/>
    <x v="4"/>
    <n v="54"/>
    <x v="181"/>
    <n v="3672"/>
    <n v="1725.84"/>
    <n v="0.47"/>
    <x v="2"/>
  </r>
  <r>
    <x v="0"/>
    <n v="1185732"/>
    <x v="488"/>
    <x v="4"/>
    <s v="Kentucky"/>
    <s v="Louisville"/>
    <x v="5"/>
    <n v="64"/>
    <x v="230"/>
    <n v="6272"/>
    <n v="3324.1600000000003"/>
    <n v="0.53"/>
    <x v="2"/>
  </r>
  <r>
    <x v="0"/>
    <n v="1185732"/>
    <x v="184"/>
    <x v="4"/>
    <s v="Kentucky"/>
    <s v="Louisville"/>
    <x v="0"/>
    <n v="29"/>
    <x v="133"/>
    <n v="5481"/>
    <n v="2959.7400000000002"/>
    <n v="0.54"/>
    <x v="2"/>
  </r>
  <r>
    <x v="0"/>
    <n v="1185732"/>
    <x v="184"/>
    <x v="4"/>
    <s v="Kentucky"/>
    <s v="Louisville"/>
    <x v="1"/>
    <n v="29"/>
    <x v="213"/>
    <n v="4118"/>
    <n v="1853.1"/>
    <n v="0.44999999999999996"/>
    <x v="2"/>
  </r>
  <r>
    <x v="0"/>
    <n v="1185732"/>
    <x v="184"/>
    <x v="4"/>
    <s v="Kentucky"/>
    <s v="Louisville"/>
    <x v="2"/>
    <n v="18"/>
    <x v="174"/>
    <n v="2844"/>
    <n v="1564.2"/>
    <n v="0.55000000000000004"/>
    <x v="2"/>
  </r>
  <r>
    <x v="0"/>
    <n v="1185732"/>
    <x v="184"/>
    <x v="4"/>
    <s v="Kentucky"/>
    <s v="Louisville"/>
    <x v="3"/>
    <n v="23"/>
    <x v="253"/>
    <n v="2323"/>
    <n v="1231.19"/>
    <n v="0.53"/>
    <x v="2"/>
  </r>
  <r>
    <x v="0"/>
    <n v="1185732"/>
    <x v="184"/>
    <x v="4"/>
    <s v="Kentucky"/>
    <s v="Louisville"/>
    <x v="4"/>
    <n v="38"/>
    <x v="202"/>
    <n v="4370"/>
    <n v="2097.6"/>
    <n v="0.48"/>
    <x v="2"/>
  </r>
  <r>
    <x v="0"/>
    <n v="1185732"/>
    <x v="184"/>
    <x v="4"/>
    <s v="Kentucky"/>
    <s v="Louisville"/>
    <x v="5"/>
    <n v="29"/>
    <x v="174"/>
    <n v="4582"/>
    <n v="2840.84"/>
    <n v="0.62"/>
    <x v="2"/>
  </r>
  <r>
    <x v="0"/>
    <n v="1185732"/>
    <x v="213"/>
    <x v="4"/>
    <s v="Kentucky"/>
    <s v="Louisville"/>
    <x v="0"/>
    <n v="28"/>
    <x v="37"/>
    <n v="6300"/>
    <n v="3276"/>
    <n v="0.52"/>
    <x v="2"/>
  </r>
  <r>
    <x v="0"/>
    <n v="1185732"/>
    <x v="213"/>
    <x v="4"/>
    <s v="Kentucky"/>
    <s v="Louisville"/>
    <x v="1"/>
    <n v="27"/>
    <x v="162"/>
    <n v="2862"/>
    <n v="1373.76"/>
    <n v="0.48"/>
    <x v="2"/>
  </r>
  <r>
    <x v="0"/>
    <n v="1185732"/>
    <x v="213"/>
    <x v="4"/>
    <s v="Kentucky"/>
    <s v="Louisville"/>
    <x v="2"/>
    <n v="18"/>
    <x v="168"/>
    <n v="2232"/>
    <n v="1227.6000000000001"/>
    <n v="0.55000000000000004"/>
    <x v="2"/>
  </r>
  <r>
    <x v="0"/>
    <n v="1185732"/>
    <x v="213"/>
    <x v="1"/>
    <s v="Mississippi"/>
    <s v="Jackson"/>
    <x v="3"/>
    <n v="25"/>
    <x v="250"/>
    <n v="2275"/>
    <n v="1137.5"/>
    <n v="0.5"/>
    <x v="2"/>
  </r>
  <r>
    <x v="0"/>
    <n v="1185732"/>
    <x v="213"/>
    <x v="1"/>
    <s v="Mississippi"/>
    <s v="Jackson"/>
    <x v="4"/>
    <n v="39"/>
    <x v="243"/>
    <n v="4212"/>
    <n v="1937.5199999999998"/>
    <n v="0.45999999999999996"/>
    <x v="2"/>
  </r>
  <r>
    <x v="0"/>
    <n v="1185732"/>
    <x v="213"/>
    <x v="1"/>
    <s v="Mississippi"/>
    <s v="Jackson"/>
    <x v="5"/>
    <n v="24"/>
    <x v="35"/>
    <n v="3000"/>
    <n v="1800"/>
    <n v="0.6"/>
    <x v="2"/>
  </r>
  <r>
    <x v="0"/>
    <n v="1185732"/>
    <x v="221"/>
    <x v="1"/>
    <s v="Mississippi"/>
    <s v="Jackson"/>
    <x v="0"/>
    <n v="23"/>
    <x v="283"/>
    <n v="4301"/>
    <n v="2365.5500000000002"/>
    <n v="0.55000000000000004"/>
    <x v="2"/>
  </r>
  <r>
    <x v="0"/>
    <n v="1185732"/>
    <x v="221"/>
    <x v="1"/>
    <s v="Mississippi"/>
    <s v="Jackson"/>
    <x v="1"/>
    <n v="24"/>
    <x v="38"/>
    <n v="2400"/>
    <n v="1128"/>
    <n v="0.47"/>
    <x v="2"/>
  </r>
  <r>
    <x v="0"/>
    <n v="1185732"/>
    <x v="221"/>
    <x v="1"/>
    <s v="Mississippi"/>
    <s v="Jackson"/>
    <x v="2"/>
    <n v="14"/>
    <x v="209"/>
    <n v="1792"/>
    <n v="949.76"/>
    <n v="0.53"/>
    <x v="2"/>
  </r>
  <r>
    <x v="0"/>
    <n v="1185732"/>
    <x v="221"/>
    <x v="1"/>
    <s v="Mississippi"/>
    <s v="Jackson"/>
    <x v="3"/>
    <n v="19"/>
    <x v="232"/>
    <n v="1520"/>
    <n v="790.4"/>
    <n v="0.52"/>
    <x v="2"/>
  </r>
  <r>
    <x v="0"/>
    <n v="1185732"/>
    <x v="221"/>
    <x v="1"/>
    <s v="Mississippi"/>
    <s v="Jackson"/>
    <x v="4"/>
    <n v="32"/>
    <x v="194"/>
    <n v="2592"/>
    <n v="1192.32"/>
    <n v="0.45999999999999996"/>
    <x v="2"/>
  </r>
  <r>
    <x v="0"/>
    <n v="1185732"/>
    <x v="221"/>
    <x v="1"/>
    <s v="Mississippi"/>
    <s v="Jackson"/>
    <x v="5"/>
    <n v="24"/>
    <x v="248"/>
    <n v="2952"/>
    <n v="1830.24"/>
    <n v="0.62"/>
    <x v="2"/>
  </r>
  <r>
    <x v="0"/>
    <n v="1185732"/>
    <x v="240"/>
    <x v="1"/>
    <s v="Mississippi"/>
    <s v="Jackson"/>
    <x v="0"/>
    <n v="23"/>
    <x v="138"/>
    <n v="3887"/>
    <n v="2098.98"/>
    <n v="0.54"/>
    <x v="2"/>
  </r>
  <r>
    <x v="0"/>
    <n v="1185732"/>
    <x v="240"/>
    <x v="1"/>
    <s v="Mississippi"/>
    <s v="Jackson"/>
    <x v="1"/>
    <n v="23"/>
    <x v="245"/>
    <n v="2507"/>
    <n v="1253.5"/>
    <n v="0.5"/>
    <x v="2"/>
  </r>
  <r>
    <x v="0"/>
    <n v="1185732"/>
    <x v="240"/>
    <x v="1"/>
    <s v="Mississippi"/>
    <s v="Jackson"/>
    <x v="2"/>
    <n v="14"/>
    <x v="253"/>
    <n v="1414"/>
    <n v="777.7"/>
    <n v="0.55000000000000004"/>
    <x v="2"/>
  </r>
  <r>
    <x v="0"/>
    <n v="1185732"/>
    <x v="240"/>
    <x v="1"/>
    <s v="Mississippi"/>
    <s v="Jackson"/>
    <x v="3"/>
    <n v="19"/>
    <x v="41"/>
    <n v="1425"/>
    <n v="741"/>
    <n v="0.52"/>
    <x v="2"/>
  </r>
  <r>
    <x v="0"/>
    <n v="1185732"/>
    <x v="240"/>
    <x v="1"/>
    <s v="Mississippi"/>
    <s v="Jackson"/>
    <x v="4"/>
    <n v="38"/>
    <x v="194"/>
    <n v="3078"/>
    <n v="1477.44"/>
    <n v="0.48"/>
    <x v="2"/>
  </r>
  <r>
    <x v="0"/>
    <n v="1185732"/>
    <x v="240"/>
    <x v="1"/>
    <s v="Mississippi"/>
    <s v="Jackson"/>
    <x v="5"/>
    <n v="28"/>
    <x v="168"/>
    <n v="3472"/>
    <n v="2117.92"/>
    <n v="0.61"/>
    <x v="2"/>
  </r>
  <r>
    <x v="0"/>
    <n v="1185732"/>
    <x v="269"/>
    <x v="1"/>
    <s v="Mississippi"/>
    <s v="Jackson"/>
    <x v="0"/>
    <n v="39"/>
    <x v="145"/>
    <n v="7566"/>
    <n v="4161.3"/>
    <n v="0.55000000000000004"/>
    <x v="2"/>
  </r>
  <r>
    <x v="0"/>
    <n v="1185732"/>
    <x v="269"/>
    <x v="1"/>
    <s v="Mississippi"/>
    <s v="Jackson"/>
    <x v="1"/>
    <n v="37"/>
    <x v="165"/>
    <n v="4847"/>
    <n v="2181.1499999999996"/>
    <n v="0.44999999999999996"/>
    <x v="2"/>
  </r>
  <r>
    <x v="0"/>
    <n v="1185732"/>
    <x v="269"/>
    <x v="1"/>
    <s v="Mississippi"/>
    <s v="Jackson"/>
    <x v="2"/>
    <n v="33"/>
    <x v="164"/>
    <n v="3927"/>
    <n v="2120.58"/>
    <n v="0.54"/>
    <x v="2"/>
  </r>
  <r>
    <x v="0"/>
    <n v="1185732"/>
    <x v="269"/>
    <x v="1"/>
    <s v="Mississippi"/>
    <s v="Jackson"/>
    <x v="3"/>
    <n v="33"/>
    <x v="253"/>
    <n v="3333"/>
    <n v="1699.83"/>
    <n v="0.51"/>
    <x v="2"/>
  </r>
  <r>
    <x v="0"/>
    <n v="1185732"/>
    <x v="269"/>
    <x v="1"/>
    <s v="Mississippi"/>
    <s v="Jackson"/>
    <x v="4"/>
    <n v="41"/>
    <x v="210"/>
    <n v="4756"/>
    <n v="2235.3199999999997"/>
    <n v="0.47"/>
    <x v="2"/>
  </r>
  <r>
    <x v="0"/>
    <n v="1185732"/>
    <x v="269"/>
    <x v="1"/>
    <s v="Mississippi"/>
    <s v="Jackson"/>
    <x v="5"/>
    <n v="47"/>
    <x v="150"/>
    <n v="6580"/>
    <n v="4211.2"/>
    <n v="0.64"/>
    <x v="2"/>
  </r>
  <r>
    <x v="0"/>
    <n v="1185732"/>
    <x v="302"/>
    <x v="1"/>
    <s v="Mississippi"/>
    <s v="Jackson"/>
    <x v="0"/>
    <n v="44"/>
    <x v="124"/>
    <n v="9240"/>
    <n v="4804.8"/>
    <n v="0.52"/>
    <x v="2"/>
  </r>
  <r>
    <x v="0"/>
    <n v="1185732"/>
    <x v="302"/>
    <x v="1"/>
    <s v="Mississippi"/>
    <s v="Jackson"/>
    <x v="1"/>
    <n v="37"/>
    <x v="35"/>
    <n v="4625"/>
    <n v="2173.75"/>
    <n v="0.47"/>
    <x v="2"/>
  </r>
  <r>
    <x v="0"/>
    <n v="1185732"/>
    <x v="302"/>
    <x v="1"/>
    <s v="Mississippi"/>
    <s v="Jackson"/>
    <x v="2"/>
    <n v="41"/>
    <x v="231"/>
    <n v="5863"/>
    <n v="3224.65"/>
    <n v="0.55000000000000004"/>
    <x v="2"/>
  </r>
  <r>
    <x v="0"/>
    <n v="1185732"/>
    <x v="302"/>
    <x v="1"/>
    <s v="Mississippi"/>
    <s v="Jackson"/>
    <x v="3"/>
    <n v="43"/>
    <x v="236"/>
    <n v="5031"/>
    <n v="2515.5"/>
    <n v="0.5"/>
    <x v="2"/>
  </r>
  <r>
    <x v="0"/>
    <n v="1185732"/>
    <x v="302"/>
    <x v="1"/>
    <s v="Mississippi"/>
    <s v="Jackson"/>
    <x v="4"/>
    <n v="57"/>
    <x v="192"/>
    <n v="7695"/>
    <n v="3462.7499999999995"/>
    <n v="0.44999999999999996"/>
    <x v="2"/>
  </r>
  <r>
    <x v="0"/>
    <n v="1185732"/>
    <x v="302"/>
    <x v="1"/>
    <s v="Mississippi"/>
    <s v="Jackson"/>
    <x v="5"/>
    <n v="60"/>
    <x v="143"/>
    <n v="11280"/>
    <n v="7106.4"/>
    <n v="0.63"/>
    <x v="2"/>
  </r>
  <r>
    <x v="0"/>
    <n v="1185732"/>
    <x v="330"/>
    <x v="1"/>
    <s v="Mississippi"/>
    <s v="Jackson"/>
    <x v="0"/>
    <n v="58"/>
    <x v="166"/>
    <n v="12818"/>
    <n v="6537.18"/>
    <n v="0.51"/>
    <x v="2"/>
  </r>
  <r>
    <x v="1"/>
    <n v="1185732"/>
    <x v="330"/>
    <x v="1"/>
    <s v="Mississippi"/>
    <s v="Jackson"/>
    <x v="1"/>
    <n v="53"/>
    <x v="163"/>
    <n v="8268"/>
    <n v="3720.5999999999995"/>
    <n v="0.44999999999999996"/>
    <x v="2"/>
  </r>
  <r>
    <x v="1"/>
    <n v="1185732"/>
    <x v="330"/>
    <x v="1"/>
    <s v="Mississippi"/>
    <s v="Jackson"/>
    <x v="2"/>
    <n v="48"/>
    <x v="213"/>
    <n v="6816"/>
    <n v="3408"/>
    <n v="0.5"/>
    <x v="2"/>
  </r>
  <r>
    <x v="1"/>
    <n v="1185732"/>
    <x v="330"/>
    <x v="1"/>
    <s v="Mississippi"/>
    <s v="Jackson"/>
    <x v="3"/>
    <n v="48"/>
    <x v="168"/>
    <n v="5952"/>
    <n v="3154.56"/>
    <n v="0.53"/>
    <x v="2"/>
  </r>
  <r>
    <x v="1"/>
    <n v="1185732"/>
    <x v="330"/>
    <x v="1"/>
    <s v="Mississippi"/>
    <s v="Jackson"/>
    <x v="4"/>
    <n v="59"/>
    <x v="42"/>
    <n v="8850"/>
    <n v="4248"/>
    <n v="0.48"/>
    <x v="2"/>
  </r>
  <r>
    <x v="1"/>
    <n v="1185732"/>
    <x v="330"/>
    <x v="1"/>
    <s v="Mississippi"/>
    <s v="Jackson"/>
    <x v="5"/>
    <n v="61"/>
    <x v="129"/>
    <n v="10736"/>
    <n v="6548.96"/>
    <n v="0.61"/>
    <x v="2"/>
  </r>
  <r>
    <x v="1"/>
    <n v="1185732"/>
    <x v="362"/>
    <x v="1"/>
    <s v="Mississippi"/>
    <s v="Jackson"/>
    <x v="0"/>
    <n v="56"/>
    <x v="102"/>
    <n v="12040"/>
    <n v="6501.6"/>
    <n v="0.54"/>
    <x v="2"/>
  </r>
  <r>
    <x v="1"/>
    <n v="1185732"/>
    <x v="362"/>
    <x v="1"/>
    <s v="Mississippi"/>
    <s v="Jackson"/>
    <x v="1"/>
    <n v="50"/>
    <x v="137"/>
    <n v="8400"/>
    <n v="4032"/>
    <n v="0.48"/>
    <x v="2"/>
  </r>
  <r>
    <x v="1"/>
    <n v="1185732"/>
    <x v="362"/>
    <x v="1"/>
    <s v="Mississippi"/>
    <s v="Jackson"/>
    <x v="2"/>
    <n v="48"/>
    <x v="135"/>
    <n v="7056"/>
    <n v="3669.1200000000003"/>
    <n v="0.52"/>
    <x v="2"/>
  </r>
  <r>
    <x v="1"/>
    <n v="1185732"/>
    <x v="362"/>
    <x v="1"/>
    <s v="Mississippi"/>
    <s v="Jackson"/>
    <x v="3"/>
    <n v="39"/>
    <x v="209"/>
    <n v="4992"/>
    <n v="2595.84"/>
    <n v="0.52"/>
    <x v="2"/>
  </r>
  <r>
    <x v="1"/>
    <n v="1185732"/>
    <x v="362"/>
    <x v="1"/>
    <s v="Mississippi"/>
    <s v="Jackson"/>
    <x v="4"/>
    <n v="46"/>
    <x v="185"/>
    <n v="5612"/>
    <n v="2525.3999999999996"/>
    <n v="0.44999999999999996"/>
    <x v="2"/>
  </r>
  <r>
    <x v="1"/>
    <n v="1185732"/>
    <x v="362"/>
    <x v="1"/>
    <s v="Mississippi"/>
    <s v="Jackson"/>
    <x v="5"/>
    <n v="53"/>
    <x v="138"/>
    <n v="8957"/>
    <n v="5822.05"/>
    <n v="0.65"/>
    <x v="2"/>
  </r>
  <r>
    <x v="1"/>
    <n v="1185732"/>
    <x v="392"/>
    <x v="1"/>
    <s v="Mississippi"/>
    <s v="Jackson"/>
    <x v="0"/>
    <n v="47"/>
    <x v="126"/>
    <n v="9541"/>
    <n v="5152.1400000000003"/>
    <n v="0.54"/>
    <x v="2"/>
  </r>
  <r>
    <x v="1"/>
    <n v="1185732"/>
    <x v="392"/>
    <x v="1"/>
    <s v="Mississippi"/>
    <s v="Jackson"/>
    <x v="1"/>
    <n v="42"/>
    <x v="135"/>
    <n v="6174"/>
    <n v="2778.2999999999997"/>
    <n v="0.44999999999999996"/>
    <x v="2"/>
  </r>
  <r>
    <x v="1"/>
    <n v="1185732"/>
    <x v="392"/>
    <x v="1"/>
    <s v="Mississippi"/>
    <s v="Jackson"/>
    <x v="2"/>
    <n v="19"/>
    <x v="248"/>
    <n v="2337"/>
    <n v="1168.5"/>
    <n v="0.5"/>
    <x v="2"/>
  </r>
  <r>
    <x v="1"/>
    <n v="1185732"/>
    <x v="392"/>
    <x v="1"/>
    <s v="Mississippi"/>
    <s v="Jackson"/>
    <x v="3"/>
    <n v="19"/>
    <x v="38"/>
    <n v="1900"/>
    <n v="1045"/>
    <n v="0.55000000000000004"/>
    <x v="2"/>
  </r>
  <r>
    <x v="1"/>
    <n v="1185732"/>
    <x v="392"/>
    <x v="1"/>
    <s v="Mississippi"/>
    <s v="Jackson"/>
    <x v="4"/>
    <n v="29"/>
    <x v="243"/>
    <n v="3132"/>
    <n v="1503.36"/>
    <n v="0.48"/>
    <x v="2"/>
  </r>
  <r>
    <x v="1"/>
    <n v="1185732"/>
    <x v="392"/>
    <x v="1"/>
    <s v="Mississippi"/>
    <s v="Jackson"/>
    <x v="5"/>
    <n v="32"/>
    <x v="242"/>
    <n v="4160"/>
    <n v="2579.1999999999998"/>
    <n v="0.62"/>
    <x v="2"/>
  </r>
  <r>
    <x v="1"/>
    <n v="1185732"/>
    <x v="424"/>
    <x v="1"/>
    <s v="Mississippi"/>
    <s v="Jackson"/>
    <x v="0"/>
    <n v="32"/>
    <x v="129"/>
    <n v="5632"/>
    <n v="3041.28"/>
    <n v="0.54"/>
    <x v="2"/>
  </r>
  <r>
    <x v="1"/>
    <n v="1185732"/>
    <x v="424"/>
    <x v="1"/>
    <s v="Mississippi"/>
    <s v="Jackson"/>
    <x v="1"/>
    <n v="25"/>
    <x v="57"/>
    <n v="3625"/>
    <n v="1631.2499999999998"/>
    <n v="0.44999999999999996"/>
    <x v="2"/>
  </r>
  <r>
    <x v="1"/>
    <n v="1185732"/>
    <x v="424"/>
    <x v="1"/>
    <s v="Mississippi"/>
    <s v="Jackson"/>
    <x v="2"/>
    <n v="24"/>
    <x v="230"/>
    <n v="2352"/>
    <n v="1270.0800000000002"/>
    <n v="0.54"/>
    <x v="2"/>
  </r>
  <r>
    <x v="1"/>
    <n v="1185732"/>
    <x v="424"/>
    <x v="1"/>
    <s v="Mississippi"/>
    <s v="Jackson"/>
    <x v="3"/>
    <n v="23"/>
    <x v="193"/>
    <n v="2415"/>
    <n v="1207.5"/>
    <n v="0.5"/>
    <x v="2"/>
  </r>
  <r>
    <x v="1"/>
    <n v="1185732"/>
    <x v="424"/>
    <x v="1"/>
    <s v="Mississippi"/>
    <s v="Jackson"/>
    <x v="4"/>
    <n v="32"/>
    <x v="230"/>
    <n v="3136"/>
    <n v="1568"/>
    <n v="0.5"/>
    <x v="2"/>
  </r>
  <r>
    <x v="2"/>
    <n v="1185732"/>
    <x v="424"/>
    <x v="1"/>
    <s v="Mississippi"/>
    <s v="Jackson"/>
    <x v="5"/>
    <n v="33"/>
    <x v="168"/>
    <n v="4092"/>
    <n v="2618.88"/>
    <n v="0.64"/>
    <x v="2"/>
  </r>
  <r>
    <x v="2"/>
    <n v="1185732"/>
    <x v="454"/>
    <x v="1"/>
    <s v="Mississippi"/>
    <s v="Jackson"/>
    <x v="0"/>
    <n v="28"/>
    <x v="134"/>
    <n v="4564"/>
    <n v="2464.56"/>
    <n v="0.54"/>
    <x v="2"/>
  </r>
  <r>
    <x v="2"/>
    <n v="1185732"/>
    <x v="454"/>
    <x v="1"/>
    <s v="Mississippi"/>
    <s v="Jackson"/>
    <x v="1"/>
    <n v="18"/>
    <x v="236"/>
    <n v="2106"/>
    <n v="947.69999999999993"/>
    <n v="0.44999999999999996"/>
    <x v="2"/>
  </r>
  <r>
    <x v="2"/>
    <n v="1185732"/>
    <x v="454"/>
    <x v="1"/>
    <s v="Mississippi"/>
    <s v="Jackson"/>
    <x v="2"/>
    <n v="28"/>
    <x v="215"/>
    <n v="3108"/>
    <n v="1678.3200000000002"/>
    <n v="0.54"/>
    <x v="2"/>
  </r>
  <r>
    <x v="2"/>
    <n v="1185732"/>
    <x v="454"/>
    <x v="1"/>
    <s v="Mississippi"/>
    <s v="Jackson"/>
    <x v="3"/>
    <n v="54"/>
    <x v="236"/>
    <n v="6318"/>
    <n v="3348.54"/>
    <n v="0.53"/>
    <x v="2"/>
  </r>
  <r>
    <x v="2"/>
    <n v="1185732"/>
    <x v="454"/>
    <x v="1"/>
    <s v="Mississippi"/>
    <s v="Jackson"/>
    <x v="4"/>
    <n v="71"/>
    <x v="248"/>
    <n v="8733"/>
    <n v="3929.8499999999995"/>
    <n v="0.44999999999999996"/>
    <x v="2"/>
  </r>
  <r>
    <x v="2"/>
    <n v="1185732"/>
    <x v="454"/>
    <x v="1"/>
    <s v="Mississippi"/>
    <s v="Jackson"/>
    <x v="5"/>
    <n v="68"/>
    <x v="174"/>
    <n v="10744"/>
    <n v="6553.84"/>
    <n v="0.61"/>
    <x v="2"/>
  </r>
  <r>
    <x v="2"/>
    <n v="1185732"/>
    <x v="483"/>
    <x v="1"/>
    <s v="Mississippi"/>
    <s v="Jackson"/>
    <x v="0"/>
    <n v="68"/>
    <x v="145"/>
    <n v="13192"/>
    <n v="6991.76"/>
    <n v="0.53"/>
    <x v="2"/>
  </r>
  <r>
    <x v="2"/>
    <n v="1185732"/>
    <x v="483"/>
    <x v="1"/>
    <s v="Mississippi"/>
    <s v="Jackson"/>
    <x v="1"/>
    <n v="58"/>
    <x v="155"/>
    <n v="8990"/>
    <n v="4405.1000000000004"/>
    <n v="0.49"/>
    <x v="2"/>
  </r>
  <r>
    <x v="2"/>
    <n v="1185732"/>
    <x v="483"/>
    <x v="1"/>
    <s v="Mississippi"/>
    <s v="Jackson"/>
    <x v="2"/>
    <n v="59"/>
    <x v="251"/>
    <n v="8083"/>
    <n v="4364.8200000000006"/>
    <n v="0.54"/>
    <x v="2"/>
  </r>
  <r>
    <x v="2"/>
    <n v="1185732"/>
    <x v="483"/>
    <x v="1"/>
    <s v="Mississippi"/>
    <s v="Jackson"/>
    <x v="3"/>
    <n v="56"/>
    <x v="247"/>
    <n v="7448"/>
    <n v="3872.96"/>
    <n v="0.52"/>
    <x v="2"/>
  </r>
  <r>
    <x v="2"/>
    <n v="1185732"/>
    <x v="483"/>
    <x v="1"/>
    <s v="Mississippi"/>
    <s v="Jackson"/>
    <x v="4"/>
    <n v="65"/>
    <x v="168"/>
    <n v="8060"/>
    <n v="4030"/>
    <n v="0.5"/>
    <x v="2"/>
  </r>
  <r>
    <x v="2"/>
    <n v="1185732"/>
    <x v="483"/>
    <x v="1"/>
    <s v="Mississippi"/>
    <s v="Jackson"/>
    <x v="5"/>
    <n v="71"/>
    <x v="179"/>
    <n v="10224"/>
    <n v="6236.6399999999994"/>
    <n v="0.61"/>
    <x v="2"/>
  </r>
  <r>
    <x v="2"/>
    <n v="1197831"/>
    <x v="187"/>
    <x v="1"/>
    <s v="Mississippi"/>
    <s v="Jackson"/>
    <x v="0"/>
    <n v="24"/>
    <x v="129"/>
    <n v="4224"/>
    <n v="2154.2400000000002"/>
    <n v="0.51"/>
    <x v="2"/>
  </r>
  <r>
    <x v="2"/>
    <n v="1197831"/>
    <x v="187"/>
    <x v="1"/>
    <s v="Mississippi"/>
    <s v="Jackson"/>
    <x v="1"/>
    <n v="25"/>
    <x v="165"/>
    <n v="3275"/>
    <n v="1473.7499999999998"/>
    <n v="0.44999999999999996"/>
    <x v="2"/>
  </r>
  <r>
    <x v="2"/>
    <n v="1197831"/>
    <x v="187"/>
    <x v="1"/>
    <s v="Mississippi"/>
    <s v="Jackson"/>
    <x v="2"/>
    <n v="14"/>
    <x v="236"/>
    <n v="1638"/>
    <n v="835.38"/>
    <n v="0.51"/>
    <x v="2"/>
  </r>
  <r>
    <x v="2"/>
    <n v="1197831"/>
    <x v="187"/>
    <x v="1"/>
    <s v="Mississippi"/>
    <s v="Jackson"/>
    <x v="3"/>
    <n v="19"/>
    <x v="252"/>
    <n v="1482"/>
    <n v="785.46"/>
    <n v="0.53"/>
    <x v="2"/>
  </r>
  <r>
    <x v="2"/>
    <n v="1197831"/>
    <x v="187"/>
    <x v="1"/>
    <s v="Mississippi"/>
    <s v="Jackson"/>
    <x v="4"/>
    <n v="34"/>
    <x v="60"/>
    <n v="3230"/>
    <n v="1550.3999999999999"/>
    <n v="0.48"/>
    <x v="2"/>
  </r>
  <r>
    <x v="2"/>
    <n v="1197831"/>
    <x v="187"/>
    <x v="1"/>
    <s v="Mississippi"/>
    <s v="Jackson"/>
    <x v="5"/>
    <n v="23"/>
    <x v="185"/>
    <n v="2806"/>
    <n v="1459.1200000000001"/>
    <n v="0.52"/>
    <x v="2"/>
  </r>
  <r>
    <x v="2"/>
    <n v="1197831"/>
    <x v="695"/>
    <x v="1"/>
    <s v="Mississippi"/>
    <s v="Jackson"/>
    <x v="0"/>
    <n v="24"/>
    <x v="133"/>
    <n v="4536"/>
    <n v="2313.36"/>
    <n v="0.51"/>
    <x v="2"/>
  </r>
  <r>
    <x v="2"/>
    <n v="1197831"/>
    <x v="695"/>
    <x v="1"/>
    <s v="Mississippi"/>
    <s v="Jackson"/>
    <x v="1"/>
    <n v="24"/>
    <x v="193"/>
    <n v="2520"/>
    <n v="1134"/>
    <n v="0.44999999999999996"/>
    <x v="2"/>
  </r>
  <r>
    <x v="2"/>
    <n v="1197831"/>
    <x v="695"/>
    <x v="1"/>
    <s v="Mississippi"/>
    <s v="Jackson"/>
    <x v="2"/>
    <n v="14"/>
    <x v="196"/>
    <n v="1680"/>
    <n v="840"/>
    <n v="0.5"/>
    <x v="2"/>
  </r>
  <r>
    <x v="1"/>
    <n v="1197831"/>
    <x v="695"/>
    <x v="1"/>
    <s v="Arkansas"/>
    <s v="Little Rock"/>
    <x v="3"/>
    <n v="18"/>
    <x v="227"/>
    <n v="1260"/>
    <n v="630"/>
    <n v="0.5"/>
    <x v="2"/>
  </r>
  <r>
    <x v="1"/>
    <n v="1197831"/>
    <x v="695"/>
    <x v="1"/>
    <s v="Arkansas"/>
    <s v="Little Rock"/>
    <x v="4"/>
    <n v="34"/>
    <x v="230"/>
    <n v="3332"/>
    <n v="1499.3999999999999"/>
    <n v="0.44999999999999996"/>
    <x v="2"/>
  </r>
  <r>
    <x v="1"/>
    <n v="1197831"/>
    <x v="695"/>
    <x v="1"/>
    <s v="Arkansas"/>
    <s v="Little Rock"/>
    <x v="5"/>
    <n v="19"/>
    <x v="202"/>
    <n v="2185"/>
    <n v="1179.9000000000001"/>
    <n v="0.54"/>
    <x v="2"/>
  </r>
  <r>
    <x v="1"/>
    <n v="1197831"/>
    <x v="224"/>
    <x v="1"/>
    <s v="Arkansas"/>
    <s v="Little Rock"/>
    <x v="0"/>
    <n v="18"/>
    <x v="141"/>
    <n v="3258"/>
    <n v="1726.74"/>
    <n v="0.53"/>
    <x v="2"/>
  </r>
  <r>
    <x v="1"/>
    <n v="1197831"/>
    <x v="224"/>
    <x v="1"/>
    <s v="Arkansas"/>
    <s v="Little Rock"/>
    <x v="1"/>
    <n v="20"/>
    <x v="230"/>
    <n v="1960"/>
    <n v="881.99999999999989"/>
    <n v="0.44999999999999996"/>
    <x v="2"/>
  </r>
  <r>
    <x v="1"/>
    <n v="1197831"/>
    <x v="224"/>
    <x v="1"/>
    <s v="Arkansas"/>
    <s v="Little Rock"/>
    <x v="2"/>
    <n v="10"/>
    <x v="246"/>
    <n v="880"/>
    <n v="475.20000000000005"/>
    <n v="0.54"/>
    <x v="2"/>
  </r>
  <r>
    <x v="1"/>
    <n v="1197831"/>
    <x v="224"/>
    <x v="1"/>
    <s v="Arkansas"/>
    <s v="Little Rock"/>
    <x v="3"/>
    <n v="19"/>
    <x v="180"/>
    <n v="1140"/>
    <n v="592.80000000000007"/>
    <n v="0.52"/>
    <x v="2"/>
  </r>
  <r>
    <x v="1"/>
    <n v="1197831"/>
    <x v="224"/>
    <x v="1"/>
    <s v="Arkansas"/>
    <s v="Little Rock"/>
    <x v="4"/>
    <n v="32"/>
    <x v="188"/>
    <n v="2080"/>
    <n v="956.8"/>
    <n v="0.45999999999999996"/>
    <x v="2"/>
  </r>
  <r>
    <x v="1"/>
    <n v="1197831"/>
    <x v="224"/>
    <x v="1"/>
    <s v="Arkansas"/>
    <s v="Little Rock"/>
    <x v="5"/>
    <n v="24"/>
    <x v="240"/>
    <n v="2448"/>
    <n v="1248.48"/>
    <n v="0.51"/>
    <x v="2"/>
  </r>
  <r>
    <x v="1"/>
    <n v="1197831"/>
    <x v="243"/>
    <x v="1"/>
    <s v="Arkansas"/>
    <s v="Little Rock"/>
    <x v="0"/>
    <n v="23"/>
    <x v="132"/>
    <n v="4002"/>
    <n v="2161.08"/>
    <n v="0.54"/>
    <x v="2"/>
  </r>
  <r>
    <x v="1"/>
    <n v="1197831"/>
    <x v="243"/>
    <x v="1"/>
    <s v="Arkansas"/>
    <s v="Little Rock"/>
    <x v="1"/>
    <n v="24"/>
    <x v="194"/>
    <n v="1944"/>
    <n v="952.56"/>
    <n v="0.49"/>
    <x v="2"/>
  </r>
  <r>
    <x v="1"/>
    <n v="1197831"/>
    <x v="243"/>
    <x v="1"/>
    <s v="Arkansas"/>
    <s v="Little Rock"/>
    <x v="2"/>
    <n v="14"/>
    <x v="41"/>
    <n v="1050"/>
    <n v="546"/>
    <n v="0.52"/>
    <x v="2"/>
  </r>
  <r>
    <x v="1"/>
    <n v="1197831"/>
    <x v="243"/>
    <x v="1"/>
    <s v="Arkansas"/>
    <s v="Little Rock"/>
    <x v="3"/>
    <n v="20"/>
    <x v="184"/>
    <n v="1260"/>
    <n v="667.80000000000007"/>
    <n v="0.53"/>
    <x v="2"/>
  </r>
  <r>
    <x v="1"/>
    <n v="1197831"/>
    <x v="243"/>
    <x v="1"/>
    <s v="Arkansas"/>
    <s v="Little Rock"/>
    <x v="4"/>
    <n v="37"/>
    <x v="201"/>
    <n v="2701"/>
    <n v="1296.48"/>
    <n v="0.48"/>
    <x v="2"/>
  </r>
  <r>
    <x v="1"/>
    <n v="1197831"/>
    <x v="243"/>
    <x v="1"/>
    <s v="Arkansas"/>
    <s v="Little Rock"/>
    <x v="5"/>
    <n v="28"/>
    <x v="210"/>
    <n v="3248"/>
    <n v="1656.48"/>
    <n v="0.51"/>
    <x v="2"/>
  </r>
  <r>
    <x v="1"/>
    <n v="1197831"/>
    <x v="272"/>
    <x v="1"/>
    <s v="Arkansas"/>
    <s v="Little Rock"/>
    <x v="0"/>
    <n v="39"/>
    <x v="141"/>
    <n v="7059"/>
    <n v="3811.86"/>
    <n v="0.54"/>
    <x v="2"/>
  </r>
  <r>
    <x v="1"/>
    <n v="1197831"/>
    <x v="272"/>
    <x v="1"/>
    <s v="Arkansas"/>
    <s v="Little Rock"/>
    <x v="1"/>
    <n v="38"/>
    <x v="161"/>
    <n v="4294"/>
    <n v="2147"/>
    <n v="0.5"/>
    <x v="2"/>
  </r>
  <r>
    <x v="1"/>
    <n v="1197831"/>
    <x v="272"/>
    <x v="1"/>
    <s v="Arkansas"/>
    <s v="Little Rock"/>
    <x v="2"/>
    <n v="34"/>
    <x v="250"/>
    <n v="3094"/>
    <n v="1701.7"/>
    <n v="0.55000000000000004"/>
    <x v="2"/>
  </r>
  <r>
    <x v="1"/>
    <n v="1197831"/>
    <x v="272"/>
    <x v="1"/>
    <s v="Arkansas"/>
    <s v="Little Rock"/>
    <x v="3"/>
    <n v="34"/>
    <x v="252"/>
    <n v="2652"/>
    <n v="1405.5600000000002"/>
    <n v="0.53"/>
    <x v="2"/>
  </r>
  <r>
    <x v="1"/>
    <n v="1197831"/>
    <x v="272"/>
    <x v="1"/>
    <s v="Arkansas"/>
    <s v="Little Rock"/>
    <x v="4"/>
    <n v="42"/>
    <x v="211"/>
    <n v="3570"/>
    <n v="1677.8999999999999"/>
    <n v="0.47"/>
    <x v="2"/>
  </r>
  <r>
    <x v="1"/>
    <n v="1197831"/>
    <x v="272"/>
    <x v="1"/>
    <s v="Arkansas"/>
    <s v="Little Rock"/>
    <x v="5"/>
    <n v="44"/>
    <x v="215"/>
    <n v="4884"/>
    <n v="2686.2000000000003"/>
    <n v="0.55000000000000004"/>
    <x v="2"/>
  </r>
  <r>
    <x v="1"/>
    <n v="1197831"/>
    <x v="305"/>
    <x v="1"/>
    <s v="Arkansas"/>
    <s v="Little Rock"/>
    <x v="0"/>
    <n v="36"/>
    <x v="126"/>
    <n v="7308"/>
    <n v="3654"/>
    <n v="0.5"/>
    <x v="2"/>
  </r>
  <r>
    <x v="1"/>
    <n v="1197831"/>
    <x v="305"/>
    <x v="1"/>
    <s v="Arkansas"/>
    <s v="Little Rock"/>
    <x v="1"/>
    <n v="32"/>
    <x v="162"/>
    <n v="3392"/>
    <n v="1662.08"/>
    <n v="0.49"/>
    <x v="2"/>
  </r>
  <r>
    <x v="1"/>
    <n v="1197831"/>
    <x v="305"/>
    <x v="1"/>
    <s v="Arkansas"/>
    <s v="Little Rock"/>
    <x v="2"/>
    <n v="38"/>
    <x v="233"/>
    <n v="3952"/>
    <n v="2134.08"/>
    <n v="0.54"/>
    <x v="2"/>
  </r>
  <r>
    <x v="1"/>
    <n v="1197831"/>
    <x v="305"/>
    <x v="1"/>
    <s v="Arkansas"/>
    <s v="Little Rock"/>
    <x v="3"/>
    <n v="37"/>
    <x v="230"/>
    <n v="3626"/>
    <n v="1885.52"/>
    <n v="0.52"/>
    <x v="2"/>
  </r>
  <r>
    <x v="1"/>
    <n v="1197831"/>
    <x v="305"/>
    <x v="1"/>
    <s v="Arkansas"/>
    <s v="Little Rock"/>
    <x v="4"/>
    <n v="54"/>
    <x v="230"/>
    <n v="5292"/>
    <n v="2540.16"/>
    <n v="0.48"/>
    <x v="2"/>
  </r>
  <r>
    <x v="1"/>
    <n v="1197831"/>
    <x v="305"/>
    <x v="1"/>
    <s v="Arkansas"/>
    <s v="Little Rock"/>
    <x v="5"/>
    <n v="54"/>
    <x v="160"/>
    <n v="8640"/>
    <n v="4665.6000000000004"/>
    <n v="0.54"/>
    <x v="2"/>
  </r>
  <r>
    <x v="1"/>
    <n v="1197831"/>
    <x v="333"/>
    <x v="1"/>
    <s v="Arkansas"/>
    <s v="Little Rock"/>
    <x v="0"/>
    <n v="50"/>
    <x v="148"/>
    <n v="11650"/>
    <n v="5825"/>
    <n v="0.5"/>
    <x v="2"/>
  </r>
  <r>
    <x v="1"/>
    <n v="1197831"/>
    <x v="333"/>
    <x v="1"/>
    <s v="Arkansas"/>
    <s v="Little Rock"/>
    <x v="1"/>
    <n v="47"/>
    <x v="135"/>
    <n v="6909"/>
    <n v="3109.0499999999997"/>
    <n v="0.44999999999999996"/>
    <x v="2"/>
  </r>
  <r>
    <x v="1"/>
    <n v="1197831"/>
    <x v="333"/>
    <x v="1"/>
    <s v="Arkansas"/>
    <s v="Little Rock"/>
    <x v="2"/>
    <n v="43"/>
    <x v="214"/>
    <n v="5418"/>
    <n v="2763.18"/>
    <n v="0.51"/>
    <x v="2"/>
  </r>
  <r>
    <x v="1"/>
    <n v="1197831"/>
    <x v="333"/>
    <x v="1"/>
    <s v="Arkansas"/>
    <s v="Little Rock"/>
    <x v="3"/>
    <n v="41"/>
    <x v="210"/>
    <n v="4756"/>
    <n v="2568.2400000000002"/>
    <n v="0.54"/>
    <x v="2"/>
  </r>
  <r>
    <x v="1"/>
    <n v="1197831"/>
    <x v="333"/>
    <x v="1"/>
    <s v="Arkansas"/>
    <s v="Little Rock"/>
    <x v="4"/>
    <n v="55"/>
    <x v="164"/>
    <n v="6545"/>
    <n v="3207.0499999999997"/>
    <n v="0.49"/>
    <x v="2"/>
  </r>
  <r>
    <x v="1"/>
    <n v="1197831"/>
    <x v="333"/>
    <x v="1"/>
    <s v="Arkansas"/>
    <s v="Little Rock"/>
    <x v="5"/>
    <n v="63"/>
    <x v="42"/>
    <n v="9450"/>
    <n v="5103"/>
    <n v="0.54"/>
    <x v="2"/>
  </r>
  <r>
    <x v="1"/>
    <n v="1197831"/>
    <x v="365"/>
    <x v="1"/>
    <s v="Arkansas"/>
    <s v="Little Rock"/>
    <x v="0"/>
    <n v="55"/>
    <x v="124"/>
    <n v="11550"/>
    <n v="6237"/>
    <n v="0.54"/>
    <x v="2"/>
  </r>
  <r>
    <x v="1"/>
    <n v="1197831"/>
    <x v="365"/>
    <x v="1"/>
    <s v="Arkansas"/>
    <s v="Little Rock"/>
    <x v="1"/>
    <n v="50"/>
    <x v="152"/>
    <n v="7600"/>
    <n v="3648"/>
    <n v="0.48"/>
    <x v="2"/>
  </r>
  <r>
    <x v="1"/>
    <n v="1197831"/>
    <x v="365"/>
    <x v="1"/>
    <s v="Arkansas"/>
    <s v="Little Rock"/>
    <x v="2"/>
    <n v="47"/>
    <x v="214"/>
    <n v="5922"/>
    <n v="3079.44"/>
    <n v="0.52"/>
    <x v="2"/>
  </r>
  <r>
    <x v="1"/>
    <n v="1197831"/>
    <x v="365"/>
    <x v="1"/>
    <s v="Arkansas"/>
    <s v="Little Rock"/>
    <x v="3"/>
    <n v="39"/>
    <x v="233"/>
    <n v="4056"/>
    <n v="2028"/>
    <n v="0.5"/>
    <x v="2"/>
  </r>
  <r>
    <x v="1"/>
    <n v="1197831"/>
    <x v="365"/>
    <x v="1"/>
    <s v="Arkansas"/>
    <s v="Little Rock"/>
    <x v="4"/>
    <n v="48"/>
    <x v="161"/>
    <n v="5424"/>
    <n v="2657.7599999999998"/>
    <n v="0.49"/>
    <x v="2"/>
  </r>
  <r>
    <x v="1"/>
    <n v="1197831"/>
    <x v="365"/>
    <x v="1"/>
    <s v="Arkansas"/>
    <s v="Little Rock"/>
    <x v="5"/>
    <n v="50"/>
    <x v="231"/>
    <n v="7150"/>
    <n v="3718"/>
    <n v="0.52"/>
    <x v="2"/>
  </r>
  <r>
    <x v="1"/>
    <n v="1197831"/>
    <x v="395"/>
    <x v="1"/>
    <s v="Arkansas"/>
    <s v="Little Rock"/>
    <x v="0"/>
    <n v="48"/>
    <x v="131"/>
    <n v="8736"/>
    <n v="4542.72"/>
    <n v="0.52"/>
    <x v="2"/>
  </r>
  <r>
    <x v="1"/>
    <n v="1197831"/>
    <x v="395"/>
    <x v="1"/>
    <s v="Arkansas"/>
    <s v="Little Rock"/>
    <x v="1"/>
    <n v="39"/>
    <x v="214"/>
    <n v="4914"/>
    <n v="2358.7199999999998"/>
    <n v="0.48"/>
    <x v="2"/>
  </r>
  <r>
    <x v="1"/>
    <n v="1197831"/>
    <x v="395"/>
    <x v="1"/>
    <s v="Arkansas"/>
    <s v="Little Rock"/>
    <x v="2"/>
    <n v="14"/>
    <x v="246"/>
    <n v="1232"/>
    <n v="640.64"/>
    <n v="0.52"/>
    <x v="2"/>
  </r>
  <r>
    <x v="1"/>
    <n v="1197831"/>
    <x v="395"/>
    <x v="1"/>
    <s v="Arkansas"/>
    <s v="Little Rock"/>
    <x v="3"/>
    <n v="14"/>
    <x v="246"/>
    <n v="1232"/>
    <n v="640.64"/>
    <n v="0.52"/>
    <x v="2"/>
  </r>
  <r>
    <x v="1"/>
    <n v="1197831"/>
    <x v="395"/>
    <x v="1"/>
    <s v="Arkansas"/>
    <s v="Little Rock"/>
    <x v="4"/>
    <n v="23"/>
    <x v="198"/>
    <n v="2162"/>
    <n v="1081"/>
    <n v="0.5"/>
    <x v="2"/>
  </r>
  <r>
    <x v="1"/>
    <n v="1197831"/>
    <x v="395"/>
    <x v="1"/>
    <s v="Arkansas"/>
    <s v="Little Rock"/>
    <x v="5"/>
    <n v="29"/>
    <x v="164"/>
    <n v="3451"/>
    <n v="1863.5400000000002"/>
    <n v="0.54"/>
    <x v="2"/>
  </r>
  <r>
    <x v="1"/>
    <n v="1197831"/>
    <x v="427"/>
    <x v="1"/>
    <s v="Arkansas"/>
    <s v="Little Rock"/>
    <x v="0"/>
    <n v="27"/>
    <x v="42"/>
    <n v="4050"/>
    <n v="2025"/>
    <n v="0.5"/>
    <x v="2"/>
  </r>
  <r>
    <x v="1"/>
    <n v="1197831"/>
    <x v="427"/>
    <x v="1"/>
    <s v="Arkansas"/>
    <s v="Little Rock"/>
    <x v="1"/>
    <n v="19"/>
    <x v="162"/>
    <n v="2014"/>
    <n v="906.3"/>
    <n v="0.44999999999999996"/>
    <x v="2"/>
  </r>
  <r>
    <x v="1"/>
    <n v="1197831"/>
    <x v="427"/>
    <x v="1"/>
    <s v="Arkansas"/>
    <s v="Little Rock"/>
    <x v="2"/>
    <n v="19"/>
    <x v="252"/>
    <n v="1482"/>
    <n v="741"/>
    <n v="0.5"/>
    <x v="2"/>
  </r>
  <r>
    <x v="1"/>
    <n v="1197831"/>
    <x v="427"/>
    <x v="1"/>
    <s v="Arkansas"/>
    <s v="Little Rock"/>
    <x v="3"/>
    <n v="19"/>
    <x v="249"/>
    <n v="1368"/>
    <n v="725.04000000000008"/>
    <n v="0.53"/>
    <x v="2"/>
  </r>
  <r>
    <x v="1"/>
    <n v="1197831"/>
    <x v="427"/>
    <x v="1"/>
    <s v="Arkansas"/>
    <s v="Little Rock"/>
    <x v="4"/>
    <n v="27"/>
    <x v="170"/>
    <n v="2241"/>
    <n v="1053.27"/>
    <n v="0.47"/>
    <x v="2"/>
  </r>
  <r>
    <x v="3"/>
    <n v="1197831"/>
    <x v="427"/>
    <x v="1"/>
    <s v="Arkansas"/>
    <s v="Little Rock"/>
    <x v="5"/>
    <n v="29"/>
    <x v="233"/>
    <n v="3016"/>
    <n v="1598.48"/>
    <n v="0.53"/>
    <x v="2"/>
  </r>
  <r>
    <x v="3"/>
    <n v="1197831"/>
    <x v="457"/>
    <x v="1"/>
    <s v="Arkansas"/>
    <s v="Little Rock"/>
    <x v="0"/>
    <n v="24"/>
    <x v="231"/>
    <n v="3432"/>
    <n v="1716"/>
    <n v="0.5"/>
    <x v="2"/>
  </r>
  <r>
    <x v="3"/>
    <n v="1197831"/>
    <x v="457"/>
    <x v="1"/>
    <s v="Arkansas"/>
    <s v="Little Rock"/>
    <x v="1"/>
    <n v="14"/>
    <x v="198"/>
    <n v="1316"/>
    <n v="658"/>
    <n v="0.5"/>
    <x v="2"/>
  </r>
  <r>
    <x v="3"/>
    <n v="1197831"/>
    <x v="457"/>
    <x v="1"/>
    <s v="Arkansas"/>
    <s v="Little Rock"/>
    <x v="2"/>
    <n v="23"/>
    <x v="228"/>
    <n v="2070"/>
    <n v="1055.7"/>
    <n v="0.51"/>
    <x v="2"/>
  </r>
  <r>
    <x v="3"/>
    <n v="1197831"/>
    <x v="457"/>
    <x v="1"/>
    <s v="Arkansas"/>
    <s v="Little Rock"/>
    <x v="3"/>
    <n v="51"/>
    <x v="245"/>
    <n v="5559"/>
    <n v="2779.5"/>
    <n v="0.5"/>
    <x v="2"/>
  </r>
  <r>
    <x v="3"/>
    <n v="1197831"/>
    <x v="457"/>
    <x v="1"/>
    <s v="Arkansas"/>
    <s v="Little Rock"/>
    <x v="4"/>
    <n v="69"/>
    <x v="250"/>
    <n v="6279"/>
    <n v="2951.1299999999997"/>
    <n v="0.47"/>
    <x v="2"/>
  </r>
  <r>
    <x v="3"/>
    <n v="1197831"/>
    <x v="457"/>
    <x v="1"/>
    <s v="Arkansas"/>
    <s v="Little Rock"/>
    <x v="5"/>
    <n v="73"/>
    <x v="236"/>
    <n v="8541"/>
    <n v="4526.7300000000005"/>
    <n v="0.53"/>
    <x v="2"/>
  </r>
  <r>
    <x v="3"/>
    <n v="1197831"/>
    <x v="486"/>
    <x v="1"/>
    <s v="Arkansas"/>
    <s v="Little Rock"/>
    <x v="0"/>
    <n v="67"/>
    <x v="126"/>
    <n v="13601"/>
    <n v="7480.55"/>
    <n v="0.55000000000000004"/>
    <x v="2"/>
  </r>
  <r>
    <x v="3"/>
    <n v="1197831"/>
    <x v="486"/>
    <x v="1"/>
    <s v="Arkansas"/>
    <s v="Little Rock"/>
    <x v="1"/>
    <n v="54"/>
    <x v="150"/>
    <n v="7560"/>
    <n v="3553.2"/>
    <n v="0.47"/>
    <x v="2"/>
  </r>
  <r>
    <x v="3"/>
    <n v="1197831"/>
    <x v="486"/>
    <x v="1"/>
    <s v="Arkansas"/>
    <s v="Little Rock"/>
    <x v="2"/>
    <n v="55"/>
    <x v="214"/>
    <n v="6930"/>
    <n v="3742.2000000000003"/>
    <n v="0.54"/>
    <x v="2"/>
  </r>
  <r>
    <x v="3"/>
    <n v="1197831"/>
    <x v="486"/>
    <x v="1"/>
    <s v="Arkansas"/>
    <s v="Little Rock"/>
    <x v="3"/>
    <n v="57"/>
    <x v="196"/>
    <n v="6840"/>
    <n v="3488.4"/>
    <n v="0.51"/>
    <x v="2"/>
  </r>
  <r>
    <x v="3"/>
    <n v="1197831"/>
    <x v="486"/>
    <x v="1"/>
    <s v="Arkansas"/>
    <s v="Little Rock"/>
    <x v="4"/>
    <n v="64"/>
    <x v="205"/>
    <n v="7168"/>
    <n v="3512.3199999999997"/>
    <n v="0.49"/>
    <x v="2"/>
  </r>
  <r>
    <x v="3"/>
    <n v="1197831"/>
    <x v="486"/>
    <x v="1"/>
    <s v="Arkansas"/>
    <s v="Little Rock"/>
    <x v="5"/>
    <n v="70"/>
    <x v="42"/>
    <n v="10500"/>
    <n v="5355"/>
    <n v="0.51"/>
    <x v="2"/>
  </r>
  <r>
    <x v="3"/>
    <n v="1197831"/>
    <x v="187"/>
    <x v="1"/>
    <s v="Arkansas"/>
    <s v="Little Rock"/>
    <x v="0"/>
    <n v="24"/>
    <x v="212"/>
    <n v="4008"/>
    <n v="2124.2400000000002"/>
    <n v="0.53"/>
    <x v="2"/>
  </r>
  <r>
    <x v="3"/>
    <n v="1197831"/>
    <x v="187"/>
    <x v="1"/>
    <s v="Arkansas"/>
    <s v="Little Rock"/>
    <x v="1"/>
    <n v="25"/>
    <x v="245"/>
    <n v="2725"/>
    <n v="1226.2499999999998"/>
    <n v="0.44999999999999996"/>
    <x v="2"/>
  </r>
  <r>
    <x v="3"/>
    <n v="1197831"/>
    <x v="187"/>
    <x v="1"/>
    <s v="Arkansas"/>
    <s v="Little Rock"/>
    <x v="2"/>
    <n v="15"/>
    <x v="230"/>
    <n v="1470"/>
    <n v="808.50000000000011"/>
    <n v="0.55000000000000004"/>
    <x v="2"/>
  </r>
  <r>
    <x v="3"/>
    <n v="1197831"/>
    <x v="187"/>
    <x v="1"/>
    <s v="Arkansas"/>
    <s v="Little Rock"/>
    <x v="3"/>
    <n v="18"/>
    <x v="188"/>
    <n v="1170"/>
    <n v="643.5"/>
    <n v="0.55000000000000004"/>
    <x v="2"/>
  </r>
  <r>
    <x v="3"/>
    <n v="1197831"/>
    <x v="187"/>
    <x v="1"/>
    <s v="Arkansas"/>
    <s v="Little Rock"/>
    <x v="4"/>
    <n v="33"/>
    <x v="232"/>
    <n v="2640"/>
    <n v="1320"/>
    <n v="0.5"/>
    <x v="2"/>
  </r>
  <r>
    <x v="3"/>
    <n v="1197831"/>
    <x v="187"/>
    <x v="1"/>
    <s v="Arkansas"/>
    <s v="Little Rock"/>
    <x v="5"/>
    <n v="23"/>
    <x v="253"/>
    <n v="2323"/>
    <n v="1207.96"/>
    <n v="0.52"/>
    <x v="2"/>
  </r>
  <r>
    <x v="3"/>
    <n v="1197831"/>
    <x v="695"/>
    <x v="1"/>
    <s v="Arkansas"/>
    <s v="Little Rock"/>
    <x v="0"/>
    <n v="24"/>
    <x v="138"/>
    <n v="4056"/>
    <n v="2109.12"/>
    <n v="0.52"/>
    <x v="2"/>
  </r>
  <r>
    <x v="3"/>
    <n v="1197831"/>
    <x v="695"/>
    <x v="1"/>
    <s v="Arkansas"/>
    <s v="Little Rock"/>
    <x v="1"/>
    <n v="23"/>
    <x v="232"/>
    <n v="1840"/>
    <n v="846.4"/>
    <n v="0.45999999999999996"/>
    <x v="2"/>
  </r>
  <r>
    <x v="3"/>
    <n v="1197831"/>
    <x v="695"/>
    <x v="1"/>
    <s v="Arkansas"/>
    <s v="Little Rock"/>
    <x v="2"/>
    <n v="15"/>
    <x v="250"/>
    <n v="1365"/>
    <n v="682.5"/>
    <n v="0.5"/>
    <x v="2"/>
  </r>
  <r>
    <x v="3"/>
    <n v="1197831"/>
    <x v="695"/>
    <x v="1"/>
    <s v="Oklahoma"/>
    <s v="Oklahoma City"/>
    <x v="3"/>
    <n v="19"/>
    <x v="200"/>
    <n v="931"/>
    <n v="474.81"/>
    <n v="0.51"/>
    <x v="2"/>
  </r>
  <r>
    <x v="3"/>
    <n v="1197831"/>
    <x v="695"/>
    <x v="1"/>
    <s v="Oklahoma"/>
    <s v="Oklahoma City"/>
    <x v="4"/>
    <n v="34"/>
    <x v="41"/>
    <n v="2550"/>
    <n v="1198.5"/>
    <n v="0.47"/>
    <x v="2"/>
  </r>
  <r>
    <x v="3"/>
    <n v="1197831"/>
    <x v="695"/>
    <x v="1"/>
    <s v="Oklahoma"/>
    <s v="Oklahoma City"/>
    <x v="5"/>
    <n v="18"/>
    <x v="230"/>
    <n v="1764"/>
    <n v="899.64"/>
    <n v="0.51"/>
    <x v="2"/>
  </r>
  <r>
    <x v="3"/>
    <n v="1197831"/>
    <x v="224"/>
    <x v="1"/>
    <s v="Oklahoma"/>
    <s v="Oklahoma City"/>
    <x v="0"/>
    <n v="19"/>
    <x v="125"/>
    <n v="2926"/>
    <n v="1463"/>
    <n v="0.5"/>
    <x v="2"/>
  </r>
  <r>
    <x v="3"/>
    <n v="1197831"/>
    <x v="224"/>
    <x v="1"/>
    <s v="Oklahoma"/>
    <s v="Oklahoma City"/>
    <x v="1"/>
    <n v="19"/>
    <x v="201"/>
    <n v="1387"/>
    <n v="665.76"/>
    <n v="0.48"/>
    <x v="2"/>
  </r>
  <r>
    <x v="3"/>
    <n v="1197831"/>
    <x v="224"/>
    <x v="1"/>
    <s v="Oklahoma"/>
    <s v="Oklahoma City"/>
    <x v="2"/>
    <n v="9"/>
    <x v="232"/>
    <n v="720"/>
    <n v="360"/>
    <n v="0.5"/>
    <x v="2"/>
  </r>
  <r>
    <x v="3"/>
    <n v="1197831"/>
    <x v="224"/>
    <x v="1"/>
    <s v="Oklahoma"/>
    <s v="Oklahoma City"/>
    <x v="3"/>
    <n v="20"/>
    <x v="171"/>
    <n v="680"/>
    <n v="340"/>
    <n v="0.5"/>
    <x v="2"/>
  </r>
  <r>
    <x v="3"/>
    <n v="1197831"/>
    <x v="224"/>
    <x v="1"/>
    <s v="Oklahoma"/>
    <s v="Oklahoma City"/>
    <x v="4"/>
    <n v="34"/>
    <x v="200"/>
    <n v="1666"/>
    <n v="783.02"/>
    <n v="0.47"/>
    <x v="2"/>
  </r>
  <r>
    <x v="3"/>
    <n v="1197831"/>
    <x v="224"/>
    <x v="1"/>
    <s v="Oklahoma"/>
    <s v="Oklahoma City"/>
    <x v="5"/>
    <n v="23"/>
    <x v="173"/>
    <n v="1587"/>
    <n v="856.98"/>
    <n v="0.54"/>
    <x v="2"/>
  </r>
  <r>
    <x v="3"/>
    <n v="1197831"/>
    <x v="243"/>
    <x v="1"/>
    <s v="Oklahoma"/>
    <s v="Oklahoma City"/>
    <x v="0"/>
    <n v="24"/>
    <x v="152"/>
    <n v="3648"/>
    <n v="1933.44"/>
    <n v="0.53"/>
    <x v="2"/>
  </r>
  <r>
    <x v="3"/>
    <n v="1197831"/>
    <x v="243"/>
    <x v="1"/>
    <s v="Oklahoma"/>
    <s v="Oklahoma City"/>
    <x v="1"/>
    <n v="23"/>
    <x v="188"/>
    <n v="1495"/>
    <n v="717.6"/>
    <n v="0.48"/>
    <x v="2"/>
  </r>
  <r>
    <x v="3"/>
    <n v="1197831"/>
    <x v="243"/>
    <x v="1"/>
    <s v="Oklahoma"/>
    <s v="Oklahoma City"/>
    <x v="2"/>
    <n v="14"/>
    <x v="181"/>
    <n v="952"/>
    <n v="504.56"/>
    <n v="0.53"/>
    <x v="2"/>
  </r>
  <r>
    <x v="3"/>
    <n v="1197831"/>
    <x v="243"/>
    <x v="1"/>
    <s v="Oklahoma"/>
    <s v="Oklahoma City"/>
    <x v="3"/>
    <n v="18"/>
    <x v="222"/>
    <n v="810"/>
    <n v="429.3"/>
    <n v="0.53"/>
    <x v="2"/>
  </r>
  <r>
    <x v="3"/>
    <n v="1197831"/>
    <x v="243"/>
    <x v="1"/>
    <s v="Oklahoma"/>
    <s v="Oklahoma City"/>
    <x v="4"/>
    <n v="38"/>
    <x v="206"/>
    <n v="2014"/>
    <n v="1007"/>
    <n v="0.5"/>
    <x v="2"/>
  </r>
  <r>
    <x v="3"/>
    <n v="1197831"/>
    <x v="243"/>
    <x v="1"/>
    <s v="Oklahoma"/>
    <s v="Oklahoma City"/>
    <x v="5"/>
    <n v="28"/>
    <x v="198"/>
    <n v="2632"/>
    <n v="1447.6000000000001"/>
    <n v="0.55000000000000004"/>
    <x v="2"/>
  </r>
  <r>
    <x v="3"/>
    <n v="1197831"/>
    <x v="272"/>
    <x v="1"/>
    <s v="Oklahoma"/>
    <s v="Oklahoma City"/>
    <x v="0"/>
    <n v="36"/>
    <x v="212"/>
    <n v="6012"/>
    <n v="3246.48"/>
    <n v="0.54"/>
    <x v="2"/>
  </r>
  <r>
    <x v="3"/>
    <n v="1197831"/>
    <x v="272"/>
    <x v="1"/>
    <s v="Oklahoma"/>
    <s v="Oklahoma City"/>
    <x v="1"/>
    <n v="39"/>
    <x v="237"/>
    <n v="3393"/>
    <n v="1526.85"/>
    <n v="0.44999999999999996"/>
    <x v="2"/>
  </r>
  <r>
    <x v="3"/>
    <n v="1197831"/>
    <x v="272"/>
    <x v="1"/>
    <s v="Oklahoma"/>
    <s v="Oklahoma City"/>
    <x v="2"/>
    <n v="34"/>
    <x v="249"/>
    <n v="2448"/>
    <n v="1272.96"/>
    <n v="0.52"/>
    <x v="2"/>
  </r>
  <r>
    <x v="3"/>
    <n v="1197831"/>
    <x v="272"/>
    <x v="1"/>
    <s v="Oklahoma"/>
    <s v="Oklahoma City"/>
    <x v="3"/>
    <n v="34"/>
    <x v="229"/>
    <n v="2006"/>
    <n v="1103.3000000000002"/>
    <n v="0.55000000000000004"/>
    <x v="2"/>
  </r>
  <r>
    <x v="3"/>
    <n v="1197831"/>
    <x v="272"/>
    <x v="1"/>
    <s v="Oklahoma"/>
    <s v="Oklahoma City"/>
    <x v="4"/>
    <n v="43"/>
    <x v="41"/>
    <n v="3225"/>
    <n v="1451.2499999999998"/>
    <n v="0.44999999999999996"/>
    <x v="2"/>
  </r>
  <r>
    <x v="3"/>
    <n v="1197831"/>
    <x v="272"/>
    <x v="1"/>
    <s v="Oklahoma"/>
    <s v="Oklahoma City"/>
    <x v="5"/>
    <n v="42"/>
    <x v="230"/>
    <n v="4116"/>
    <n v="2140.3200000000002"/>
    <n v="0.52"/>
    <x v="2"/>
  </r>
  <r>
    <x v="3"/>
    <n v="1197831"/>
    <x v="305"/>
    <x v="1"/>
    <s v="Oklahoma"/>
    <s v="Oklahoma City"/>
    <x v="0"/>
    <n v="38"/>
    <x v="163"/>
    <n v="5928"/>
    <n v="3023.28"/>
    <n v="0.51"/>
    <x v="2"/>
  </r>
  <r>
    <x v="3"/>
    <n v="1197831"/>
    <x v="305"/>
    <x v="1"/>
    <s v="Oklahoma"/>
    <s v="Oklahoma City"/>
    <x v="1"/>
    <n v="33"/>
    <x v="246"/>
    <n v="2904"/>
    <n v="1306.8"/>
    <n v="0.44999999999999996"/>
    <x v="2"/>
  </r>
  <r>
    <x v="3"/>
    <n v="1197831"/>
    <x v="305"/>
    <x v="1"/>
    <s v="Oklahoma"/>
    <s v="Oklahoma City"/>
    <x v="2"/>
    <n v="36"/>
    <x v="246"/>
    <n v="3168"/>
    <n v="1647.3600000000001"/>
    <n v="0.52"/>
    <x v="2"/>
  </r>
  <r>
    <x v="3"/>
    <n v="1197831"/>
    <x v="305"/>
    <x v="1"/>
    <s v="Oklahoma"/>
    <s v="Oklahoma City"/>
    <x v="3"/>
    <n v="38"/>
    <x v="237"/>
    <n v="3306"/>
    <n v="1653"/>
    <n v="0.5"/>
    <x v="2"/>
  </r>
  <r>
    <x v="3"/>
    <n v="1197831"/>
    <x v="305"/>
    <x v="1"/>
    <s v="Oklahoma"/>
    <s v="Oklahoma City"/>
    <x v="4"/>
    <n v="51"/>
    <x v="237"/>
    <n v="4437"/>
    <n v="2085.39"/>
    <n v="0.47"/>
    <x v="2"/>
  </r>
  <r>
    <x v="3"/>
    <n v="1197831"/>
    <x v="305"/>
    <x v="1"/>
    <s v="Oklahoma"/>
    <s v="Oklahoma City"/>
    <x v="5"/>
    <n v="55"/>
    <x v="168"/>
    <n v="6820"/>
    <n v="3478.2000000000003"/>
    <n v="0.51"/>
    <x v="2"/>
  </r>
  <r>
    <x v="3"/>
    <n v="1197831"/>
    <x v="333"/>
    <x v="1"/>
    <s v="Oklahoma"/>
    <s v="Oklahoma City"/>
    <x v="0"/>
    <n v="50"/>
    <x v="131"/>
    <n v="9100"/>
    <n v="4732"/>
    <n v="0.52"/>
    <x v="2"/>
  </r>
  <r>
    <x v="3"/>
    <n v="1197831"/>
    <x v="333"/>
    <x v="1"/>
    <s v="Oklahoma"/>
    <s v="Oklahoma City"/>
    <x v="1"/>
    <n v="45"/>
    <x v="236"/>
    <n v="5265"/>
    <n v="2632.5"/>
    <n v="0.5"/>
    <x v="2"/>
  </r>
  <r>
    <x v="3"/>
    <n v="1197831"/>
    <x v="333"/>
    <x v="1"/>
    <s v="Oklahoma"/>
    <s v="Oklahoma City"/>
    <x v="2"/>
    <n v="44"/>
    <x v="198"/>
    <n v="4136"/>
    <n v="2233.44"/>
    <n v="0.54"/>
    <x v="2"/>
  </r>
  <r>
    <x v="3"/>
    <n v="1197831"/>
    <x v="333"/>
    <x v="1"/>
    <s v="Oklahoma"/>
    <s v="Oklahoma City"/>
    <x v="3"/>
    <n v="41"/>
    <x v="211"/>
    <n v="3485"/>
    <n v="1847.0500000000002"/>
    <n v="0.53"/>
    <x v="2"/>
  </r>
  <r>
    <x v="3"/>
    <n v="1197831"/>
    <x v="333"/>
    <x v="1"/>
    <s v="Oklahoma"/>
    <s v="Oklahoma City"/>
    <x v="4"/>
    <n v="59"/>
    <x v="230"/>
    <n v="5782"/>
    <n v="2659.72"/>
    <n v="0.45999999999999996"/>
    <x v="2"/>
  </r>
  <r>
    <x v="3"/>
    <n v="1197831"/>
    <x v="333"/>
    <x v="1"/>
    <s v="Oklahoma"/>
    <s v="Oklahoma City"/>
    <x v="5"/>
    <n v="61"/>
    <x v="213"/>
    <n v="8662"/>
    <n v="4677.4800000000005"/>
    <n v="0.54"/>
    <x v="2"/>
  </r>
  <r>
    <x v="3"/>
    <n v="1197831"/>
    <x v="365"/>
    <x v="1"/>
    <s v="Oklahoma"/>
    <s v="Oklahoma City"/>
    <x v="0"/>
    <n v="56"/>
    <x v="133"/>
    <n v="10584"/>
    <n v="5397.84"/>
    <n v="0.51"/>
    <x v="2"/>
  </r>
  <r>
    <x v="3"/>
    <n v="1197831"/>
    <x v="365"/>
    <x v="1"/>
    <s v="Oklahoma"/>
    <s v="Oklahoma City"/>
    <x v="1"/>
    <n v="51"/>
    <x v="161"/>
    <n v="5763"/>
    <n v="2708.6099999999997"/>
    <n v="0.47"/>
    <x v="2"/>
  </r>
  <r>
    <x v="3"/>
    <n v="1197831"/>
    <x v="365"/>
    <x v="1"/>
    <s v="Oklahoma"/>
    <s v="Oklahoma City"/>
    <x v="2"/>
    <n v="47"/>
    <x v="161"/>
    <n v="5311"/>
    <n v="2814.83"/>
    <n v="0.53"/>
    <x v="2"/>
  </r>
  <r>
    <x v="3"/>
    <n v="1197831"/>
    <x v="365"/>
    <x v="1"/>
    <s v="Oklahoma"/>
    <s v="Oklahoma City"/>
    <x v="3"/>
    <n v="37"/>
    <x v="246"/>
    <n v="3256"/>
    <n v="1693.1200000000001"/>
    <n v="0.52"/>
    <x v="2"/>
  </r>
  <r>
    <x v="3"/>
    <n v="1197831"/>
    <x v="365"/>
    <x v="1"/>
    <s v="Oklahoma"/>
    <s v="Oklahoma City"/>
    <x v="4"/>
    <n v="47"/>
    <x v="194"/>
    <n v="3807"/>
    <n v="1713.1499999999999"/>
    <n v="0.44999999999999996"/>
    <x v="2"/>
  </r>
  <r>
    <x v="3"/>
    <n v="1197831"/>
    <x v="365"/>
    <x v="1"/>
    <s v="Oklahoma"/>
    <s v="Oklahoma City"/>
    <x v="5"/>
    <n v="50"/>
    <x v="168"/>
    <n v="6200"/>
    <n v="3224"/>
    <n v="0.52"/>
    <x v="2"/>
  </r>
  <r>
    <x v="3"/>
    <n v="1197831"/>
    <x v="395"/>
    <x v="1"/>
    <s v="Oklahoma"/>
    <s v="Oklahoma City"/>
    <x v="0"/>
    <n v="49"/>
    <x v="42"/>
    <n v="7350"/>
    <n v="3969.0000000000005"/>
    <n v="0.54"/>
    <x v="2"/>
  </r>
  <r>
    <x v="3"/>
    <n v="1197831"/>
    <x v="395"/>
    <x v="1"/>
    <s v="Oklahoma"/>
    <s v="Oklahoma City"/>
    <x v="1"/>
    <n v="38"/>
    <x v="230"/>
    <n v="3724"/>
    <n v="1675.7999999999997"/>
    <n v="0.44999999999999996"/>
    <x v="2"/>
  </r>
  <r>
    <x v="3"/>
    <n v="1197831"/>
    <x v="395"/>
    <x v="1"/>
    <s v="Oklahoma"/>
    <s v="Oklahoma City"/>
    <x v="2"/>
    <n v="14"/>
    <x v="173"/>
    <n v="966"/>
    <n v="492.66"/>
    <n v="0.51"/>
    <x v="2"/>
  </r>
  <r>
    <x v="3"/>
    <n v="1197831"/>
    <x v="395"/>
    <x v="1"/>
    <s v="Oklahoma"/>
    <s v="Oklahoma City"/>
    <x v="3"/>
    <n v="14"/>
    <x v="184"/>
    <n v="882"/>
    <n v="449.82"/>
    <n v="0.51"/>
    <x v="2"/>
  </r>
  <r>
    <x v="3"/>
    <n v="1197831"/>
    <x v="395"/>
    <x v="1"/>
    <s v="Oklahoma"/>
    <s v="Oklahoma City"/>
    <x v="4"/>
    <n v="23"/>
    <x v="181"/>
    <n v="1564"/>
    <n v="703.8"/>
    <n v="0.44999999999999996"/>
    <x v="2"/>
  </r>
  <r>
    <x v="3"/>
    <n v="1197831"/>
    <x v="395"/>
    <x v="1"/>
    <s v="Oklahoma"/>
    <s v="Oklahoma City"/>
    <x v="5"/>
    <n v="28"/>
    <x v="250"/>
    <n v="2548"/>
    <n v="1324.96"/>
    <n v="0.52"/>
    <x v="2"/>
  </r>
  <r>
    <x v="3"/>
    <n v="1197831"/>
    <x v="427"/>
    <x v="1"/>
    <s v="Oklahoma"/>
    <s v="Oklahoma City"/>
    <x v="0"/>
    <n v="29"/>
    <x v="251"/>
    <n v="3973"/>
    <n v="2145.42"/>
    <n v="0.54"/>
    <x v="2"/>
  </r>
  <r>
    <x v="3"/>
    <n v="1197831"/>
    <x v="427"/>
    <x v="1"/>
    <s v="Oklahoma"/>
    <s v="Oklahoma City"/>
    <x v="1"/>
    <n v="19"/>
    <x v="246"/>
    <n v="1672"/>
    <n v="769.11999999999989"/>
    <n v="0.45999999999999996"/>
    <x v="2"/>
  </r>
  <r>
    <x v="3"/>
    <n v="1197831"/>
    <x v="427"/>
    <x v="1"/>
    <s v="Oklahoma"/>
    <s v="Oklahoma City"/>
    <x v="2"/>
    <n v="20"/>
    <x v="195"/>
    <n v="1120"/>
    <n v="571.20000000000005"/>
    <n v="0.51"/>
    <x v="2"/>
  </r>
  <r>
    <x v="3"/>
    <n v="1197831"/>
    <x v="427"/>
    <x v="1"/>
    <s v="Oklahoma"/>
    <s v="Oklahoma City"/>
    <x v="3"/>
    <n v="18"/>
    <x v="239"/>
    <n v="936"/>
    <n v="486.72"/>
    <n v="0.52"/>
    <x v="2"/>
  </r>
  <r>
    <x v="3"/>
    <n v="1197831"/>
    <x v="427"/>
    <x v="1"/>
    <s v="Oklahoma"/>
    <s v="Oklahoma City"/>
    <x v="4"/>
    <n v="29"/>
    <x v="50"/>
    <n v="1450"/>
    <n v="696"/>
    <n v="0.48"/>
    <x v="2"/>
  </r>
  <r>
    <x v="4"/>
    <n v="1197831"/>
    <x v="427"/>
    <x v="1"/>
    <s v="Oklahoma"/>
    <s v="Oklahoma City"/>
    <x v="5"/>
    <n v="29"/>
    <x v="250"/>
    <n v="2639"/>
    <n v="1451.45"/>
    <n v="0.55000000000000004"/>
    <x v="2"/>
  </r>
  <r>
    <x v="4"/>
    <n v="1197831"/>
    <x v="457"/>
    <x v="1"/>
    <s v="Oklahoma"/>
    <s v="Oklahoma City"/>
    <x v="0"/>
    <n v="23"/>
    <x v="247"/>
    <n v="3059"/>
    <n v="1651.8600000000001"/>
    <n v="0.54"/>
    <x v="2"/>
  </r>
  <r>
    <x v="4"/>
    <n v="1197831"/>
    <x v="457"/>
    <x v="1"/>
    <s v="Oklahoma"/>
    <s v="Oklahoma City"/>
    <x v="1"/>
    <n v="14"/>
    <x v="252"/>
    <n v="1092"/>
    <n v="513.24"/>
    <n v="0.47"/>
    <x v="2"/>
  </r>
  <r>
    <x v="4"/>
    <n v="1197831"/>
    <x v="457"/>
    <x v="1"/>
    <s v="Oklahoma"/>
    <s v="Oklahoma City"/>
    <x v="2"/>
    <n v="23"/>
    <x v="238"/>
    <n v="1702"/>
    <n v="919.08"/>
    <n v="0.54"/>
    <x v="2"/>
  </r>
  <r>
    <x v="4"/>
    <n v="1197831"/>
    <x v="457"/>
    <x v="1"/>
    <s v="Oklahoma"/>
    <s v="Oklahoma City"/>
    <x v="3"/>
    <n v="52"/>
    <x v="41"/>
    <n v="3900"/>
    <n v="2067"/>
    <n v="0.53"/>
    <x v="2"/>
  </r>
  <r>
    <x v="4"/>
    <n v="1197831"/>
    <x v="457"/>
    <x v="1"/>
    <s v="Oklahoma"/>
    <s v="Oklahoma City"/>
    <x v="4"/>
    <n v="71"/>
    <x v="169"/>
    <n v="5467"/>
    <n v="2678.83"/>
    <n v="0.49"/>
    <x v="2"/>
  </r>
  <r>
    <x v="4"/>
    <n v="1197831"/>
    <x v="457"/>
    <x v="1"/>
    <s v="Oklahoma"/>
    <s v="Oklahoma City"/>
    <x v="5"/>
    <n v="72"/>
    <x v="193"/>
    <n v="7560"/>
    <n v="3780"/>
    <n v="0.5"/>
    <x v="2"/>
  </r>
  <r>
    <x v="4"/>
    <n v="1197831"/>
    <x v="486"/>
    <x v="1"/>
    <s v="Oklahoma"/>
    <s v="Oklahoma City"/>
    <x v="0"/>
    <n v="64"/>
    <x v="138"/>
    <n v="10816"/>
    <n v="5948.8"/>
    <n v="0.55000000000000004"/>
    <x v="2"/>
  </r>
  <r>
    <x v="4"/>
    <n v="1197831"/>
    <x v="486"/>
    <x v="1"/>
    <s v="Oklahoma"/>
    <s v="Oklahoma City"/>
    <x v="1"/>
    <n v="58"/>
    <x v="164"/>
    <n v="6902"/>
    <n v="3105.8999999999996"/>
    <n v="0.44999999999999996"/>
    <x v="2"/>
  </r>
  <r>
    <x v="4"/>
    <n v="1197831"/>
    <x v="486"/>
    <x v="1"/>
    <s v="Oklahoma"/>
    <s v="Oklahoma City"/>
    <x v="2"/>
    <n v="55"/>
    <x v="253"/>
    <n v="5555"/>
    <n v="2777.5"/>
    <n v="0.5"/>
    <x v="2"/>
  </r>
  <r>
    <x v="4"/>
    <n v="1197831"/>
    <x v="486"/>
    <x v="1"/>
    <s v="Oklahoma"/>
    <s v="Oklahoma City"/>
    <x v="3"/>
    <n v="54"/>
    <x v="198"/>
    <n v="5076"/>
    <n v="2690.28"/>
    <n v="0.53"/>
    <x v="2"/>
  </r>
  <r>
    <x v="4"/>
    <n v="1197831"/>
    <x v="486"/>
    <x v="1"/>
    <s v="Oklahoma"/>
    <s v="Oklahoma City"/>
    <x v="4"/>
    <n v="69"/>
    <x v="194"/>
    <n v="5589"/>
    <n v="2682.72"/>
    <n v="0.48"/>
    <x v="2"/>
  </r>
  <r>
    <x v="4"/>
    <n v="1197831"/>
    <x v="486"/>
    <x v="1"/>
    <s v="Oklahoma"/>
    <s v="Oklahoma City"/>
    <x v="5"/>
    <n v="68"/>
    <x v="248"/>
    <n v="8364"/>
    <n v="4182"/>
    <n v="0.5"/>
    <x v="2"/>
  </r>
  <r>
    <x v="4"/>
    <n v="1197831"/>
    <x v="180"/>
    <x v="1"/>
    <s v="Oklahoma"/>
    <s v="Oklahoma City"/>
    <x v="0"/>
    <n v="23"/>
    <x v="197"/>
    <n v="3427"/>
    <n v="1679.23"/>
    <n v="0.49"/>
    <x v="2"/>
  </r>
  <r>
    <x v="4"/>
    <n v="1197831"/>
    <x v="180"/>
    <x v="1"/>
    <s v="Oklahoma"/>
    <s v="Oklahoma City"/>
    <x v="1"/>
    <n v="23"/>
    <x v="250"/>
    <n v="2093"/>
    <n v="1025.57"/>
    <n v="0.49"/>
    <x v="2"/>
  </r>
  <r>
    <x v="4"/>
    <n v="1197831"/>
    <x v="180"/>
    <x v="1"/>
    <s v="Oklahoma"/>
    <s v="Oklahoma City"/>
    <x v="2"/>
    <n v="14"/>
    <x v="246"/>
    <n v="1232"/>
    <n v="591.36"/>
    <n v="0.48"/>
    <x v="2"/>
  </r>
  <r>
    <x v="4"/>
    <n v="1197831"/>
    <x v="180"/>
    <x v="1"/>
    <s v="Oklahoma"/>
    <s v="Oklahoma City"/>
    <x v="3"/>
    <n v="19"/>
    <x v="195"/>
    <n v="1064"/>
    <n v="521.36"/>
    <n v="0.49"/>
    <x v="2"/>
  </r>
  <r>
    <x v="4"/>
    <n v="1197831"/>
    <x v="180"/>
    <x v="1"/>
    <s v="Oklahoma"/>
    <s v="Oklahoma City"/>
    <x v="4"/>
    <n v="33"/>
    <x v="188"/>
    <n v="2145"/>
    <n v="1029.5999999999999"/>
    <n v="0.48"/>
    <x v="2"/>
  </r>
  <r>
    <x v="4"/>
    <n v="1197831"/>
    <x v="180"/>
    <x v="1"/>
    <s v="Oklahoma"/>
    <s v="Oklahoma City"/>
    <x v="5"/>
    <n v="23"/>
    <x v="240"/>
    <n v="2346"/>
    <n v="1173"/>
    <n v="0.5"/>
    <x v="2"/>
  </r>
  <r>
    <x v="4"/>
    <n v="1197831"/>
    <x v="209"/>
    <x v="1"/>
    <s v="Oklahoma"/>
    <s v="Oklahoma City"/>
    <x v="0"/>
    <n v="23"/>
    <x v="244"/>
    <n v="3726"/>
    <n v="1751.2199999999998"/>
    <n v="0.47"/>
    <x v="2"/>
  </r>
  <r>
    <x v="4"/>
    <n v="1197831"/>
    <x v="209"/>
    <x v="1"/>
    <s v="Oklahoma"/>
    <s v="Oklahoma City"/>
    <x v="1"/>
    <n v="23"/>
    <x v="188"/>
    <n v="1495"/>
    <n v="747.5"/>
    <n v="0.5"/>
    <x v="2"/>
  </r>
  <r>
    <x v="4"/>
    <n v="1197831"/>
    <x v="209"/>
    <x v="1"/>
    <s v="Oklahoma"/>
    <s v="Oklahoma City"/>
    <x v="2"/>
    <n v="14"/>
    <x v="41"/>
    <n v="1050"/>
    <n v="514.5"/>
    <n v="0.49"/>
    <x v="2"/>
  </r>
  <r>
    <x v="4"/>
    <n v="1197831"/>
    <x v="209"/>
    <x v="3"/>
    <s v="Kansas"/>
    <s v="Wichita"/>
    <x v="3"/>
    <n v="20"/>
    <x v="186"/>
    <n v="840"/>
    <n v="377.99999999999994"/>
    <n v="0.44999999999999996"/>
    <x v="2"/>
  </r>
  <r>
    <x v="4"/>
    <n v="1197831"/>
    <x v="209"/>
    <x v="3"/>
    <s v="Kansas"/>
    <s v="Wichita"/>
    <x v="4"/>
    <n v="32"/>
    <x v="181"/>
    <n v="2176"/>
    <n v="1044.48"/>
    <n v="0.48"/>
    <x v="2"/>
  </r>
  <r>
    <x v="4"/>
    <n v="1197831"/>
    <x v="209"/>
    <x v="3"/>
    <s v="Kansas"/>
    <s v="Wichita"/>
    <x v="5"/>
    <n v="18"/>
    <x v="230"/>
    <n v="1764"/>
    <n v="864.36"/>
    <n v="0.49"/>
    <x v="2"/>
  </r>
  <r>
    <x v="4"/>
    <n v="1197831"/>
    <x v="217"/>
    <x v="3"/>
    <s v="Kansas"/>
    <s v="Wichita"/>
    <x v="0"/>
    <n v="20"/>
    <x v="269"/>
    <n v="3060"/>
    <n v="1499.3999999999999"/>
    <n v="0.49"/>
    <x v="2"/>
  </r>
  <r>
    <x v="4"/>
    <n v="1197831"/>
    <x v="217"/>
    <x v="3"/>
    <s v="Kansas"/>
    <s v="Wichita"/>
    <x v="1"/>
    <n v="19"/>
    <x v="229"/>
    <n v="1121"/>
    <n v="526.87"/>
    <n v="0.47"/>
    <x v="2"/>
  </r>
  <r>
    <x v="4"/>
    <n v="1197831"/>
    <x v="217"/>
    <x v="3"/>
    <s v="Kansas"/>
    <s v="Wichita"/>
    <x v="2"/>
    <n v="9"/>
    <x v="41"/>
    <n v="675"/>
    <n v="310.5"/>
    <n v="0.45999999999999996"/>
    <x v="2"/>
  </r>
  <r>
    <x v="4"/>
    <n v="1197831"/>
    <x v="217"/>
    <x v="3"/>
    <s v="Kansas"/>
    <s v="Wichita"/>
    <x v="3"/>
    <n v="20"/>
    <x v="259"/>
    <n v="520"/>
    <n v="249.6"/>
    <n v="0.48"/>
    <x v="2"/>
  </r>
  <r>
    <x v="4"/>
    <n v="1197831"/>
    <x v="217"/>
    <x v="3"/>
    <s v="Kansas"/>
    <s v="Wichita"/>
    <x v="4"/>
    <n v="32"/>
    <x v="207"/>
    <n v="1312"/>
    <n v="603.52"/>
    <n v="0.45999999999999996"/>
    <x v="2"/>
  </r>
  <r>
    <x v="4"/>
    <n v="1197831"/>
    <x v="217"/>
    <x v="3"/>
    <s v="Kansas"/>
    <s v="Wichita"/>
    <x v="5"/>
    <n v="23"/>
    <x v="188"/>
    <n v="1495"/>
    <n v="747.5"/>
    <n v="0.5"/>
    <x v="2"/>
  </r>
  <r>
    <x v="4"/>
    <n v="1197831"/>
    <x v="236"/>
    <x v="3"/>
    <s v="Kansas"/>
    <s v="Wichita"/>
    <x v="0"/>
    <n v="24"/>
    <x v="42"/>
    <n v="3600"/>
    <n v="1619.9999999999998"/>
    <n v="0.44999999999999996"/>
    <x v="2"/>
  </r>
  <r>
    <x v="4"/>
    <n v="1197831"/>
    <x v="236"/>
    <x v="3"/>
    <s v="Kansas"/>
    <s v="Wichita"/>
    <x v="1"/>
    <n v="25"/>
    <x v="208"/>
    <n v="1450"/>
    <n v="696"/>
    <n v="0.48"/>
    <x v="2"/>
  </r>
  <r>
    <x v="4"/>
    <n v="1197831"/>
    <x v="236"/>
    <x v="3"/>
    <s v="Kansas"/>
    <s v="Wichita"/>
    <x v="2"/>
    <n v="14"/>
    <x v="180"/>
    <n v="840"/>
    <n v="420"/>
    <n v="0.5"/>
    <x v="2"/>
  </r>
  <r>
    <x v="4"/>
    <n v="1197831"/>
    <x v="236"/>
    <x v="3"/>
    <s v="Kansas"/>
    <s v="Wichita"/>
    <x v="3"/>
    <n v="19"/>
    <x v="191"/>
    <n v="665"/>
    <n v="299.24999999999994"/>
    <n v="0.44999999999999996"/>
    <x v="2"/>
  </r>
  <r>
    <x v="4"/>
    <n v="1197831"/>
    <x v="236"/>
    <x v="3"/>
    <s v="Kansas"/>
    <s v="Wichita"/>
    <x v="4"/>
    <n v="39"/>
    <x v="183"/>
    <n v="1482"/>
    <n v="726.18"/>
    <n v="0.49"/>
    <x v="2"/>
  </r>
  <r>
    <x v="4"/>
    <n v="1197831"/>
    <x v="236"/>
    <x v="3"/>
    <s v="Kansas"/>
    <s v="Wichita"/>
    <x v="5"/>
    <n v="29"/>
    <x v="194"/>
    <n v="2349"/>
    <n v="1151.01"/>
    <n v="0.49"/>
    <x v="2"/>
  </r>
  <r>
    <x v="4"/>
    <n v="1197831"/>
    <x v="265"/>
    <x v="3"/>
    <s v="Kansas"/>
    <s v="Wichita"/>
    <x v="0"/>
    <n v="36"/>
    <x v="231"/>
    <n v="5148"/>
    <n v="2316.6"/>
    <n v="0.44999999999999996"/>
    <x v="2"/>
  </r>
  <r>
    <x v="4"/>
    <n v="1197831"/>
    <x v="265"/>
    <x v="3"/>
    <s v="Kansas"/>
    <s v="Wichita"/>
    <x v="1"/>
    <n v="39"/>
    <x v="169"/>
    <n v="3003"/>
    <n v="1441.44"/>
    <n v="0.48"/>
    <x v="2"/>
  </r>
  <r>
    <x v="4"/>
    <n v="1197831"/>
    <x v="265"/>
    <x v="3"/>
    <s v="Kansas"/>
    <s v="Wichita"/>
    <x v="2"/>
    <n v="32"/>
    <x v="188"/>
    <n v="2080"/>
    <n v="1019.1999999999999"/>
    <n v="0.49"/>
    <x v="2"/>
  </r>
  <r>
    <x v="4"/>
    <n v="1197831"/>
    <x v="265"/>
    <x v="3"/>
    <s v="Kansas"/>
    <s v="Wichita"/>
    <x v="3"/>
    <n v="32"/>
    <x v="208"/>
    <n v="1856"/>
    <n v="928"/>
    <n v="0.5"/>
    <x v="2"/>
  </r>
  <r>
    <x v="4"/>
    <n v="1197831"/>
    <x v="265"/>
    <x v="3"/>
    <s v="Kansas"/>
    <s v="Wichita"/>
    <x v="4"/>
    <n v="43"/>
    <x v="195"/>
    <n v="2408"/>
    <n v="1204"/>
    <n v="0.5"/>
    <x v="2"/>
  </r>
  <r>
    <x v="4"/>
    <n v="1197831"/>
    <x v="265"/>
    <x v="3"/>
    <s v="Kansas"/>
    <s v="Wichita"/>
    <x v="5"/>
    <n v="42"/>
    <x v="198"/>
    <n v="3948"/>
    <n v="1776.6"/>
    <n v="0.44999999999999996"/>
    <x v="2"/>
  </r>
  <r>
    <x v="4"/>
    <n v="1197831"/>
    <x v="298"/>
    <x v="3"/>
    <s v="Kansas"/>
    <s v="Wichita"/>
    <x v="0"/>
    <n v="37"/>
    <x v="179"/>
    <n v="5328"/>
    <n v="2664"/>
    <n v="0.5"/>
    <x v="2"/>
  </r>
  <r>
    <x v="4"/>
    <n v="1197831"/>
    <x v="298"/>
    <x v="3"/>
    <s v="Kansas"/>
    <s v="Wichita"/>
    <x v="1"/>
    <n v="32"/>
    <x v="198"/>
    <n v="3008"/>
    <n v="1443.84"/>
    <n v="0.48"/>
    <x v="2"/>
  </r>
  <r>
    <x v="4"/>
    <n v="1197831"/>
    <x v="298"/>
    <x v="3"/>
    <s v="Kansas"/>
    <s v="Wichita"/>
    <x v="2"/>
    <n v="37"/>
    <x v="194"/>
    <n v="2997"/>
    <n v="1378.62"/>
    <n v="0.45999999999999996"/>
    <x v="2"/>
  </r>
  <r>
    <x v="4"/>
    <n v="1197831"/>
    <x v="298"/>
    <x v="3"/>
    <s v="Kansas"/>
    <s v="Wichita"/>
    <x v="3"/>
    <n v="38"/>
    <x v="232"/>
    <n v="3040"/>
    <n v="1367.9999999999998"/>
    <n v="0.44999999999999996"/>
    <x v="2"/>
  </r>
  <r>
    <x v="4"/>
    <n v="1197831"/>
    <x v="298"/>
    <x v="3"/>
    <s v="Kansas"/>
    <s v="Wichita"/>
    <x v="4"/>
    <n v="54"/>
    <x v="170"/>
    <n v="4482"/>
    <n v="2151.36"/>
    <n v="0.48"/>
    <x v="2"/>
  </r>
  <r>
    <x v="4"/>
    <n v="1197831"/>
    <x v="298"/>
    <x v="3"/>
    <s v="Kansas"/>
    <s v="Wichita"/>
    <x v="5"/>
    <n v="58"/>
    <x v="236"/>
    <n v="6786"/>
    <n v="3325.14"/>
    <n v="0.49"/>
    <x v="2"/>
  </r>
  <r>
    <x v="4"/>
    <n v="1197831"/>
    <x v="326"/>
    <x v="3"/>
    <s v="Kansas"/>
    <s v="Wichita"/>
    <x v="0"/>
    <n v="51"/>
    <x v="131"/>
    <n v="9282"/>
    <n v="4641"/>
    <n v="0.5"/>
    <x v="2"/>
  </r>
  <r>
    <x v="4"/>
    <n v="1197831"/>
    <x v="326"/>
    <x v="3"/>
    <s v="Kansas"/>
    <s v="Wichita"/>
    <x v="1"/>
    <n v="49"/>
    <x v="164"/>
    <n v="5831"/>
    <n v="2915.5"/>
    <n v="0.5"/>
    <x v="2"/>
  </r>
  <r>
    <x v="4"/>
    <n v="1197831"/>
    <x v="326"/>
    <x v="3"/>
    <s v="Kansas"/>
    <s v="Wichita"/>
    <x v="2"/>
    <n v="42"/>
    <x v="240"/>
    <n v="4284"/>
    <n v="1970.6399999999999"/>
    <n v="0.45999999999999996"/>
    <x v="2"/>
  </r>
  <r>
    <x v="4"/>
    <n v="1197831"/>
    <x v="326"/>
    <x v="3"/>
    <s v="Kansas"/>
    <s v="Wichita"/>
    <x v="3"/>
    <n v="43"/>
    <x v="41"/>
    <n v="3225"/>
    <n v="1580.25"/>
    <n v="0.49"/>
    <x v="2"/>
  </r>
  <r>
    <x v="4"/>
    <n v="1197831"/>
    <x v="326"/>
    <x v="3"/>
    <s v="Kansas"/>
    <s v="Wichita"/>
    <x v="4"/>
    <n v="56"/>
    <x v="250"/>
    <n v="5096"/>
    <n v="2344.16"/>
    <n v="0.45999999999999996"/>
    <x v="2"/>
  </r>
  <r>
    <x v="4"/>
    <n v="1197831"/>
    <x v="326"/>
    <x v="3"/>
    <s v="Kansas"/>
    <s v="Wichita"/>
    <x v="5"/>
    <n v="60"/>
    <x v="150"/>
    <n v="8400"/>
    <n v="4116"/>
    <n v="0.49"/>
    <x v="2"/>
  </r>
  <r>
    <x v="4"/>
    <n v="1197831"/>
    <x v="358"/>
    <x v="3"/>
    <s v="Kansas"/>
    <s v="Wichita"/>
    <x v="0"/>
    <n v="56"/>
    <x v="133"/>
    <n v="10584"/>
    <n v="5292"/>
    <n v="0.5"/>
    <x v="2"/>
  </r>
  <r>
    <x v="4"/>
    <n v="1197831"/>
    <x v="358"/>
    <x v="3"/>
    <s v="Kansas"/>
    <s v="Wichita"/>
    <x v="1"/>
    <n v="51"/>
    <x v="215"/>
    <n v="5661"/>
    <n v="2547.4499999999998"/>
    <n v="0.44999999999999996"/>
    <x v="2"/>
  </r>
  <r>
    <x v="4"/>
    <n v="1197831"/>
    <x v="358"/>
    <x v="3"/>
    <s v="Kansas"/>
    <s v="Wichita"/>
    <x v="2"/>
    <n v="47"/>
    <x v="240"/>
    <n v="4794"/>
    <n v="2397"/>
    <n v="0.5"/>
    <x v="2"/>
  </r>
  <r>
    <x v="4"/>
    <n v="1197831"/>
    <x v="358"/>
    <x v="3"/>
    <s v="Kansas"/>
    <s v="Wichita"/>
    <x v="3"/>
    <n v="37"/>
    <x v="228"/>
    <n v="3330"/>
    <n v="1631.7"/>
    <n v="0.49"/>
    <x v="2"/>
  </r>
  <r>
    <x v="4"/>
    <n v="1197831"/>
    <x v="358"/>
    <x v="3"/>
    <s v="Kansas"/>
    <s v="Wichita"/>
    <x v="4"/>
    <n v="47"/>
    <x v="173"/>
    <n v="3243"/>
    <n v="1621.5"/>
    <n v="0.5"/>
    <x v="2"/>
  </r>
  <r>
    <x v="4"/>
    <n v="1197831"/>
    <x v="358"/>
    <x v="3"/>
    <s v="Kansas"/>
    <s v="Wichita"/>
    <x v="5"/>
    <n v="52"/>
    <x v="161"/>
    <n v="5876"/>
    <n v="2938"/>
    <n v="0.5"/>
    <x v="2"/>
  </r>
  <r>
    <x v="4"/>
    <n v="1197831"/>
    <x v="388"/>
    <x v="3"/>
    <s v="Kansas"/>
    <s v="Wichita"/>
    <x v="0"/>
    <n v="47"/>
    <x v="241"/>
    <n v="7755"/>
    <n v="3877.5"/>
    <n v="0.5"/>
    <x v="2"/>
  </r>
  <r>
    <x v="4"/>
    <n v="1197831"/>
    <x v="388"/>
    <x v="3"/>
    <s v="Kansas"/>
    <s v="Wichita"/>
    <x v="1"/>
    <n v="38"/>
    <x v="250"/>
    <n v="3458"/>
    <n v="1556.1"/>
    <n v="0.44999999999999996"/>
    <x v="2"/>
  </r>
  <r>
    <x v="4"/>
    <n v="1197831"/>
    <x v="388"/>
    <x v="3"/>
    <s v="Kansas"/>
    <s v="Wichita"/>
    <x v="2"/>
    <n v="15"/>
    <x v="41"/>
    <n v="1125"/>
    <n v="528.75"/>
    <n v="0.47"/>
    <x v="2"/>
  </r>
  <r>
    <x v="4"/>
    <n v="1197831"/>
    <x v="388"/>
    <x v="3"/>
    <s v="Kansas"/>
    <s v="Wichita"/>
    <x v="3"/>
    <n v="14"/>
    <x v="188"/>
    <n v="910"/>
    <n v="427.7"/>
    <n v="0.47"/>
    <x v="2"/>
  </r>
  <r>
    <x v="4"/>
    <n v="1197831"/>
    <x v="388"/>
    <x v="3"/>
    <s v="Kansas"/>
    <s v="Wichita"/>
    <x v="4"/>
    <n v="24"/>
    <x v="176"/>
    <n v="1464"/>
    <n v="717.36"/>
    <n v="0.49"/>
    <x v="2"/>
  </r>
  <r>
    <x v="4"/>
    <n v="1197831"/>
    <x v="388"/>
    <x v="3"/>
    <s v="Kansas"/>
    <s v="Wichita"/>
    <x v="5"/>
    <n v="29"/>
    <x v="198"/>
    <n v="2726"/>
    <n v="1335.74"/>
    <n v="0.49"/>
    <x v="2"/>
  </r>
  <r>
    <x v="4"/>
    <n v="1197831"/>
    <x v="420"/>
    <x v="3"/>
    <s v="Kansas"/>
    <s v="Wichita"/>
    <x v="0"/>
    <n v="29"/>
    <x v="57"/>
    <n v="4205"/>
    <n v="1934.3"/>
    <n v="0.45999999999999996"/>
    <x v="2"/>
  </r>
  <r>
    <x v="4"/>
    <n v="1197831"/>
    <x v="420"/>
    <x v="3"/>
    <s v="Kansas"/>
    <s v="Wichita"/>
    <x v="1"/>
    <n v="19"/>
    <x v="211"/>
    <n v="1615"/>
    <n v="742.9"/>
    <n v="0.45999999999999996"/>
    <x v="2"/>
  </r>
  <r>
    <x v="4"/>
    <n v="1197831"/>
    <x v="420"/>
    <x v="3"/>
    <s v="Kansas"/>
    <s v="Wichita"/>
    <x v="2"/>
    <n v="19"/>
    <x v="180"/>
    <n v="1140"/>
    <n v="535.79999999999995"/>
    <n v="0.47"/>
    <x v="2"/>
  </r>
  <r>
    <x v="4"/>
    <n v="1197831"/>
    <x v="420"/>
    <x v="3"/>
    <s v="Kansas"/>
    <s v="Wichita"/>
    <x v="3"/>
    <n v="19"/>
    <x v="172"/>
    <n v="893"/>
    <n v="428.64"/>
    <n v="0.48"/>
    <x v="2"/>
  </r>
  <r>
    <x v="4"/>
    <n v="1197831"/>
    <x v="420"/>
    <x v="3"/>
    <s v="Kansas"/>
    <s v="Wichita"/>
    <x v="4"/>
    <n v="29"/>
    <x v="219"/>
    <n v="1334"/>
    <n v="653.66"/>
    <n v="0.49"/>
    <x v="2"/>
  </r>
  <r>
    <x v="0"/>
    <n v="1197831"/>
    <x v="420"/>
    <x v="3"/>
    <s v="Kansas"/>
    <s v="Wichita"/>
    <x v="5"/>
    <n v="28"/>
    <x v="228"/>
    <n v="2520"/>
    <n v="1209.5999999999999"/>
    <n v="0.48"/>
    <x v="2"/>
  </r>
  <r>
    <x v="0"/>
    <n v="1197831"/>
    <x v="450"/>
    <x v="3"/>
    <s v="Kansas"/>
    <s v="Wichita"/>
    <x v="0"/>
    <n v="23"/>
    <x v="185"/>
    <n v="2806"/>
    <n v="1318.82"/>
    <n v="0.47"/>
    <x v="2"/>
  </r>
  <r>
    <x v="0"/>
    <n v="1197831"/>
    <x v="450"/>
    <x v="3"/>
    <s v="Kansas"/>
    <s v="Wichita"/>
    <x v="1"/>
    <n v="14"/>
    <x v="249"/>
    <n v="1008"/>
    <n v="504"/>
    <n v="0.5"/>
    <x v="2"/>
  </r>
  <r>
    <x v="0"/>
    <n v="1197831"/>
    <x v="450"/>
    <x v="3"/>
    <s v="Kansas"/>
    <s v="Wichita"/>
    <x v="2"/>
    <n v="23"/>
    <x v="235"/>
    <n v="1265"/>
    <n v="632.5"/>
    <n v="0.5"/>
    <x v="2"/>
  </r>
  <r>
    <x v="0"/>
    <n v="1197831"/>
    <x v="450"/>
    <x v="3"/>
    <s v="Kansas"/>
    <s v="Wichita"/>
    <x v="3"/>
    <n v="54"/>
    <x v="170"/>
    <n v="4482"/>
    <n v="2151.36"/>
    <n v="0.48"/>
    <x v="2"/>
  </r>
  <r>
    <x v="0"/>
    <n v="1197831"/>
    <x v="450"/>
    <x v="3"/>
    <s v="Kansas"/>
    <s v="Wichita"/>
    <x v="4"/>
    <n v="68"/>
    <x v="227"/>
    <n v="4760"/>
    <n v="2189.6"/>
    <n v="0.45999999999999996"/>
    <x v="2"/>
  </r>
  <r>
    <x v="0"/>
    <n v="1197831"/>
    <x v="450"/>
    <x v="3"/>
    <s v="Kansas"/>
    <s v="Wichita"/>
    <x v="5"/>
    <n v="73"/>
    <x v="246"/>
    <n v="6424"/>
    <n v="2955.04"/>
    <n v="0.45999999999999996"/>
    <x v="2"/>
  </r>
  <r>
    <x v="0"/>
    <n v="1197831"/>
    <x v="479"/>
    <x v="3"/>
    <s v="Kansas"/>
    <s v="Wichita"/>
    <x v="0"/>
    <n v="66"/>
    <x v="42"/>
    <n v="9900"/>
    <n v="4950"/>
    <n v="0.5"/>
    <x v="2"/>
  </r>
  <r>
    <x v="0"/>
    <n v="1197831"/>
    <x v="479"/>
    <x v="3"/>
    <s v="Kansas"/>
    <s v="Wichita"/>
    <x v="1"/>
    <n v="59"/>
    <x v="196"/>
    <n v="7080"/>
    <n v="3540"/>
    <n v="0.5"/>
    <x v="2"/>
  </r>
  <r>
    <x v="0"/>
    <n v="1197831"/>
    <x v="479"/>
    <x v="3"/>
    <s v="Kansas"/>
    <s v="Wichita"/>
    <x v="2"/>
    <n v="58"/>
    <x v="60"/>
    <n v="5510"/>
    <n v="2534.6"/>
    <n v="0.45999999999999996"/>
    <x v="2"/>
  </r>
  <r>
    <x v="0"/>
    <n v="1197831"/>
    <x v="479"/>
    <x v="3"/>
    <s v="Kansas"/>
    <s v="Wichita"/>
    <x v="3"/>
    <n v="59"/>
    <x v="228"/>
    <n v="5310"/>
    <n v="2389.4999999999995"/>
    <n v="0.44999999999999996"/>
    <x v="2"/>
  </r>
  <r>
    <x v="0"/>
    <n v="1197831"/>
    <x v="479"/>
    <x v="3"/>
    <s v="Kansas"/>
    <s v="Wichita"/>
    <x v="4"/>
    <n v="64"/>
    <x v="194"/>
    <n v="5184"/>
    <n v="2592"/>
    <n v="0.5"/>
    <x v="2"/>
  </r>
  <r>
    <x v="0"/>
    <n v="1197831"/>
    <x v="479"/>
    <x v="3"/>
    <s v="Kansas"/>
    <s v="Wichita"/>
    <x v="5"/>
    <n v="68"/>
    <x v="205"/>
    <n v="7616"/>
    <n v="3503.3599999999997"/>
    <n v="0.45999999999999996"/>
    <x v="2"/>
  </r>
  <r>
    <x v="0"/>
    <n v="1185732"/>
    <x v="176"/>
    <x v="3"/>
    <s v="Kansas"/>
    <s v="Wichita"/>
    <x v="0"/>
    <n v="38"/>
    <x v="216"/>
    <n v="5244"/>
    <n v="2569.56"/>
    <n v="0.49"/>
    <x v="2"/>
  </r>
  <r>
    <x v="0"/>
    <n v="1185732"/>
    <x v="176"/>
    <x v="3"/>
    <s v="Kansas"/>
    <s v="Wichita"/>
    <x v="1"/>
    <n v="37"/>
    <x v="232"/>
    <n v="2960"/>
    <n v="1184"/>
    <n v="0.4"/>
    <x v="2"/>
  </r>
  <r>
    <x v="0"/>
    <n v="1185732"/>
    <x v="176"/>
    <x v="3"/>
    <s v="Kansas"/>
    <s v="Wichita"/>
    <x v="2"/>
    <n v="27"/>
    <x v="170"/>
    <n v="2241"/>
    <n v="986.04"/>
    <n v="0.44"/>
    <x v="2"/>
  </r>
  <r>
    <x v="0"/>
    <n v="1185732"/>
    <x v="176"/>
    <x v="3"/>
    <s v="Kansas"/>
    <s v="Wichita"/>
    <x v="3"/>
    <n v="34"/>
    <x v="218"/>
    <n v="1224"/>
    <n v="489.6"/>
    <n v="0.4"/>
    <x v="2"/>
  </r>
  <r>
    <x v="0"/>
    <n v="1185732"/>
    <x v="176"/>
    <x v="3"/>
    <s v="Kansas"/>
    <s v="Wichita"/>
    <x v="4"/>
    <n v="48"/>
    <x v="178"/>
    <n v="2112"/>
    <n v="992.64"/>
    <n v="0.47"/>
    <x v="2"/>
  </r>
  <r>
    <x v="0"/>
    <n v="1185732"/>
    <x v="176"/>
    <x v="3"/>
    <s v="Kansas"/>
    <s v="Wichita"/>
    <x v="5"/>
    <n v="37"/>
    <x v="249"/>
    <n v="2664"/>
    <n v="1465.2"/>
    <n v="0.55000000000000004"/>
    <x v="2"/>
  </r>
  <r>
    <x v="0"/>
    <n v="1185732"/>
    <x v="207"/>
    <x v="3"/>
    <s v="Kansas"/>
    <s v="Wichita"/>
    <x v="0"/>
    <n v="37"/>
    <x v="174"/>
    <n v="5846"/>
    <n v="2923"/>
    <n v="0.5"/>
    <x v="2"/>
  </r>
  <r>
    <x v="0"/>
    <n v="1185732"/>
    <x v="207"/>
    <x v="3"/>
    <s v="Kansas"/>
    <s v="Wichita"/>
    <x v="1"/>
    <n v="39"/>
    <x v="172"/>
    <n v="1833"/>
    <n v="806.52"/>
    <n v="0.44"/>
    <x v="2"/>
  </r>
  <r>
    <x v="0"/>
    <n v="1185732"/>
    <x v="207"/>
    <x v="3"/>
    <s v="Kansas"/>
    <s v="Wichita"/>
    <x v="2"/>
    <n v="29"/>
    <x v="229"/>
    <n v="1711"/>
    <n v="735.73"/>
    <n v="0.43"/>
    <x v="2"/>
  </r>
  <r>
    <x v="0"/>
    <n v="1185732"/>
    <x v="207"/>
    <x v="3"/>
    <s v="South Dakota"/>
    <s v="Sioux Falls"/>
    <x v="3"/>
    <n v="33"/>
    <x v="52"/>
    <n v="825"/>
    <n v="363"/>
    <n v="0.44"/>
    <x v="2"/>
  </r>
  <r>
    <x v="0"/>
    <n v="1185732"/>
    <x v="207"/>
    <x v="3"/>
    <s v="South Dakota"/>
    <s v="Sioux Falls"/>
    <x v="4"/>
    <n v="48"/>
    <x v="219"/>
    <n v="2208"/>
    <n v="993.59999999999991"/>
    <n v="0.44999999999999996"/>
    <x v="2"/>
  </r>
  <r>
    <x v="0"/>
    <n v="1185732"/>
    <x v="207"/>
    <x v="3"/>
    <s v="South Dakota"/>
    <s v="Sioux Falls"/>
    <x v="5"/>
    <n v="32"/>
    <x v="232"/>
    <n v="2560"/>
    <n v="1408"/>
    <n v="0.55000000000000004"/>
    <x v="2"/>
  </r>
  <r>
    <x v="0"/>
    <n v="1185732"/>
    <x v="216"/>
    <x v="3"/>
    <s v="South Dakota"/>
    <s v="Sioux Falls"/>
    <x v="0"/>
    <n v="39"/>
    <x v="168"/>
    <n v="4836"/>
    <n v="2369.64"/>
    <n v="0.49"/>
    <x v="2"/>
  </r>
  <r>
    <x v="0"/>
    <n v="1185732"/>
    <x v="216"/>
    <x v="3"/>
    <s v="South Dakota"/>
    <s v="Sioux Falls"/>
    <x v="1"/>
    <n v="37"/>
    <x v="50"/>
    <n v="1850"/>
    <n v="777"/>
    <n v="0.42"/>
    <x v="2"/>
  </r>
  <r>
    <x v="0"/>
    <n v="1185732"/>
    <x v="216"/>
    <x v="3"/>
    <s v="South Dakota"/>
    <s v="Sioux Falls"/>
    <x v="2"/>
    <n v="27"/>
    <x v="229"/>
    <n v="1593"/>
    <n v="669.06"/>
    <n v="0.42"/>
    <x v="2"/>
  </r>
  <r>
    <x v="0"/>
    <n v="1185732"/>
    <x v="216"/>
    <x v="3"/>
    <s v="South Dakota"/>
    <s v="Sioux Falls"/>
    <x v="3"/>
    <n v="33"/>
    <x v="264"/>
    <n v="759"/>
    <n v="333.96"/>
    <n v="0.44"/>
    <x v="2"/>
  </r>
  <r>
    <x v="0"/>
    <n v="1185732"/>
    <x v="216"/>
    <x v="3"/>
    <s v="South Dakota"/>
    <s v="Sioux Falls"/>
    <x v="4"/>
    <n v="47"/>
    <x v="226"/>
    <n v="1457"/>
    <n v="728.5"/>
    <n v="0.5"/>
    <x v="2"/>
  </r>
  <r>
    <x v="0"/>
    <n v="1185732"/>
    <x v="216"/>
    <x v="3"/>
    <s v="South Dakota"/>
    <s v="Sioux Falls"/>
    <x v="5"/>
    <n v="37"/>
    <x v="229"/>
    <n v="2183"/>
    <n v="1156.99"/>
    <n v="0.53"/>
    <x v="2"/>
  </r>
  <r>
    <x v="0"/>
    <n v="1185732"/>
    <x v="235"/>
    <x v="3"/>
    <s v="South Dakota"/>
    <s v="Sioux Falls"/>
    <x v="0"/>
    <n v="38"/>
    <x v="161"/>
    <n v="4294"/>
    <n v="1975.2399999999998"/>
    <n v="0.45999999999999996"/>
    <x v="2"/>
  </r>
  <r>
    <x v="0"/>
    <n v="1185732"/>
    <x v="235"/>
    <x v="3"/>
    <s v="South Dakota"/>
    <s v="Sioux Falls"/>
    <x v="1"/>
    <n v="39"/>
    <x v="186"/>
    <n v="1638"/>
    <n v="671.57999999999993"/>
    <n v="0.41"/>
    <x v="2"/>
  </r>
  <r>
    <x v="0"/>
    <n v="1185732"/>
    <x v="235"/>
    <x v="3"/>
    <s v="South Dakota"/>
    <s v="Sioux Falls"/>
    <x v="2"/>
    <n v="29"/>
    <x v="222"/>
    <n v="1305"/>
    <n v="522"/>
    <n v="0.4"/>
    <x v="2"/>
  </r>
  <r>
    <x v="0"/>
    <n v="1185732"/>
    <x v="235"/>
    <x v="3"/>
    <s v="South Dakota"/>
    <s v="Sioux Falls"/>
    <x v="3"/>
    <n v="34"/>
    <x v="187"/>
    <n v="680"/>
    <n v="292.39999999999998"/>
    <n v="0.43"/>
    <x v="2"/>
  </r>
  <r>
    <x v="0"/>
    <n v="1185732"/>
    <x v="235"/>
    <x v="3"/>
    <s v="South Dakota"/>
    <s v="Sioux Falls"/>
    <x v="4"/>
    <n v="56"/>
    <x v="225"/>
    <n v="1624"/>
    <n v="747.04"/>
    <n v="0.45999999999999996"/>
    <x v="2"/>
  </r>
  <r>
    <x v="0"/>
    <n v="1185732"/>
    <x v="235"/>
    <x v="3"/>
    <s v="South Dakota"/>
    <s v="Sioux Falls"/>
    <x v="5"/>
    <n v="48"/>
    <x v="176"/>
    <n v="2928"/>
    <n v="1551.8400000000001"/>
    <n v="0.53"/>
    <x v="2"/>
  </r>
  <r>
    <x v="0"/>
    <n v="1185732"/>
    <x v="266"/>
    <x v="3"/>
    <s v="South Dakota"/>
    <s v="Sioux Falls"/>
    <x v="0"/>
    <n v="58"/>
    <x v="284"/>
    <n v="8062"/>
    <n v="3789.14"/>
    <n v="0.47"/>
    <x v="2"/>
  </r>
  <r>
    <x v="0"/>
    <n v="1185732"/>
    <x v="266"/>
    <x v="3"/>
    <s v="South Dakota"/>
    <s v="Sioux Falls"/>
    <x v="1"/>
    <n v="45"/>
    <x v="180"/>
    <n v="2700"/>
    <n v="1214.9999999999998"/>
    <n v="0.44999999999999996"/>
    <x v="2"/>
  </r>
  <r>
    <x v="0"/>
    <n v="1185732"/>
    <x v="266"/>
    <x v="3"/>
    <s v="South Dakota"/>
    <s v="Sioux Falls"/>
    <x v="2"/>
    <n v="43"/>
    <x v="219"/>
    <n v="1978"/>
    <n v="830.76"/>
    <n v="0.42"/>
    <x v="2"/>
  </r>
  <r>
    <x v="0"/>
    <n v="1185732"/>
    <x v="266"/>
    <x v="3"/>
    <s v="South Dakota"/>
    <s v="Sioux Falls"/>
    <x v="3"/>
    <n v="43"/>
    <x v="259"/>
    <n v="1118"/>
    <n v="503.09999999999997"/>
    <n v="0.44999999999999996"/>
    <x v="2"/>
  </r>
  <r>
    <x v="0"/>
    <n v="1185732"/>
    <x v="266"/>
    <x v="3"/>
    <s v="South Dakota"/>
    <s v="Sioux Falls"/>
    <x v="4"/>
    <n v="51"/>
    <x v="183"/>
    <n v="1938"/>
    <n v="969"/>
    <n v="0.5"/>
    <x v="2"/>
  </r>
  <r>
    <x v="0"/>
    <n v="1185732"/>
    <x v="266"/>
    <x v="3"/>
    <s v="South Dakota"/>
    <s v="Sioux Falls"/>
    <x v="5"/>
    <n v="58"/>
    <x v="181"/>
    <n v="3944"/>
    <n v="2011.44"/>
    <n v="0.51"/>
    <x v="2"/>
  </r>
  <r>
    <x v="0"/>
    <n v="1185732"/>
    <x v="296"/>
    <x v="3"/>
    <s v="South Dakota"/>
    <s v="Sioux Falls"/>
    <x v="0"/>
    <n v="41"/>
    <x v="192"/>
    <n v="5535"/>
    <n v="2546.1"/>
    <n v="0.45999999999999996"/>
    <x v="2"/>
  </r>
  <r>
    <x v="0"/>
    <n v="1185732"/>
    <x v="296"/>
    <x v="3"/>
    <s v="South Dakota"/>
    <s v="Sioux Falls"/>
    <x v="1"/>
    <n v="39"/>
    <x v="227"/>
    <n v="2730"/>
    <n v="1092"/>
    <n v="0.4"/>
    <x v="2"/>
  </r>
  <r>
    <x v="0"/>
    <n v="1185732"/>
    <x v="296"/>
    <x v="3"/>
    <s v="South Dakota"/>
    <s v="Sioux Falls"/>
    <x v="2"/>
    <n v="32"/>
    <x v="190"/>
    <n v="1728"/>
    <n v="743.04"/>
    <n v="0.43"/>
    <x v="2"/>
  </r>
  <r>
    <x v="0"/>
    <n v="1185732"/>
    <x v="296"/>
    <x v="3"/>
    <s v="South Dakota"/>
    <s v="Sioux Falls"/>
    <x v="3"/>
    <n v="32"/>
    <x v="200"/>
    <n v="1568"/>
    <n v="705.59999999999991"/>
    <n v="0.44999999999999996"/>
    <x v="2"/>
  </r>
  <r>
    <x v="0"/>
    <n v="1185732"/>
    <x v="296"/>
    <x v="3"/>
    <s v="South Dakota"/>
    <s v="Sioux Falls"/>
    <x v="4"/>
    <n v="41"/>
    <x v="175"/>
    <n v="2091"/>
    <n v="940.94999999999993"/>
    <n v="0.44999999999999996"/>
    <x v="2"/>
  </r>
  <r>
    <x v="0"/>
    <n v="1185732"/>
    <x v="296"/>
    <x v="3"/>
    <s v="South Dakota"/>
    <s v="Sioux Falls"/>
    <x v="5"/>
    <n v="50"/>
    <x v="198"/>
    <n v="4700"/>
    <n v="2491"/>
    <n v="0.53"/>
    <x v="2"/>
  </r>
  <r>
    <x v="0"/>
    <n v="1185732"/>
    <x v="325"/>
    <x v="3"/>
    <s v="South Dakota"/>
    <s v="Sioux Falls"/>
    <x v="0"/>
    <n v="47"/>
    <x v="125"/>
    <n v="7238"/>
    <n v="3329.4799999999996"/>
    <n v="0.45999999999999996"/>
    <x v="2"/>
  </r>
  <r>
    <x v="0"/>
    <n v="1185732"/>
    <x v="325"/>
    <x v="3"/>
    <s v="South Dakota"/>
    <s v="Sioux Falls"/>
    <x v="1"/>
    <n v="44"/>
    <x v="194"/>
    <n v="3564"/>
    <n v="1603.8"/>
    <n v="0.44999999999999996"/>
    <x v="2"/>
  </r>
  <r>
    <x v="0"/>
    <n v="1185732"/>
    <x v="325"/>
    <x v="3"/>
    <s v="South Dakota"/>
    <s v="Sioux Falls"/>
    <x v="2"/>
    <n v="37"/>
    <x v="176"/>
    <n v="2257"/>
    <n v="947.93999999999994"/>
    <n v="0.42"/>
    <x v="2"/>
  </r>
  <r>
    <x v="0"/>
    <n v="1185732"/>
    <x v="325"/>
    <x v="3"/>
    <s v="South Dakota"/>
    <s v="Sioux Falls"/>
    <x v="3"/>
    <n v="38"/>
    <x v="178"/>
    <n v="1672"/>
    <n v="718.96"/>
    <n v="0.43"/>
    <x v="2"/>
  </r>
  <r>
    <x v="0"/>
    <n v="1185732"/>
    <x v="325"/>
    <x v="3"/>
    <s v="South Dakota"/>
    <s v="Sioux Falls"/>
    <x v="4"/>
    <n v="49"/>
    <x v="239"/>
    <n v="2548"/>
    <n v="1172.08"/>
    <n v="0.45999999999999996"/>
    <x v="2"/>
  </r>
  <r>
    <x v="0"/>
    <n v="1185732"/>
    <x v="325"/>
    <x v="3"/>
    <s v="South Dakota"/>
    <s v="Sioux Falls"/>
    <x v="5"/>
    <n v="53"/>
    <x v="198"/>
    <n v="4982"/>
    <n v="2640.46"/>
    <n v="0.53"/>
    <x v="2"/>
  </r>
  <r>
    <x v="0"/>
    <n v="1185732"/>
    <x v="357"/>
    <x v="3"/>
    <s v="South Dakota"/>
    <s v="Sioux Falls"/>
    <x v="0"/>
    <n v="49"/>
    <x v="165"/>
    <n v="6419"/>
    <n v="3081.12"/>
    <n v="0.48"/>
    <x v="2"/>
  </r>
  <r>
    <x v="0"/>
    <n v="1185732"/>
    <x v="357"/>
    <x v="3"/>
    <s v="South Dakota"/>
    <s v="Sioux Falls"/>
    <x v="1"/>
    <n v="42"/>
    <x v="252"/>
    <n v="3276"/>
    <n v="1474.1999999999998"/>
    <n v="0.44999999999999996"/>
    <x v="2"/>
  </r>
  <r>
    <x v="0"/>
    <n v="1185732"/>
    <x v="357"/>
    <x v="3"/>
    <s v="South Dakota"/>
    <s v="Sioux Falls"/>
    <x v="2"/>
    <n v="36"/>
    <x v="188"/>
    <n v="2340"/>
    <n v="936"/>
    <n v="0.4"/>
    <x v="2"/>
  </r>
  <r>
    <x v="0"/>
    <n v="1185732"/>
    <x v="357"/>
    <x v="3"/>
    <s v="South Dakota"/>
    <s v="Sioux Falls"/>
    <x v="3"/>
    <n v="38"/>
    <x v="208"/>
    <n v="2204"/>
    <n v="947.72"/>
    <n v="0.43"/>
    <x v="2"/>
  </r>
  <r>
    <x v="0"/>
    <n v="1185732"/>
    <x v="357"/>
    <x v="3"/>
    <s v="South Dakota"/>
    <s v="Sioux Falls"/>
    <x v="4"/>
    <n v="47"/>
    <x v="219"/>
    <n v="2162"/>
    <n v="994.51999999999987"/>
    <n v="0.45999999999999996"/>
    <x v="2"/>
  </r>
  <r>
    <x v="0"/>
    <n v="1185732"/>
    <x v="357"/>
    <x v="3"/>
    <s v="South Dakota"/>
    <s v="Sioux Falls"/>
    <x v="5"/>
    <n v="53"/>
    <x v="246"/>
    <n v="4664"/>
    <n v="2332"/>
    <n v="0.5"/>
    <x v="2"/>
  </r>
  <r>
    <x v="0"/>
    <n v="1185732"/>
    <x v="389"/>
    <x v="3"/>
    <s v="South Dakota"/>
    <s v="Sioux Falls"/>
    <x v="0"/>
    <n v="42"/>
    <x v="216"/>
    <n v="5796"/>
    <n v="2608.1999999999998"/>
    <n v="0.44999999999999996"/>
    <x v="2"/>
  </r>
  <r>
    <x v="0"/>
    <n v="1185732"/>
    <x v="389"/>
    <x v="3"/>
    <s v="South Dakota"/>
    <s v="Sioux Falls"/>
    <x v="1"/>
    <n v="39"/>
    <x v="232"/>
    <n v="3120"/>
    <n v="1248"/>
    <n v="0.4"/>
    <x v="2"/>
  </r>
  <r>
    <x v="0"/>
    <n v="1185732"/>
    <x v="389"/>
    <x v="3"/>
    <s v="South Dakota"/>
    <s v="Sioux Falls"/>
    <x v="2"/>
    <n v="32"/>
    <x v="206"/>
    <n v="1696"/>
    <n v="678.40000000000009"/>
    <n v="0.4"/>
    <x v="2"/>
  </r>
  <r>
    <x v="0"/>
    <n v="1185732"/>
    <x v="389"/>
    <x v="3"/>
    <s v="South Dakota"/>
    <s v="Sioux Falls"/>
    <x v="3"/>
    <n v="34"/>
    <x v="203"/>
    <n v="1326"/>
    <n v="530.4"/>
    <n v="0.4"/>
    <x v="2"/>
  </r>
  <r>
    <x v="0"/>
    <n v="1185732"/>
    <x v="389"/>
    <x v="3"/>
    <s v="South Dakota"/>
    <s v="Sioux Falls"/>
    <x v="4"/>
    <n v="41"/>
    <x v="186"/>
    <n v="1722"/>
    <n v="861"/>
    <n v="0.5"/>
    <x v="2"/>
  </r>
  <r>
    <x v="0"/>
    <n v="1185732"/>
    <x v="389"/>
    <x v="3"/>
    <s v="South Dakota"/>
    <s v="Sioux Falls"/>
    <x v="5"/>
    <n v="46"/>
    <x v="188"/>
    <n v="2990"/>
    <n v="1495"/>
    <n v="0.5"/>
    <x v="2"/>
  </r>
  <r>
    <x v="0"/>
    <n v="1185732"/>
    <x v="418"/>
    <x v="3"/>
    <s v="South Dakota"/>
    <s v="Sioux Falls"/>
    <x v="0"/>
    <n v="54"/>
    <x v="233"/>
    <n v="5616"/>
    <n v="2583.3599999999997"/>
    <n v="0.45999999999999996"/>
    <x v="2"/>
  </r>
  <r>
    <x v="0"/>
    <n v="1185732"/>
    <x v="418"/>
    <x v="3"/>
    <s v="South Dakota"/>
    <s v="Sioux Falls"/>
    <x v="1"/>
    <n v="41"/>
    <x v="41"/>
    <n v="3075"/>
    <n v="1291.5"/>
    <n v="0.42"/>
    <x v="2"/>
  </r>
  <r>
    <x v="0"/>
    <n v="1185732"/>
    <x v="418"/>
    <x v="3"/>
    <s v="South Dakota"/>
    <s v="Sioux Falls"/>
    <x v="2"/>
    <n v="43"/>
    <x v="186"/>
    <n v="1806"/>
    <n v="722.40000000000009"/>
    <n v="0.4"/>
    <x v="2"/>
  </r>
  <r>
    <x v="0"/>
    <n v="1185732"/>
    <x v="418"/>
    <x v="3"/>
    <s v="South Dakota"/>
    <s v="Sioux Falls"/>
    <x v="3"/>
    <n v="43"/>
    <x v="218"/>
    <n v="1548"/>
    <n v="696.59999999999991"/>
    <n v="0.44999999999999996"/>
    <x v="2"/>
  </r>
  <r>
    <x v="0"/>
    <n v="1185732"/>
    <x v="418"/>
    <x v="3"/>
    <s v="South Dakota"/>
    <s v="Sioux Falls"/>
    <x v="4"/>
    <n v="54"/>
    <x v="183"/>
    <n v="2052"/>
    <n v="964.43999999999994"/>
    <n v="0.47"/>
    <x v="2"/>
  </r>
  <r>
    <x v="2"/>
    <n v="1185732"/>
    <x v="418"/>
    <x v="3"/>
    <s v="South Dakota"/>
    <s v="Sioux Falls"/>
    <x v="5"/>
    <n v="55"/>
    <x v="227"/>
    <n v="3850"/>
    <n v="2117.5"/>
    <n v="0.55000000000000004"/>
    <x v="2"/>
  </r>
  <r>
    <x v="2"/>
    <n v="1185732"/>
    <x v="449"/>
    <x v="3"/>
    <s v="South Dakota"/>
    <s v="Sioux Falls"/>
    <x v="0"/>
    <n v="53"/>
    <x v="233"/>
    <n v="5512"/>
    <n v="2700.88"/>
    <n v="0.49"/>
    <x v="2"/>
  </r>
  <r>
    <x v="2"/>
    <n v="1185732"/>
    <x v="449"/>
    <x v="3"/>
    <s v="South Dakota"/>
    <s v="Sioux Falls"/>
    <x v="1"/>
    <n v="41"/>
    <x v="184"/>
    <n v="2583"/>
    <n v="1059.03"/>
    <n v="0.41"/>
    <x v="2"/>
  </r>
  <r>
    <x v="2"/>
    <n v="1185732"/>
    <x v="449"/>
    <x v="3"/>
    <s v="South Dakota"/>
    <s v="Sioux Falls"/>
    <x v="2"/>
    <n v="43"/>
    <x v="282"/>
    <n v="2451"/>
    <n v="1078.44"/>
    <n v="0.44"/>
    <x v="2"/>
  </r>
  <r>
    <x v="2"/>
    <n v="1185732"/>
    <x v="449"/>
    <x v="3"/>
    <s v="South Dakota"/>
    <s v="Sioux Falls"/>
    <x v="3"/>
    <n v="43"/>
    <x v="178"/>
    <n v="1892"/>
    <n v="832.48"/>
    <n v="0.44"/>
    <x v="2"/>
  </r>
  <r>
    <x v="2"/>
    <n v="1185732"/>
    <x v="449"/>
    <x v="3"/>
    <s v="South Dakota"/>
    <s v="Sioux Falls"/>
    <x v="4"/>
    <n v="59"/>
    <x v="222"/>
    <n v="2655"/>
    <n v="1221.3"/>
    <n v="0.45999999999999996"/>
    <x v="2"/>
  </r>
  <r>
    <x v="2"/>
    <n v="1185732"/>
    <x v="449"/>
    <x v="3"/>
    <s v="South Dakota"/>
    <s v="Sioux Falls"/>
    <x v="5"/>
    <n v="61"/>
    <x v="188"/>
    <n v="3965"/>
    <n v="1982.5"/>
    <n v="0.5"/>
    <x v="2"/>
  </r>
  <r>
    <x v="2"/>
    <n v="1185732"/>
    <x v="478"/>
    <x v="3"/>
    <s v="South Dakota"/>
    <s v="Sioux Falls"/>
    <x v="0"/>
    <n v="58"/>
    <x v="150"/>
    <n v="8120"/>
    <n v="3735.2"/>
    <n v="0.45999999999999996"/>
    <x v="2"/>
  </r>
  <r>
    <x v="2"/>
    <n v="1185732"/>
    <x v="478"/>
    <x v="3"/>
    <s v="South Dakota"/>
    <s v="Sioux Falls"/>
    <x v="1"/>
    <n v="45"/>
    <x v="41"/>
    <n v="3375"/>
    <n v="1451.25"/>
    <n v="0.43"/>
    <x v="2"/>
  </r>
  <r>
    <x v="2"/>
    <n v="1185732"/>
    <x v="478"/>
    <x v="3"/>
    <s v="South Dakota"/>
    <s v="Sioux Falls"/>
    <x v="2"/>
    <n v="45"/>
    <x v="201"/>
    <n v="3285"/>
    <n v="1379.7"/>
    <n v="0.42"/>
    <x v="2"/>
  </r>
  <r>
    <x v="2"/>
    <n v="1185732"/>
    <x v="478"/>
    <x v="3"/>
    <s v="South Dakota"/>
    <s v="Sioux Falls"/>
    <x v="3"/>
    <n v="45"/>
    <x v="50"/>
    <n v="2250"/>
    <n v="1012.4999999999999"/>
    <n v="0.44999999999999996"/>
    <x v="2"/>
  </r>
  <r>
    <x v="2"/>
    <n v="1185732"/>
    <x v="478"/>
    <x v="3"/>
    <s v="South Dakota"/>
    <s v="Sioux Falls"/>
    <x v="4"/>
    <n v="56"/>
    <x v="50"/>
    <n v="2800"/>
    <n v="1259.9999999999998"/>
    <n v="0.44999999999999996"/>
    <x v="2"/>
  </r>
  <r>
    <x v="2"/>
    <n v="1185732"/>
    <x v="478"/>
    <x v="3"/>
    <s v="South Dakota"/>
    <s v="Sioux Falls"/>
    <x v="5"/>
    <n v="64"/>
    <x v="41"/>
    <n v="4800"/>
    <n v="2496"/>
    <n v="0.52"/>
    <x v="2"/>
  </r>
  <r>
    <x v="2"/>
    <n v="1185732"/>
    <x v="173"/>
    <x v="3"/>
    <s v="South Dakota"/>
    <s v="Sioux Falls"/>
    <x v="0"/>
    <n v="33"/>
    <x v="209"/>
    <n v="4224"/>
    <n v="1900.7999999999997"/>
    <n v="0.44999999999999996"/>
    <x v="2"/>
  </r>
  <r>
    <x v="2"/>
    <n v="1185732"/>
    <x v="173"/>
    <x v="3"/>
    <s v="South Dakota"/>
    <s v="Sioux Falls"/>
    <x v="1"/>
    <n v="32"/>
    <x v="238"/>
    <n v="2368"/>
    <n v="1041.92"/>
    <n v="0.44"/>
    <x v="2"/>
  </r>
  <r>
    <x v="2"/>
    <n v="1185732"/>
    <x v="173"/>
    <x v="3"/>
    <s v="South Dakota"/>
    <s v="Sioux Falls"/>
    <x v="2"/>
    <n v="25"/>
    <x v="238"/>
    <n v="1850"/>
    <n v="740"/>
    <n v="0.4"/>
    <x v="2"/>
  </r>
  <r>
    <x v="2"/>
    <n v="1185732"/>
    <x v="173"/>
    <x v="3"/>
    <s v="South Dakota"/>
    <s v="Sioux Falls"/>
    <x v="3"/>
    <n v="28"/>
    <x v="204"/>
    <n v="924"/>
    <n v="415.79999999999995"/>
    <n v="0.44999999999999996"/>
    <x v="2"/>
  </r>
  <r>
    <x v="2"/>
    <n v="1185732"/>
    <x v="173"/>
    <x v="3"/>
    <s v="South Dakota"/>
    <s v="Sioux Falls"/>
    <x v="4"/>
    <n v="43"/>
    <x v="200"/>
    <n v="2107"/>
    <n v="1032.43"/>
    <n v="0.49"/>
    <x v="2"/>
  </r>
  <r>
    <x v="2"/>
    <n v="1185732"/>
    <x v="173"/>
    <x v="3"/>
    <s v="South Dakota"/>
    <s v="Sioux Falls"/>
    <x v="5"/>
    <n v="33"/>
    <x v="249"/>
    <n v="2376"/>
    <n v="1211.76"/>
    <n v="0.51"/>
    <x v="2"/>
  </r>
  <r>
    <x v="2"/>
    <n v="1185732"/>
    <x v="204"/>
    <x v="3"/>
    <s v="South Dakota"/>
    <s v="Sioux Falls"/>
    <x v="0"/>
    <n v="34"/>
    <x v="152"/>
    <n v="5168"/>
    <n v="2325.6"/>
    <n v="0.44999999999999996"/>
    <x v="2"/>
  </r>
  <r>
    <x v="2"/>
    <n v="1185732"/>
    <x v="204"/>
    <x v="3"/>
    <s v="South Dakota"/>
    <s v="Sioux Falls"/>
    <x v="1"/>
    <n v="34"/>
    <x v="175"/>
    <n v="1734"/>
    <n v="745.62"/>
    <n v="0.43"/>
    <x v="2"/>
  </r>
  <r>
    <x v="2"/>
    <n v="1185732"/>
    <x v="204"/>
    <x v="3"/>
    <s v="South Dakota"/>
    <s v="Sioux Falls"/>
    <x v="2"/>
    <n v="24"/>
    <x v="181"/>
    <n v="1632"/>
    <n v="685.43999999999994"/>
    <n v="0.42"/>
    <x v="2"/>
  </r>
  <r>
    <x v="2"/>
    <n v="1185732"/>
    <x v="204"/>
    <x v="3"/>
    <s v="North Dakota"/>
    <s v="Fargo"/>
    <x v="3"/>
    <n v="29"/>
    <x v="267"/>
    <n v="870"/>
    <n v="391.49999999999994"/>
    <n v="0.44999999999999996"/>
    <x v="2"/>
  </r>
  <r>
    <x v="2"/>
    <n v="1185732"/>
    <x v="204"/>
    <x v="3"/>
    <s v="North Dakota"/>
    <s v="Fargo"/>
    <x v="4"/>
    <n v="42"/>
    <x v="175"/>
    <n v="2142"/>
    <n v="1049.58"/>
    <n v="0.49"/>
    <x v="2"/>
  </r>
  <r>
    <x v="2"/>
    <n v="1185732"/>
    <x v="204"/>
    <x v="3"/>
    <s v="North Dakota"/>
    <s v="Fargo"/>
    <x v="5"/>
    <n v="23"/>
    <x v="173"/>
    <n v="1587"/>
    <n v="809.37"/>
    <n v="0.51"/>
    <x v="2"/>
  </r>
  <r>
    <x v="2"/>
    <n v="1185732"/>
    <x v="710"/>
    <x v="3"/>
    <s v="North Dakota"/>
    <s v="Fargo"/>
    <x v="0"/>
    <n v="29"/>
    <x v="189"/>
    <n v="3886"/>
    <n v="1826.4199999999998"/>
    <n v="0.47"/>
    <x v="2"/>
  </r>
  <r>
    <x v="2"/>
    <n v="1185732"/>
    <x v="710"/>
    <x v="3"/>
    <s v="North Dakota"/>
    <s v="Fargo"/>
    <x v="1"/>
    <n v="27"/>
    <x v="208"/>
    <n v="1566"/>
    <n v="657.72"/>
    <n v="0.42"/>
    <x v="2"/>
  </r>
  <r>
    <x v="2"/>
    <n v="1185732"/>
    <x v="710"/>
    <x v="3"/>
    <s v="North Dakota"/>
    <s v="Fargo"/>
    <x v="2"/>
    <n v="19"/>
    <x v="195"/>
    <n v="1064"/>
    <n v="446.88"/>
    <n v="0.42"/>
    <x v="2"/>
  </r>
  <r>
    <x v="2"/>
    <n v="1185732"/>
    <x v="710"/>
    <x v="3"/>
    <s v="North Dakota"/>
    <s v="Fargo"/>
    <x v="3"/>
    <n v="25"/>
    <x v="223"/>
    <n v="550"/>
    <n v="231"/>
    <n v="0.42"/>
    <x v="2"/>
  </r>
  <r>
    <x v="2"/>
    <n v="1185732"/>
    <x v="710"/>
    <x v="3"/>
    <s v="North Dakota"/>
    <s v="Fargo"/>
    <x v="4"/>
    <n v="36"/>
    <x v="218"/>
    <n v="1296"/>
    <n v="648"/>
    <n v="0.5"/>
    <x v="2"/>
  </r>
  <r>
    <x v="2"/>
    <n v="1185732"/>
    <x v="710"/>
    <x v="3"/>
    <s v="North Dakota"/>
    <s v="Fargo"/>
    <x v="5"/>
    <n v="28"/>
    <x v="184"/>
    <n v="1764"/>
    <n v="917.28000000000009"/>
    <n v="0.52"/>
    <x v="2"/>
  </r>
  <r>
    <x v="2"/>
    <n v="1185732"/>
    <x v="232"/>
    <x v="3"/>
    <s v="North Dakota"/>
    <s v="Fargo"/>
    <x v="0"/>
    <n v="28"/>
    <x v="161"/>
    <n v="3164"/>
    <n v="1550.36"/>
    <n v="0.49"/>
    <x v="2"/>
  </r>
  <r>
    <x v="2"/>
    <n v="1185732"/>
    <x v="232"/>
    <x v="3"/>
    <s v="North Dakota"/>
    <s v="Fargo"/>
    <x v="1"/>
    <n v="28"/>
    <x v="178"/>
    <n v="1232"/>
    <n v="529.76"/>
    <n v="0.43"/>
    <x v="2"/>
  </r>
  <r>
    <x v="2"/>
    <n v="1185732"/>
    <x v="232"/>
    <x v="3"/>
    <s v="North Dakota"/>
    <s v="Fargo"/>
    <x v="2"/>
    <n v="19"/>
    <x v="207"/>
    <n v="779"/>
    <n v="327.18"/>
    <n v="0.42"/>
    <x v="2"/>
  </r>
  <r>
    <x v="2"/>
    <n v="1185732"/>
    <x v="232"/>
    <x v="3"/>
    <s v="North Dakota"/>
    <s v="Fargo"/>
    <x v="3"/>
    <n v="24"/>
    <x v="223"/>
    <n v="528"/>
    <n v="227.04"/>
    <n v="0.43"/>
    <x v="2"/>
  </r>
  <r>
    <x v="2"/>
    <n v="1185732"/>
    <x v="232"/>
    <x v="3"/>
    <s v="North Dakota"/>
    <s v="Fargo"/>
    <x v="4"/>
    <n v="58"/>
    <x v="267"/>
    <n v="1740"/>
    <n v="835.19999999999993"/>
    <n v="0.48"/>
    <x v="2"/>
  </r>
  <r>
    <x v="2"/>
    <n v="1185732"/>
    <x v="232"/>
    <x v="3"/>
    <s v="North Dakota"/>
    <s v="Fargo"/>
    <x v="5"/>
    <n v="49"/>
    <x v="181"/>
    <n v="3332"/>
    <n v="1765.96"/>
    <n v="0.53"/>
    <x v="2"/>
  </r>
  <r>
    <x v="2"/>
    <n v="1185732"/>
    <x v="263"/>
    <x v="3"/>
    <s v="North Dakota"/>
    <s v="Fargo"/>
    <x v="0"/>
    <n v="55"/>
    <x v="285"/>
    <n v="7095"/>
    <n v="3405.6"/>
    <n v="0.48"/>
    <x v="2"/>
  </r>
  <r>
    <x v="2"/>
    <n v="1185732"/>
    <x v="263"/>
    <x v="3"/>
    <s v="North Dakota"/>
    <s v="Fargo"/>
    <x v="1"/>
    <n v="41"/>
    <x v="190"/>
    <n v="2214"/>
    <n v="974.16"/>
    <n v="0.44"/>
    <x v="2"/>
  </r>
  <r>
    <x v="2"/>
    <n v="1185732"/>
    <x v="263"/>
    <x v="3"/>
    <s v="North Dakota"/>
    <s v="Fargo"/>
    <x v="2"/>
    <n v="37"/>
    <x v="175"/>
    <n v="1887"/>
    <n v="811.41"/>
    <n v="0.43"/>
    <x v="2"/>
  </r>
  <r>
    <x v="2"/>
    <n v="1185732"/>
    <x v="263"/>
    <x v="3"/>
    <s v="North Dakota"/>
    <s v="Fargo"/>
    <x v="3"/>
    <n v="36"/>
    <x v="259"/>
    <n v="936"/>
    <n v="411.84"/>
    <n v="0.44"/>
    <x v="2"/>
  </r>
  <r>
    <x v="2"/>
    <n v="1185732"/>
    <x v="263"/>
    <x v="3"/>
    <s v="North Dakota"/>
    <s v="Fargo"/>
    <x v="4"/>
    <n v="46"/>
    <x v="226"/>
    <n v="1426"/>
    <n v="684.48"/>
    <n v="0.48"/>
    <x v="2"/>
  </r>
  <r>
    <x v="2"/>
    <n v="1185732"/>
    <x v="263"/>
    <x v="3"/>
    <s v="North Dakota"/>
    <s v="Fargo"/>
    <x v="5"/>
    <n v="52"/>
    <x v="41"/>
    <n v="3900"/>
    <n v="1989"/>
    <n v="0.51"/>
    <x v="2"/>
  </r>
  <r>
    <x v="2"/>
    <n v="1185732"/>
    <x v="293"/>
    <x v="3"/>
    <s v="North Dakota"/>
    <s v="Fargo"/>
    <x v="0"/>
    <n v="36"/>
    <x v="35"/>
    <n v="4500"/>
    <n v="2024.9999999999998"/>
    <n v="0.44999999999999996"/>
    <x v="2"/>
  </r>
  <r>
    <x v="2"/>
    <n v="1185732"/>
    <x v="293"/>
    <x v="3"/>
    <s v="North Dakota"/>
    <s v="Fargo"/>
    <x v="1"/>
    <n v="32"/>
    <x v="188"/>
    <n v="2080"/>
    <n v="894.4"/>
    <n v="0.43"/>
    <x v="2"/>
  </r>
  <r>
    <x v="2"/>
    <n v="1185732"/>
    <x v="293"/>
    <x v="3"/>
    <s v="North Dakota"/>
    <s v="Fargo"/>
    <x v="2"/>
    <n v="27"/>
    <x v="180"/>
    <n v="1620"/>
    <n v="648"/>
    <n v="0.4"/>
    <x v="2"/>
  </r>
  <r>
    <x v="2"/>
    <n v="1185732"/>
    <x v="293"/>
    <x v="3"/>
    <s v="North Dakota"/>
    <s v="Fargo"/>
    <x v="3"/>
    <n v="29"/>
    <x v="175"/>
    <n v="1479"/>
    <n v="621.17999999999995"/>
    <n v="0.42"/>
    <x v="2"/>
  </r>
  <r>
    <x v="2"/>
    <n v="1185732"/>
    <x v="293"/>
    <x v="3"/>
    <s v="North Dakota"/>
    <s v="Fargo"/>
    <x v="4"/>
    <n v="38"/>
    <x v="172"/>
    <n v="1786"/>
    <n v="821.56"/>
    <n v="0.45999999999999996"/>
    <x v="2"/>
  </r>
  <r>
    <x v="2"/>
    <n v="1185732"/>
    <x v="293"/>
    <x v="3"/>
    <s v="North Dakota"/>
    <s v="Fargo"/>
    <x v="5"/>
    <n v="51"/>
    <x v="250"/>
    <n v="4641"/>
    <n v="2506.1400000000003"/>
    <n v="0.54"/>
    <x v="2"/>
  </r>
  <r>
    <x v="2"/>
    <n v="1185732"/>
    <x v="322"/>
    <x v="3"/>
    <s v="North Dakota"/>
    <s v="Fargo"/>
    <x v="0"/>
    <n v="48"/>
    <x v="160"/>
    <n v="7680"/>
    <n v="3763.2"/>
    <n v="0.49"/>
    <x v="2"/>
  </r>
  <r>
    <x v="2"/>
    <n v="1185732"/>
    <x v="322"/>
    <x v="3"/>
    <s v="North Dakota"/>
    <s v="Fargo"/>
    <x v="1"/>
    <n v="44"/>
    <x v="199"/>
    <n v="3696"/>
    <n v="1589.28"/>
    <n v="0.43"/>
    <x v="2"/>
  </r>
  <r>
    <x v="2"/>
    <n v="1185732"/>
    <x v="322"/>
    <x v="3"/>
    <s v="North Dakota"/>
    <s v="Fargo"/>
    <x v="2"/>
    <n v="37"/>
    <x v="229"/>
    <n v="2183"/>
    <n v="873.2"/>
    <n v="0.4"/>
    <x v="2"/>
  </r>
  <r>
    <x v="2"/>
    <n v="1185732"/>
    <x v="322"/>
    <x v="3"/>
    <s v="North Dakota"/>
    <s v="Fargo"/>
    <x v="3"/>
    <n v="38"/>
    <x v="206"/>
    <n v="2014"/>
    <n v="866.02"/>
    <n v="0.43"/>
    <x v="2"/>
  </r>
  <r>
    <x v="2"/>
    <n v="1185732"/>
    <x v="322"/>
    <x v="3"/>
    <s v="North Dakota"/>
    <s v="Fargo"/>
    <x v="4"/>
    <n v="49"/>
    <x v="180"/>
    <n v="2940"/>
    <n v="1352.3999999999999"/>
    <n v="0.45999999999999996"/>
    <x v="2"/>
  </r>
  <r>
    <x v="2"/>
    <n v="1185732"/>
    <x v="322"/>
    <x v="3"/>
    <s v="North Dakota"/>
    <s v="Fargo"/>
    <x v="5"/>
    <n v="54"/>
    <x v="230"/>
    <n v="5292"/>
    <n v="2857.6800000000003"/>
    <n v="0.54"/>
    <x v="2"/>
  </r>
  <r>
    <x v="2"/>
    <n v="1185732"/>
    <x v="354"/>
    <x v="3"/>
    <s v="North Dakota"/>
    <s v="Fargo"/>
    <x v="0"/>
    <n v="46"/>
    <x v="135"/>
    <n v="6762"/>
    <n v="3313.38"/>
    <n v="0.49"/>
    <x v="2"/>
  </r>
  <r>
    <x v="2"/>
    <n v="1185732"/>
    <x v="354"/>
    <x v="3"/>
    <s v="North Dakota"/>
    <s v="Fargo"/>
    <x v="1"/>
    <n v="42"/>
    <x v="228"/>
    <n v="3780"/>
    <n v="1512"/>
    <n v="0.4"/>
    <x v="2"/>
  </r>
  <r>
    <x v="2"/>
    <n v="1185732"/>
    <x v="354"/>
    <x v="3"/>
    <s v="North Dakota"/>
    <s v="Fargo"/>
    <x v="2"/>
    <n v="37"/>
    <x v="184"/>
    <n v="2331"/>
    <n v="955.70999999999992"/>
    <n v="0.41"/>
    <x v="2"/>
  </r>
  <r>
    <x v="2"/>
    <n v="1185732"/>
    <x v="354"/>
    <x v="3"/>
    <s v="North Dakota"/>
    <s v="Fargo"/>
    <x v="3"/>
    <n v="38"/>
    <x v="239"/>
    <n v="1976"/>
    <n v="810.16"/>
    <n v="0.41"/>
    <x v="2"/>
  </r>
  <r>
    <x v="2"/>
    <n v="1185732"/>
    <x v="354"/>
    <x v="3"/>
    <s v="North Dakota"/>
    <s v="Fargo"/>
    <x v="4"/>
    <n v="46"/>
    <x v="178"/>
    <n v="2024"/>
    <n v="931.04"/>
    <n v="0.45999999999999996"/>
    <x v="2"/>
  </r>
  <r>
    <x v="2"/>
    <n v="1185732"/>
    <x v="354"/>
    <x v="3"/>
    <s v="North Dakota"/>
    <s v="Fargo"/>
    <x v="5"/>
    <n v="54"/>
    <x v="60"/>
    <n v="5130"/>
    <n v="2718.9"/>
    <n v="0.53"/>
    <x v="2"/>
  </r>
  <r>
    <x v="2"/>
    <n v="1185732"/>
    <x v="386"/>
    <x v="3"/>
    <s v="North Dakota"/>
    <s v="Fargo"/>
    <x v="0"/>
    <n v="36"/>
    <x v="247"/>
    <n v="4788"/>
    <n v="2394"/>
    <n v="0.5"/>
    <x v="2"/>
  </r>
  <r>
    <x v="2"/>
    <n v="1185732"/>
    <x v="386"/>
    <x v="3"/>
    <s v="North Dakota"/>
    <s v="Fargo"/>
    <x v="1"/>
    <n v="34"/>
    <x v="249"/>
    <n v="2448"/>
    <n v="1052.6399999999999"/>
    <n v="0.43"/>
    <x v="2"/>
  </r>
  <r>
    <x v="2"/>
    <n v="1185732"/>
    <x v="386"/>
    <x v="3"/>
    <s v="North Dakota"/>
    <s v="Fargo"/>
    <x v="2"/>
    <n v="27"/>
    <x v="175"/>
    <n v="1377"/>
    <n v="605.88"/>
    <n v="0.44"/>
    <x v="2"/>
  </r>
  <r>
    <x v="2"/>
    <n v="1185732"/>
    <x v="386"/>
    <x v="3"/>
    <s v="North Dakota"/>
    <s v="Fargo"/>
    <x v="3"/>
    <n v="28"/>
    <x v="178"/>
    <n v="1232"/>
    <n v="505.11999999999995"/>
    <n v="0.41"/>
    <x v="2"/>
  </r>
  <r>
    <x v="2"/>
    <n v="1185732"/>
    <x v="386"/>
    <x v="3"/>
    <s v="North Dakota"/>
    <s v="Fargo"/>
    <x v="4"/>
    <n v="36"/>
    <x v="186"/>
    <n v="1512"/>
    <n v="740.88"/>
    <n v="0.49"/>
    <x v="2"/>
  </r>
  <r>
    <x v="2"/>
    <n v="1185732"/>
    <x v="386"/>
    <x v="3"/>
    <s v="North Dakota"/>
    <s v="Fargo"/>
    <x v="5"/>
    <n v="44"/>
    <x v="184"/>
    <n v="2772"/>
    <n v="1524.6000000000001"/>
    <n v="0.55000000000000004"/>
    <x v="2"/>
  </r>
  <r>
    <x v="2"/>
    <n v="1185732"/>
    <x v="415"/>
    <x v="3"/>
    <s v="North Dakota"/>
    <s v="Fargo"/>
    <x v="0"/>
    <n v="49"/>
    <x v="210"/>
    <n v="5684"/>
    <n v="2671.48"/>
    <n v="0.47"/>
    <x v="2"/>
  </r>
  <r>
    <x v="2"/>
    <n v="1185732"/>
    <x v="415"/>
    <x v="3"/>
    <s v="North Dakota"/>
    <s v="Fargo"/>
    <x v="1"/>
    <n v="36"/>
    <x v="201"/>
    <n v="2628"/>
    <n v="1077.48"/>
    <n v="0.41"/>
    <x v="2"/>
  </r>
  <r>
    <x v="2"/>
    <n v="1185732"/>
    <x v="415"/>
    <x v="3"/>
    <s v="North Dakota"/>
    <s v="Fargo"/>
    <x v="2"/>
    <n v="39"/>
    <x v="203"/>
    <n v="1521"/>
    <n v="669.24"/>
    <n v="0.44"/>
    <x v="2"/>
  </r>
  <r>
    <x v="2"/>
    <n v="1185732"/>
    <x v="415"/>
    <x v="3"/>
    <s v="North Dakota"/>
    <s v="Fargo"/>
    <x v="3"/>
    <n v="38"/>
    <x v="204"/>
    <n v="1254"/>
    <n v="501.6"/>
    <n v="0.4"/>
    <x v="2"/>
  </r>
  <r>
    <x v="2"/>
    <n v="1185732"/>
    <x v="415"/>
    <x v="3"/>
    <s v="North Dakota"/>
    <s v="Fargo"/>
    <x v="4"/>
    <n v="45"/>
    <x v="171"/>
    <n v="1530"/>
    <n v="719.09999999999991"/>
    <n v="0.47"/>
    <x v="2"/>
  </r>
  <r>
    <x v="0"/>
    <n v="1185732"/>
    <x v="415"/>
    <x v="3"/>
    <s v="North Dakota"/>
    <s v="Fargo"/>
    <x v="5"/>
    <n v="53"/>
    <x v="201"/>
    <n v="3869"/>
    <n v="2050.5700000000002"/>
    <n v="0.53"/>
    <x v="2"/>
  </r>
  <r>
    <x v="0"/>
    <n v="1185732"/>
    <x v="446"/>
    <x v="3"/>
    <s v="North Dakota"/>
    <s v="Fargo"/>
    <x v="0"/>
    <n v="49"/>
    <x v="196"/>
    <n v="5880"/>
    <n v="2940"/>
    <n v="0.5"/>
    <x v="2"/>
  </r>
  <r>
    <x v="0"/>
    <n v="1185732"/>
    <x v="446"/>
    <x v="3"/>
    <s v="North Dakota"/>
    <s v="Fargo"/>
    <x v="1"/>
    <n v="36"/>
    <x v="201"/>
    <n v="2628"/>
    <n v="1182.5999999999999"/>
    <n v="0.44999999999999996"/>
    <x v="2"/>
  </r>
  <r>
    <x v="0"/>
    <n v="1185732"/>
    <x v="446"/>
    <x v="3"/>
    <s v="North Dakota"/>
    <s v="Fargo"/>
    <x v="2"/>
    <n v="39"/>
    <x v="206"/>
    <n v="2067"/>
    <n v="909.48"/>
    <n v="0.44"/>
    <x v="2"/>
  </r>
  <r>
    <x v="0"/>
    <n v="1185732"/>
    <x v="446"/>
    <x v="3"/>
    <s v="North Dakota"/>
    <s v="Fargo"/>
    <x v="3"/>
    <n v="39"/>
    <x v="172"/>
    <n v="1833"/>
    <n v="788.18999999999994"/>
    <n v="0.43"/>
    <x v="2"/>
  </r>
  <r>
    <x v="0"/>
    <n v="1185732"/>
    <x v="446"/>
    <x v="3"/>
    <s v="North Dakota"/>
    <s v="Fargo"/>
    <x v="4"/>
    <n v="55"/>
    <x v="178"/>
    <n v="2420"/>
    <n v="1089"/>
    <n v="0.44999999999999996"/>
    <x v="2"/>
  </r>
  <r>
    <x v="0"/>
    <n v="1185732"/>
    <x v="446"/>
    <x v="3"/>
    <s v="North Dakota"/>
    <s v="Fargo"/>
    <x v="5"/>
    <n v="60"/>
    <x v="188"/>
    <n v="3900"/>
    <n v="1989"/>
    <n v="0.51"/>
    <x v="2"/>
  </r>
  <r>
    <x v="0"/>
    <n v="1185732"/>
    <x v="475"/>
    <x v="3"/>
    <s v="North Dakota"/>
    <s v="Fargo"/>
    <x v="0"/>
    <n v="55"/>
    <x v="42"/>
    <n v="8250"/>
    <n v="3794.9999999999995"/>
    <n v="0.45999999999999996"/>
    <x v="2"/>
  </r>
  <r>
    <x v="0"/>
    <n v="1185732"/>
    <x v="475"/>
    <x v="3"/>
    <s v="North Dakota"/>
    <s v="Fargo"/>
    <x v="1"/>
    <n v="46"/>
    <x v="41"/>
    <n v="3450"/>
    <n v="1552.4999999999998"/>
    <n v="0.44999999999999996"/>
    <x v="2"/>
  </r>
  <r>
    <x v="0"/>
    <n v="1185732"/>
    <x v="475"/>
    <x v="3"/>
    <s v="North Dakota"/>
    <s v="Fargo"/>
    <x v="2"/>
    <n v="48"/>
    <x v="201"/>
    <n v="3504"/>
    <n v="1576.8"/>
    <n v="0.44999999999999996"/>
    <x v="2"/>
  </r>
  <r>
    <x v="0"/>
    <n v="1185732"/>
    <x v="475"/>
    <x v="3"/>
    <s v="North Dakota"/>
    <s v="Fargo"/>
    <x v="3"/>
    <n v="47"/>
    <x v="190"/>
    <n v="2538"/>
    <n v="1040.58"/>
    <n v="0.41"/>
    <x v="2"/>
  </r>
  <r>
    <x v="0"/>
    <n v="1185732"/>
    <x v="475"/>
    <x v="3"/>
    <s v="North Dakota"/>
    <s v="Fargo"/>
    <x v="4"/>
    <n v="58"/>
    <x v="190"/>
    <n v="3132"/>
    <n v="1409.3999999999999"/>
    <n v="0.44999999999999996"/>
    <x v="2"/>
  </r>
  <r>
    <x v="0"/>
    <n v="1185732"/>
    <x v="475"/>
    <x v="3"/>
    <s v="North Dakota"/>
    <s v="Fargo"/>
    <x v="5"/>
    <n v="63"/>
    <x v="252"/>
    <n v="4914"/>
    <n v="2604.42"/>
    <n v="0.53"/>
    <x v="2"/>
  </r>
  <r>
    <x v="0"/>
    <n v="1185732"/>
    <x v="170"/>
    <x v="3"/>
    <s v="North Dakota"/>
    <s v="Fargo"/>
    <x v="0"/>
    <n v="27"/>
    <x v="161"/>
    <n v="3051"/>
    <n v="1372.9499999999998"/>
    <n v="0.44999999999999996"/>
    <x v="2"/>
  </r>
  <r>
    <x v="0"/>
    <n v="1185732"/>
    <x v="170"/>
    <x v="3"/>
    <s v="North Dakota"/>
    <s v="Fargo"/>
    <x v="1"/>
    <n v="29"/>
    <x v="227"/>
    <n v="2030"/>
    <n v="933.8"/>
    <n v="0.45999999999999996"/>
    <x v="2"/>
  </r>
  <r>
    <x v="0"/>
    <n v="1185732"/>
    <x v="170"/>
    <x v="3"/>
    <s v="North Dakota"/>
    <s v="Fargo"/>
    <x v="2"/>
    <n v="19"/>
    <x v="181"/>
    <n v="1292"/>
    <n v="581.4"/>
    <n v="0.44999999999999996"/>
    <x v="2"/>
  </r>
  <r>
    <x v="0"/>
    <n v="1185732"/>
    <x v="170"/>
    <x v="3"/>
    <s v="North Dakota"/>
    <s v="Fargo"/>
    <x v="3"/>
    <n v="24"/>
    <x v="259"/>
    <n v="624"/>
    <n v="280.79999999999995"/>
    <n v="0.44999999999999996"/>
    <x v="2"/>
  </r>
  <r>
    <x v="0"/>
    <n v="1185732"/>
    <x v="170"/>
    <x v="3"/>
    <s v="North Dakota"/>
    <s v="Fargo"/>
    <x v="4"/>
    <n v="38"/>
    <x v="186"/>
    <n v="1596"/>
    <n v="1005.48"/>
    <n v="0.63"/>
    <x v="2"/>
  </r>
  <r>
    <x v="0"/>
    <n v="1185732"/>
    <x v="170"/>
    <x v="3"/>
    <s v="North Dakota"/>
    <s v="Fargo"/>
    <x v="5"/>
    <n v="28"/>
    <x v="41"/>
    <n v="2100"/>
    <n v="1092"/>
    <n v="0.52"/>
    <x v="2"/>
  </r>
  <r>
    <x v="0"/>
    <n v="1185732"/>
    <x v="201"/>
    <x v="3"/>
    <s v="North Dakota"/>
    <s v="Fargo"/>
    <x v="0"/>
    <n v="28"/>
    <x v="57"/>
    <n v="4060"/>
    <n v="1786.4"/>
    <n v="0.44"/>
    <x v="2"/>
  </r>
  <r>
    <x v="0"/>
    <n v="1185732"/>
    <x v="201"/>
    <x v="3"/>
    <s v="North Dakota"/>
    <s v="Fargo"/>
    <x v="1"/>
    <n v="28"/>
    <x v="222"/>
    <n v="1260"/>
    <n v="579.59999999999991"/>
    <n v="0.45999999999999996"/>
    <x v="2"/>
  </r>
  <r>
    <x v="0"/>
    <n v="1185732"/>
    <x v="201"/>
    <x v="3"/>
    <s v="North Dakota"/>
    <s v="Fargo"/>
    <x v="2"/>
    <n v="19"/>
    <x v="195"/>
    <n v="1064"/>
    <n v="436.23999999999995"/>
    <n v="0.41"/>
    <x v="2"/>
  </r>
  <r>
    <x v="0"/>
    <n v="1185732"/>
    <x v="201"/>
    <x v="3"/>
    <s v="Iowa"/>
    <s v="Des Moines"/>
    <x v="3"/>
    <n v="25"/>
    <x v="264"/>
    <n v="575"/>
    <n v="253"/>
    <n v="0.44"/>
    <x v="2"/>
  </r>
  <r>
    <x v="0"/>
    <n v="1185732"/>
    <x v="201"/>
    <x v="3"/>
    <s v="Iowa"/>
    <s v="Des Moines"/>
    <x v="4"/>
    <n v="38"/>
    <x v="183"/>
    <n v="1444"/>
    <n v="938.6"/>
    <n v="0.65"/>
    <x v="2"/>
  </r>
  <r>
    <x v="0"/>
    <n v="1185732"/>
    <x v="201"/>
    <x v="3"/>
    <s v="Iowa"/>
    <s v="Des Moines"/>
    <x v="5"/>
    <n v="14"/>
    <x v="181"/>
    <n v="952"/>
    <n v="514.08000000000004"/>
    <n v="0.54"/>
    <x v="2"/>
  </r>
  <r>
    <x v="0"/>
    <n v="1185732"/>
    <x v="707"/>
    <x v="3"/>
    <s v="Iowa"/>
    <s v="Des Moines"/>
    <x v="0"/>
    <n v="19"/>
    <x v="224"/>
    <n v="2584"/>
    <n v="1033.6000000000001"/>
    <n v="0.4"/>
    <x v="2"/>
  </r>
  <r>
    <x v="0"/>
    <n v="1185732"/>
    <x v="707"/>
    <x v="3"/>
    <s v="Iowa"/>
    <s v="Des Moines"/>
    <x v="1"/>
    <n v="19"/>
    <x v="172"/>
    <n v="893"/>
    <n v="401.84999999999997"/>
    <n v="0.44999999999999996"/>
    <x v="2"/>
  </r>
  <r>
    <x v="0"/>
    <n v="1185732"/>
    <x v="707"/>
    <x v="3"/>
    <s v="Iowa"/>
    <s v="Des Moines"/>
    <x v="2"/>
    <n v="9"/>
    <x v="188"/>
    <n v="585"/>
    <n v="234"/>
    <n v="0.4"/>
    <x v="2"/>
  </r>
  <r>
    <x v="0"/>
    <n v="1185732"/>
    <x v="707"/>
    <x v="3"/>
    <s v="Iowa"/>
    <s v="Des Moines"/>
    <x v="3"/>
    <n v="14"/>
    <x v="177"/>
    <n v="392"/>
    <n v="164.64"/>
    <n v="0.42"/>
    <x v="2"/>
  </r>
  <r>
    <x v="0"/>
    <n v="1185732"/>
    <x v="707"/>
    <x v="3"/>
    <s v="Iowa"/>
    <s v="Des Moines"/>
    <x v="4"/>
    <n v="28"/>
    <x v="203"/>
    <n v="1092"/>
    <n v="698.88"/>
    <n v="0.64"/>
    <x v="2"/>
  </r>
  <r>
    <x v="0"/>
    <n v="1185732"/>
    <x v="707"/>
    <x v="3"/>
    <s v="Iowa"/>
    <s v="Des Moines"/>
    <x v="5"/>
    <n v="20"/>
    <x v="181"/>
    <n v="1360"/>
    <n v="720.80000000000007"/>
    <n v="0.53"/>
    <x v="2"/>
  </r>
  <r>
    <x v="0"/>
    <n v="1185732"/>
    <x v="229"/>
    <x v="3"/>
    <s v="Iowa"/>
    <s v="Des Moines"/>
    <x v="0"/>
    <n v="20"/>
    <x v="168"/>
    <n v="2480"/>
    <n v="1116"/>
    <n v="0.44999999999999996"/>
    <x v="2"/>
  </r>
  <r>
    <x v="0"/>
    <n v="1185732"/>
    <x v="229"/>
    <x v="3"/>
    <s v="Iowa"/>
    <s v="Des Moines"/>
    <x v="1"/>
    <n v="18"/>
    <x v="200"/>
    <n v="882"/>
    <n v="432.18"/>
    <n v="0.49"/>
    <x v="2"/>
  </r>
  <r>
    <x v="0"/>
    <n v="1185732"/>
    <x v="229"/>
    <x v="3"/>
    <s v="Iowa"/>
    <s v="Des Moines"/>
    <x v="2"/>
    <n v="10"/>
    <x v="206"/>
    <n v="530"/>
    <n v="233.2"/>
    <n v="0.44"/>
    <x v="2"/>
  </r>
  <r>
    <x v="0"/>
    <n v="1185732"/>
    <x v="229"/>
    <x v="3"/>
    <s v="Iowa"/>
    <s v="Des Moines"/>
    <x v="3"/>
    <n v="15"/>
    <x v="177"/>
    <n v="420"/>
    <n v="188.99999999999997"/>
    <n v="0.44999999999999996"/>
    <x v="2"/>
  </r>
  <r>
    <x v="0"/>
    <n v="1185732"/>
    <x v="229"/>
    <x v="3"/>
    <s v="Iowa"/>
    <s v="Des Moines"/>
    <x v="4"/>
    <n v="55"/>
    <x v="171"/>
    <n v="1870"/>
    <n v="1140.7"/>
    <n v="0.61"/>
    <x v="2"/>
  </r>
  <r>
    <x v="0"/>
    <n v="1185732"/>
    <x v="229"/>
    <x v="3"/>
    <s v="Iowa"/>
    <s v="Des Moines"/>
    <x v="5"/>
    <n v="46"/>
    <x v="184"/>
    <n v="2898"/>
    <n v="1506.96"/>
    <n v="0.52"/>
    <x v="2"/>
  </r>
  <r>
    <x v="0"/>
    <n v="1185732"/>
    <x v="260"/>
    <x v="3"/>
    <s v="Iowa"/>
    <s v="Des Moines"/>
    <x v="0"/>
    <n v="57"/>
    <x v="272"/>
    <n v="8322"/>
    <n v="3495.24"/>
    <n v="0.42"/>
    <x v="2"/>
  </r>
  <r>
    <x v="0"/>
    <n v="1185732"/>
    <x v="260"/>
    <x v="3"/>
    <s v="Iowa"/>
    <s v="Des Moines"/>
    <x v="1"/>
    <n v="37"/>
    <x v="184"/>
    <n v="2331"/>
    <n v="1072.26"/>
    <n v="0.45999999999999996"/>
    <x v="2"/>
  </r>
  <r>
    <x v="0"/>
    <n v="1185732"/>
    <x v="260"/>
    <x v="3"/>
    <s v="Iowa"/>
    <s v="Des Moines"/>
    <x v="2"/>
    <n v="33"/>
    <x v="190"/>
    <n v="1782"/>
    <n v="730.62"/>
    <n v="0.41"/>
    <x v="2"/>
  </r>
  <r>
    <x v="0"/>
    <n v="1185732"/>
    <x v="260"/>
    <x v="3"/>
    <s v="Iowa"/>
    <s v="Des Moines"/>
    <x v="3"/>
    <n v="33"/>
    <x v="171"/>
    <n v="1122"/>
    <n v="493.68"/>
    <n v="0.44"/>
    <x v="2"/>
  </r>
  <r>
    <x v="0"/>
    <n v="1185732"/>
    <x v="260"/>
    <x v="3"/>
    <s v="Iowa"/>
    <s v="Des Moines"/>
    <x v="4"/>
    <n v="43"/>
    <x v="186"/>
    <n v="1806"/>
    <n v="1173.9000000000001"/>
    <n v="0.65"/>
    <x v="2"/>
  </r>
  <r>
    <x v="0"/>
    <n v="1185732"/>
    <x v="260"/>
    <x v="3"/>
    <s v="Iowa"/>
    <s v="Des Moines"/>
    <x v="5"/>
    <n v="46"/>
    <x v="173"/>
    <n v="3174"/>
    <n v="1650.48"/>
    <n v="0.52"/>
    <x v="2"/>
  </r>
  <r>
    <x v="0"/>
    <n v="1185732"/>
    <x v="290"/>
    <x v="3"/>
    <s v="Iowa"/>
    <s v="Des Moines"/>
    <x v="0"/>
    <n v="32"/>
    <x v="251"/>
    <n v="4384"/>
    <n v="1841.28"/>
    <n v="0.42"/>
    <x v="2"/>
  </r>
  <r>
    <x v="0"/>
    <n v="1185732"/>
    <x v="290"/>
    <x v="3"/>
    <s v="Iowa"/>
    <s v="Des Moines"/>
    <x v="1"/>
    <n v="28"/>
    <x v="169"/>
    <n v="2156"/>
    <n v="1034.8799999999999"/>
    <n v="0.48"/>
    <x v="2"/>
  </r>
  <r>
    <x v="0"/>
    <n v="1185732"/>
    <x v="290"/>
    <x v="3"/>
    <s v="Iowa"/>
    <s v="Des Moines"/>
    <x v="2"/>
    <n v="23"/>
    <x v="50"/>
    <n v="1150"/>
    <n v="517.5"/>
    <n v="0.44999999999999996"/>
    <x v="2"/>
  </r>
  <r>
    <x v="0"/>
    <n v="1185732"/>
    <x v="290"/>
    <x v="3"/>
    <s v="Iowa"/>
    <s v="Des Moines"/>
    <x v="3"/>
    <n v="24"/>
    <x v="178"/>
    <n v="1056"/>
    <n v="464.64"/>
    <n v="0.44"/>
    <x v="2"/>
  </r>
  <r>
    <x v="0"/>
    <n v="1185732"/>
    <x v="290"/>
    <x v="3"/>
    <s v="Iowa"/>
    <s v="Des Moines"/>
    <x v="4"/>
    <n v="34"/>
    <x v="178"/>
    <n v="1496"/>
    <n v="957.44"/>
    <n v="0.64"/>
    <x v="2"/>
  </r>
  <r>
    <x v="0"/>
    <n v="1185732"/>
    <x v="290"/>
    <x v="3"/>
    <s v="Iowa"/>
    <s v="Des Moines"/>
    <x v="5"/>
    <n v="51"/>
    <x v="211"/>
    <n v="4335"/>
    <n v="2297.5500000000002"/>
    <n v="0.53"/>
    <x v="2"/>
  </r>
  <r>
    <x v="0"/>
    <n v="1185732"/>
    <x v="319"/>
    <x v="3"/>
    <s v="Iowa"/>
    <s v="Des Moines"/>
    <x v="0"/>
    <n v="49"/>
    <x v="216"/>
    <n v="6762"/>
    <n v="2975.28"/>
    <n v="0.44"/>
    <x v="2"/>
  </r>
  <r>
    <x v="0"/>
    <n v="1185732"/>
    <x v="319"/>
    <x v="3"/>
    <s v="Iowa"/>
    <s v="Des Moines"/>
    <x v="1"/>
    <n v="44"/>
    <x v="237"/>
    <n v="3828"/>
    <n v="1875.72"/>
    <n v="0.49"/>
    <x v="2"/>
  </r>
  <r>
    <x v="0"/>
    <n v="1185732"/>
    <x v="319"/>
    <x v="3"/>
    <s v="Iowa"/>
    <s v="Des Moines"/>
    <x v="2"/>
    <n v="36"/>
    <x v="181"/>
    <n v="2448"/>
    <n v="1077.1200000000001"/>
    <n v="0.44"/>
    <x v="2"/>
  </r>
  <r>
    <x v="0"/>
    <n v="1185732"/>
    <x v="319"/>
    <x v="3"/>
    <s v="Iowa"/>
    <s v="Des Moines"/>
    <x v="3"/>
    <n v="37"/>
    <x v="172"/>
    <n v="1739"/>
    <n v="712.99"/>
    <n v="0.41"/>
    <x v="2"/>
  </r>
  <r>
    <x v="0"/>
    <n v="1185732"/>
    <x v="319"/>
    <x v="3"/>
    <s v="Iowa"/>
    <s v="Des Moines"/>
    <x v="4"/>
    <n v="46"/>
    <x v="180"/>
    <n v="2760"/>
    <n v="1656"/>
    <n v="0.6"/>
    <x v="2"/>
  </r>
  <r>
    <x v="0"/>
    <n v="1185732"/>
    <x v="319"/>
    <x v="3"/>
    <s v="Iowa"/>
    <s v="Des Moines"/>
    <x v="5"/>
    <n v="51"/>
    <x v="198"/>
    <n v="4794"/>
    <n v="2397"/>
    <n v="0.5"/>
    <x v="2"/>
  </r>
  <r>
    <x v="0"/>
    <n v="1185732"/>
    <x v="351"/>
    <x v="3"/>
    <s v="Iowa"/>
    <s v="Des Moines"/>
    <x v="0"/>
    <n v="49"/>
    <x v="165"/>
    <n v="6419"/>
    <n v="2695.98"/>
    <n v="0.42"/>
    <x v="2"/>
  </r>
  <r>
    <x v="0"/>
    <n v="1185732"/>
    <x v="351"/>
    <x v="3"/>
    <s v="Iowa"/>
    <s v="Des Moines"/>
    <x v="1"/>
    <n v="42"/>
    <x v="252"/>
    <n v="3276"/>
    <n v="1506.9599999999998"/>
    <n v="0.45999999999999996"/>
    <x v="2"/>
  </r>
  <r>
    <x v="0"/>
    <n v="1185732"/>
    <x v="351"/>
    <x v="3"/>
    <s v="Iowa"/>
    <s v="Des Moines"/>
    <x v="2"/>
    <n v="39"/>
    <x v="176"/>
    <n v="2379"/>
    <n v="1022.97"/>
    <n v="0.43"/>
    <x v="2"/>
  </r>
  <r>
    <x v="0"/>
    <n v="1185732"/>
    <x v="351"/>
    <x v="3"/>
    <s v="Iowa"/>
    <s v="Des Moines"/>
    <x v="3"/>
    <n v="37"/>
    <x v="190"/>
    <n v="1998"/>
    <n v="819.18"/>
    <n v="0.41"/>
    <x v="2"/>
  </r>
  <r>
    <x v="0"/>
    <n v="1185732"/>
    <x v="351"/>
    <x v="3"/>
    <s v="Iowa"/>
    <s v="Des Moines"/>
    <x v="4"/>
    <n v="48"/>
    <x v="175"/>
    <n v="2448"/>
    <n v="1468.8"/>
    <n v="0.6"/>
    <x v="2"/>
  </r>
  <r>
    <x v="0"/>
    <n v="1185732"/>
    <x v="351"/>
    <x v="3"/>
    <s v="Iowa"/>
    <s v="Des Moines"/>
    <x v="5"/>
    <n v="53"/>
    <x v="230"/>
    <n v="5194"/>
    <n v="2856.7000000000003"/>
    <n v="0.55000000000000004"/>
    <x v="2"/>
  </r>
  <r>
    <x v="0"/>
    <n v="1185732"/>
    <x v="383"/>
    <x v="3"/>
    <s v="Iowa"/>
    <s v="Des Moines"/>
    <x v="0"/>
    <n v="34"/>
    <x v="247"/>
    <n v="4522"/>
    <n v="1808.8000000000002"/>
    <n v="0.4"/>
    <x v="2"/>
  </r>
  <r>
    <x v="0"/>
    <n v="1185732"/>
    <x v="383"/>
    <x v="3"/>
    <s v="Iowa"/>
    <s v="Des Moines"/>
    <x v="1"/>
    <n v="27"/>
    <x v="169"/>
    <n v="2079"/>
    <n v="977.13"/>
    <n v="0.47"/>
    <x v="2"/>
  </r>
  <r>
    <x v="0"/>
    <n v="1185732"/>
    <x v="383"/>
    <x v="3"/>
    <s v="Iowa"/>
    <s v="Des Moines"/>
    <x v="2"/>
    <n v="24"/>
    <x v="200"/>
    <n v="1176"/>
    <n v="470.40000000000003"/>
    <n v="0.4"/>
    <x v="2"/>
  </r>
  <r>
    <x v="0"/>
    <n v="1185732"/>
    <x v="383"/>
    <x v="3"/>
    <s v="Iowa"/>
    <s v="Des Moines"/>
    <x v="3"/>
    <n v="23"/>
    <x v="183"/>
    <n v="874"/>
    <n v="393.29999999999995"/>
    <n v="0.44999999999999996"/>
    <x v="2"/>
  </r>
  <r>
    <x v="0"/>
    <n v="1185732"/>
    <x v="383"/>
    <x v="3"/>
    <s v="Iowa"/>
    <s v="Des Moines"/>
    <x v="4"/>
    <n v="34"/>
    <x v="222"/>
    <n v="1530"/>
    <n v="933.3"/>
    <n v="0.61"/>
    <x v="2"/>
  </r>
  <r>
    <x v="0"/>
    <n v="1185732"/>
    <x v="383"/>
    <x v="3"/>
    <s v="Iowa"/>
    <s v="Des Moines"/>
    <x v="5"/>
    <n v="36"/>
    <x v="176"/>
    <n v="2196"/>
    <n v="1098"/>
    <n v="0.5"/>
    <x v="2"/>
  </r>
  <r>
    <x v="0"/>
    <n v="1185732"/>
    <x v="412"/>
    <x v="3"/>
    <s v="Iowa"/>
    <s v="Des Moines"/>
    <x v="0"/>
    <n v="43"/>
    <x v="205"/>
    <n v="4816"/>
    <n v="1974.56"/>
    <n v="0.41"/>
    <x v="2"/>
  </r>
  <r>
    <x v="0"/>
    <n v="1185732"/>
    <x v="412"/>
    <x v="3"/>
    <s v="Iowa"/>
    <s v="Des Moines"/>
    <x v="1"/>
    <n v="32"/>
    <x v="41"/>
    <n v="2400"/>
    <n v="1104"/>
    <n v="0.45999999999999996"/>
    <x v="2"/>
  </r>
  <r>
    <x v="0"/>
    <n v="1185732"/>
    <x v="412"/>
    <x v="3"/>
    <s v="Iowa"/>
    <s v="Des Moines"/>
    <x v="2"/>
    <n v="34"/>
    <x v="203"/>
    <n v="1326"/>
    <n v="543.66"/>
    <n v="0.41"/>
    <x v="2"/>
  </r>
  <r>
    <x v="0"/>
    <n v="1185732"/>
    <x v="412"/>
    <x v="3"/>
    <s v="Iowa"/>
    <s v="Des Moines"/>
    <x v="3"/>
    <n v="34"/>
    <x v="226"/>
    <n v="1054"/>
    <n v="442.68"/>
    <n v="0.42"/>
    <x v="2"/>
  </r>
  <r>
    <x v="0"/>
    <n v="1185732"/>
    <x v="412"/>
    <x v="3"/>
    <s v="Iowa"/>
    <s v="Des Moines"/>
    <x v="4"/>
    <n v="42"/>
    <x v="183"/>
    <n v="1596"/>
    <n v="1021.44"/>
    <n v="0.64"/>
    <x v="2"/>
  </r>
  <r>
    <x v="3"/>
    <n v="1185732"/>
    <x v="412"/>
    <x v="3"/>
    <s v="Iowa"/>
    <s v="Des Moines"/>
    <x v="5"/>
    <n v="49"/>
    <x v="201"/>
    <n v="3577"/>
    <n v="1895.8100000000002"/>
    <n v="0.53"/>
    <x v="2"/>
  </r>
  <r>
    <x v="3"/>
    <n v="1185732"/>
    <x v="443"/>
    <x v="3"/>
    <s v="Iowa"/>
    <s v="Des Moines"/>
    <x v="0"/>
    <n v="41"/>
    <x v="205"/>
    <n v="4592"/>
    <n v="2020.48"/>
    <n v="0.44"/>
    <x v="2"/>
  </r>
  <r>
    <x v="3"/>
    <n v="1185732"/>
    <x v="443"/>
    <x v="3"/>
    <s v="Iowa"/>
    <s v="Des Moines"/>
    <x v="1"/>
    <n v="32"/>
    <x v="249"/>
    <n v="2304"/>
    <n v="1128.96"/>
    <n v="0.49"/>
    <x v="2"/>
  </r>
  <r>
    <x v="3"/>
    <n v="1185732"/>
    <x v="443"/>
    <x v="3"/>
    <s v="Iowa"/>
    <s v="Des Moines"/>
    <x v="2"/>
    <n v="32"/>
    <x v="282"/>
    <n v="1824"/>
    <n v="802.56000000000006"/>
    <n v="0.44"/>
    <x v="2"/>
  </r>
  <r>
    <x v="3"/>
    <n v="1185732"/>
    <x v="443"/>
    <x v="3"/>
    <s v="Iowa"/>
    <s v="Des Moines"/>
    <x v="3"/>
    <n v="34"/>
    <x v="239"/>
    <n v="1768"/>
    <n v="724.88"/>
    <n v="0.41"/>
    <x v="2"/>
  </r>
  <r>
    <x v="3"/>
    <n v="1185732"/>
    <x v="443"/>
    <x v="3"/>
    <s v="Iowa"/>
    <s v="Des Moines"/>
    <x v="4"/>
    <n v="55"/>
    <x v="200"/>
    <n v="2695"/>
    <n v="1617"/>
    <n v="0.6"/>
    <x v="2"/>
  </r>
  <r>
    <x v="3"/>
    <n v="1185732"/>
    <x v="443"/>
    <x v="3"/>
    <s v="Iowa"/>
    <s v="Des Moines"/>
    <x v="5"/>
    <n v="59"/>
    <x v="249"/>
    <n v="4248"/>
    <n v="2208.96"/>
    <n v="0.52"/>
    <x v="2"/>
  </r>
  <r>
    <x v="3"/>
    <n v="1185732"/>
    <x v="472"/>
    <x v="3"/>
    <s v="Iowa"/>
    <s v="Des Moines"/>
    <x v="0"/>
    <n v="54"/>
    <x v="135"/>
    <n v="7938"/>
    <n v="3333.96"/>
    <n v="0.42"/>
    <x v="2"/>
  </r>
  <r>
    <x v="3"/>
    <n v="1185732"/>
    <x v="472"/>
    <x v="3"/>
    <s v="Iowa"/>
    <s v="Des Moines"/>
    <x v="1"/>
    <n v="47"/>
    <x v="250"/>
    <n v="4277"/>
    <n v="2010.1899999999998"/>
    <n v="0.47"/>
    <x v="2"/>
  </r>
  <r>
    <x v="3"/>
    <n v="1185732"/>
    <x v="472"/>
    <x v="3"/>
    <s v="Iowa"/>
    <s v="Des Moines"/>
    <x v="2"/>
    <n v="47"/>
    <x v="170"/>
    <n v="3901"/>
    <n v="1638.4199999999998"/>
    <n v="0.42"/>
    <x v="2"/>
  </r>
  <r>
    <x v="3"/>
    <n v="1185732"/>
    <x v="472"/>
    <x v="3"/>
    <s v="Iowa"/>
    <s v="Des Moines"/>
    <x v="3"/>
    <n v="49"/>
    <x v="176"/>
    <n v="2989"/>
    <n v="1285.27"/>
    <n v="0.43"/>
    <x v="2"/>
  </r>
  <r>
    <x v="3"/>
    <n v="1185732"/>
    <x v="472"/>
    <x v="3"/>
    <s v="Iowa"/>
    <s v="Des Moines"/>
    <x v="4"/>
    <n v="59"/>
    <x v="229"/>
    <n v="3481"/>
    <n v="2123.41"/>
    <n v="0.61"/>
    <x v="2"/>
  </r>
  <r>
    <x v="3"/>
    <n v="1185732"/>
    <x v="472"/>
    <x v="3"/>
    <s v="Iowa"/>
    <s v="Des Moines"/>
    <x v="5"/>
    <n v="59"/>
    <x v="246"/>
    <n v="5192"/>
    <n v="2855.6000000000004"/>
    <n v="0.55000000000000004"/>
    <x v="2"/>
  </r>
  <r>
    <x v="3"/>
    <n v="1185732"/>
    <x v="167"/>
    <x v="3"/>
    <s v="Iowa"/>
    <s v="Des Moines"/>
    <x v="0"/>
    <n v="28"/>
    <x v="214"/>
    <n v="3528"/>
    <n v="1587.6"/>
    <n v="0.44999999999999996"/>
    <x v="2"/>
  </r>
  <r>
    <x v="3"/>
    <n v="1185732"/>
    <x v="167"/>
    <x v="3"/>
    <s v="Iowa"/>
    <s v="Des Moines"/>
    <x v="1"/>
    <n v="29"/>
    <x v="227"/>
    <n v="2030"/>
    <n v="933.8"/>
    <n v="0.45999999999999996"/>
    <x v="2"/>
  </r>
  <r>
    <x v="3"/>
    <n v="1185732"/>
    <x v="167"/>
    <x v="3"/>
    <s v="Iowa"/>
    <s v="Des Moines"/>
    <x v="2"/>
    <n v="18"/>
    <x v="188"/>
    <n v="1170"/>
    <n v="479.7"/>
    <n v="0.41"/>
    <x v="2"/>
  </r>
  <r>
    <x v="3"/>
    <n v="1185732"/>
    <x v="167"/>
    <x v="3"/>
    <s v="Iowa"/>
    <s v="Des Moines"/>
    <x v="3"/>
    <n v="23"/>
    <x v="225"/>
    <n v="667"/>
    <n v="300.14999999999998"/>
    <n v="0.44999999999999996"/>
    <x v="2"/>
  </r>
  <r>
    <x v="3"/>
    <n v="1185732"/>
    <x v="167"/>
    <x v="3"/>
    <s v="Iowa"/>
    <s v="Des Moines"/>
    <x v="4"/>
    <n v="38"/>
    <x v="222"/>
    <n v="1710"/>
    <n v="1060.2"/>
    <n v="0.62"/>
    <x v="2"/>
  </r>
  <r>
    <x v="3"/>
    <n v="1185732"/>
    <x v="167"/>
    <x v="3"/>
    <s v="Iowa"/>
    <s v="Des Moines"/>
    <x v="5"/>
    <n v="28"/>
    <x v="201"/>
    <n v="2044"/>
    <n v="1124.2"/>
    <n v="0.55000000000000004"/>
    <x v="2"/>
  </r>
  <r>
    <x v="3"/>
    <n v="1185732"/>
    <x v="198"/>
    <x v="3"/>
    <s v="Iowa"/>
    <s v="Des Moines"/>
    <x v="0"/>
    <n v="29"/>
    <x v="150"/>
    <n v="4060"/>
    <n v="1664.6"/>
    <n v="0.41"/>
    <x v="2"/>
  </r>
  <r>
    <x v="3"/>
    <n v="1185732"/>
    <x v="198"/>
    <x v="3"/>
    <s v="Iowa"/>
    <s v="Des Moines"/>
    <x v="1"/>
    <n v="29"/>
    <x v="203"/>
    <n v="1131"/>
    <n v="554.18999999999994"/>
    <n v="0.49"/>
    <x v="2"/>
  </r>
  <r>
    <x v="3"/>
    <n v="1185732"/>
    <x v="198"/>
    <x v="3"/>
    <s v="Iowa"/>
    <s v="Des Moines"/>
    <x v="2"/>
    <n v="20"/>
    <x v="180"/>
    <n v="1200"/>
    <n v="516"/>
    <n v="0.43"/>
    <x v="2"/>
  </r>
  <r>
    <x v="3"/>
    <n v="1185732"/>
    <x v="198"/>
    <x v="3"/>
    <s v="Wisconsin"/>
    <s v="Milwaukee"/>
    <x v="3"/>
    <n v="23"/>
    <x v="187"/>
    <n v="460"/>
    <n v="197.79999999999998"/>
    <n v="0.43"/>
    <x v="2"/>
  </r>
  <r>
    <x v="3"/>
    <n v="1185732"/>
    <x v="198"/>
    <x v="3"/>
    <s v="Wisconsin"/>
    <s v="Milwaukee"/>
    <x v="4"/>
    <n v="38"/>
    <x v="183"/>
    <n v="1444"/>
    <n v="880.84"/>
    <n v="0.61"/>
    <x v="2"/>
  </r>
  <r>
    <x v="3"/>
    <n v="1185732"/>
    <x v="198"/>
    <x v="3"/>
    <s v="Wisconsin"/>
    <s v="Milwaukee"/>
    <x v="5"/>
    <n v="14"/>
    <x v="188"/>
    <n v="910"/>
    <n v="464.1"/>
    <n v="0.51"/>
    <x v="2"/>
  </r>
  <r>
    <x v="3"/>
    <n v="1185732"/>
    <x v="704"/>
    <x v="3"/>
    <s v="Wisconsin"/>
    <s v="Milwaukee"/>
    <x v="0"/>
    <n v="19"/>
    <x v="286"/>
    <n v="2679"/>
    <n v="1098.3899999999999"/>
    <n v="0.41"/>
    <x v="2"/>
  </r>
  <r>
    <x v="3"/>
    <n v="1185732"/>
    <x v="704"/>
    <x v="3"/>
    <s v="Wisconsin"/>
    <s v="Milwaukee"/>
    <x v="1"/>
    <n v="19"/>
    <x v="178"/>
    <n v="836"/>
    <n v="418"/>
    <n v="0.5"/>
    <x v="2"/>
  </r>
  <r>
    <x v="3"/>
    <n v="1185732"/>
    <x v="704"/>
    <x v="3"/>
    <s v="Wisconsin"/>
    <s v="Milwaukee"/>
    <x v="2"/>
    <n v="9"/>
    <x v="229"/>
    <n v="531"/>
    <n v="233.64000000000001"/>
    <n v="0.44"/>
    <x v="2"/>
  </r>
  <r>
    <x v="3"/>
    <n v="1185732"/>
    <x v="704"/>
    <x v="3"/>
    <s v="Wisconsin"/>
    <s v="Milwaukee"/>
    <x v="3"/>
    <n v="14"/>
    <x v="187"/>
    <n v="280"/>
    <n v="114.8"/>
    <n v="0.41"/>
    <x v="2"/>
  </r>
  <r>
    <x v="3"/>
    <n v="1185732"/>
    <x v="704"/>
    <x v="3"/>
    <s v="Wisconsin"/>
    <s v="Milwaukee"/>
    <x v="4"/>
    <n v="29"/>
    <x v="171"/>
    <n v="986"/>
    <n v="601.46"/>
    <n v="0.61"/>
    <x v="2"/>
  </r>
  <r>
    <x v="3"/>
    <n v="1185732"/>
    <x v="704"/>
    <x v="3"/>
    <s v="Wisconsin"/>
    <s v="Milwaukee"/>
    <x v="5"/>
    <n v="18"/>
    <x v="184"/>
    <n v="1134"/>
    <n v="612.36"/>
    <n v="0.54"/>
    <x v="2"/>
  </r>
  <r>
    <x v="3"/>
    <n v="1185732"/>
    <x v="721"/>
    <x v="3"/>
    <s v="Wisconsin"/>
    <s v="Milwaukee"/>
    <x v="0"/>
    <n v="18"/>
    <x v="185"/>
    <n v="2196"/>
    <n v="900.3599999999999"/>
    <n v="0.41"/>
    <x v="2"/>
  </r>
  <r>
    <x v="3"/>
    <n v="1185732"/>
    <x v="721"/>
    <x v="3"/>
    <s v="Wisconsin"/>
    <s v="Milwaukee"/>
    <x v="1"/>
    <n v="20"/>
    <x v="203"/>
    <n v="780"/>
    <n v="358.79999999999995"/>
    <n v="0.45999999999999996"/>
    <x v="2"/>
  </r>
  <r>
    <x v="3"/>
    <n v="1185732"/>
    <x v="721"/>
    <x v="3"/>
    <s v="Wisconsin"/>
    <s v="Milwaukee"/>
    <x v="2"/>
    <n v="9"/>
    <x v="207"/>
    <n v="369"/>
    <n v="158.66999999999999"/>
    <n v="0.43"/>
    <x v="2"/>
  </r>
  <r>
    <x v="3"/>
    <n v="1185732"/>
    <x v="721"/>
    <x v="3"/>
    <s v="Wisconsin"/>
    <s v="Milwaukee"/>
    <x v="3"/>
    <n v="15"/>
    <x v="223"/>
    <n v="330"/>
    <n v="135.29999999999998"/>
    <n v="0.41"/>
    <x v="2"/>
  </r>
  <r>
    <x v="3"/>
    <n v="1185732"/>
    <x v="721"/>
    <x v="3"/>
    <s v="Wisconsin"/>
    <s v="Milwaukee"/>
    <x v="4"/>
    <n v="55"/>
    <x v="259"/>
    <n v="1430"/>
    <n v="886.6"/>
    <n v="0.62"/>
    <x v="2"/>
  </r>
  <r>
    <x v="3"/>
    <n v="1185732"/>
    <x v="721"/>
    <x v="3"/>
    <s v="Wisconsin"/>
    <s v="Milwaukee"/>
    <x v="5"/>
    <n v="49"/>
    <x v="176"/>
    <n v="2989"/>
    <n v="1643.95"/>
    <n v="0.55000000000000004"/>
    <x v="2"/>
  </r>
  <r>
    <x v="3"/>
    <n v="1185732"/>
    <x v="257"/>
    <x v="3"/>
    <s v="Wisconsin"/>
    <s v="Milwaukee"/>
    <x v="0"/>
    <n v="58"/>
    <x v="189"/>
    <n v="7772"/>
    <n v="3186.52"/>
    <n v="0.41"/>
    <x v="2"/>
  </r>
  <r>
    <x v="3"/>
    <n v="1185732"/>
    <x v="257"/>
    <x v="3"/>
    <s v="Wisconsin"/>
    <s v="Milwaukee"/>
    <x v="1"/>
    <n v="39"/>
    <x v="50"/>
    <n v="1950"/>
    <n v="955.5"/>
    <n v="0.49"/>
    <x v="2"/>
  </r>
  <r>
    <x v="3"/>
    <n v="1185732"/>
    <x v="257"/>
    <x v="3"/>
    <s v="Wisconsin"/>
    <s v="Milwaukee"/>
    <x v="2"/>
    <n v="33"/>
    <x v="200"/>
    <n v="1617"/>
    <n v="727.65"/>
    <n v="0.44999999999999996"/>
    <x v="2"/>
  </r>
  <r>
    <x v="3"/>
    <n v="1185732"/>
    <x v="257"/>
    <x v="3"/>
    <s v="Wisconsin"/>
    <s v="Milwaukee"/>
    <x v="3"/>
    <n v="32"/>
    <x v="183"/>
    <n v="1216"/>
    <n v="535.04"/>
    <n v="0.44"/>
    <x v="2"/>
  </r>
  <r>
    <x v="3"/>
    <n v="1185732"/>
    <x v="257"/>
    <x v="3"/>
    <s v="Wisconsin"/>
    <s v="Milwaukee"/>
    <x v="4"/>
    <n v="44"/>
    <x v="206"/>
    <n v="2332"/>
    <n v="1422.52"/>
    <n v="0.61"/>
    <x v="2"/>
  </r>
  <r>
    <x v="3"/>
    <n v="1185732"/>
    <x v="257"/>
    <x v="3"/>
    <s v="Wisconsin"/>
    <s v="Milwaukee"/>
    <x v="5"/>
    <n v="47"/>
    <x v="228"/>
    <n v="4230"/>
    <n v="2157.3000000000002"/>
    <n v="0.51"/>
    <x v="2"/>
  </r>
  <r>
    <x v="3"/>
    <n v="1185732"/>
    <x v="287"/>
    <x v="3"/>
    <s v="Wisconsin"/>
    <s v="Milwaukee"/>
    <x v="0"/>
    <n v="32"/>
    <x v="160"/>
    <n v="5120"/>
    <n v="2252.8000000000002"/>
    <n v="0.44"/>
    <x v="2"/>
  </r>
  <r>
    <x v="3"/>
    <n v="1185732"/>
    <x v="287"/>
    <x v="3"/>
    <s v="Wisconsin"/>
    <s v="Milwaukee"/>
    <x v="1"/>
    <n v="27"/>
    <x v="228"/>
    <n v="2430"/>
    <n v="1190.7"/>
    <n v="0.49"/>
    <x v="2"/>
  </r>
  <r>
    <x v="3"/>
    <n v="1185732"/>
    <x v="287"/>
    <x v="3"/>
    <s v="Wisconsin"/>
    <s v="Milwaukee"/>
    <x v="2"/>
    <n v="24"/>
    <x v="239"/>
    <n v="1248"/>
    <n v="549.12"/>
    <n v="0.44"/>
    <x v="2"/>
  </r>
  <r>
    <x v="3"/>
    <n v="1185732"/>
    <x v="287"/>
    <x v="3"/>
    <s v="Wisconsin"/>
    <s v="Milwaukee"/>
    <x v="3"/>
    <n v="24"/>
    <x v="172"/>
    <n v="1128"/>
    <n v="462.47999999999996"/>
    <n v="0.41"/>
    <x v="2"/>
  </r>
  <r>
    <x v="3"/>
    <n v="1185732"/>
    <x v="287"/>
    <x v="3"/>
    <s v="Wisconsin"/>
    <s v="Milwaukee"/>
    <x v="4"/>
    <n v="34"/>
    <x v="219"/>
    <n v="1564"/>
    <n v="938.4"/>
    <n v="0.6"/>
    <x v="2"/>
  </r>
  <r>
    <x v="3"/>
    <n v="1185732"/>
    <x v="287"/>
    <x v="3"/>
    <s v="Wisconsin"/>
    <s v="Milwaukee"/>
    <x v="5"/>
    <n v="51"/>
    <x v="230"/>
    <n v="4998"/>
    <n v="2748.9"/>
    <n v="0.55000000000000004"/>
    <x v="2"/>
  </r>
  <r>
    <x v="3"/>
    <n v="1185732"/>
    <x v="316"/>
    <x v="3"/>
    <s v="Wisconsin"/>
    <s v="Milwaukee"/>
    <x v="0"/>
    <n v="45"/>
    <x v="197"/>
    <n v="6705"/>
    <n v="2816.1"/>
    <n v="0.42"/>
    <x v="2"/>
  </r>
  <r>
    <x v="3"/>
    <n v="1185732"/>
    <x v="316"/>
    <x v="3"/>
    <s v="Wisconsin"/>
    <s v="Milwaukee"/>
    <x v="1"/>
    <n v="42"/>
    <x v="237"/>
    <n v="3654"/>
    <n v="1790.46"/>
    <n v="0.49"/>
    <x v="2"/>
  </r>
  <r>
    <x v="3"/>
    <n v="1185732"/>
    <x v="316"/>
    <x v="3"/>
    <s v="Wisconsin"/>
    <s v="Milwaukee"/>
    <x v="2"/>
    <n v="38"/>
    <x v="176"/>
    <n v="2318"/>
    <n v="996.74"/>
    <n v="0.43"/>
    <x v="2"/>
  </r>
  <r>
    <x v="3"/>
    <n v="1185732"/>
    <x v="316"/>
    <x v="3"/>
    <s v="Wisconsin"/>
    <s v="Milwaukee"/>
    <x v="3"/>
    <n v="38"/>
    <x v="175"/>
    <n v="1938"/>
    <n v="813.95999999999992"/>
    <n v="0.42"/>
    <x v="2"/>
  </r>
  <r>
    <x v="3"/>
    <n v="1185732"/>
    <x v="316"/>
    <x v="3"/>
    <s v="Wisconsin"/>
    <s v="Milwaukee"/>
    <x v="4"/>
    <n v="48"/>
    <x v="50"/>
    <n v="2400"/>
    <n v="1488"/>
    <n v="0.62"/>
    <x v="2"/>
  </r>
  <r>
    <x v="3"/>
    <n v="1185732"/>
    <x v="316"/>
    <x v="3"/>
    <s v="Wisconsin"/>
    <s v="Milwaukee"/>
    <x v="5"/>
    <n v="52"/>
    <x v="198"/>
    <n v="4888"/>
    <n v="2639.52"/>
    <n v="0.54"/>
    <x v="2"/>
  </r>
  <r>
    <x v="3"/>
    <n v="1185732"/>
    <x v="348"/>
    <x v="3"/>
    <s v="Wisconsin"/>
    <s v="Milwaukee"/>
    <x v="0"/>
    <n v="46"/>
    <x v="174"/>
    <n v="7268"/>
    <n v="3052.56"/>
    <n v="0.42"/>
    <x v="2"/>
  </r>
  <r>
    <x v="3"/>
    <n v="1185732"/>
    <x v="348"/>
    <x v="3"/>
    <s v="Wisconsin"/>
    <s v="Milwaukee"/>
    <x v="1"/>
    <n v="43"/>
    <x v="199"/>
    <n v="3612"/>
    <n v="1697.6399999999999"/>
    <n v="0.47"/>
    <x v="2"/>
  </r>
  <r>
    <x v="3"/>
    <n v="1185732"/>
    <x v="348"/>
    <x v="3"/>
    <s v="Wisconsin"/>
    <s v="Milwaukee"/>
    <x v="2"/>
    <n v="39"/>
    <x v="195"/>
    <n v="2184"/>
    <n v="873.6"/>
    <n v="0.4"/>
    <x v="2"/>
  </r>
  <r>
    <x v="3"/>
    <n v="1185732"/>
    <x v="348"/>
    <x v="3"/>
    <s v="Wisconsin"/>
    <s v="Milwaukee"/>
    <x v="3"/>
    <n v="39"/>
    <x v="50"/>
    <n v="1950"/>
    <n v="877.49999999999989"/>
    <n v="0.44999999999999996"/>
    <x v="2"/>
  </r>
  <r>
    <x v="3"/>
    <n v="1185732"/>
    <x v="348"/>
    <x v="3"/>
    <s v="Wisconsin"/>
    <s v="Milwaukee"/>
    <x v="4"/>
    <n v="48"/>
    <x v="219"/>
    <n v="2208"/>
    <n v="1435.2"/>
    <n v="0.65"/>
    <x v="2"/>
  </r>
  <r>
    <x v="3"/>
    <n v="1185732"/>
    <x v="348"/>
    <x v="3"/>
    <s v="Wisconsin"/>
    <s v="Milwaukee"/>
    <x v="5"/>
    <n v="52"/>
    <x v="240"/>
    <n v="5304"/>
    <n v="2705.04"/>
    <n v="0.51"/>
    <x v="2"/>
  </r>
  <r>
    <x v="3"/>
    <n v="1185732"/>
    <x v="380"/>
    <x v="3"/>
    <s v="Wisconsin"/>
    <s v="Milwaukee"/>
    <x v="0"/>
    <n v="33"/>
    <x v="231"/>
    <n v="4719"/>
    <n v="1934.79"/>
    <n v="0.41"/>
    <x v="2"/>
  </r>
  <r>
    <x v="3"/>
    <n v="1185732"/>
    <x v="380"/>
    <x v="3"/>
    <s v="Wisconsin"/>
    <s v="Milwaukee"/>
    <x v="1"/>
    <n v="29"/>
    <x v="188"/>
    <n v="1885"/>
    <n v="848.24999999999989"/>
    <n v="0.44999999999999996"/>
    <x v="2"/>
  </r>
  <r>
    <x v="3"/>
    <n v="1185732"/>
    <x v="380"/>
    <x v="3"/>
    <s v="Wisconsin"/>
    <s v="Milwaukee"/>
    <x v="2"/>
    <n v="24"/>
    <x v="178"/>
    <n v="1056"/>
    <n v="475.19999999999993"/>
    <n v="0.44999999999999996"/>
    <x v="2"/>
  </r>
  <r>
    <x v="3"/>
    <n v="1185732"/>
    <x v="380"/>
    <x v="3"/>
    <s v="Wisconsin"/>
    <s v="Milwaukee"/>
    <x v="3"/>
    <n v="23"/>
    <x v="171"/>
    <n v="782"/>
    <n v="351.9"/>
    <n v="0.44999999999999996"/>
    <x v="2"/>
  </r>
  <r>
    <x v="3"/>
    <n v="1185732"/>
    <x v="380"/>
    <x v="3"/>
    <s v="Wisconsin"/>
    <s v="Milwaukee"/>
    <x v="4"/>
    <n v="33"/>
    <x v="204"/>
    <n v="1089"/>
    <n v="707.85"/>
    <n v="0.65"/>
    <x v="2"/>
  </r>
  <r>
    <x v="3"/>
    <n v="1185732"/>
    <x v="380"/>
    <x v="3"/>
    <s v="Wisconsin"/>
    <s v="Milwaukee"/>
    <x v="5"/>
    <n v="38"/>
    <x v="239"/>
    <n v="1976"/>
    <n v="988"/>
    <n v="0.5"/>
    <x v="2"/>
  </r>
  <r>
    <x v="3"/>
    <n v="1185732"/>
    <x v="409"/>
    <x v="3"/>
    <s v="Wisconsin"/>
    <s v="Milwaukee"/>
    <x v="0"/>
    <n v="43"/>
    <x v="161"/>
    <n v="4859"/>
    <n v="2040.78"/>
    <n v="0.42"/>
    <x v="2"/>
  </r>
  <r>
    <x v="3"/>
    <n v="1185732"/>
    <x v="409"/>
    <x v="3"/>
    <s v="Wisconsin"/>
    <s v="Milwaukee"/>
    <x v="1"/>
    <n v="33"/>
    <x v="181"/>
    <n v="2244"/>
    <n v="1077.1199999999999"/>
    <n v="0.48"/>
    <x v="2"/>
  </r>
  <r>
    <x v="3"/>
    <n v="1185732"/>
    <x v="409"/>
    <x v="3"/>
    <s v="Wisconsin"/>
    <s v="Milwaukee"/>
    <x v="2"/>
    <n v="34"/>
    <x v="204"/>
    <n v="1122"/>
    <n v="482.46"/>
    <n v="0.43"/>
    <x v="2"/>
  </r>
  <r>
    <x v="3"/>
    <n v="1185732"/>
    <x v="409"/>
    <x v="3"/>
    <s v="Wisconsin"/>
    <s v="Milwaukee"/>
    <x v="3"/>
    <n v="32"/>
    <x v="204"/>
    <n v="1056"/>
    <n v="432.96"/>
    <n v="0.41"/>
    <x v="2"/>
  </r>
  <r>
    <x v="3"/>
    <n v="1185732"/>
    <x v="409"/>
    <x v="3"/>
    <s v="Wisconsin"/>
    <s v="Milwaukee"/>
    <x v="4"/>
    <n v="44"/>
    <x v="204"/>
    <n v="1452"/>
    <n v="914.76"/>
    <n v="0.63"/>
    <x v="2"/>
  </r>
  <r>
    <x v="3"/>
    <n v="1185732"/>
    <x v="409"/>
    <x v="3"/>
    <s v="Wisconsin"/>
    <s v="Milwaukee"/>
    <x v="5"/>
    <n v="46"/>
    <x v="188"/>
    <n v="2990"/>
    <n v="1524.9"/>
    <n v="0.51"/>
    <x v="2"/>
  </r>
  <r>
    <x v="3"/>
    <n v="1185732"/>
    <x v="440"/>
    <x v="3"/>
    <s v="Wisconsin"/>
    <s v="Milwaukee"/>
    <x v="0"/>
    <n v="41"/>
    <x v="233"/>
    <n v="4264"/>
    <n v="1833.52"/>
    <n v="0.43"/>
    <x v="2"/>
  </r>
  <r>
    <x v="3"/>
    <n v="1185732"/>
    <x v="440"/>
    <x v="3"/>
    <s v="Wisconsin"/>
    <s v="Milwaukee"/>
    <x v="1"/>
    <n v="32"/>
    <x v="252"/>
    <n v="2496"/>
    <n v="1173.1199999999999"/>
    <n v="0.47"/>
    <x v="2"/>
  </r>
  <r>
    <x v="3"/>
    <n v="1185732"/>
    <x v="440"/>
    <x v="3"/>
    <s v="Wisconsin"/>
    <s v="Milwaukee"/>
    <x v="2"/>
    <n v="33"/>
    <x v="173"/>
    <n v="2277"/>
    <n v="956.33999999999992"/>
    <n v="0.42"/>
    <x v="2"/>
  </r>
  <r>
    <x v="3"/>
    <n v="1185732"/>
    <x v="440"/>
    <x v="3"/>
    <s v="Wisconsin"/>
    <s v="Milwaukee"/>
    <x v="3"/>
    <n v="33"/>
    <x v="188"/>
    <n v="2145"/>
    <n v="965.24999999999989"/>
    <n v="0.44999999999999996"/>
    <x v="2"/>
  </r>
  <r>
    <x v="3"/>
    <n v="1185732"/>
    <x v="440"/>
    <x v="3"/>
    <s v="Wisconsin"/>
    <s v="Milwaukee"/>
    <x v="4"/>
    <n v="58"/>
    <x v="195"/>
    <n v="3248"/>
    <n v="2013.76"/>
    <n v="0.62"/>
    <x v="2"/>
  </r>
  <r>
    <x v="3"/>
    <n v="1185732"/>
    <x v="440"/>
    <x v="3"/>
    <s v="Wisconsin"/>
    <s v="Milwaukee"/>
    <x v="5"/>
    <n v="61"/>
    <x v="41"/>
    <n v="4575"/>
    <n v="2333.25"/>
    <n v="0.51"/>
    <x v="2"/>
  </r>
  <r>
    <x v="3"/>
    <n v="1185732"/>
    <x v="469"/>
    <x v="3"/>
    <s v="Wisconsin"/>
    <s v="Milwaukee"/>
    <x v="0"/>
    <n v="58"/>
    <x v="216"/>
    <n v="8004"/>
    <n v="3281.64"/>
    <n v="0.41"/>
    <x v="2"/>
  </r>
  <r>
    <x v="3"/>
    <n v="1185732"/>
    <x v="469"/>
    <x v="3"/>
    <s v="Wisconsin"/>
    <s v="Milwaukee"/>
    <x v="1"/>
    <n v="49"/>
    <x v="240"/>
    <n v="4998"/>
    <n v="2349.06"/>
    <n v="0.47"/>
    <x v="2"/>
  </r>
  <r>
    <x v="3"/>
    <n v="1185732"/>
    <x v="469"/>
    <x v="3"/>
    <s v="Wisconsin"/>
    <s v="Milwaukee"/>
    <x v="2"/>
    <n v="45"/>
    <x v="237"/>
    <n v="3915"/>
    <n v="1722.6"/>
    <n v="0.44"/>
    <x v="2"/>
  </r>
  <r>
    <x v="3"/>
    <n v="1185732"/>
    <x v="469"/>
    <x v="3"/>
    <s v="Wisconsin"/>
    <s v="Milwaukee"/>
    <x v="3"/>
    <n v="48"/>
    <x v="201"/>
    <n v="3504"/>
    <n v="1576.8"/>
    <n v="0.44999999999999996"/>
    <x v="2"/>
  </r>
  <r>
    <x v="3"/>
    <n v="1185732"/>
    <x v="469"/>
    <x v="3"/>
    <s v="Wisconsin"/>
    <s v="Milwaukee"/>
    <x v="4"/>
    <n v="57"/>
    <x v="201"/>
    <n v="4161"/>
    <n v="2496.6"/>
    <n v="0.6"/>
    <x v="2"/>
  </r>
  <r>
    <x v="3"/>
    <n v="1185732"/>
    <x v="469"/>
    <x v="3"/>
    <s v="Wisconsin"/>
    <s v="Milwaukee"/>
    <x v="5"/>
    <n v="59"/>
    <x v="246"/>
    <n v="5192"/>
    <n v="2699.84"/>
    <n v="0.52"/>
    <x v="2"/>
  </r>
  <r>
    <x v="3"/>
    <n v="1185732"/>
    <x v="174"/>
    <x v="3"/>
    <s v="Wisconsin"/>
    <s v="Milwaukee"/>
    <x v="0"/>
    <n v="32"/>
    <x v="150"/>
    <n v="4480"/>
    <n v="2329.6"/>
    <n v="0.52"/>
    <x v="2"/>
  </r>
  <r>
    <x v="3"/>
    <n v="1185732"/>
    <x v="174"/>
    <x v="3"/>
    <s v="Wisconsin"/>
    <s v="Milwaukee"/>
    <x v="1"/>
    <n v="32"/>
    <x v="252"/>
    <n v="2496"/>
    <n v="1272.96"/>
    <n v="0.51"/>
    <x v="2"/>
  </r>
  <r>
    <x v="3"/>
    <n v="1185732"/>
    <x v="174"/>
    <x v="3"/>
    <s v="Wisconsin"/>
    <s v="Milwaukee"/>
    <x v="2"/>
    <n v="24"/>
    <x v="237"/>
    <n v="2088"/>
    <n v="939.59999999999991"/>
    <n v="0.44999999999999996"/>
    <x v="2"/>
  </r>
  <r>
    <x v="3"/>
    <n v="1185732"/>
    <x v="174"/>
    <x v="3"/>
    <s v="Wisconsin"/>
    <s v="Milwaukee"/>
    <x v="3"/>
    <n v="28"/>
    <x v="178"/>
    <n v="1232"/>
    <n v="591.36"/>
    <n v="0.48"/>
    <x v="2"/>
  </r>
  <r>
    <x v="3"/>
    <n v="1185732"/>
    <x v="174"/>
    <x v="3"/>
    <s v="Wisconsin"/>
    <s v="Milwaukee"/>
    <x v="4"/>
    <n v="41"/>
    <x v="208"/>
    <n v="2378"/>
    <n v="1046.32"/>
    <n v="0.44"/>
    <x v="2"/>
  </r>
  <r>
    <x v="3"/>
    <n v="1185732"/>
    <x v="174"/>
    <x v="3"/>
    <s v="Wisconsin"/>
    <s v="Milwaukee"/>
    <x v="5"/>
    <n v="32"/>
    <x v="199"/>
    <n v="2688"/>
    <n v="1344"/>
    <n v="0.5"/>
    <x v="2"/>
  </r>
  <r>
    <x v="3"/>
    <n v="1185732"/>
    <x v="205"/>
    <x v="3"/>
    <s v="Wisconsin"/>
    <s v="Milwaukee"/>
    <x v="0"/>
    <n v="34"/>
    <x v="160"/>
    <n v="5440"/>
    <n v="2992.0000000000005"/>
    <n v="0.55000000000000004"/>
    <x v="2"/>
  </r>
  <r>
    <x v="3"/>
    <n v="1185732"/>
    <x v="205"/>
    <x v="3"/>
    <s v="Wisconsin"/>
    <s v="Milwaukee"/>
    <x v="1"/>
    <n v="34"/>
    <x v="239"/>
    <n v="1768"/>
    <n v="901.68000000000006"/>
    <n v="0.51"/>
    <x v="2"/>
  </r>
  <r>
    <x v="3"/>
    <n v="1185732"/>
    <x v="205"/>
    <x v="3"/>
    <s v="Wisconsin"/>
    <s v="Milwaukee"/>
    <x v="2"/>
    <n v="24"/>
    <x v="201"/>
    <n v="1752"/>
    <n v="876"/>
    <n v="0.5"/>
    <x v="2"/>
  </r>
  <r>
    <x v="3"/>
    <n v="1185732"/>
    <x v="205"/>
    <x v="3"/>
    <s v="Indiana"/>
    <s v="Indianapolis"/>
    <x v="3"/>
    <n v="29"/>
    <x v="218"/>
    <n v="1044"/>
    <n v="490.67999999999995"/>
    <n v="0.47"/>
    <x v="2"/>
  </r>
  <r>
    <x v="3"/>
    <n v="1185732"/>
    <x v="205"/>
    <x v="3"/>
    <s v="Indiana"/>
    <s v="Indianapolis"/>
    <x v="4"/>
    <n v="41"/>
    <x v="208"/>
    <n v="2378"/>
    <n v="1046.32"/>
    <n v="0.44"/>
    <x v="2"/>
  </r>
  <r>
    <x v="3"/>
    <n v="1185732"/>
    <x v="205"/>
    <x v="3"/>
    <s v="Indiana"/>
    <s v="Indianapolis"/>
    <x v="5"/>
    <n v="19"/>
    <x v="41"/>
    <n v="1425"/>
    <n v="726.75"/>
    <n v="0.51"/>
    <x v="2"/>
  </r>
  <r>
    <x v="3"/>
    <n v="1185732"/>
    <x v="214"/>
    <x v="3"/>
    <s v="Indiana"/>
    <s v="Indianapolis"/>
    <x v="0"/>
    <n v="23"/>
    <x v="287"/>
    <n v="3473"/>
    <n v="1771.23"/>
    <n v="0.51"/>
    <x v="2"/>
  </r>
  <r>
    <x v="3"/>
    <n v="1185732"/>
    <x v="214"/>
    <x v="3"/>
    <s v="Indiana"/>
    <s v="Indianapolis"/>
    <x v="1"/>
    <n v="23"/>
    <x v="176"/>
    <n v="1403"/>
    <n v="771.65000000000009"/>
    <n v="0.55000000000000004"/>
    <x v="2"/>
  </r>
  <r>
    <x v="3"/>
    <n v="1185732"/>
    <x v="214"/>
    <x v="3"/>
    <s v="Indiana"/>
    <s v="Indianapolis"/>
    <x v="2"/>
    <n v="14"/>
    <x v="249"/>
    <n v="1008"/>
    <n v="504"/>
    <n v="0.5"/>
    <x v="2"/>
  </r>
  <r>
    <x v="3"/>
    <n v="1185732"/>
    <x v="214"/>
    <x v="3"/>
    <s v="Indiana"/>
    <s v="Indianapolis"/>
    <x v="3"/>
    <n v="19"/>
    <x v="226"/>
    <n v="589"/>
    <n v="265.04999999999995"/>
    <n v="0.44999999999999996"/>
    <x v="2"/>
  </r>
  <r>
    <x v="3"/>
    <n v="1185732"/>
    <x v="214"/>
    <x v="3"/>
    <s v="Indiana"/>
    <s v="Indianapolis"/>
    <x v="4"/>
    <n v="32"/>
    <x v="178"/>
    <n v="1408"/>
    <n v="605.43999999999994"/>
    <n v="0.43"/>
    <x v="2"/>
  </r>
  <r>
    <x v="3"/>
    <n v="1185732"/>
    <x v="214"/>
    <x v="3"/>
    <s v="Indiana"/>
    <s v="Indianapolis"/>
    <x v="5"/>
    <n v="24"/>
    <x v="238"/>
    <n v="1776"/>
    <n v="923.52"/>
    <n v="0.52"/>
    <x v="2"/>
  </r>
  <r>
    <x v="3"/>
    <n v="1185732"/>
    <x v="233"/>
    <x v="3"/>
    <s v="Indiana"/>
    <s v="Indianapolis"/>
    <x v="0"/>
    <n v="23"/>
    <x v="35"/>
    <n v="2875"/>
    <n v="1581.2500000000002"/>
    <n v="0.55000000000000004"/>
    <x v="2"/>
  </r>
  <r>
    <x v="3"/>
    <n v="1185732"/>
    <x v="233"/>
    <x v="3"/>
    <s v="Indiana"/>
    <s v="Indianapolis"/>
    <x v="1"/>
    <n v="23"/>
    <x v="190"/>
    <n v="1242"/>
    <n v="645.84"/>
    <n v="0.52"/>
    <x v="2"/>
  </r>
  <r>
    <x v="3"/>
    <n v="1185732"/>
    <x v="233"/>
    <x v="3"/>
    <s v="Indiana"/>
    <s v="Indianapolis"/>
    <x v="2"/>
    <n v="14"/>
    <x v="239"/>
    <n v="728"/>
    <n v="364"/>
    <n v="0.5"/>
    <x v="2"/>
  </r>
  <r>
    <x v="3"/>
    <n v="1185732"/>
    <x v="233"/>
    <x v="3"/>
    <s v="Indiana"/>
    <s v="Indianapolis"/>
    <x v="3"/>
    <n v="19"/>
    <x v="218"/>
    <n v="684"/>
    <n v="328.32"/>
    <n v="0.48"/>
    <x v="2"/>
  </r>
  <r>
    <x v="3"/>
    <n v="1185732"/>
    <x v="233"/>
    <x v="3"/>
    <s v="Indiana"/>
    <s v="Indianapolis"/>
    <x v="4"/>
    <n v="61"/>
    <x v="222"/>
    <n v="2745"/>
    <n v="1207.8"/>
    <n v="0.44"/>
    <x v="2"/>
  </r>
  <r>
    <x v="3"/>
    <n v="1185732"/>
    <x v="233"/>
    <x v="3"/>
    <s v="Indiana"/>
    <s v="Indianapolis"/>
    <x v="5"/>
    <n v="47"/>
    <x v="249"/>
    <n v="3384"/>
    <n v="1861.2"/>
    <n v="0.55000000000000004"/>
    <x v="2"/>
  </r>
  <r>
    <x v="3"/>
    <n v="1185732"/>
    <x v="264"/>
    <x v="3"/>
    <s v="Indiana"/>
    <s v="Indianapolis"/>
    <x v="0"/>
    <n v="54"/>
    <x v="288"/>
    <n v="8856"/>
    <n v="4428"/>
    <n v="0.5"/>
    <x v="2"/>
  </r>
  <r>
    <x v="3"/>
    <n v="1185732"/>
    <x v="264"/>
    <x v="3"/>
    <s v="Indiana"/>
    <s v="Indianapolis"/>
    <x v="1"/>
    <n v="37"/>
    <x v="201"/>
    <n v="2701"/>
    <n v="1485.5500000000002"/>
    <n v="0.55000000000000004"/>
    <x v="2"/>
  </r>
  <r>
    <x v="3"/>
    <n v="1185732"/>
    <x v="264"/>
    <x v="3"/>
    <s v="Indiana"/>
    <s v="Indianapolis"/>
    <x v="2"/>
    <n v="34"/>
    <x v="195"/>
    <n v="1904"/>
    <n v="894.88"/>
    <n v="0.47"/>
    <x v="2"/>
  </r>
  <r>
    <x v="3"/>
    <n v="1185732"/>
    <x v="264"/>
    <x v="3"/>
    <s v="Indiana"/>
    <s v="Indianapolis"/>
    <x v="3"/>
    <n v="34"/>
    <x v="200"/>
    <n v="1666"/>
    <n v="816.34"/>
    <n v="0.49"/>
    <x v="2"/>
  </r>
  <r>
    <x v="3"/>
    <n v="1185732"/>
    <x v="264"/>
    <x v="3"/>
    <s v="Indiana"/>
    <s v="Indianapolis"/>
    <x v="4"/>
    <n v="44"/>
    <x v="208"/>
    <n v="2552"/>
    <n v="1148.3999999999999"/>
    <n v="0.44999999999999996"/>
    <x v="2"/>
  </r>
  <r>
    <x v="3"/>
    <n v="1185732"/>
    <x v="264"/>
    <x v="3"/>
    <s v="Indiana"/>
    <s v="Indianapolis"/>
    <x v="5"/>
    <n v="53"/>
    <x v="250"/>
    <n v="4823"/>
    <n v="2507.96"/>
    <n v="0.52"/>
    <x v="2"/>
  </r>
  <r>
    <x v="3"/>
    <n v="1185732"/>
    <x v="294"/>
    <x v="3"/>
    <s v="Indiana"/>
    <s v="Indianapolis"/>
    <x v="0"/>
    <n v="36"/>
    <x v="155"/>
    <n v="5580"/>
    <n v="3069.0000000000005"/>
    <n v="0.55000000000000004"/>
    <x v="2"/>
  </r>
  <r>
    <x v="3"/>
    <n v="1185732"/>
    <x v="294"/>
    <x v="3"/>
    <s v="Indiana"/>
    <s v="Indianapolis"/>
    <x v="1"/>
    <n v="32"/>
    <x v="198"/>
    <n v="3008"/>
    <n v="1594.24"/>
    <n v="0.53"/>
    <x v="2"/>
  </r>
  <r>
    <x v="3"/>
    <n v="1185732"/>
    <x v="294"/>
    <x v="3"/>
    <s v="Indiana"/>
    <s v="Indianapolis"/>
    <x v="2"/>
    <n v="27"/>
    <x v="50"/>
    <n v="1350"/>
    <n v="607.49999999999989"/>
    <n v="0.44999999999999996"/>
    <x v="2"/>
  </r>
  <r>
    <x v="3"/>
    <n v="1185732"/>
    <x v="294"/>
    <x v="3"/>
    <s v="Indiana"/>
    <s v="Indianapolis"/>
    <x v="3"/>
    <n v="29"/>
    <x v="219"/>
    <n v="1334"/>
    <n v="626.98"/>
    <n v="0.47"/>
    <x v="2"/>
  </r>
  <r>
    <x v="3"/>
    <n v="1185732"/>
    <x v="294"/>
    <x v="3"/>
    <s v="Indiana"/>
    <s v="Indianapolis"/>
    <x v="4"/>
    <n v="36"/>
    <x v="206"/>
    <n v="1908"/>
    <n v="858.59999999999991"/>
    <n v="0.44999999999999996"/>
    <x v="2"/>
  </r>
  <r>
    <x v="3"/>
    <n v="1185732"/>
    <x v="294"/>
    <x v="3"/>
    <s v="Indiana"/>
    <s v="Indianapolis"/>
    <x v="5"/>
    <n v="56"/>
    <x v="250"/>
    <n v="5096"/>
    <n v="2598.96"/>
    <n v="0.51"/>
    <x v="2"/>
  </r>
  <r>
    <x v="3"/>
    <n v="1185732"/>
    <x v="323"/>
    <x v="3"/>
    <s v="Indiana"/>
    <s v="Indianapolis"/>
    <x v="0"/>
    <n v="51"/>
    <x v="197"/>
    <n v="7599"/>
    <n v="4027.4700000000003"/>
    <n v="0.53"/>
    <x v="2"/>
  </r>
  <r>
    <x v="3"/>
    <n v="1185732"/>
    <x v="323"/>
    <x v="3"/>
    <s v="Indiana"/>
    <s v="Indianapolis"/>
    <x v="1"/>
    <n v="49"/>
    <x v="199"/>
    <n v="4116"/>
    <n v="2058"/>
    <n v="0.5"/>
    <x v="2"/>
  </r>
  <r>
    <x v="3"/>
    <n v="1185732"/>
    <x v="323"/>
    <x v="3"/>
    <s v="Indiana"/>
    <s v="Indianapolis"/>
    <x v="2"/>
    <n v="42"/>
    <x v="181"/>
    <n v="2856"/>
    <n v="1285.1999999999998"/>
    <n v="0.44999999999999996"/>
    <x v="2"/>
  </r>
  <r>
    <x v="3"/>
    <n v="1185732"/>
    <x v="323"/>
    <x v="3"/>
    <s v="Indiana"/>
    <s v="Indianapolis"/>
    <x v="3"/>
    <n v="42"/>
    <x v="200"/>
    <n v="2058"/>
    <n v="967.26"/>
    <n v="0.47"/>
    <x v="2"/>
  </r>
  <r>
    <x v="3"/>
    <n v="1185732"/>
    <x v="323"/>
    <x v="3"/>
    <s v="Indiana"/>
    <s v="Indianapolis"/>
    <x v="4"/>
    <n v="51"/>
    <x v="50"/>
    <n v="2550"/>
    <n v="1071"/>
    <n v="0.42"/>
    <x v="2"/>
  </r>
  <r>
    <x v="3"/>
    <n v="1185732"/>
    <x v="323"/>
    <x v="3"/>
    <s v="Indiana"/>
    <s v="Indianapolis"/>
    <x v="5"/>
    <n v="54"/>
    <x v="253"/>
    <n v="5454"/>
    <n v="2781.54"/>
    <n v="0.51"/>
    <x v="2"/>
  </r>
  <r>
    <x v="3"/>
    <n v="1185732"/>
    <x v="355"/>
    <x v="3"/>
    <s v="Indiana"/>
    <s v="Indianapolis"/>
    <x v="0"/>
    <n v="47"/>
    <x v="152"/>
    <n v="7144"/>
    <n v="3929.2000000000003"/>
    <n v="0.55000000000000004"/>
    <x v="2"/>
  </r>
  <r>
    <x v="3"/>
    <n v="1185732"/>
    <x v="355"/>
    <x v="3"/>
    <s v="Indiana"/>
    <s v="Indianapolis"/>
    <x v="1"/>
    <n v="41"/>
    <x v="237"/>
    <n v="3567"/>
    <n v="1926.18"/>
    <n v="0.54"/>
    <x v="2"/>
  </r>
  <r>
    <x v="3"/>
    <n v="1185732"/>
    <x v="355"/>
    <x v="3"/>
    <s v="Indiana"/>
    <s v="Indianapolis"/>
    <x v="2"/>
    <n v="37"/>
    <x v="195"/>
    <n v="2072"/>
    <n v="973.83999999999992"/>
    <n v="0.47"/>
    <x v="2"/>
  </r>
  <r>
    <x v="3"/>
    <n v="1185732"/>
    <x v="355"/>
    <x v="3"/>
    <s v="Indiana"/>
    <s v="Indianapolis"/>
    <x v="3"/>
    <n v="38"/>
    <x v="180"/>
    <n v="2280"/>
    <n v="1071.5999999999999"/>
    <n v="0.47"/>
    <x v="2"/>
  </r>
  <r>
    <x v="3"/>
    <n v="1185732"/>
    <x v="355"/>
    <x v="3"/>
    <s v="Indiana"/>
    <s v="Indianapolis"/>
    <x v="4"/>
    <n v="47"/>
    <x v="206"/>
    <n v="2491"/>
    <n v="1120.9499999999998"/>
    <n v="0.44999999999999996"/>
    <x v="2"/>
  </r>
  <r>
    <x v="3"/>
    <n v="1185732"/>
    <x v="355"/>
    <x v="3"/>
    <s v="Indiana"/>
    <s v="Indianapolis"/>
    <x v="5"/>
    <n v="54"/>
    <x v="250"/>
    <n v="4914"/>
    <n v="2604.42"/>
    <n v="0.53"/>
    <x v="2"/>
  </r>
  <r>
    <x v="3"/>
    <n v="1185732"/>
    <x v="387"/>
    <x v="3"/>
    <s v="Indiana"/>
    <s v="Indianapolis"/>
    <x v="0"/>
    <n v="33"/>
    <x v="247"/>
    <n v="4389"/>
    <n v="2370.06"/>
    <n v="0.54"/>
    <x v="2"/>
  </r>
  <r>
    <x v="3"/>
    <n v="1185732"/>
    <x v="387"/>
    <x v="3"/>
    <s v="Indiana"/>
    <s v="Indianapolis"/>
    <x v="1"/>
    <n v="29"/>
    <x v="238"/>
    <n v="2146"/>
    <n v="1073"/>
    <n v="0.5"/>
    <x v="2"/>
  </r>
  <r>
    <x v="3"/>
    <n v="1185732"/>
    <x v="387"/>
    <x v="3"/>
    <s v="Indiana"/>
    <s v="Indianapolis"/>
    <x v="2"/>
    <n v="23"/>
    <x v="200"/>
    <n v="1127"/>
    <n v="529.68999999999994"/>
    <n v="0.47"/>
    <x v="2"/>
  </r>
  <r>
    <x v="3"/>
    <n v="1185732"/>
    <x v="387"/>
    <x v="3"/>
    <s v="Indiana"/>
    <s v="Indianapolis"/>
    <x v="3"/>
    <n v="24"/>
    <x v="207"/>
    <n v="984"/>
    <n v="462.47999999999996"/>
    <n v="0.47"/>
    <x v="2"/>
  </r>
  <r>
    <x v="3"/>
    <n v="1185732"/>
    <x v="387"/>
    <x v="3"/>
    <s v="Indiana"/>
    <s v="Indianapolis"/>
    <x v="4"/>
    <n v="33"/>
    <x v="186"/>
    <n v="1386"/>
    <n v="554.4"/>
    <n v="0.4"/>
    <x v="2"/>
  </r>
  <r>
    <x v="3"/>
    <n v="1185732"/>
    <x v="387"/>
    <x v="3"/>
    <s v="Indiana"/>
    <s v="Indianapolis"/>
    <x v="5"/>
    <n v="36"/>
    <x v="181"/>
    <n v="2448"/>
    <n v="1272.96"/>
    <n v="0.52"/>
    <x v="2"/>
  </r>
  <r>
    <x v="3"/>
    <n v="1185732"/>
    <x v="416"/>
    <x v="3"/>
    <s v="Indiana"/>
    <s v="Indianapolis"/>
    <x v="0"/>
    <n v="41"/>
    <x v="210"/>
    <n v="4756"/>
    <n v="2520.6800000000003"/>
    <n v="0.53"/>
    <x v="2"/>
  </r>
  <r>
    <x v="3"/>
    <n v="1185732"/>
    <x v="416"/>
    <x v="3"/>
    <s v="Indiana"/>
    <s v="Indianapolis"/>
    <x v="1"/>
    <n v="32"/>
    <x v="188"/>
    <n v="2080"/>
    <n v="1144"/>
    <n v="0.55000000000000004"/>
    <x v="2"/>
  </r>
  <r>
    <x v="3"/>
    <n v="1185732"/>
    <x v="416"/>
    <x v="3"/>
    <s v="Indiana"/>
    <s v="Indianapolis"/>
    <x v="2"/>
    <n v="32"/>
    <x v="183"/>
    <n v="1216"/>
    <n v="571.52"/>
    <n v="0.47"/>
    <x v="2"/>
  </r>
  <r>
    <x v="3"/>
    <n v="1185732"/>
    <x v="416"/>
    <x v="3"/>
    <s v="Indiana"/>
    <s v="Indianapolis"/>
    <x v="3"/>
    <n v="33"/>
    <x v="178"/>
    <n v="1452"/>
    <n v="667.92"/>
    <n v="0.45999999999999996"/>
    <x v="2"/>
  </r>
  <r>
    <x v="3"/>
    <n v="1185732"/>
    <x v="416"/>
    <x v="3"/>
    <s v="Indiana"/>
    <s v="Indianapolis"/>
    <x v="4"/>
    <n v="41"/>
    <x v="183"/>
    <n v="1558"/>
    <n v="685.52"/>
    <n v="0.44"/>
    <x v="2"/>
  </r>
  <r>
    <x v="3"/>
    <n v="1185732"/>
    <x v="416"/>
    <x v="3"/>
    <s v="Indiana"/>
    <s v="Indianapolis"/>
    <x v="5"/>
    <n v="48"/>
    <x v="170"/>
    <n v="3984"/>
    <n v="2111.52"/>
    <n v="0.53"/>
    <x v="2"/>
  </r>
  <r>
    <x v="3"/>
    <n v="1185732"/>
    <x v="447"/>
    <x v="3"/>
    <s v="Indiana"/>
    <s v="Indianapolis"/>
    <x v="0"/>
    <n v="41"/>
    <x v="248"/>
    <n v="5043"/>
    <n v="2571.9299999999998"/>
    <n v="0.51"/>
    <x v="2"/>
  </r>
  <r>
    <x v="3"/>
    <n v="1185732"/>
    <x v="447"/>
    <x v="3"/>
    <s v="Indiana"/>
    <s v="Indianapolis"/>
    <x v="1"/>
    <n v="33"/>
    <x v="230"/>
    <n v="3234"/>
    <n v="1778.7"/>
    <n v="0.55000000000000004"/>
    <x v="2"/>
  </r>
  <r>
    <x v="3"/>
    <n v="1185732"/>
    <x v="447"/>
    <x v="3"/>
    <s v="Indiana"/>
    <s v="Indianapolis"/>
    <x v="2"/>
    <n v="32"/>
    <x v="194"/>
    <n v="2592"/>
    <n v="1244.1599999999999"/>
    <n v="0.48"/>
    <x v="2"/>
  </r>
  <r>
    <x v="3"/>
    <n v="1185732"/>
    <x v="447"/>
    <x v="3"/>
    <s v="Indiana"/>
    <s v="Indianapolis"/>
    <x v="3"/>
    <n v="34"/>
    <x v="170"/>
    <n v="2822"/>
    <n v="1411"/>
    <n v="0.5"/>
    <x v="2"/>
  </r>
  <r>
    <x v="3"/>
    <n v="1185732"/>
    <x v="447"/>
    <x v="3"/>
    <s v="Indiana"/>
    <s v="Indianapolis"/>
    <x v="4"/>
    <n v="55"/>
    <x v="41"/>
    <n v="4125"/>
    <n v="1650"/>
    <n v="0.4"/>
    <x v="2"/>
  </r>
  <r>
    <x v="3"/>
    <n v="1185732"/>
    <x v="447"/>
    <x v="3"/>
    <s v="Indiana"/>
    <s v="Indianapolis"/>
    <x v="5"/>
    <n v="61"/>
    <x v="250"/>
    <n v="5551"/>
    <n v="2997.5400000000004"/>
    <n v="0.54"/>
    <x v="2"/>
  </r>
  <r>
    <x v="3"/>
    <n v="1185732"/>
    <x v="476"/>
    <x v="3"/>
    <s v="Indiana"/>
    <s v="Indianapolis"/>
    <x v="0"/>
    <n v="58"/>
    <x v="42"/>
    <n v="8700"/>
    <n v="4437"/>
    <n v="0.51"/>
    <x v="2"/>
  </r>
  <r>
    <x v="3"/>
    <n v="1185732"/>
    <x v="476"/>
    <x v="3"/>
    <s v="Indiana"/>
    <s v="Indianapolis"/>
    <x v="1"/>
    <n v="49"/>
    <x v="243"/>
    <n v="5292"/>
    <n v="2910.6000000000004"/>
    <n v="0.55000000000000004"/>
    <x v="2"/>
  </r>
  <r>
    <x v="3"/>
    <n v="1185732"/>
    <x v="476"/>
    <x v="3"/>
    <s v="Indiana"/>
    <s v="Indianapolis"/>
    <x v="2"/>
    <n v="49"/>
    <x v="193"/>
    <n v="5145"/>
    <n v="2366.6999999999998"/>
    <n v="0.45999999999999996"/>
    <x v="2"/>
  </r>
  <r>
    <x v="3"/>
    <n v="1185732"/>
    <x v="476"/>
    <x v="3"/>
    <s v="Indiana"/>
    <s v="Indianapolis"/>
    <x v="3"/>
    <n v="45"/>
    <x v="237"/>
    <n v="3915"/>
    <n v="1957.5"/>
    <n v="0.5"/>
    <x v="2"/>
  </r>
  <r>
    <x v="3"/>
    <n v="1185732"/>
    <x v="476"/>
    <x v="3"/>
    <s v="Indiana"/>
    <s v="Indianapolis"/>
    <x v="4"/>
    <n v="54"/>
    <x v="199"/>
    <n v="4536"/>
    <n v="1950.48"/>
    <n v="0.43"/>
    <x v="2"/>
  </r>
  <r>
    <x v="3"/>
    <n v="1185732"/>
    <x v="476"/>
    <x v="3"/>
    <s v="Indiana"/>
    <s v="Indianapolis"/>
    <x v="5"/>
    <n v="62"/>
    <x v="196"/>
    <n v="7440"/>
    <n v="3720"/>
    <n v="0.5"/>
    <x v="2"/>
  </r>
  <r>
    <x v="3"/>
    <n v="1185732"/>
    <x v="181"/>
    <x v="3"/>
    <s v="Indiana"/>
    <s v="Indianapolis"/>
    <x v="0"/>
    <n v="32"/>
    <x v="35"/>
    <n v="4000"/>
    <n v="2080"/>
    <n v="0.52"/>
    <x v="2"/>
  </r>
  <r>
    <x v="3"/>
    <n v="1185732"/>
    <x v="181"/>
    <x v="3"/>
    <s v="Indiana"/>
    <s v="Indianapolis"/>
    <x v="1"/>
    <n v="32"/>
    <x v="41"/>
    <n v="2400"/>
    <n v="1320"/>
    <n v="0.55000000000000004"/>
    <x v="2"/>
  </r>
  <r>
    <x v="3"/>
    <n v="1185732"/>
    <x v="181"/>
    <x v="3"/>
    <s v="Indiana"/>
    <s v="Indianapolis"/>
    <x v="2"/>
    <n v="25"/>
    <x v="237"/>
    <n v="2175"/>
    <n v="1196.25"/>
    <n v="0.55000000000000004"/>
    <x v="2"/>
  </r>
  <r>
    <x v="3"/>
    <n v="1185732"/>
    <x v="181"/>
    <x v="3"/>
    <s v="Indiana"/>
    <s v="Indianapolis"/>
    <x v="3"/>
    <n v="29"/>
    <x v="222"/>
    <n v="1305"/>
    <n v="704.7"/>
    <n v="0.54"/>
    <x v="2"/>
  </r>
  <r>
    <x v="3"/>
    <n v="1185732"/>
    <x v="181"/>
    <x v="3"/>
    <s v="Indiana"/>
    <s v="Indianapolis"/>
    <x v="4"/>
    <n v="41"/>
    <x v="190"/>
    <n v="2214"/>
    <n v="1129.1400000000001"/>
    <n v="0.51"/>
    <x v="2"/>
  </r>
  <r>
    <x v="3"/>
    <n v="1185732"/>
    <x v="181"/>
    <x v="3"/>
    <s v="Indiana"/>
    <s v="Indianapolis"/>
    <x v="5"/>
    <n v="34"/>
    <x v="41"/>
    <n v="2550"/>
    <n v="1275"/>
    <n v="0.5"/>
    <x v="2"/>
  </r>
  <r>
    <x v="3"/>
    <n v="1185732"/>
    <x v="212"/>
    <x v="3"/>
    <s v="Indiana"/>
    <s v="Indianapolis"/>
    <x v="0"/>
    <n v="33"/>
    <x v="197"/>
    <n v="4917"/>
    <n v="2655.1800000000003"/>
    <n v="0.54"/>
    <x v="2"/>
  </r>
  <r>
    <x v="3"/>
    <n v="1185732"/>
    <x v="212"/>
    <x v="3"/>
    <s v="Indiana"/>
    <s v="Indianapolis"/>
    <x v="1"/>
    <n v="38"/>
    <x v="50"/>
    <n v="1900"/>
    <n v="1045"/>
    <n v="0.55000000000000004"/>
    <x v="2"/>
  </r>
  <r>
    <x v="3"/>
    <n v="1185732"/>
    <x v="212"/>
    <x v="3"/>
    <s v="Indiana"/>
    <s v="Indianapolis"/>
    <x v="2"/>
    <n v="27"/>
    <x v="41"/>
    <n v="2025"/>
    <n v="1032.75"/>
    <n v="0.51"/>
    <x v="2"/>
  </r>
  <r>
    <x v="3"/>
    <n v="1185732"/>
    <x v="212"/>
    <x v="0"/>
    <s v="West Virginia"/>
    <s v="Charleston"/>
    <x v="3"/>
    <n v="34"/>
    <x v="200"/>
    <n v="1666"/>
    <n v="882.98"/>
    <n v="0.53"/>
    <x v="2"/>
  </r>
  <r>
    <x v="3"/>
    <n v="1185732"/>
    <x v="212"/>
    <x v="0"/>
    <s v="West Virginia"/>
    <s v="Charleston"/>
    <x v="4"/>
    <n v="48"/>
    <x v="188"/>
    <n v="3120"/>
    <n v="1653.6000000000001"/>
    <n v="0.53"/>
    <x v="2"/>
  </r>
  <r>
    <x v="3"/>
    <n v="1185732"/>
    <x v="212"/>
    <x v="0"/>
    <s v="West Virginia"/>
    <s v="Charleston"/>
    <x v="5"/>
    <n v="24"/>
    <x v="193"/>
    <n v="2520"/>
    <n v="1360.8000000000002"/>
    <n v="0.54"/>
    <x v="2"/>
  </r>
  <r>
    <x v="3"/>
    <n v="1185732"/>
    <x v="221"/>
    <x v="0"/>
    <s v="West Virginia"/>
    <s v="Charleston"/>
    <x v="0"/>
    <n v="28"/>
    <x v="241"/>
    <n v="4620"/>
    <n v="2356.1999999999998"/>
    <n v="0.51"/>
    <x v="2"/>
  </r>
  <r>
    <x v="3"/>
    <n v="1185732"/>
    <x v="221"/>
    <x v="0"/>
    <s v="West Virginia"/>
    <s v="Charleston"/>
    <x v="1"/>
    <n v="27"/>
    <x v="173"/>
    <n v="1863"/>
    <n v="1006.0200000000001"/>
    <n v="0.54"/>
    <x v="2"/>
  </r>
  <r>
    <x v="3"/>
    <n v="1185732"/>
    <x v="221"/>
    <x v="0"/>
    <s v="West Virginia"/>
    <s v="Charleston"/>
    <x v="2"/>
    <n v="19"/>
    <x v="250"/>
    <n v="1729"/>
    <n v="933.66000000000008"/>
    <n v="0.54"/>
    <x v="2"/>
  </r>
  <r>
    <x v="3"/>
    <n v="1185732"/>
    <x v="221"/>
    <x v="0"/>
    <s v="West Virginia"/>
    <s v="Charleston"/>
    <x v="3"/>
    <n v="23"/>
    <x v="200"/>
    <n v="1127"/>
    <n v="597.31000000000006"/>
    <n v="0.53"/>
    <x v="2"/>
  </r>
  <r>
    <x v="3"/>
    <n v="1185732"/>
    <x v="221"/>
    <x v="0"/>
    <s v="West Virginia"/>
    <s v="Charleston"/>
    <x v="4"/>
    <n v="37"/>
    <x v="229"/>
    <n v="2183"/>
    <n v="1091.5"/>
    <n v="0.5"/>
    <x v="2"/>
  </r>
  <r>
    <x v="3"/>
    <n v="1185732"/>
    <x v="221"/>
    <x v="0"/>
    <s v="West Virginia"/>
    <s v="Charleston"/>
    <x v="5"/>
    <n v="29"/>
    <x v="194"/>
    <n v="2349"/>
    <n v="1268.46"/>
    <n v="0.54"/>
    <x v="2"/>
  </r>
  <r>
    <x v="3"/>
    <n v="1185732"/>
    <x v="240"/>
    <x v="0"/>
    <s v="West Virginia"/>
    <s v="Charleston"/>
    <x v="0"/>
    <n v="27"/>
    <x v="231"/>
    <n v="3861"/>
    <n v="1969.1100000000001"/>
    <n v="0.51"/>
    <x v="2"/>
  </r>
  <r>
    <x v="3"/>
    <n v="1185732"/>
    <x v="240"/>
    <x v="0"/>
    <s v="West Virginia"/>
    <s v="Charleston"/>
    <x v="1"/>
    <n v="28"/>
    <x v="41"/>
    <n v="2100"/>
    <n v="1155"/>
    <n v="0.55000000000000004"/>
    <x v="2"/>
  </r>
  <r>
    <x v="3"/>
    <n v="1185732"/>
    <x v="240"/>
    <x v="0"/>
    <s v="West Virginia"/>
    <s v="Charleston"/>
    <x v="2"/>
    <n v="19"/>
    <x v="181"/>
    <n v="1292"/>
    <n v="697.68000000000006"/>
    <n v="0.54"/>
    <x v="2"/>
  </r>
  <r>
    <x v="3"/>
    <n v="1185732"/>
    <x v="240"/>
    <x v="0"/>
    <s v="West Virginia"/>
    <s v="Charleston"/>
    <x v="3"/>
    <n v="25"/>
    <x v="172"/>
    <n v="1175"/>
    <n v="611"/>
    <n v="0.52"/>
    <x v="2"/>
  </r>
  <r>
    <x v="3"/>
    <n v="1185732"/>
    <x v="240"/>
    <x v="0"/>
    <s v="West Virginia"/>
    <s v="Charleston"/>
    <x v="4"/>
    <n v="60"/>
    <x v="195"/>
    <n v="3360"/>
    <n v="1848.0000000000002"/>
    <n v="0.55000000000000004"/>
    <x v="2"/>
  </r>
  <r>
    <x v="3"/>
    <n v="1185732"/>
    <x v="240"/>
    <x v="0"/>
    <s v="West Virginia"/>
    <s v="Charleston"/>
    <x v="5"/>
    <n v="47"/>
    <x v="198"/>
    <n v="4418"/>
    <n v="2253.1799999999998"/>
    <n v="0.51"/>
    <x v="2"/>
  </r>
  <r>
    <x v="3"/>
    <n v="1185732"/>
    <x v="271"/>
    <x v="0"/>
    <s v="West Virginia"/>
    <s v="Charleston"/>
    <x v="0"/>
    <n v="58"/>
    <x v="289"/>
    <n v="10382"/>
    <n v="5398.64"/>
    <n v="0.52"/>
    <x v="2"/>
  </r>
  <r>
    <x v="3"/>
    <n v="1185732"/>
    <x v="271"/>
    <x v="0"/>
    <s v="West Virginia"/>
    <s v="Charleston"/>
    <x v="1"/>
    <n v="37"/>
    <x v="237"/>
    <n v="3219"/>
    <n v="1641.69"/>
    <n v="0.51"/>
    <x v="2"/>
  </r>
  <r>
    <x v="3"/>
    <n v="1185732"/>
    <x v="271"/>
    <x v="0"/>
    <s v="West Virginia"/>
    <s v="Charleston"/>
    <x v="2"/>
    <n v="32"/>
    <x v="169"/>
    <n v="2464"/>
    <n v="1355.2"/>
    <n v="0.55000000000000004"/>
    <x v="2"/>
  </r>
  <r>
    <x v="3"/>
    <n v="1185732"/>
    <x v="271"/>
    <x v="0"/>
    <s v="West Virginia"/>
    <s v="Charleston"/>
    <x v="3"/>
    <n v="33"/>
    <x v="50"/>
    <n v="1650"/>
    <n v="907.50000000000011"/>
    <n v="0.55000000000000004"/>
    <x v="2"/>
  </r>
  <r>
    <x v="3"/>
    <n v="1185732"/>
    <x v="271"/>
    <x v="0"/>
    <s v="West Virginia"/>
    <s v="Charleston"/>
    <x v="4"/>
    <n v="42"/>
    <x v="181"/>
    <n v="2856"/>
    <n v="1542.24"/>
    <n v="0.54"/>
    <x v="2"/>
  </r>
  <r>
    <x v="3"/>
    <n v="1185732"/>
    <x v="271"/>
    <x v="0"/>
    <s v="West Virginia"/>
    <s v="Charleston"/>
    <x v="5"/>
    <n v="52"/>
    <x v="60"/>
    <n v="4940"/>
    <n v="2717"/>
    <n v="0.55000000000000004"/>
    <x v="2"/>
  </r>
  <r>
    <x v="3"/>
    <n v="1185732"/>
    <x v="301"/>
    <x v="0"/>
    <s v="West Virginia"/>
    <s v="Charleston"/>
    <x v="0"/>
    <n v="43"/>
    <x v="42"/>
    <n v="6450"/>
    <n v="3354"/>
    <n v="0.52"/>
    <x v="2"/>
  </r>
  <r>
    <x v="3"/>
    <n v="1185732"/>
    <x v="301"/>
    <x v="0"/>
    <s v="West Virginia"/>
    <s v="Charleston"/>
    <x v="1"/>
    <n v="37"/>
    <x v="164"/>
    <n v="4403"/>
    <n v="2201.5"/>
    <n v="0.5"/>
    <x v="2"/>
  </r>
  <r>
    <x v="3"/>
    <n v="1185732"/>
    <x v="301"/>
    <x v="0"/>
    <s v="West Virginia"/>
    <s v="Charleston"/>
    <x v="2"/>
    <n v="33"/>
    <x v="194"/>
    <n v="2673"/>
    <n v="1443.42"/>
    <n v="0.54"/>
    <x v="2"/>
  </r>
  <r>
    <x v="3"/>
    <n v="1185732"/>
    <x v="301"/>
    <x v="0"/>
    <s v="West Virginia"/>
    <s v="Charleston"/>
    <x v="3"/>
    <n v="33"/>
    <x v="173"/>
    <n v="2277"/>
    <n v="1184.04"/>
    <n v="0.52"/>
    <x v="2"/>
  </r>
  <r>
    <x v="3"/>
    <n v="1185732"/>
    <x v="301"/>
    <x v="0"/>
    <s v="West Virginia"/>
    <s v="Charleston"/>
    <x v="4"/>
    <n v="41"/>
    <x v="238"/>
    <n v="3034"/>
    <n v="1668.7"/>
    <n v="0.55000000000000004"/>
    <x v="2"/>
  </r>
  <r>
    <x v="3"/>
    <n v="1185732"/>
    <x v="301"/>
    <x v="0"/>
    <s v="West Virginia"/>
    <s v="Charleston"/>
    <x v="5"/>
    <n v="59"/>
    <x v="202"/>
    <n v="6785"/>
    <n v="3528.2000000000003"/>
    <n v="0.52"/>
    <x v="2"/>
  </r>
  <r>
    <x v="3"/>
    <n v="1185732"/>
    <x v="330"/>
    <x v="0"/>
    <s v="West Virginia"/>
    <s v="Charleston"/>
    <x v="0"/>
    <n v="55"/>
    <x v="131"/>
    <n v="10010"/>
    <n v="5205.2"/>
    <n v="0.52"/>
    <x v="2"/>
  </r>
  <r>
    <x v="3"/>
    <n v="1185732"/>
    <x v="330"/>
    <x v="0"/>
    <s v="West Virginia"/>
    <s v="Charleston"/>
    <x v="1"/>
    <n v="50"/>
    <x v="210"/>
    <n v="5800"/>
    <n v="3074"/>
    <n v="0.53"/>
    <x v="2"/>
  </r>
  <r>
    <x v="3"/>
    <n v="1185732"/>
    <x v="330"/>
    <x v="0"/>
    <s v="West Virginia"/>
    <s v="Charleston"/>
    <x v="2"/>
    <n v="49"/>
    <x v="230"/>
    <n v="4802"/>
    <n v="2545.06"/>
    <n v="0.53"/>
    <x v="2"/>
  </r>
  <r>
    <x v="3"/>
    <n v="1185732"/>
    <x v="330"/>
    <x v="0"/>
    <s v="West Virginia"/>
    <s v="Charleston"/>
    <x v="3"/>
    <n v="48"/>
    <x v="169"/>
    <n v="3696"/>
    <n v="1884.96"/>
    <n v="0.51"/>
    <x v="2"/>
  </r>
  <r>
    <x v="3"/>
    <n v="1185732"/>
    <x v="330"/>
    <x v="0"/>
    <s v="West Virginia"/>
    <s v="Charleston"/>
    <x v="4"/>
    <n v="54"/>
    <x v="237"/>
    <n v="4698"/>
    <n v="2536.92"/>
    <n v="0.54"/>
    <x v="2"/>
  </r>
  <r>
    <x v="3"/>
    <n v="1185732"/>
    <x v="330"/>
    <x v="0"/>
    <s v="West Virginia"/>
    <s v="Charleston"/>
    <x v="5"/>
    <n v="63"/>
    <x v="247"/>
    <n v="8379"/>
    <n v="4524.66"/>
    <n v="0.54"/>
    <x v="2"/>
  </r>
  <r>
    <x v="3"/>
    <n v="1185732"/>
    <x v="362"/>
    <x v="0"/>
    <s v="West Virginia"/>
    <s v="Charleston"/>
    <x v="0"/>
    <n v="46"/>
    <x v="165"/>
    <n v="6026"/>
    <n v="3133.52"/>
    <n v="0.52"/>
    <x v="2"/>
  </r>
  <r>
    <x v="3"/>
    <n v="1185732"/>
    <x v="362"/>
    <x v="0"/>
    <s v="West Virginia"/>
    <s v="Charleston"/>
    <x v="1"/>
    <n v="42"/>
    <x v="228"/>
    <n v="3780"/>
    <n v="2079"/>
    <n v="0.55000000000000004"/>
    <x v="2"/>
  </r>
  <r>
    <x v="3"/>
    <n v="1185732"/>
    <x v="362"/>
    <x v="0"/>
    <s v="West Virginia"/>
    <s v="Charleston"/>
    <x v="2"/>
    <n v="38"/>
    <x v="237"/>
    <n v="3306"/>
    <n v="1719.1200000000001"/>
    <n v="0.52"/>
    <x v="2"/>
  </r>
  <r>
    <x v="3"/>
    <n v="1185732"/>
    <x v="362"/>
    <x v="0"/>
    <s v="West Virginia"/>
    <s v="Charleston"/>
    <x v="3"/>
    <n v="36"/>
    <x v="249"/>
    <n v="2592"/>
    <n v="1321.92"/>
    <n v="0.51"/>
    <x v="2"/>
  </r>
  <r>
    <x v="3"/>
    <n v="1185732"/>
    <x v="362"/>
    <x v="0"/>
    <s v="West Virginia"/>
    <s v="Charleston"/>
    <x v="4"/>
    <n v="49"/>
    <x v="181"/>
    <n v="3332"/>
    <n v="1799.2800000000002"/>
    <n v="0.54"/>
    <x v="2"/>
  </r>
  <r>
    <x v="3"/>
    <n v="1185732"/>
    <x v="362"/>
    <x v="0"/>
    <s v="West Virginia"/>
    <s v="Charleston"/>
    <x v="5"/>
    <n v="54"/>
    <x v="202"/>
    <n v="6210"/>
    <n v="3353.4"/>
    <n v="0.54"/>
    <x v="2"/>
  </r>
  <r>
    <x v="3"/>
    <n v="1185732"/>
    <x v="394"/>
    <x v="0"/>
    <s v="West Virginia"/>
    <s v="Charleston"/>
    <x v="0"/>
    <n v="34"/>
    <x v="125"/>
    <n v="5236"/>
    <n v="2670.36"/>
    <n v="0.51"/>
    <x v="2"/>
  </r>
  <r>
    <x v="3"/>
    <n v="1185732"/>
    <x v="394"/>
    <x v="0"/>
    <s v="West Virginia"/>
    <s v="Charleston"/>
    <x v="1"/>
    <n v="29"/>
    <x v="250"/>
    <n v="2639"/>
    <n v="1398.67"/>
    <n v="0.53"/>
    <x v="2"/>
  </r>
  <r>
    <x v="3"/>
    <n v="1185732"/>
    <x v="394"/>
    <x v="0"/>
    <s v="West Virginia"/>
    <s v="Charleston"/>
    <x v="2"/>
    <n v="24"/>
    <x v="181"/>
    <n v="1632"/>
    <n v="881.28000000000009"/>
    <n v="0.54"/>
    <x v="2"/>
  </r>
  <r>
    <x v="3"/>
    <n v="1185732"/>
    <x v="394"/>
    <x v="0"/>
    <s v="West Virginia"/>
    <s v="Charleston"/>
    <x v="3"/>
    <n v="23"/>
    <x v="229"/>
    <n v="1357"/>
    <n v="678.5"/>
    <n v="0.5"/>
    <x v="2"/>
  </r>
  <r>
    <x v="3"/>
    <n v="1185732"/>
    <x v="394"/>
    <x v="0"/>
    <s v="West Virginia"/>
    <s v="Charleston"/>
    <x v="4"/>
    <n v="32"/>
    <x v="176"/>
    <n v="1952"/>
    <n v="1015.0400000000001"/>
    <n v="0.52"/>
    <x v="2"/>
  </r>
  <r>
    <x v="3"/>
    <n v="1185732"/>
    <x v="394"/>
    <x v="0"/>
    <s v="West Virginia"/>
    <s v="Charleston"/>
    <x v="5"/>
    <n v="36"/>
    <x v="41"/>
    <n v="2700"/>
    <n v="1377"/>
    <n v="0.51"/>
    <x v="2"/>
  </r>
  <r>
    <x v="3"/>
    <n v="1185732"/>
    <x v="423"/>
    <x v="0"/>
    <s v="West Virginia"/>
    <s v="Charleston"/>
    <x v="0"/>
    <n v="41"/>
    <x v="202"/>
    <n v="4715"/>
    <n v="2546.1000000000004"/>
    <n v="0.54"/>
    <x v="2"/>
  </r>
  <r>
    <x v="3"/>
    <n v="1185732"/>
    <x v="423"/>
    <x v="0"/>
    <s v="West Virginia"/>
    <s v="Charleston"/>
    <x v="1"/>
    <n v="32"/>
    <x v="232"/>
    <n v="2560"/>
    <n v="1331.2"/>
    <n v="0.52"/>
    <x v="2"/>
  </r>
  <r>
    <x v="3"/>
    <n v="1185732"/>
    <x v="423"/>
    <x v="0"/>
    <s v="West Virginia"/>
    <s v="Charleston"/>
    <x v="2"/>
    <n v="33"/>
    <x v="178"/>
    <n v="1452"/>
    <n v="769.56000000000006"/>
    <n v="0.53"/>
    <x v="2"/>
  </r>
  <r>
    <x v="3"/>
    <n v="1185732"/>
    <x v="423"/>
    <x v="0"/>
    <s v="West Virginia"/>
    <s v="Charleston"/>
    <x v="3"/>
    <n v="32"/>
    <x v="172"/>
    <n v="1504"/>
    <n v="797.12"/>
    <n v="0.53"/>
    <x v="2"/>
  </r>
  <r>
    <x v="3"/>
    <n v="1185732"/>
    <x v="423"/>
    <x v="0"/>
    <s v="West Virginia"/>
    <s v="Charleston"/>
    <x v="4"/>
    <n v="41"/>
    <x v="206"/>
    <n v="2173"/>
    <n v="1195.1500000000001"/>
    <n v="0.55000000000000004"/>
    <x v="2"/>
  </r>
  <r>
    <x v="0"/>
    <n v="1185732"/>
    <x v="423"/>
    <x v="0"/>
    <s v="West Virginia"/>
    <s v="Charleston"/>
    <x v="5"/>
    <n v="47"/>
    <x v="199"/>
    <n v="3948"/>
    <n v="1974"/>
    <n v="0.5"/>
    <x v="2"/>
  </r>
  <r>
    <x v="0"/>
    <n v="1185732"/>
    <x v="454"/>
    <x v="0"/>
    <s v="West Virginia"/>
    <s v="Charleston"/>
    <x v="0"/>
    <n v="44"/>
    <x v="236"/>
    <n v="5148"/>
    <n v="2676.96"/>
    <n v="0.52"/>
    <x v="2"/>
  </r>
  <r>
    <x v="0"/>
    <n v="1185732"/>
    <x v="454"/>
    <x v="0"/>
    <s v="West Virginia"/>
    <s v="Charleston"/>
    <x v="1"/>
    <n v="33"/>
    <x v="60"/>
    <n v="3135"/>
    <n v="1661.5500000000002"/>
    <n v="0.53"/>
    <x v="2"/>
  </r>
  <r>
    <x v="0"/>
    <n v="1185732"/>
    <x v="454"/>
    <x v="0"/>
    <s v="West Virginia"/>
    <s v="Charleston"/>
    <x v="2"/>
    <n v="32"/>
    <x v="169"/>
    <n v="2464"/>
    <n v="1232"/>
    <n v="0.5"/>
    <x v="2"/>
  </r>
  <r>
    <x v="0"/>
    <n v="1185732"/>
    <x v="454"/>
    <x v="0"/>
    <s v="West Virginia"/>
    <s v="Charleston"/>
    <x v="3"/>
    <n v="38"/>
    <x v="250"/>
    <n v="3458"/>
    <n v="1901.9"/>
    <n v="0.55000000000000004"/>
    <x v="2"/>
  </r>
  <r>
    <x v="0"/>
    <n v="1185732"/>
    <x v="454"/>
    <x v="0"/>
    <s v="West Virginia"/>
    <s v="Charleston"/>
    <x v="4"/>
    <n v="62"/>
    <x v="252"/>
    <n v="4836"/>
    <n v="2563.08"/>
    <n v="0.53"/>
    <x v="2"/>
  </r>
  <r>
    <x v="0"/>
    <n v="1185732"/>
    <x v="454"/>
    <x v="0"/>
    <s v="West Virginia"/>
    <s v="Charleston"/>
    <x v="5"/>
    <n v="64"/>
    <x v="38"/>
    <n v="6400"/>
    <n v="3264"/>
    <n v="0.51"/>
    <x v="2"/>
  </r>
  <r>
    <x v="0"/>
    <n v="1185732"/>
    <x v="483"/>
    <x v="0"/>
    <s v="West Virginia"/>
    <s v="Charleston"/>
    <x v="0"/>
    <n v="60"/>
    <x v="129"/>
    <n v="10560"/>
    <n v="5491.2"/>
    <n v="0.52"/>
    <x v="2"/>
  </r>
  <r>
    <x v="0"/>
    <n v="1185732"/>
    <x v="483"/>
    <x v="0"/>
    <s v="West Virginia"/>
    <s v="Charleston"/>
    <x v="1"/>
    <n v="52"/>
    <x v="192"/>
    <n v="7020"/>
    <n v="3650.4"/>
    <n v="0.52"/>
    <x v="2"/>
  </r>
  <r>
    <x v="3"/>
    <n v="1185732"/>
    <x v="483"/>
    <x v="0"/>
    <s v="West Virginia"/>
    <s v="Charleston"/>
    <x v="2"/>
    <n v="50"/>
    <x v="205"/>
    <n v="5600"/>
    <n v="2968"/>
    <n v="0.53"/>
    <x v="2"/>
  </r>
  <r>
    <x v="0"/>
    <n v="1185732"/>
    <x v="483"/>
    <x v="0"/>
    <s v="West Virginia"/>
    <s v="Charleston"/>
    <x v="3"/>
    <n v="53"/>
    <x v="240"/>
    <n v="5406"/>
    <n v="2757.06"/>
    <n v="0.51"/>
    <x v="2"/>
  </r>
  <r>
    <x v="0"/>
    <n v="1185732"/>
    <x v="483"/>
    <x v="0"/>
    <s v="West Virginia"/>
    <s v="Charleston"/>
    <x v="4"/>
    <n v="61"/>
    <x v="60"/>
    <n v="5795"/>
    <n v="2897.5"/>
    <n v="0.5"/>
    <x v="2"/>
  </r>
  <r>
    <x v="0"/>
    <n v="1185732"/>
    <x v="483"/>
    <x v="0"/>
    <s v="West Virginia"/>
    <s v="Charleston"/>
    <x v="5"/>
    <n v="68"/>
    <x v="185"/>
    <n v="8296"/>
    <n v="4562.8"/>
    <n v="0.55000000000000004"/>
    <x v="2"/>
  </r>
  <r>
    <x v="0"/>
    <n v="1185732"/>
    <x v="188"/>
    <x v="0"/>
    <s v="West Virginia"/>
    <s v="Charleston"/>
    <x v="0"/>
    <n v="33"/>
    <x v="162"/>
    <n v="3498"/>
    <n v="1749"/>
    <n v="0.5"/>
    <x v="2"/>
  </r>
  <r>
    <x v="0"/>
    <n v="1185732"/>
    <x v="188"/>
    <x v="0"/>
    <s v="West Virginia"/>
    <s v="Charleston"/>
    <x v="1"/>
    <n v="34"/>
    <x v="181"/>
    <n v="2312"/>
    <n v="1086.6399999999999"/>
    <n v="0.47"/>
    <x v="2"/>
  </r>
  <r>
    <x v="0"/>
    <n v="1185732"/>
    <x v="188"/>
    <x v="0"/>
    <s v="West Virginia"/>
    <s v="Charleston"/>
    <x v="2"/>
    <n v="24"/>
    <x v="184"/>
    <n v="1512"/>
    <n v="695.52"/>
    <n v="0.45999999999999996"/>
    <x v="2"/>
  </r>
  <r>
    <x v="0"/>
    <n v="1185732"/>
    <x v="188"/>
    <x v="0"/>
    <s v="West Virginia"/>
    <s v="Charleston"/>
    <x v="3"/>
    <n v="28"/>
    <x v="187"/>
    <n v="560"/>
    <n v="280"/>
    <n v="0.5"/>
    <x v="2"/>
  </r>
  <r>
    <x v="0"/>
    <n v="1185732"/>
    <x v="188"/>
    <x v="0"/>
    <s v="West Virginia"/>
    <s v="Charleston"/>
    <x v="4"/>
    <n v="42"/>
    <x v="204"/>
    <n v="1386"/>
    <n v="595.98"/>
    <n v="0.43"/>
    <x v="2"/>
  </r>
  <r>
    <x v="0"/>
    <n v="1185732"/>
    <x v="188"/>
    <x v="0"/>
    <s v="West Virginia"/>
    <s v="Charleston"/>
    <x v="5"/>
    <n v="33"/>
    <x v="229"/>
    <n v="1947"/>
    <n v="778.80000000000007"/>
    <n v="0.4"/>
    <x v="2"/>
  </r>
  <r>
    <x v="0"/>
    <n v="1185732"/>
    <x v="696"/>
    <x v="0"/>
    <s v="West Virginia"/>
    <s v="Charleston"/>
    <x v="0"/>
    <n v="32"/>
    <x v="216"/>
    <n v="4416"/>
    <n v="2340.48"/>
    <n v="0.53"/>
    <x v="2"/>
  </r>
  <r>
    <x v="3"/>
    <n v="1185732"/>
    <x v="696"/>
    <x v="0"/>
    <s v="West Virginia"/>
    <s v="Charleston"/>
    <x v="1"/>
    <n v="34"/>
    <x v="183"/>
    <n v="1292"/>
    <n v="594.31999999999994"/>
    <n v="0.45999999999999996"/>
    <x v="2"/>
  </r>
  <r>
    <x v="3"/>
    <n v="1185732"/>
    <x v="696"/>
    <x v="0"/>
    <s v="West Virginia"/>
    <s v="Charleston"/>
    <x v="2"/>
    <n v="24"/>
    <x v="219"/>
    <n v="1104"/>
    <n v="518.88"/>
    <n v="0.47"/>
    <x v="2"/>
  </r>
  <r>
    <x v="3"/>
    <n v="1185732"/>
    <x v="696"/>
    <x v="0"/>
    <s v="Maryland"/>
    <s v="Baltimore"/>
    <x v="3"/>
    <n v="28"/>
    <x v="261"/>
    <n v="392"/>
    <n v="196"/>
    <n v="0.5"/>
    <x v="2"/>
  </r>
  <r>
    <x v="3"/>
    <n v="1185732"/>
    <x v="696"/>
    <x v="0"/>
    <s v="Maryland"/>
    <s v="Baltimore"/>
    <x v="4"/>
    <n v="41"/>
    <x v="226"/>
    <n v="1271"/>
    <n v="571.94999999999993"/>
    <n v="0.44999999999999996"/>
    <x v="2"/>
  </r>
  <r>
    <x v="3"/>
    <n v="1185732"/>
    <x v="696"/>
    <x v="0"/>
    <s v="Maryland"/>
    <s v="Baltimore"/>
    <x v="5"/>
    <n v="34"/>
    <x v="184"/>
    <n v="2142"/>
    <n v="921.06"/>
    <n v="0.43"/>
    <x v="2"/>
  </r>
  <r>
    <x v="3"/>
    <n v="1185732"/>
    <x v="225"/>
    <x v="0"/>
    <s v="Maryland"/>
    <s v="Baltimore"/>
    <x v="0"/>
    <n v="32"/>
    <x v="35"/>
    <n v="4000"/>
    <n v="2120"/>
    <n v="0.53"/>
    <x v="2"/>
  </r>
  <r>
    <x v="3"/>
    <n v="1185732"/>
    <x v="225"/>
    <x v="0"/>
    <s v="Maryland"/>
    <s v="Baltimore"/>
    <x v="1"/>
    <n v="34"/>
    <x v="203"/>
    <n v="1326"/>
    <n v="623.21999999999991"/>
    <n v="0.47"/>
    <x v="2"/>
  </r>
  <r>
    <x v="3"/>
    <n v="1185732"/>
    <x v="225"/>
    <x v="0"/>
    <s v="Maryland"/>
    <s v="Baltimore"/>
    <x v="2"/>
    <n v="24"/>
    <x v="206"/>
    <n v="1272"/>
    <n v="623.28"/>
    <n v="0.49"/>
    <x v="2"/>
  </r>
  <r>
    <x v="3"/>
    <n v="1185732"/>
    <x v="225"/>
    <x v="0"/>
    <s v="Maryland"/>
    <s v="Baltimore"/>
    <x v="3"/>
    <n v="29"/>
    <x v="260"/>
    <n v="203"/>
    <n v="93.38"/>
    <n v="0.45999999999999996"/>
    <x v="2"/>
  </r>
  <r>
    <x v="3"/>
    <n v="1185732"/>
    <x v="225"/>
    <x v="0"/>
    <s v="Maryland"/>
    <s v="Baltimore"/>
    <x v="4"/>
    <n v="43"/>
    <x v="223"/>
    <n v="946"/>
    <n v="406.78"/>
    <n v="0.43"/>
    <x v="2"/>
  </r>
  <r>
    <x v="3"/>
    <n v="1185732"/>
    <x v="225"/>
    <x v="0"/>
    <s v="Maryland"/>
    <s v="Baltimore"/>
    <x v="5"/>
    <n v="33"/>
    <x v="200"/>
    <n v="1617"/>
    <n v="727.65"/>
    <n v="0.44999999999999996"/>
    <x v="2"/>
  </r>
  <r>
    <x v="3"/>
    <n v="1185732"/>
    <x v="244"/>
    <x v="0"/>
    <s v="Maryland"/>
    <s v="Baltimore"/>
    <x v="0"/>
    <n v="33"/>
    <x v="209"/>
    <n v="4224"/>
    <n v="2154.2400000000002"/>
    <n v="0.51"/>
    <x v="2"/>
  </r>
  <r>
    <x v="3"/>
    <n v="1185732"/>
    <x v="244"/>
    <x v="0"/>
    <s v="Maryland"/>
    <s v="Baltimore"/>
    <x v="1"/>
    <n v="32"/>
    <x v="226"/>
    <n v="992"/>
    <n v="466.23999999999995"/>
    <n v="0.47"/>
    <x v="2"/>
  </r>
  <r>
    <x v="3"/>
    <n v="1185732"/>
    <x v="244"/>
    <x v="0"/>
    <s v="Maryland"/>
    <s v="Baltimore"/>
    <x v="2"/>
    <n v="24"/>
    <x v="204"/>
    <n v="792"/>
    <n v="388.08"/>
    <n v="0.49"/>
    <x v="2"/>
  </r>
  <r>
    <x v="3"/>
    <n v="1185732"/>
    <x v="244"/>
    <x v="0"/>
    <s v="Maryland"/>
    <s v="Baltimore"/>
    <x v="3"/>
    <n v="27"/>
    <x v="220"/>
    <n v="351"/>
    <n v="164.97"/>
    <n v="0.47"/>
    <x v="2"/>
  </r>
  <r>
    <x v="3"/>
    <n v="1185732"/>
    <x v="244"/>
    <x v="0"/>
    <s v="Maryland"/>
    <s v="Baltimore"/>
    <x v="4"/>
    <n v="41"/>
    <x v="290"/>
    <n v="615"/>
    <n v="276.75"/>
    <n v="0.44999999999999996"/>
    <x v="2"/>
  </r>
  <r>
    <x v="3"/>
    <n v="1185732"/>
    <x v="244"/>
    <x v="0"/>
    <s v="Maryland"/>
    <s v="Baltimore"/>
    <x v="5"/>
    <n v="32"/>
    <x v="239"/>
    <n v="1664"/>
    <n v="732.16"/>
    <n v="0.44"/>
    <x v="2"/>
  </r>
  <r>
    <x v="3"/>
    <n v="1185732"/>
    <x v="273"/>
    <x v="0"/>
    <s v="Maryland"/>
    <s v="Baltimore"/>
    <x v="0"/>
    <n v="49"/>
    <x v="266"/>
    <n v="5782"/>
    <n v="3006.6400000000003"/>
    <n v="0.52"/>
    <x v="2"/>
  </r>
  <r>
    <x v="3"/>
    <n v="1185732"/>
    <x v="273"/>
    <x v="0"/>
    <s v="Maryland"/>
    <s v="Baltimore"/>
    <x v="1"/>
    <n v="42"/>
    <x v="172"/>
    <n v="1974"/>
    <n v="908.04"/>
    <n v="0.45999999999999996"/>
    <x v="2"/>
  </r>
  <r>
    <x v="3"/>
    <n v="1185732"/>
    <x v="273"/>
    <x v="0"/>
    <s v="Maryland"/>
    <s v="Baltimore"/>
    <x v="2"/>
    <n v="36"/>
    <x v="183"/>
    <n v="1368"/>
    <n v="656.64"/>
    <n v="0.48"/>
    <x v="2"/>
  </r>
  <r>
    <x v="3"/>
    <n v="1185732"/>
    <x v="273"/>
    <x v="0"/>
    <s v="Maryland"/>
    <s v="Baltimore"/>
    <x v="3"/>
    <n v="37"/>
    <x v="267"/>
    <n v="1110"/>
    <n v="532.79999999999995"/>
    <n v="0.48"/>
    <x v="2"/>
  </r>
  <r>
    <x v="3"/>
    <n v="1185732"/>
    <x v="273"/>
    <x v="0"/>
    <s v="Maryland"/>
    <s v="Baltimore"/>
    <x v="4"/>
    <n v="49"/>
    <x v="218"/>
    <n v="1764"/>
    <n v="740.88"/>
    <n v="0.42"/>
    <x v="2"/>
  </r>
  <r>
    <x v="3"/>
    <n v="1185732"/>
    <x v="273"/>
    <x v="0"/>
    <s v="Maryland"/>
    <s v="Baltimore"/>
    <x v="5"/>
    <n v="52"/>
    <x v="184"/>
    <n v="3276"/>
    <n v="1343.1599999999999"/>
    <n v="0.41"/>
    <x v="2"/>
  </r>
  <r>
    <x v="3"/>
    <n v="1185732"/>
    <x v="306"/>
    <x v="0"/>
    <s v="Maryland"/>
    <s v="Baltimore"/>
    <x v="0"/>
    <n v="47"/>
    <x v="35"/>
    <n v="5875"/>
    <n v="2937.5"/>
    <n v="0.5"/>
    <x v="2"/>
  </r>
  <r>
    <x v="3"/>
    <n v="1185732"/>
    <x v="306"/>
    <x v="0"/>
    <s v="Maryland"/>
    <s v="Baltimore"/>
    <x v="1"/>
    <n v="41"/>
    <x v="41"/>
    <n v="3075"/>
    <n v="1445.25"/>
    <n v="0.47"/>
    <x v="2"/>
  </r>
  <r>
    <x v="0"/>
    <n v="1185732"/>
    <x v="306"/>
    <x v="0"/>
    <s v="Maryland"/>
    <s v="Baltimore"/>
    <x v="2"/>
    <n v="37"/>
    <x v="172"/>
    <n v="1739"/>
    <n v="869.5"/>
    <n v="0.5"/>
    <x v="2"/>
  </r>
  <r>
    <x v="0"/>
    <n v="1185732"/>
    <x v="306"/>
    <x v="0"/>
    <s v="Maryland"/>
    <s v="Baltimore"/>
    <x v="3"/>
    <n v="37"/>
    <x v="178"/>
    <n v="1628"/>
    <n v="814"/>
    <n v="0.5"/>
    <x v="2"/>
  </r>
  <r>
    <x v="0"/>
    <n v="1185732"/>
    <x v="306"/>
    <x v="0"/>
    <s v="Maryland"/>
    <s v="Baltimore"/>
    <x v="4"/>
    <n v="49"/>
    <x v="186"/>
    <n v="2058"/>
    <n v="905.52"/>
    <n v="0.44"/>
    <x v="2"/>
  </r>
  <r>
    <x v="0"/>
    <n v="1185732"/>
    <x v="306"/>
    <x v="0"/>
    <s v="Maryland"/>
    <s v="Baltimore"/>
    <x v="5"/>
    <n v="53"/>
    <x v="199"/>
    <n v="4452"/>
    <n v="2003.3999999999999"/>
    <n v="0.44999999999999996"/>
    <x v="2"/>
  </r>
  <r>
    <x v="0"/>
    <n v="1185732"/>
    <x v="334"/>
    <x v="0"/>
    <s v="Maryland"/>
    <s v="Baltimore"/>
    <x v="0"/>
    <n v="49"/>
    <x v="165"/>
    <n v="6419"/>
    <n v="3337.88"/>
    <n v="0.52"/>
    <x v="2"/>
  </r>
  <r>
    <x v="2"/>
    <n v="1185732"/>
    <x v="334"/>
    <x v="0"/>
    <s v="Maryland"/>
    <s v="Baltimore"/>
    <x v="1"/>
    <n v="42"/>
    <x v="249"/>
    <n v="3024"/>
    <n v="1451.52"/>
    <n v="0.48"/>
    <x v="2"/>
  </r>
  <r>
    <x v="2"/>
    <n v="1185732"/>
    <x v="334"/>
    <x v="0"/>
    <s v="Maryland"/>
    <s v="Baltimore"/>
    <x v="2"/>
    <n v="37"/>
    <x v="180"/>
    <n v="2220"/>
    <n v="1087.8"/>
    <n v="0.49"/>
    <x v="2"/>
  </r>
  <r>
    <x v="2"/>
    <n v="1185732"/>
    <x v="334"/>
    <x v="0"/>
    <s v="Maryland"/>
    <s v="Baltimore"/>
    <x v="3"/>
    <n v="36"/>
    <x v="222"/>
    <n v="1620"/>
    <n v="761.4"/>
    <n v="0.47"/>
    <x v="2"/>
  </r>
  <r>
    <x v="2"/>
    <n v="1185732"/>
    <x v="334"/>
    <x v="0"/>
    <s v="Maryland"/>
    <s v="Baltimore"/>
    <x v="4"/>
    <n v="46"/>
    <x v="175"/>
    <n v="2346"/>
    <n v="1055.6999999999998"/>
    <n v="0.44999999999999996"/>
    <x v="2"/>
  </r>
  <r>
    <x v="2"/>
    <n v="1185732"/>
    <x v="334"/>
    <x v="0"/>
    <s v="Maryland"/>
    <s v="Baltimore"/>
    <x v="5"/>
    <n v="54"/>
    <x v="240"/>
    <n v="5508"/>
    <n v="2313.36"/>
    <n v="0.42"/>
    <x v="2"/>
  </r>
  <r>
    <x v="2"/>
    <n v="1185732"/>
    <x v="366"/>
    <x v="0"/>
    <s v="Maryland"/>
    <s v="Baltimore"/>
    <x v="0"/>
    <n v="48"/>
    <x v="192"/>
    <n v="6480"/>
    <n v="3434.4"/>
    <n v="0.53"/>
    <x v="2"/>
  </r>
  <r>
    <x v="2"/>
    <n v="1185732"/>
    <x v="366"/>
    <x v="0"/>
    <s v="Maryland"/>
    <s v="Baltimore"/>
    <x v="1"/>
    <n v="41"/>
    <x v="170"/>
    <n v="3403"/>
    <n v="1701.5"/>
    <n v="0.5"/>
    <x v="2"/>
  </r>
  <r>
    <x v="2"/>
    <n v="1185732"/>
    <x v="366"/>
    <x v="0"/>
    <s v="Maryland"/>
    <s v="Baltimore"/>
    <x v="2"/>
    <n v="39"/>
    <x v="180"/>
    <n v="2340"/>
    <n v="1170"/>
    <n v="0.5"/>
    <x v="2"/>
  </r>
  <r>
    <x v="2"/>
    <n v="1185732"/>
    <x v="366"/>
    <x v="0"/>
    <s v="Maryland"/>
    <s v="Baltimore"/>
    <x v="3"/>
    <n v="37"/>
    <x v="178"/>
    <n v="1628"/>
    <n v="748.88"/>
    <n v="0.45999999999999996"/>
    <x v="2"/>
  </r>
  <r>
    <x v="2"/>
    <n v="1185732"/>
    <x v="366"/>
    <x v="0"/>
    <s v="Maryland"/>
    <s v="Baltimore"/>
    <x v="4"/>
    <n v="47"/>
    <x v="183"/>
    <n v="1786"/>
    <n v="803.69999999999993"/>
    <n v="0.44999999999999996"/>
    <x v="2"/>
  </r>
  <r>
    <x v="2"/>
    <n v="1185732"/>
    <x v="366"/>
    <x v="0"/>
    <s v="Maryland"/>
    <s v="Baltimore"/>
    <x v="5"/>
    <n v="53"/>
    <x v="194"/>
    <n v="4293"/>
    <n v="1845.99"/>
    <n v="0.43"/>
    <x v="2"/>
  </r>
  <r>
    <x v="2"/>
    <n v="1185732"/>
    <x v="396"/>
    <x v="0"/>
    <s v="Maryland"/>
    <s v="Baltimore"/>
    <x v="0"/>
    <n v="49"/>
    <x v="209"/>
    <n v="6272"/>
    <n v="3198.7200000000003"/>
    <n v="0.51"/>
    <x v="2"/>
  </r>
  <r>
    <x v="2"/>
    <n v="1185732"/>
    <x v="396"/>
    <x v="0"/>
    <s v="Maryland"/>
    <s v="Baltimore"/>
    <x v="1"/>
    <n v="44"/>
    <x v="184"/>
    <n v="2772"/>
    <n v="1247.3999999999999"/>
    <n v="0.44999999999999996"/>
    <x v="2"/>
  </r>
  <r>
    <x v="2"/>
    <n v="1185732"/>
    <x v="396"/>
    <x v="0"/>
    <s v="Maryland"/>
    <s v="Baltimore"/>
    <x v="2"/>
    <n v="38"/>
    <x v="218"/>
    <n v="1368"/>
    <n v="684"/>
    <n v="0.5"/>
    <x v="2"/>
  </r>
  <r>
    <x v="2"/>
    <n v="1185732"/>
    <x v="396"/>
    <x v="0"/>
    <s v="Maryland"/>
    <s v="Baltimore"/>
    <x v="3"/>
    <n v="36"/>
    <x v="52"/>
    <n v="900"/>
    <n v="404.99999999999994"/>
    <n v="0.44999999999999996"/>
    <x v="2"/>
  </r>
  <r>
    <x v="2"/>
    <n v="1185732"/>
    <x v="396"/>
    <x v="0"/>
    <s v="Maryland"/>
    <s v="Baltimore"/>
    <x v="4"/>
    <n v="48"/>
    <x v="267"/>
    <n v="1440"/>
    <n v="619.20000000000005"/>
    <n v="0.43"/>
    <x v="2"/>
  </r>
  <r>
    <x v="2"/>
    <n v="1185732"/>
    <x v="396"/>
    <x v="0"/>
    <s v="Maryland"/>
    <s v="Baltimore"/>
    <x v="5"/>
    <n v="54"/>
    <x v="50"/>
    <n v="2700"/>
    <n v="1080"/>
    <n v="0.4"/>
    <x v="2"/>
  </r>
  <r>
    <x v="2"/>
    <n v="1185732"/>
    <x v="428"/>
    <x v="0"/>
    <s v="Maryland"/>
    <s v="Baltimore"/>
    <x v="0"/>
    <n v="52"/>
    <x v="161"/>
    <n v="5876"/>
    <n v="3173.0400000000004"/>
    <n v="0.54"/>
    <x v="2"/>
  </r>
  <r>
    <x v="2"/>
    <n v="1185732"/>
    <x v="428"/>
    <x v="0"/>
    <s v="Maryland"/>
    <s v="Baltimore"/>
    <x v="1"/>
    <n v="48"/>
    <x v="208"/>
    <n v="2784"/>
    <n v="1280.6399999999999"/>
    <n v="0.45999999999999996"/>
    <x v="2"/>
  </r>
  <r>
    <x v="2"/>
    <n v="1185732"/>
    <x v="428"/>
    <x v="0"/>
    <s v="Maryland"/>
    <s v="Baltimore"/>
    <x v="2"/>
    <n v="49"/>
    <x v="52"/>
    <n v="1225"/>
    <n v="563.5"/>
    <n v="0.45999999999999996"/>
    <x v="2"/>
  </r>
  <r>
    <x v="0"/>
    <n v="1185732"/>
    <x v="428"/>
    <x v="0"/>
    <s v="Maryland"/>
    <s v="Baltimore"/>
    <x v="3"/>
    <n v="49"/>
    <x v="262"/>
    <n v="1029"/>
    <n v="514.5"/>
    <n v="0.5"/>
    <x v="2"/>
  </r>
  <r>
    <x v="0"/>
    <n v="1185732"/>
    <x v="428"/>
    <x v="0"/>
    <s v="Maryland"/>
    <s v="Baltimore"/>
    <x v="4"/>
    <n v="56"/>
    <x v="187"/>
    <n v="1120"/>
    <n v="448"/>
    <n v="0.4"/>
    <x v="2"/>
  </r>
  <r>
    <x v="0"/>
    <n v="1185732"/>
    <x v="428"/>
    <x v="0"/>
    <s v="Maryland"/>
    <s v="Baltimore"/>
    <x v="5"/>
    <n v="60"/>
    <x v="239"/>
    <n v="3120"/>
    <n v="1248"/>
    <n v="0.4"/>
    <x v="2"/>
  </r>
  <r>
    <x v="0"/>
    <n v="1185732"/>
    <x v="458"/>
    <x v="0"/>
    <s v="Maryland"/>
    <s v="Baltimore"/>
    <x v="0"/>
    <n v="58"/>
    <x v="246"/>
    <n v="5104"/>
    <n v="2807.2000000000003"/>
    <n v="0.55000000000000004"/>
    <x v="2"/>
  </r>
  <r>
    <x v="0"/>
    <n v="1185732"/>
    <x v="458"/>
    <x v="0"/>
    <s v="Maryland"/>
    <s v="Baltimore"/>
    <x v="1"/>
    <n v="45"/>
    <x v="175"/>
    <n v="2295"/>
    <n v="1078.6499999999999"/>
    <n v="0.47"/>
    <x v="2"/>
  </r>
  <r>
    <x v="0"/>
    <n v="1185732"/>
    <x v="458"/>
    <x v="0"/>
    <s v="Maryland"/>
    <s v="Baltimore"/>
    <x v="2"/>
    <n v="49"/>
    <x v="291"/>
    <n v="2352"/>
    <n v="1176"/>
    <n v="0.5"/>
    <x v="2"/>
  </r>
  <r>
    <x v="0"/>
    <n v="1185732"/>
    <x v="458"/>
    <x v="0"/>
    <s v="Maryland"/>
    <s v="Baltimore"/>
    <x v="3"/>
    <n v="48"/>
    <x v="207"/>
    <n v="1968"/>
    <n v="905.28"/>
    <n v="0.45999999999999996"/>
    <x v="2"/>
  </r>
  <r>
    <x v="0"/>
    <n v="1185732"/>
    <x v="458"/>
    <x v="0"/>
    <s v="Maryland"/>
    <s v="Baltimore"/>
    <x v="4"/>
    <n v="56"/>
    <x v="226"/>
    <n v="1736"/>
    <n v="763.84"/>
    <n v="0.44"/>
    <x v="2"/>
  </r>
  <r>
    <x v="0"/>
    <n v="1185732"/>
    <x v="458"/>
    <x v="0"/>
    <s v="Maryland"/>
    <s v="Baltimore"/>
    <x v="5"/>
    <n v="62"/>
    <x v="184"/>
    <n v="3906"/>
    <n v="1679.58"/>
    <n v="0.43"/>
    <x v="2"/>
  </r>
  <r>
    <x v="0"/>
    <n v="1185732"/>
    <x v="487"/>
    <x v="0"/>
    <s v="Maryland"/>
    <s v="Baltimore"/>
    <x v="0"/>
    <n v="57"/>
    <x v="185"/>
    <n v="6954"/>
    <n v="3477"/>
    <n v="0.5"/>
    <x v="2"/>
  </r>
  <r>
    <x v="0"/>
    <n v="1185732"/>
    <x v="487"/>
    <x v="0"/>
    <s v="Maryland"/>
    <s v="Baltimore"/>
    <x v="1"/>
    <n v="46"/>
    <x v="188"/>
    <n v="2990"/>
    <n v="1495"/>
    <n v="0.5"/>
    <x v="2"/>
  </r>
  <r>
    <x v="0"/>
    <n v="1185732"/>
    <x v="487"/>
    <x v="0"/>
    <s v="Maryland"/>
    <s v="Baltimore"/>
    <x v="2"/>
    <n v="45"/>
    <x v="188"/>
    <n v="2925"/>
    <n v="1374.75"/>
    <n v="0.47"/>
    <x v="2"/>
  </r>
  <r>
    <x v="0"/>
    <n v="1185732"/>
    <x v="487"/>
    <x v="0"/>
    <s v="Maryland"/>
    <s v="Baltimore"/>
    <x v="3"/>
    <n v="49"/>
    <x v="178"/>
    <n v="2156"/>
    <n v="1013.3199999999999"/>
    <n v="0.47"/>
    <x v="2"/>
  </r>
  <r>
    <x v="0"/>
    <n v="1185732"/>
    <x v="487"/>
    <x v="0"/>
    <s v="Maryland"/>
    <s v="Baltimore"/>
    <x v="4"/>
    <n v="54"/>
    <x v="175"/>
    <n v="2754"/>
    <n v="1129.1399999999999"/>
    <n v="0.41"/>
    <x v="2"/>
  </r>
  <r>
    <x v="0"/>
    <n v="1185732"/>
    <x v="487"/>
    <x v="0"/>
    <s v="Maryland"/>
    <s v="Baltimore"/>
    <x v="5"/>
    <n v="61"/>
    <x v="249"/>
    <n v="4392"/>
    <n v="1844.6399999999999"/>
    <n v="0.42"/>
    <x v="2"/>
  </r>
  <r>
    <x v="0"/>
    <n v="1185732"/>
    <x v="181"/>
    <x v="0"/>
    <s v="Maryland"/>
    <s v="Baltimore"/>
    <x v="0"/>
    <n v="36"/>
    <x v="251"/>
    <n v="4932"/>
    <n v="2219.3999999999996"/>
    <n v="0.44999999999999996"/>
    <x v="2"/>
  </r>
  <r>
    <x v="0"/>
    <n v="1185732"/>
    <x v="181"/>
    <x v="0"/>
    <s v="Maryland"/>
    <s v="Baltimore"/>
    <x v="1"/>
    <n v="38"/>
    <x v="194"/>
    <n v="3078"/>
    <n v="1539"/>
    <n v="0.5"/>
    <x v="2"/>
  </r>
  <r>
    <x v="0"/>
    <n v="1185732"/>
    <x v="181"/>
    <x v="0"/>
    <s v="Maryland"/>
    <s v="Baltimore"/>
    <x v="2"/>
    <n v="29"/>
    <x v="250"/>
    <n v="2639"/>
    <n v="1398.67"/>
    <n v="0.53"/>
    <x v="2"/>
  </r>
  <r>
    <x v="0"/>
    <n v="1185732"/>
    <x v="181"/>
    <x v="0"/>
    <s v="Maryland"/>
    <s v="Baltimore"/>
    <x v="3"/>
    <n v="32"/>
    <x v="172"/>
    <n v="1504"/>
    <n v="827.2"/>
    <n v="0.55000000000000004"/>
    <x v="2"/>
  </r>
  <r>
    <x v="0"/>
    <n v="1185732"/>
    <x v="181"/>
    <x v="0"/>
    <s v="Maryland"/>
    <s v="Baltimore"/>
    <x v="4"/>
    <n v="49"/>
    <x v="229"/>
    <n v="2891"/>
    <n v="1214.22"/>
    <n v="0.42"/>
    <x v="2"/>
  </r>
  <r>
    <x v="0"/>
    <n v="1185732"/>
    <x v="181"/>
    <x v="0"/>
    <s v="Maryland"/>
    <s v="Baltimore"/>
    <x v="5"/>
    <n v="36"/>
    <x v="194"/>
    <n v="2916"/>
    <n v="1487.16"/>
    <n v="0.51"/>
    <x v="2"/>
  </r>
  <r>
    <x v="0"/>
    <n v="1185732"/>
    <x v="210"/>
    <x v="0"/>
    <s v="Maryland"/>
    <s v="Baltimore"/>
    <x v="0"/>
    <n v="39"/>
    <x v="179"/>
    <n v="5616"/>
    <n v="2808"/>
    <n v="0.5"/>
    <x v="2"/>
  </r>
  <r>
    <x v="0"/>
    <n v="1185732"/>
    <x v="210"/>
    <x v="0"/>
    <s v="Maryland"/>
    <s v="Baltimore"/>
    <x v="1"/>
    <n v="37"/>
    <x v="176"/>
    <n v="2257"/>
    <n v="1038.22"/>
    <n v="0.45999999999999996"/>
    <x v="2"/>
  </r>
  <r>
    <x v="0"/>
    <n v="1185732"/>
    <x v="210"/>
    <x v="0"/>
    <s v="Maryland"/>
    <s v="Baltimore"/>
    <x v="2"/>
    <n v="27"/>
    <x v="173"/>
    <n v="1863"/>
    <n v="950.13"/>
    <n v="0.51"/>
    <x v="2"/>
  </r>
  <r>
    <x v="0"/>
    <n v="1185732"/>
    <x v="210"/>
    <x v="0"/>
    <s v="Delaware"/>
    <s v="Wilmington"/>
    <x v="3"/>
    <n v="33"/>
    <x v="222"/>
    <n v="1485"/>
    <n v="816.75000000000011"/>
    <n v="0.55000000000000004"/>
    <x v="2"/>
  </r>
  <r>
    <x v="0"/>
    <n v="1185732"/>
    <x v="210"/>
    <x v="0"/>
    <s v="Delaware"/>
    <s v="Wilmington"/>
    <x v="4"/>
    <n v="45"/>
    <x v="188"/>
    <n v="2925"/>
    <n v="1199.25"/>
    <n v="0.41"/>
    <x v="2"/>
  </r>
  <r>
    <x v="0"/>
    <n v="1185732"/>
    <x v="210"/>
    <x v="0"/>
    <s v="Delaware"/>
    <s v="Wilmington"/>
    <x v="5"/>
    <n v="39"/>
    <x v="230"/>
    <n v="3822"/>
    <n v="2025.66"/>
    <n v="0.53"/>
    <x v="2"/>
  </r>
  <r>
    <x v="0"/>
    <n v="1185732"/>
    <x v="218"/>
    <x v="0"/>
    <s v="Delaware"/>
    <s v="Wilmington"/>
    <x v="0"/>
    <n v="36"/>
    <x v="174"/>
    <n v="5688"/>
    <n v="2616.48"/>
    <n v="0.45999999999999996"/>
    <x v="2"/>
  </r>
  <r>
    <x v="0"/>
    <n v="1185732"/>
    <x v="218"/>
    <x v="0"/>
    <s v="Delaware"/>
    <s v="Wilmington"/>
    <x v="1"/>
    <n v="39"/>
    <x v="181"/>
    <n v="2652"/>
    <n v="1193.3999999999999"/>
    <n v="0.44999999999999996"/>
    <x v="2"/>
  </r>
  <r>
    <x v="0"/>
    <n v="1185732"/>
    <x v="218"/>
    <x v="0"/>
    <s v="Delaware"/>
    <s v="Wilmington"/>
    <x v="2"/>
    <n v="29"/>
    <x v="173"/>
    <n v="2001"/>
    <n v="1080.54"/>
    <n v="0.54"/>
    <x v="2"/>
  </r>
  <r>
    <x v="0"/>
    <n v="1185732"/>
    <x v="218"/>
    <x v="0"/>
    <s v="Delaware"/>
    <s v="Wilmington"/>
    <x v="3"/>
    <n v="32"/>
    <x v="226"/>
    <n v="992"/>
    <n v="525.76"/>
    <n v="0.53"/>
    <x v="2"/>
  </r>
  <r>
    <x v="0"/>
    <n v="1185732"/>
    <x v="218"/>
    <x v="0"/>
    <s v="Delaware"/>
    <s v="Wilmington"/>
    <x v="4"/>
    <n v="46"/>
    <x v="200"/>
    <n v="2254"/>
    <n v="924.14"/>
    <n v="0.41"/>
    <x v="2"/>
  </r>
  <r>
    <x v="0"/>
    <n v="1185732"/>
    <x v="218"/>
    <x v="0"/>
    <s v="Delaware"/>
    <s v="Wilmington"/>
    <x v="5"/>
    <n v="39"/>
    <x v="249"/>
    <n v="2808"/>
    <n v="1404"/>
    <n v="0.5"/>
    <x v="2"/>
  </r>
  <r>
    <x v="0"/>
    <n v="1185732"/>
    <x v="237"/>
    <x v="0"/>
    <s v="Delaware"/>
    <s v="Wilmington"/>
    <x v="0"/>
    <n v="36"/>
    <x v="165"/>
    <n v="4716"/>
    <n v="2358"/>
    <n v="0.5"/>
    <x v="2"/>
  </r>
  <r>
    <x v="0"/>
    <n v="1185732"/>
    <x v="237"/>
    <x v="0"/>
    <s v="Delaware"/>
    <s v="Wilmington"/>
    <x v="1"/>
    <n v="38"/>
    <x v="176"/>
    <n v="2318"/>
    <n v="1089.46"/>
    <n v="0.47"/>
    <x v="2"/>
  </r>
  <r>
    <x v="0"/>
    <n v="1185732"/>
    <x v="237"/>
    <x v="0"/>
    <s v="Delaware"/>
    <s v="Wilmington"/>
    <x v="2"/>
    <n v="27"/>
    <x v="229"/>
    <n v="1593"/>
    <n v="876.15000000000009"/>
    <n v="0.55000000000000004"/>
    <x v="2"/>
  </r>
  <r>
    <x v="0"/>
    <n v="1185732"/>
    <x v="237"/>
    <x v="0"/>
    <s v="Delaware"/>
    <s v="Wilmington"/>
    <x v="3"/>
    <n v="32"/>
    <x v="178"/>
    <n v="1408"/>
    <n v="718.08"/>
    <n v="0.51"/>
    <x v="2"/>
  </r>
  <r>
    <x v="0"/>
    <n v="1185732"/>
    <x v="237"/>
    <x v="0"/>
    <s v="Delaware"/>
    <s v="Wilmington"/>
    <x v="4"/>
    <n v="47"/>
    <x v="222"/>
    <n v="2115"/>
    <n v="951.74999999999989"/>
    <n v="0.44999999999999996"/>
    <x v="2"/>
  </r>
  <r>
    <x v="0"/>
    <n v="1185732"/>
    <x v="237"/>
    <x v="0"/>
    <s v="Delaware"/>
    <s v="Wilmington"/>
    <x v="5"/>
    <n v="38"/>
    <x v="252"/>
    <n v="2964"/>
    <n v="1600.5600000000002"/>
    <n v="0.54"/>
    <x v="2"/>
  </r>
  <r>
    <x v="0"/>
    <n v="1185732"/>
    <x v="266"/>
    <x v="0"/>
    <s v="Delaware"/>
    <s v="Wilmington"/>
    <x v="0"/>
    <n v="51"/>
    <x v="160"/>
    <n v="8160"/>
    <n v="3916.7999999999997"/>
    <n v="0.48"/>
    <x v="2"/>
  </r>
  <r>
    <x v="0"/>
    <n v="1185732"/>
    <x v="266"/>
    <x v="0"/>
    <s v="Delaware"/>
    <s v="Wilmington"/>
    <x v="1"/>
    <n v="47"/>
    <x v="173"/>
    <n v="3243"/>
    <n v="1459.35"/>
    <n v="0.44999999999999996"/>
    <x v="2"/>
  </r>
  <r>
    <x v="0"/>
    <n v="1185732"/>
    <x v="266"/>
    <x v="0"/>
    <s v="Delaware"/>
    <s v="Wilmington"/>
    <x v="2"/>
    <n v="41"/>
    <x v="194"/>
    <n v="3321"/>
    <n v="1726.92"/>
    <n v="0.52"/>
    <x v="2"/>
  </r>
  <r>
    <x v="0"/>
    <n v="1185732"/>
    <x v="266"/>
    <x v="0"/>
    <s v="Delaware"/>
    <s v="Wilmington"/>
    <x v="3"/>
    <n v="41"/>
    <x v="188"/>
    <n v="2665"/>
    <n v="1385.8"/>
    <n v="0.52"/>
    <x v="2"/>
  </r>
  <r>
    <x v="0"/>
    <n v="1185732"/>
    <x v="266"/>
    <x v="0"/>
    <s v="Delaware"/>
    <s v="Wilmington"/>
    <x v="4"/>
    <n v="50"/>
    <x v="238"/>
    <n v="3700"/>
    <n v="1554"/>
    <n v="0.42"/>
    <x v="2"/>
  </r>
  <r>
    <x v="0"/>
    <n v="1185732"/>
    <x v="266"/>
    <x v="0"/>
    <s v="Delaware"/>
    <s v="Wilmington"/>
    <x v="5"/>
    <n v="54"/>
    <x v="233"/>
    <n v="5616"/>
    <n v="3088.8"/>
    <n v="0.55000000000000004"/>
    <x v="2"/>
  </r>
  <r>
    <x v="0"/>
    <n v="1185732"/>
    <x v="299"/>
    <x v="0"/>
    <s v="Delaware"/>
    <s v="Wilmington"/>
    <x v="0"/>
    <n v="51"/>
    <x v="133"/>
    <n v="9639"/>
    <n v="4433.9399999999996"/>
    <n v="0.45999999999999996"/>
    <x v="2"/>
  </r>
  <r>
    <x v="0"/>
    <n v="1185732"/>
    <x v="299"/>
    <x v="0"/>
    <s v="Delaware"/>
    <s v="Wilmington"/>
    <x v="1"/>
    <n v="48"/>
    <x v="196"/>
    <n v="5760"/>
    <n v="2591.9999999999995"/>
    <n v="0.44999999999999996"/>
    <x v="2"/>
  </r>
  <r>
    <x v="0"/>
    <n v="1185732"/>
    <x v="299"/>
    <x v="0"/>
    <s v="Delaware"/>
    <s v="Wilmington"/>
    <x v="2"/>
    <n v="43"/>
    <x v="211"/>
    <n v="3655"/>
    <n v="1937.15"/>
    <n v="0.53"/>
    <x v="2"/>
  </r>
  <r>
    <x v="0"/>
    <n v="1185732"/>
    <x v="299"/>
    <x v="0"/>
    <s v="Delaware"/>
    <s v="Wilmington"/>
    <x v="3"/>
    <n v="41"/>
    <x v="41"/>
    <n v="3075"/>
    <n v="1691.2500000000002"/>
    <n v="0.55000000000000004"/>
    <x v="2"/>
  </r>
  <r>
    <x v="0"/>
    <n v="1185732"/>
    <x v="299"/>
    <x v="0"/>
    <s v="Delaware"/>
    <s v="Wilmington"/>
    <x v="4"/>
    <n v="50"/>
    <x v="41"/>
    <n v="3750"/>
    <n v="1500"/>
    <n v="0.4"/>
    <x v="2"/>
  </r>
  <r>
    <x v="0"/>
    <n v="1185732"/>
    <x v="299"/>
    <x v="0"/>
    <s v="Delaware"/>
    <s v="Wilmington"/>
    <x v="5"/>
    <n v="56"/>
    <x v="192"/>
    <n v="7560"/>
    <n v="4006.8"/>
    <n v="0.53"/>
    <x v="2"/>
  </r>
  <r>
    <x v="0"/>
    <n v="1185732"/>
    <x v="327"/>
    <x v="0"/>
    <s v="Delaware"/>
    <s v="Wilmington"/>
    <x v="0"/>
    <n v="53"/>
    <x v="131"/>
    <n v="9646"/>
    <n v="4823"/>
    <n v="0.5"/>
    <x v="2"/>
  </r>
  <r>
    <x v="0"/>
    <n v="1185732"/>
    <x v="327"/>
    <x v="0"/>
    <s v="Delaware"/>
    <s v="Wilmington"/>
    <x v="1"/>
    <n v="47"/>
    <x v="164"/>
    <n v="5593"/>
    <n v="2516.85"/>
    <n v="0.44999999999999996"/>
    <x v="2"/>
  </r>
  <r>
    <x v="0"/>
    <n v="1185732"/>
    <x v="327"/>
    <x v="0"/>
    <s v="Delaware"/>
    <s v="Wilmington"/>
    <x v="2"/>
    <n v="41"/>
    <x v="240"/>
    <n v="4182"/>
    <n v="2258.2800000000002"/>
    <n v="0.54"/>
    <x v="2"/>
  </r>
  <r>
    <x v="0"/>
    <n v="1185732"/>
    <x v="327"/>
    <x v="0"/>
    <s v="Delaware"/>
    <s v="Wilmington"/>
    <x v="3"/>
    <n v="43"/>
    <x v="228"/>
    <n v="3870"/>
    <n v="2051.1"/>
    <n v="0.53"/>
    <x v="2"/>
  </r>
  <r>
    <x v="0"/>
    <n v="1185732"/>
    <x v="327"/>
    <x v="0"/>
    <s v="Delaware"/>
    <s v="Wilmington"/>
    <x v="4"/>
    <n v="51"/>
    <x v="198"/>
    <n v="4794"/>
    <n v="1965.54"/>
    <n v="0.41"/>
    <x v="2"/>
  </r>
  <r>
    <x v="0"/>
    <n v="1185732"/>
    <x v="327"/>
    <x v="0"/>
    <s v="Delaware"/>
    <s v="Wilmington"/>
    <x v="5"/>
    <n v="55"/>
    <x v="57"/>
    <n v="7975"/>
    <n v="3987.5"/>
    <n v="0.5"/>
    <x v="2"/>
  </r>
  <r>
    <x v="0"/>
    <n v="1185732"/>
    <x v="359"/>
    <x v="0"/>
    <s v="Delaware"/>
    <s v="Wilmington"/>
    <x v="0"/>
    <n v="50"/>
    <x v="134"/>
    <n v="8150"/>
    <n v="3993.5"/>
    <n v="0.49"/>
    <x v="2"/>
  </r>
  <r>
    <x v="0"/>
    <n v="1185732"/>
    <x v="359"/>
    <x v="0"/>
    <s v="Delaware"/>
    <s v="Wilmington"/>
    <x v="1"/>
    <n v="47"/>
    <x v="209"/>
    <n v="6016"/>
    <n v="2767.3599999999997"/>
    <n v="0.45999999999999996"/>
    <x v="2"/>
  </r>
  <r>
    <x v="0"/>
    <n v="1185732"/>
    <x v="359"/>
    <x v="0"/>
    <s v="Delaware"/>
    <s v="Wilmington"/>
    <x v="2"/>
    <n v="42"/>
    <x v="193"/>
    <n v="4410"/>
    <n v="2205"/>
    <n v="0.5"/>
    <x v="2"/>
  </r>
  <r>
    <x v="0"/>
    <n v="1185732"/>
    <x v="359"/>
    <x v="0"/>
    <s v="Delaware"/>
    <s v="Wilmington"/>
    <x v="3"/>
    <n v="41"/>
    <x v="184"/>
    <n v="2583"/>
    <n v="1291.5"/>
    <n v="0.5"/>
    <x v="2"/>
  </r>
  <r>
    <x v="0"/>
    <n v="1185732"/>
    <x v="359"/>
    <x v="0"/>
    <s v="Delaware"/>
    <s v="Wilmington"/>
    <x v="4"/>
    <n v="50"/>
    <x v="184"/>
    <n v="3150"/>
    <n v="1417.4999999999998"/>
    <n v="0.44999999999999996"/>
    <x v="2"/>
  </r>
  <r>
    <x v="0"/>
    <n v="1185732"/>
    <x v="359"/>
    <x v="0"/>
    <s v="Delaware"/>
    <s v="Wilmington"/>
    <x v="5"/>
    <n v="59"/>
    <x v="196"/>
    <n v="7080"/>
    <n v="3681.6"/>
    <n v="0.52"/>
    <x v="2"/>
  </r>
  <r>
    <x v="0"/>
    <n v="1185732"/>
    <x v="389"/>
    <x v="0"/>
    <s v="Delaware"/>
    <s v="Wilmington"/>
    <x v="0"/>
    <n v="50"/>
    <x v="213"/>
    <n v="7100"/>
    <n v="3479"/>
    <n v="0.49"/>
    <x v="2"/>
  </r>
  <r>
    <x v="0"/>
    <n v="1185732"/>
    <x v="389"/>
    <x v="0"/>
    <s v="Delaware"/>
    <s v="Wilmington"/>
    <x v="1"/>
    <n v="47"/>
    <x v="211"/>
    <n v="3995"/>
    <n v="1797.7499999999998"/>
    <n v="0.44999999999999996"/>
    <x v="2"/>
  </r>
  <r>
    <x v="0"/>
    <n v="1185732"/>
    <x v="389"/>
    <x v="0"/>
    <s v="Delaware"/>
    <s v="Wilmington"/>
    <x v="2"/>
    <n v="43"/>
    <x v="176"/>
    <n v="2623"/>
    <n v="1337.73"/>
    <n v="0.51"/>
    <x v="2"/>
  </r>
  <r>
    <x v="0"/>
    <n v="1185732"/>
    <x v="389"/>
    <x v="0"/>
    <s v="Delaware"/>
    <s v="Wilmington"/>
    <x v="3"/>
    <n v="41"/>
    <x v="180"/>
    <n v="2460"/>
    <n v="1254.5999999999999"/>
    <n v="0.51"/>
    <x v="2"/>
  </r>
  <r>
    <x v="0"/>
    <n v="1185732"/>
    <x v="389"/>
    <x v="0"/>
    <s v="Delaware"/>
    <s v="Wilmington"/>
    <x v="4"/>
    <n v="50"/>
    <x v="180"/>
    <n v="3000"/>
    <n v="1320"/>
    <n v="0.44"/>
    <x v="2"/>
  </r>
  <r>
    <x v="0"/>
    <n v="1185732"/>
    <x v="389"/>
    <x v="0"/>
    <s v="Delaware"/>
    <s v="Wilmington"/>
    <x v="5"/>
    <n v="58"/>
    <x v="199"/>
    <n v="4872"/>
    <n v="2630.88"/>
    <n v="0.54"/>
    <x v="2"/>
  </r>
  <r>
    <x v="0"/>
    <n v="1185732"/>
    <x v="421"/>
    <x v="0"/>
    <s v="Delaware"/>
    <s v="Wilmington"/>
    <x v="0"/>
    <n v="56"/>
    <x v="209"/>
    <n v="7168"/>
    <n v="3225.5999999999995"/>
    <n v="0.44999999999999996"/>
    <x v="2"/>
  </r>
  <r>
    <x v="0"/>
    <n v="1185732"/>
    <x v="421"/>
    <x v="0"/>
    <s v="Delaware"/>
    <s v="Wilmington"/>
    <x v="1"/>
    <n v="51"/>
    <x v="228"/>
    <n v="4590"/>
    <n v="2111.3999999999996"/>
    <n v="0.45999999999999996"/>
    <x v="2"/>
  </r>
  <r>
    <x v="0"/>
    <n v="1185732"/>
    <x v="421"/>
    <x v="0"/>
    <s v="Delaware"/>
    <s v="Wilmington"/>
    <x v="2"/>
    <n v="50"/>
    <x v="239"/>
    <n v="2600"/>
    <n v="1430.0000000000002"/>
    <n v="0.55000000000000004"/>
    <x v="2"/>
  </r>
  <r>
    <x v="0"/>
    <n v="1185732"/>
    <x v="421"/>
    <x v="0"/>
    <s v="Delaware"/>
    <s v="Wilmington"/>
    <x v="3"/>
    <n v="52"/>
    <x v="178"/>
    <n v="2288"/>
    <n v="1144"/>
    <n v="0.5"/>
    <x v="2"/>
  </r>
  <r>
    <x v="0"/>
    <n v="1185732"/>
    <x v="421"/>
    <x v="0"/>
    <s v="Delaware"/>
    <s v="Wilmington"/>
    <x v="4"/>
    <n v="62"/>
    <x v="200"/>
    <n v="3038"/>
    <n v="1215.2"/>
    <n v="0.4"/>
    <x v="2"/>
  </r>
  <r>
    <x v="4"/>
    <n v="1185732"/>
    <x v="421"/>
    <x v="0"/>
    <s v="Delaware"/>
    <s v="Wilmington"/>
    <x v="5"/>
    <n v="63"/>
    <x v="252"/>
    <n v="4914"/>
    <n v="2702.7000000000003"/>
    <n v="0.55000000000000004"/>
    <x v="2"/>
  </r>
  <r>
    <x v="4"/>
    <n v="1185732"/>
    <x v="451"/>
    <x v="0"/>
    <s v="Delaware"/>
    <s v="Wilmington"/>
    <x v="0"/>
    <n v="60"/>
    <x v="192"/>
    <n v="8100"/>
    <n v="3807"/>
    <n v="0.47"/>
    <x v="2"/>
  </r>
  <r>
    <x v="4"/>
    <n v="1185732"/>
    <x v="451"/>
    <x v="0"/>
    <s v="Delaware"/>
    <s v="Wilmington"/>
    <x v="1"/>
    <n v="53"/>
    <x v="211"/>
    <n v="4505"/>
    <n v="2072.2999999999997"/>
    <n v="0.45999999999999996"/>
    <x v="2"/>
  </r>
  <r>
    <x v="4"/>
    <n v="1185732"/>
    <x v="451"/>
    <x v="0"/>
    <s v="Delaware"/>
    <s v="Wilmington"/>
    <x v="2"/>
    <n v="52"/>
    <x v="292"/>
    <n v="4472"/>
    <n v="2280.7200000000003"/>
    <n v="0.51"/>
    <x v="2"/>
  </r>
  <r>
    <x v="4"/>
    <n v="1185732"/>
    <x v="451"/>
    <x v="0"/>
    <s v="Delaware"/>
    <s v="Wilmington"/>
    <x v="3"/>
    <n v="51"/>
    <x v="199"/>
    <n v="4284"/>
    <n v="2270.52"/>
    <n v="0.53"/>
    <x v="2"/>
  </r>
  <r>
    <x v="4"/>
    <n v="1185732"/>
    <x v="451"/>
    <x v="0"/>
    <s v="Delaware"/>
    <s v="Wilmington"/>
    <x v="4"/>
    <n v="60"/>
    <x v="249"/>
    <n v="4320"/>
    <n v="1728"/>
    <n v="0.4"/>
    <x v="2"/>
  </r>
  <r>
    <x v="4"/>
    <n v="1185732"/>
    <x v="451"/>
    <x v="0"/>
    <s v="Delaware"/>
    <s v="Wilmington"/>
    <x v="5"/>
    <n v="64"/>
    <x v="230"/>
    <n v="6272"/>
    <n v="3449.6000000000004"/>
    <n v="0.55000000000000004"/>
    <x v="2"/>
  </r>
  <r>
    <x v="4"/>
    <n v="1185732"/>
    <x v="480"/>
    <x v="0"/>
    <s v="Delaware"/>
    <s v="Wilmington"/>
    <x v="0"/>
    <n v="62"/>
    <x v="137"/>
    <n v="10416"/>
    <n v="4895.5199999999995"/>
    <n v="0.47"/>
    <x v="2"/>
  </r>
  <r>
    <x v="4"/>
    <n v="1185732"/>
    <x v="480"/>
    <x v="0"/>
    <s v="Delaware"/>
    <s v="Wilmington"/>
    <x v="1"/>
    <n v="50"/>
    <x v="38"/>
    <n v="5000"/>
    <n v="2400"/>
    <n v="0.48"/>
    <x v="2"/>
  </r>
  <r>
    <x v="4"/>
    <n v="1185732"/>
    <x v="480"/>
    <x v="0"/>
    <s v="Delaware"/>
    <s v="Wilmington"/>
    <x v="2"/>
    <n v="50"/>
    <x v="245"/>
    <n v="5450"/>
    <n v="2943"/>
    <n v="0.54"/>
    <x v="2"/>
  </r>
  <r>
    <x v="4"/>
    <n v="1185732"/>
    <x v="480"/>
    <x v="0"/>
    <s v="Delaware"/>
    <s v="Wilmington"/>
    <x v="3"/>
    <n v="53"/>
    <x v="230"/>
    <n v="5194"/>
    <n v="2804.76"/>
    <n v="0.54"/>
    <x v="2"/>
  </r>
  <r>
    <x v="4"/>
    <n v="1185732"/>
    <x v="480"/>
    <x v="0"/>
    <s v="Delaware"/>
    <s v="Wilmington"/>
    <x v="4"/>
    <n v="61"/>
    <x v="250"/>
    <n v="5551"/>
    <n v="2220.4"/>
    <n v="0.4"/>
    <x v="2"/>
  </r>
  <r>
    <x v="4"/>
    <n v="1185732"/>
    <x v="480"/>
    <x v="0"/>
    <s v="Delaware"/>
    <s v="Wilmington"/>
    <x v="5"/>
    <n v="65"/>
    <x v="248"/>
    <n v="7995"/>
    <n v="3997.5"/>
    <n v="0.5"/>
    <x v="2"/>
  </r>
  <r>
    <x v="4"/>
    <n v="1185732"/>
    <x v="174"/>
    <x v="0"/>
    <s v="Delaware"/>
    <s v="Wilmington"/>
    <x v="0"/>
    <n v="32"/>
    <x v="216"/>
    <n v="4416"/>
    <n v="2208"/>
    <n v="0.5"/>
    <x v="2"/>
  </r>
  <r>
    <x v="4"/>
    <n v="1185732"/>
    <x v="174"/>
    <x v="0"/>
    <s v="Delaware"/>
    <s v="Wilmington"/>
    <x v="1"/>
    <n v="33"/>
    <x v="169"/>
    <n v="2541"/>
    <n v="1194.27"/>
    <n v="0.47"/>
    <x v="2"/>
  </r>
  <r>
    <x v="4"/>
    <n v="1185732"/>
    <x v="174"/>
    <x v="0"/>
    <s v="Delaware"/>
    <s v="Wilmington"/>
    <x v="2"/>
    <n v="24"/>
    <x v="249"/>
    <n v="1728"/>
    <n v="881.28"/>
    <n v="0.51"/>
    <x v="2"/>
  </r>
  <r>
    <x v="4"/>
    <n v="1185732"/>
    <x v="174"/>
    <x v="0"/>
    <s v="Delaware"/>
    <s v="Wilmington"/>
    <x v="3"/>
    <n v="27"/>
    <x v="183"/>
    <n v="1026"/>
    <n v="513"/>
    <n v="0.5"/>
    <x v="2"/>
  </r>
  <r>
    <x v="4"/>
    <n v="1185732"/>
    <x v="174"/>
    <x v="0"/>
    <s v="Delaware"/>
    <s v="Wilmington"/>
    <x v="4"/>
    <n v="41"/>
    <x v="172"/>
    <n v="1927"/>
    <n v="770.80000000000007"/>
    <n v="0.4"/>
    <x v="2"/>
  </r>
  <r>
    <x v="4"/>
    <n v="1185732"/>
    <x v="174"/>
    <x v="0"/>
    <s v="Delaware"/>
    <s v="Wilmington"/>
    <x v="5"/>
    <n v="33"/>
    <x v="173"/>
    <n v="2277"/>
    <n v="1252.3500000000001"/>
    <n v="0.55000000000000004"/>
    <x v="2"/>
  </r>
  <r>
    <x v="4"/>
    <n v="1185732"/>
    <x v="203"/>
    <x v="0"/>
    <s v="Delaware"/>
    <s v="Wilmington"/>
    <x v="0"/>
    <n v="34"/>
    <x v="135"/>
    <n v="4998"/>
    <n v="2399.04"/>
    <n v="0.48"/>
    <x v="2"/>
  </r>
  <r>
    <x v="4"/>
    <n v="1185732"/>
    <x v="203"/>
    <x v="0"/>
    <s v="Delaware"/>
    <s v="Wilmington"/>
    <x v="1"/>
    <n v="32"/>
    <x v="206"/>
    <n v="1696"/>
    <n v="848"/>
    <n v="0.5"/>
    <x v="2"/>
  </r>
  <r>
    <x v="4"/>
    <n v="1185732"/>
    <x v="203"/>
    <x v="0"/>
    <s v="Delaware"/>
    <s v="Wilmington"/>
    <x v="2"/>
    <n v="24"/>
    <x v="184"/>
    <n v="1512"/>
    <n v="771.12"/>
    <n v="0.51"/>
    <x v="2"/>
  </r>
  <r>
    <x v="4"/>
    <n v="1185732"/>
    <x v="203"/>
    <x v="0"/>
    <s v="New Jersey"/>
    <s v="Newark"/>
    <x v="3"/>
    <n v="29"/>
    <x v="267"/>
    <n v="870"/>
    <n v="461.1"/>
    <n v="0.53"/>
    <x v="2"/>
  </r>
  <r>
    <x v="4"/>
    <n v="1185732"/>
    <x v="203"/>
    <x v="0"/>
    <s v="New Jersey"/>
    <s v="Newark"/>
    <x v="4"/>
    <n v="41"/>
    <x v="172"/>
    <n v="1927"/>
    <n v="770.80000000000007"/>
    <n v="0.4"/>
    <x v="2"/>
  </r>
  <r>
    <x v="4"/>
    <n v="1185732"/>
    <x v="203"/>
    <x v="0"/>
    <s v="New Jersey"/>
    <s v="Newark"/>
    <x v="5"/>
    <n v="32"/>
    <x v="238"/>
    <n v="2368"/>
    <n v="1255.04"/>
    <n v="0.53"/>
    <x v="2"/>
  </r>
  <r>
    <x v="4"/>
    <n v="1185732"/>
    <x v="708"/>
    <x v="0"/>
    <s v="New Jersey"/>
    <s v="Newark"/>
    <x v="0"/>
    <n v="32"/>
    <x v="179"/>
    <n v="4608"/>
    <n v="2119.6799999999998"/>
    <n v="0.45999999999999996"/>
    <x v="2"/>
  </r>
  <r>
    <x v="4"/>
    <n v="1185732"/>
    <x v="708"/>
    <x v="0"/>
    <s v="New Jersey"/>
    <s v="Newark"/>
    <x v="1"/>
    <n v="32"/>
    <x v="208"/>
    <n v="1856"/>
    <n v="909.43999999999994"/>
    <n v="0.49"/>
    <x v="2"/>
  </r>
  <r>
    <x v="4"/>
    <n v="1185732"/>
    <x v="708"/>
    <x v="0"/>
    <s v="New Jersey"/>
    <s v="Newark"/>
    <x v="2"/>
    <n v="24"/>
    <x v="229"/>
    <n v="1416"/>
    <n v="750.48"/>
    <n v="0.53"/>
    <x v="2"/>
  </r>
  <r>
    <x v="4"/>
    <n v="1185732"/>
    <x v="708"/>
    <x v="0"/>
    <s v="New Jersey"/>
    <s v="Newark"/>
    <x v="3"/>
    <n v="27"/>
    <x v="223"/>
    <n v="594"/>
    <n v="308.88"/>
    <n v="0.52"/>
    <x v="2"/>
  </r>
  <r>
    <x v="4"/>
    <n v="1185732"/>
    <x v="708"/>
    <x v="0"/>
    <s v="New Jersey"/>
    <s v="Newark"/>
    <x v="4"/>
    <n v="43"/>
    <x v="171"/>
    <n v="1462"/>
    <n v="657.9"/>
    <n v="0.44999999999999996"/>
    <x v="2"/>
  </r>
  <r>
    <x v="4"/>
    <n v="1185732"/>
    <x v="708"/>
    <x v="0"/>
    <s v="New Jersey"/>
    <s v="Newark"/>
    <x v="5"/>
    <n v="32"/>
    <x v="176"/>
    <n v="1952"/>
    <n v="976"/>
    <n v="0.5"/>
    <x v="2"/>
  </r>
  <r>
    <x v="4"/>
    <n v="1185732"/>
    <x v="230"/>
    <x v="0"/>
    <s v="New Jersey"/>
    <s v="Newark"/>
    <x v="0"/>
    <n v="34"/>
    <x v="247"/>
    <n v="4522"/>
    <n v="2261"/>
    <n v="0.5"/>
    <x v="2"/>
  </r>
  <r>
    <x v="4"/>
    <n v="1185732"/>
    <x v="230"/>
    <x v="0"/>
    <s v="New Jersey"/>
    <s v="Newark"/>
    <x v="1"/>
    <n v="33"/>
    <x v="175"/>
    <n v="1683"/>
    <n v="774.18"/>
    <n v="0.45999999999999996"/>
    <x v="2"/>
  </r>
  <r>
    <x v="4"/>
    <n v="1185732"/>
    <x v="230"/>
    <x v="0"/>
    <s v="New Jersey"/>
    <s v="Newark"/>
    <x v="2"/>
    <n v="24"/>
    <x v="175"/>
    <n v="1224"/>
    <n v="612"/>
    <n v="0.5"/>
    <x v="2"/>
  </r>
  <r>
    <x v="4"/>
    <n v="1185732"/>
    <x v="230"/>
    <x v="0"/>
    <s v="New Jersey"/>
    <s v="Newark"/>
    <x v="3"/>
    <n v="27"/>
    <x v="234"/>
    <n v="729"/>
    <n v="371.79"/>
    <n v="0.51"/>
    <x v="2"/>
  </r>
  <r>
    <x v="4"/>
    <n v="1185732"/>
    <x v="230"/>
    <x v="0"/>
    <s v="New Jersey"/>
    <s v="Newark"/>
    <x v="4"/>
    <n v="44"/>
    <x v="234"/>
    <n v="1188"/>
    <n v="522.72"/>
    <n v="0.44"/>
    <x v="2"/>
  </r>
  <r>
    <x v="4"/>
    <n v="1185732"/>
    <x v="230"/>
    <x v="0"/>
    <s v="New Jersey"/>
    <s v="Newark"/>
    <x v="5"/>
    <n v="33"/>
    <x v="181"/>
    <n v="2244"/>
    <n v="1211.76"/>
    <n v="0.54"/>
    <x v="2"/>
  </r>
  <r>
    <x v="4"/>
    <n v="1185732"/>
    <x v="259"/>
    <x v="0"/>
    <s v="New Jersey"/>
    <s v="Newark"/>
    <x v="0"/>
    <n v="48"/>
    <x v="242"/>
    <n v="6240"/>
    <n v="2932.7999999999997"/>
    <n v="0.47"/>
    <x v="2"/>
  </r>
  <r>
    <x v="4"/>
    <n v="1185732"/>
    <x v="259"/>
    <x v="0"/>
    <s v="New Jersey"/>
    <s v="Newark"/>
    <x v="1"/>
    <n v="41"/>
    <x v="181"/>
    <n v="2788"/>
    <n v="1394"/>
    <n v="0.5"/>
    <x v="2"/>
  </r>
  <r>
    <x v="4"/>
    <n v="1185732"/>
    <x v="259"/>
    <x v="0"/>
    <s v="New Jersey"/>
    <s v="Newark"/>
    <x v="2"/>
    <n v="38"/>
    <x v="41"/>
    <n v="2850"/>
    <n v="1425"/>
    <n v="0.5"/>
    <x v="2"/>
  </r>
  <r>
    <x v="4"/>
    <n v="1185732"/>
    <x v="259"/>
    <x v="0"/>
    <s v="New Jersey"/>
    <s v="Newark"/>
    <x v="3"/>
    <n v="38"/>
    <x v="195"/>
    <n v="2128"/>
    <n v="1064"/>
    <n v="0.5"/>
    <x v="2"/>
  </r>
  <r>
    <x v="4"/>
    <n v="1185732"/>
    <x v="259"/>
    <x v="0"/>
    <s v="New Jersey"/>
    <s v="Newark"/>
    <x v="4"/>
    <n v="47"/>
    <x v="181"/>
    <n v="3196"/>
    <n v="1310.3599999999999"/>
    <n v="0.41"/>
    <x v="2"/>
  </r>
  <r>
    <x v="4"/>
    <n v="1185732"/>
    <x v="259"/>
    <x v="0"/>
    <s v="New Jersey"/>
    <s v="Newark"/>
    <x v="5"/>
    <n v="51"/>
    <x v="240"/>
    <n v="5202"/>
    <n v="2705.04"/>
    <n v="0.52"/>
    <x v="2"/>
  </r>
  <r>
    <x v="4"/>
    <n v="1185732"/>
    <x v="292"/>
    <x v="0"/>
    <s v="New Jersey"/>
    <s v="Newark"/>
    <x v="0"/>
    <n v="45"/>
    <x v="163"/>
    <n v="7020"/>
    <n v="3229.2"/>
    <n v="0.45999999999999996"/>
    <x v="2"/>
  </r>
  <r>
    <x v="4"/>
    <n v="1185732"/>
    <x v="292"/>
    <x v="0"/>
    <s v="New Jersey"/>
    <s v="Newark"/>
    <x v="1"/>
    <n v="44"/>
    <x v="193"/>
    <n v="4620"/>
    <n v="2125.1999999999998"/>
    <n v="0.45999999999999996"/>
    <x v="2"/>
  </r>
  <r>
    <x v="4"/>
    <n v="1185732"/>
    <x v="292"/>
    <x v="0"/>
    <s v="New Jersey"/>
    <s v="Newark"/>
    <x v="2"/>
    <n v="38"/>
    <x v="173"/>
    <n v="2622"/>
    <n v="1389.66"/>
    <n v="0.53"/>
    <x v="2"/>
  </r>
  <r>
    <x v="4"/>
    <n v="1185732"/>
    <x v="292"/>
    <x v="0"/>
    <s v="New Jersey"/>
    <s v="Newark"/>
    <x v="3"/>
    <n v="39"/>
    <x v="188"/>
    <n v="2535"/>
    <n v="1368.9"/>
    <n v="0.54"/>
    <x v="2"/>
  </r>
  <r>
    <x v="4"/>
    <n v="1185732"/>
    <x v="292"/>
    <x v="0"/>
    <s v="New Jersey"/>
    <s v="Newark"/>
    <x v="4"/>
    <n v="46"/>
    <x v="188"/>
    <n v="2990"/>
    <n v="1345.4999999999998"/>
    <n v="0.44999999999999996"/>
    <x v="2"/>
  </r>
  <r>
    <x v="4"/>
    <n v="1185732"/>
    <x v="292"/>
    <x v="0"/>
    <s v="New Jersey"/>
    <s v="Newark"/>
    <x v="5"/>
    <n v="50"/>
    <x v="196"/>
    <n v="6000"/>
    <n v="3000"/>
    <n v="0.5"/>
    <x v="2"/>
  </r>
  <r>
    <x v="4"/>
    <n v="1185732"/>
    <x v="320"/>
    <x v="0"/>
    <s v="New Jersey"/>
    <s v="Newark"/>
    <x v="0"/>
    <n v="47"/>
    <x v="143"/>
    <n v="8836"/>
    <n v="4152.92"/>
    <n v="0.47"/>
    <x v="2"/>
  </r>
  <r>
    <x v="4"/>
    <n v="1185732"/>
    <x v="320"/>
    <x v="0"/>
    <s v="New Jersey"/>
    <s v="Newark"/>
    <x v="1"/>
    <n v="42"/>
    <x v="230"/>
    <n v="4116"/>
    <n v="2058"/>
    <n v="0.5"/>
    <x v="2"/>
  </r>
  <r>
    <x v="4"/>
    <n v="1185732"/>
    <x v="320"/>
    <x v="0"/>
    <s v="New Jersey"/>
    <s v="Newark"/>
    <x v="2"/>
    <n v="37"/>
    <x v="194"/>
    <n v="2997"/>
    <n v="1558.44"/>
    <n v="0.52"/>
    <x v="2"/>
  </r>
  <r>
    <x v="4"/>
    <n v="1185732"/>
    <x v="320"/>
    <x v="0"/>
    <s v="New Jersey"/>
    <s v="Newark"/>
    <x v="3"/>
    <n v="36"/>
    <x v="184"/>
    <n v="2268"/>
    <n v="1224.72"/>
    <n v="0.54"/>
    <x v="2"/>
  </r>
  <r>
    <x v="4"/>
    <n v="1185732"/>
    <x v="320"/>
    <x v="0"/>
    <s v="New Jersey"/>
    <s v="Newark"/>
    <x v="4"/>
    <n v="48"/>
    <x v="238"/>
    <n v="3552"/>
    <n v="1527.36"/>
    <n v="0.43"/>
    <x v="2"/>
  </r>
  <r>
    <x v="4"/>
    <n v="1185732"/>
    <x v="320"/>
    <x v="0"/>
    <s v="New Jersey"/>
    <s v="Newark"/>
    <x v="5"/>
    <n v="54"/>
    <x v="165"/>
    <n v="7074"/>
    <n v="3749.2200000000003"/>
    <n v="0.53"/>
    <x v="2"/>
  </r>
  <r>
    <x v="4"/>
    <n v="1185732"/>
    <x v="352"/>
    <x v="0"/>
    <s v="New Jersey"/>
    <s v="Newark"/>
    <x v="0"/>
    <n v="47"/>
    <x v="263"/>
    <n v="8460"/>
    <n v="4060.7999999999997"/>
    <n v="0.48"/>
    <x v="2"/>
  </r>
  <r>
    <x v="4"/>
    <n v="1185732"/>
    <x v="352"/>
    <x v="0"/>
    <s v="New Jersey"/>
    <s v="Newark"/>
    <x v="1"/>
    <n v="42"/>
    <x v="253"/>
    <n v="4242"/>
    <n v="1993.7399999999998"/>
    <n v="0.47"/>
    <x v="2"/>
  </r>
  <r>
    <x v="4"/>
    <n v="1185732"/>
    <x v="352"/>
    <x v="0"/>
    <s v="New Jersey"/>
    <s v="Newark"/>
    <x v="2"/>
    <n v="37"/>
    <x v="41"/>
    <n v="2775"/>
    <n v="1498.5"/>
    <n v="0.54"/>
    <x v="2"/>
  </r>
  <r>
    <x v="4"/>
    <n v="1185732"/>
    <x v="352"/>
    <x v="0"/>
    <s v="New Jersey"/>
    <s v="Newark"/>
    <x v="3"/>
    <n v="36"/>
    <x v="239"/>
    <n v="1872"/>
    <n v="954.72"/>
    <n v="0.51"/>
    <x v="2"/>
  </r>
  <r>
    <x v="4"/>
    <n v="1185732"/>
    <x v="352"/>
    <x v="0"/>
    <s v="New Jersey"/>
    <s v="Newark"/>
    <x v="4"/>
    <n v="46"/>
    <x v="219"/>
    <n v="2116"/>
    <n v="909.88"/>
    <n v="0.43"/>
    <x v="2"/>
  </r>
  <r>
    <x v="4"/>
    <n v="1185732"/>
    <x v="352"/>
    <x v="0"/>
    <s v="New Jersey"/>
    <s v="Newark"/>
    <x v="5"/>
    <n v="52"/>
    <x v="193"/>
    <n v="5460"/>
    <n v="2893.8"/>
    <n v="0.53"/>
    <x v="2"/>
  </r>
  <r>
    <x v="4"/>
    <n v="1185732"/>
    <x v="382"/>
    <x v="0"/>
    <s v="New Jersey"/>
    <s v="Newark"/>
    <x v="0"/>
    <n v="46"/>
    <x v="168"/>
    <n v="5704"/>
    <n v="2794.96"/>
    <n v="0.49"/>
    <x v="2"/>
  </r>
  <r>
    <x v="4"/>
    <n v="1185732"/>
    <x v="382"/>
    <x v="0"/>
    <s v="New Jersey"/>
    <s v="Newark"/>
    <x v="1"/>
    <n v="41"/>
    <x v="249"/>
    <n v="2952"/>
    <n v="1476"/>
    <n v="0.5"/>
    <x v="2"/>
  </r>
  <r>
    <x v="4"/>
    <n v="1185732"/>
    <x v="382"/>
    <x v="0"/>
    <s v="New Jersey"/>
    <s v="Newark"/>
    <x v="2"/>
    <n v="39"/>
    <x v="175"/>
    <n v="1989"/>
    <n v="1054.17"/>
    <n v="0.53"/>
    <x v="2"/>
  </r>
  <r>
    <x v="4"/>
    <n v="1185732"/>
    <x v="382"/>
    <x v="0"/>
    <s v="New Jersey"/>
    <s v="Newark"/>
    <x v="3"/>
    <n v="37"/>
    <x v="183"/>
    <n v="1406"/>
    <n v="745.18000000000006"/>
    <n v="0.53"/>
    <x v="2"/>
  </r>
  <r>
    <x v="4"/>
    <n v="1185732"/>
    <x v="382"/>
    <x v="0"/>
    <s v="New Jersey"/>
    <s v="Newark"/>
    <x v="4"/>
    <n v="47"/>
    <x v="207"/>
    <n v="1927"/>
    <n v="790.06999999999994"/>
    <n v="0.41"/>
    <x v="2"/>
  </r>
  <r>
    <x v="4"/>
    <n v="1185732"/>
    <x v="382"/>
    <x v="0"/>
    <s v="New Jersey"/>
    <s v="Newark"/>
    <x v="5"/>
    <n v="50"/>
    <x v="201"/>
    <n v="3650"/>
    <n v="1934.5"/>
    <n v="0.53"/>
    <x v="2"/>
  </r>
  <r>
    <x v="4"/>
    <n v="1185732"/>
    <x v="414"/>
    <x v="0"/>
    <s v="New Jersey"/>
    <s v="Newark"/>
    <x v="0"/>
    <n v="53"/>
    <x v="164"/>
    <n v="6307"/>
    <n v="2901.22"/>
    <n v="0.45999999999999996"/>
    <x v="2"/>
  </r>
  <r>
    <x v="4"/>
    <n v="1185732"/>
    <x v="414"/>
    <x v="0"/>
    <s v="New Jersey"/>
    <s v="Newark"/>
    <x v="1"/>
    <n v="48"/>
    <x v="184"/>
    <n v="3024"/>
    <n v="1512"/>
    <n v="0.5"/>
    <x v="2"/>
  </r>
  <r>
    <x v="4"/>
    <n v="1185732"/>
    <x v="414"/>
    <x v="0"/>
    <s v="New Jersey"/>
    <s v="Newark"/>
    <x v="2"/>
    <n v="46"/>
    <x v="186"/>
    <n v="1932"/>
    <n v="966"/>
    <n v="0.5"/>
    <x v="2"/>
  </r>
  <r>
    <x v="4"/>
    <n v="1185732"/>
    <x v="414"/>
    <x v="0"/>
    <s v="New Jersey"/>
    <s v="Newark"/>
    <x v="3"/>
    <n v="48"/>
    <x v="226"/>
    <n v="1488"/>
    <n v="773.76"/>
    <n v="0.52"/>
    <x v="2"/>
  </r>
  <r>
    <x v="4"/>
    <n v="1185732"/>
    <x v="414"/>
    <x v="0"/>
    <s v="New Jersey"/>
    <s v="Newark"/>
    <x v="4"/>
    <n v="58"/>
    <x v="183"/>
    <n v="2204"/>
    <n v="903.64"/>
    <n v="0.41"/>
    <x v="2"/>
  </r>
  <r>
    <x v="2"/>
    <n v="1185732"/>
    <x v="414"/>
    <x v="0"/>
    <s v="New Jersey"/>
    <s v="Newark"/>
    <x v="5"/>
    <n v="62"/>
    <x v="181"/>
    <n v="4216"/>
    <n v="2234.48"/>
    <n v="0.53"/>
    <x v="2"/>
  </r>
  <r>
    <x v="2"/>
    <n v="1185732"/>
    <x v="444"/>
    <x v="0"/>
    <s v="New Jersey"/>
    <s v="Newark"/>
    <x v="0"/>
    <n v="59"/>
    <x v="243"/>
    <n v="6372"/>
    <n v="3058.56"/>
    <n v="0.48"/>
    <x v="2"/>
  </r>
  <r>
    <x v="2"/>
    <n v="1185732"/>
    <x v="444"/>
    <x v="0"/>
    <s v="New Jersey"/>
    <s v="Newark"/>
    <x v="1"/>
    <n v="46"/>
    <x v="232"/>
    <n v="3680"/>
    <n v="1803.2"/>
    <n v="0.49"/>
    <x v="2"/>
  </r>
  <r>
    <x v="2"/>
    <n v="1185732"/>
    <x v="444"/>
    <x v="0"/>
    <s v="New Jersey"/>
    <s v="Newark"/>
    <x v="2"/>
    <n v="48"/>
    <x v="181"/>
    <n v="3264"/>
    <n v="1664.64"/>
    <n v="0.51"/>
    <x v="2"/>
  </r>
  <r>
    <x v="2"/>
    <n v="1185732"/>
    <x v="444"/>
    <x v="0"/>
    <s v="New Jersey"/>
    <s v="Newark"/>
    <x v="3"/>
    <n v="49"/>
    <x v="188"/>
    <n v="3185"/>
    <n v="1751.7500000000002"/>
    <n v="0.55000000000000004"/>
    <x v="2"/>
  </r>
  <r>
    <x v="2"/>
    <n v="1185732"/>
    <x v="444"/>
    <x v="0"/>
    <s v="New Jersey"/>
    <s v="Newark"/>
    <x v="4"/>
    <n v="55"/>
    <x v="229"/>
    <n v="3245"/>
    <n v="1427.8"/>
    <n v="0.44"/>
    <x v="2"/>
  </r>
  <r>
    <x v="2"/>
    <n v="1185732"/>
    <x v="444"/>
    <x v="0"/>
    <s v="New Jersey"/>
    <s v="Newark"/>
    <x v="5"/>
    <n v="59"/>
    <x v="250"/>
    <n v="5369"/>
    <n v="2845.57"/>
    <n v="0.53"/>
    <x v="2"/>
  </r>
  <r>
    <x v="2"/>
    <n v="1185732"/>
    <x v="473"/>
    <x v="0"/>
    <s v="New Jersey"/>
    <s v="Newark"/>
    <x v="0"/>
    <n v="55"/>
    <x v="197"/>
    <n v="8195"/>
    <n v="3933.6"/>
    <n v="0.48"/>
    <x v="2"/>
  </r>
  <r>
    <x v="2"/>
    <n v="1185732"/>
    <x v="473"/>
    <x v="0"/>
    <s v="New Jersey"/>
    <s v="Newark"/>
    <x v="1"/>
    <n v="49"/>
    <x v="193"/>
    <n v="5145"/>
    <n v="2469.6"/>
    <n v="0.48"/>
    <x v="2"/>
  </r>
  <r>
    <x v="2"/>
    <n v="1185732"/>
    <x v="473"/>
    <x v="0"/>
    <s v="New Jersey"/>
    <s v="Newark"/>
    <x v="2"/>
    <n v="49"/>
    <x v="250"/>
    <n v="4459"/>
    <n v="2229.5"/>
    <n v="0.5"/>
    <x v="2"/>
  </r>
  <r>
    <x v="2"/>
    <n v="1185732"/>
    <x v="473"/>
    <x v="0"/>
    <s v="New Jersey"/>
    <s v="Newark"/>
    <x v="3"/>
    <n v="47"/>
    <x v="170"/>
    <n v="3901"/>
    <n v="1989.51"/>
    <n v="0.51"/>
    <x v="2"/>
  </r>
  <r>
    <x v="2"/>
    <n v="1185732"/>
    <x v="473"/>
    <x v="0"/>
    <s v="New Jersey"/>
    <s v="Newark"/>
    <x v="4"/>
    <n v="55"/>
    <x v="170"/>
    <n v="4565"/>
    <n v="2054.25"/>
    <n v="0.44999999999999996"/>
    <x v="2"/>
  </r>
  <r>
    <x v="2"/>
    <n v="1185732"/>
    <x v="473"/>
    <x v="0"/>
    <s v="New Jersey"/>
    <s v="Newark"/>
    <x v="5"/>
    <n v="59"/>
    <x v="253"/>
    <n v="5959"/>
    <n v="3217.86"/>
    <n v="0.54"/>
    <x v="2"/>
  </r>
  <r>
    <x v="2"/>
    <n v="1185732"/>
    <x v="171"/>
    <x v="0"/>
    <s v="New Jersey"/>
    <s v="Newark"/>
    <x v="0"/>
    <n v="38"/>
    <x v="35"/>
    <n v="4750"/>
    <n v="2422.5"/>
    <n v="0.51"/>
    <x v="2"/>
  </r>
  <r>
    <x v="2"/>
    <n v="1185732"/>
    <x v="171"/>
    <x v="0"/>
    <s v="New Jersey"/>
    <s v="Newark"/>
    <x v="1"/>
    <n v="37"/>
    <x v="237"/>
    <n v="3219"/>
    <n v="1673.88"/>
    <n v="0.52"/>
    <x v="2"/>
  </r>
  <r>
    <x v="2"/>
    <n v="1185732"/>
    <x v="171"/>
    <x v="0"/>
    <s v="New Jersey"/>
    <s v="Newark"/>
    <x v="2"/>
    <n v="28"/>
    <x v="228"/>
    <n v="2520"/>
    <n v="1008"/>
    <n v="0.4"/>
    <x v="2"/>
  </r>
  <r>
    <x v="2"/>
    <n v="1185732"/>
    <x v="171"/>
    <x v="0"/>
    <s v="New Jersey"/>
    <s v="Newark"/>
    <x v="3"/>
    <n v="33"/>
    <x v="186"/>
    <n v="1386"/>
    <n v="609.84"/>
    <n v="0.44"/>
    <x v="2"/>
  </r>
  <r>
    <x v="2"/>
    <n v="1185732"/>
    <x v="171"/>
    <x v="0"/>
    <s v="New Jersey"/>
    <s v="Newark"/>
    <x v="4"/>
    <n v="49"/>
    <x v="180"/>
    <n v="2940"/>
    <n v="1205.3999999999999"/>
    <n v="0.41"/>
    <x v="2"/>
  </r>
  <r>
    <x v="2"/>
    <n v="1185732"/>
    <x v="171"/>
    <x v="0"/>
    <s v="New Jersey"/>
    <s v="Newark"/>
    <x v="5"/>
    <n v="37"/>
    <x v="194"/>
    <n v="2997"/>
    <n v="1498.5"/>
    <n v="0.5"/>
    <x v="2"/>
  </r>
  <r>
    <x v="2"/>
    <n v="1185732"/>
    <x v="200"/>
    <x v="0"/>
    <s v="New Jersey"/>
    <s v="Newark"/>
    <x v="0"/>
    <n v="39"/>
    <x v="197"/>
    <n v="5811"/>
    <n v="2905.5"/>
    <n v="0.5"/>
    <x v="2"/>
  </r>
  <r>
    <x v="2"/>
    <n v="1185732"/>
    <x v="200"/>
    <x v="0"/>
    <s v="New Jersey"/>
    <s v="Newark"/>
    <x v="1"/>
    <n v="37"/>
    <x v="190"/>
    <n v="1998"/>
    <n v="999"/>
    <n v="0.5"/>
    <x v="2"/>
  </r>
  <r>
    <x v="2"/>
    <n v="1185732"/>
    <x v="200"/>
    <x v="0"/>
    <s v="New Jersey"/>
    <s v="Newark"/>
    <x v="2"/>
    <n v="29"/>
    <x v="188"/>
    <n v="1885"/>
    <n v="848.24999999999989"/>
    <n v="0.44999999999999996"/>
    <x v="2"/>
  </r>
  <r>
    <x v="2"/>
    <n v="1185732"/>
    <x v="200"/>
    <x v="0"/>
    <s v="Connecticut"/>
    <s v="Hartford"/>
    <x v="3"/>
    <n v="32"/>
    <x v="171"/>
    <n v="1088"/>
    <n v="478.72"/>
    <n v="0.44"/>
    <x v="2"/>
  </r>
  <r>
    <x v="2"/>
    <n v="1185732"/>
    <x v="200"/>
    <x v="0"/>
    <s v="Connecticut"/>
    <s v="Hartford"/>
    <x v="4"/>
    <n v="49"/>
    <x v="180"/>
    <n v="2940"/>
    <n v="1293.5999999999999"/>
    <n v="0.44"/>
    <x v="2"/>
  </r>
  <r>
    <x v="2"/>
    <n v="1185732"/>
    <x v="200"/>
    <x v="0"/>
    <s v="Connecticut"/>
    <s v="Hartford"/>
    <x v="5"/>
    <n v="39"/>
    <x v="199"/>
    <n v="3276"/>
    <n v="1474.1999999999998"/>
    <n v="0.44999999999999996"/>
    <x v="2"/>
  </r>
  <r>
    <x v="2"/>
    <n v="1185732"/>
    <x v="705"/>
    <x v="0"/>
    <s v="Connecticut"/>
    <s v="Hartford"/>
    <x v="0"/>
    <n v="39"/>
    <x v="242"/>
    <n v="5070"/>
    <n v="2535"/>
    <n v="0.5"/>
    <x v="2"/>
  </r>
  <r>
    <x v="2"/>
    <n v="1185732"/>
    <x v="705"/>
    <x v="0"/>
    <s v="Connecticut"/>
    <s v="Hartford"/>
    <x v="1"/>
    <n v="38"/>
    <x v="195"/>
    <n v="2128"/>
    <n v="1149.1200000000001"/>
    <n v="0.54"/>
    <x v="2"/>
  </r>
  <r>
    <x v="2"/>
    <n v="1185732"/>
    <x v="705"/>
    <x v="0"/>
    <s v="Connecticut"/>
    <s v="Hartford"/>
    <x v="2"/>
    <n v="29"/>
    <x v="181"/>
    <n v="1972"/>
    <n v="887.39999999999986"/>
    <n v="0.44999999999999996"/>
    <x v="2"/>
  </r>
  <r>
    <x v="2"/>
    <n v="1185732"/>
    <x v="705"/>
    <x v="0"/>
    <s v="Connecticut"/>
    <s v="Hartford"/>
    <x v="3"/>
    <n v="32"/>
    <x v="267"/>
    <n v="960"/>
    <n v="403.2"/>
    <n v="0.42"/>
    <x v="2"/>
  </r>
  <r>
    <x v="2"/>
    <n v="1185732"/>
    <x v="705"/>
    <x v="0"/>
    <s v="Connecticut"/>
    <s v="Hartford"/>
    <x v="4"/>
    <n v="48"/>
    <x v="203"/>
    <n v="1872"/>
    <n v="748.80000000000007"/>
    <n v="0.4"/>
    <x v="2"/>
  </r>
  <r>
    <x v="2"/>
    <n v="1185732"/>
    <x v="705"/>
    <x v="0"/>
    <s v="Connecticut"/>
    <s v="Hartford"/>
    <x v="5"/>
    <n v="38"/>
    <x v="201"/>
    <n v="2774"/>
    <n v="1359.26"/>
    <n v="0.49"/>
    <x v="2"/>
  </r>
  <r>
    <x v="2"/>
    <n v="1185732"/>
    <x v="722"/>
    <x v="0"/>
    <s v="Connecticut"/>
    <s v="Hartford"/>
    <x v="0"/>
    <n v="36"/>
    <x v="42"/>
    <n v="5400"/>
    <n v="2700"/>
    <n v="0.5"/>
    <x v="2"/>
  </r>
  <r>
    <x v="2"/>
    <n v="1185732"/>
    <x v="722"/>
    <x v="0"/>
    <s v="Connecticut"/>
    <s v="Hartford"/>
    <x v="1"/>
    <n v="38"/>
    <x v="208"/>
    <n v="2204"/>
    <n v="1212.2"/>
    <n v="0.55000000000000004"/>
    <x v="2"/>
  </r>
  <r>
    <x v="2"/>
    <n v="1185732"/>
    <x v="722"/>
    <x v="0"/>
    <s v="Connecticut"/>
    <s v="Hartford"/>
    <x v="2"/>
    <n v="29"/>
    <x v="195"/>
    <n v="1624"/>
    <n v="698.31999999999994"/>
    <n v="0.43"/>
    <x v="2"/>
  </r>
  <r>
    <x v="2"/>
    <n v="1185732"/>
    <x v="722"/>
    <x v="0"/>
    <s v="Connecticut"/>
    <s v="Hartford"/>
    <x v="3"/>
    <n v="32"/>
    <x v="183"/>
    <n v="1216"/>
    <n v="547.19999999999993"/>
    <n v="0.44999999999999996"/>
    <x v="2"/>
  </r>
  <r>
    <x v="2"/>
    <n v="1185732"/>
    <x v="722"/>
    <x v="0"/>
    <s v="Connecticut"/>
    <s v="Hartford"/>
    <x v="4"/>
    <n v="46"/>
    <x v="191"/>
    <n v="1610"/>
    <n v="724.49999999999989"/>
    <n v="0.44999999999999996"/>
    <x v="2"/>
  </r>
  <r>
    <x v="2"/>
    <n v="1185732"/>
    <x v="722"/>
    <x v="0"/>
    <s v="Connecticut"/>
    <s v="Hartford"/>
    <x v="5"/>
    <n v="36"/>
    <x v="173"/>
    <n v="2484"/>
    <n v="1242"/>
    <n v="0.5"/>
    <x v="2"/>
  </r>
  <r>
    <x v="2"/>
    <n v="1185732"/>
    <x v="256"/>
    <x v="0"/>
    <s v="Connecticut"/>
    <s v="Hartford"/>
    <x v="0"/>
    <n v="54"/>
    <x v="213"/>
    <n v="7668"/>
    <n v="3910.6800000000003"/>
    <n v="0.51"/>
    <x v="2"/>
  </r>
  <r>
    <x v="2"/>
    <n v="1185732"/>
    <x v="256"/>
    <x v="0"/>
    <s v="Connecticut"/>
    <s v="Hartford"/>
    <x v="1"/>
    <n v="48"/>
    <x v="201"/>
    <n v="3504"/>
    <n v="1857.1200000000001"/>
    <n v="0.53"/>
    <x v="2"/>
  </r>
  <r>
    <x v="2"/>
    <n v="1185732"/>
    <x v="256"/>
    <x v="0"/>
    <s v="Connecticut"/>
    <s v="Hartford"/>
    <x v="2"/>
    <n v="43"/>
    <x v="238"/>
    <n v="3182"/>
    <n v="1272.8000000000002"/>
    <n v="0.4"/>
    <x v="2"/>
  </r>
  <r>
    <x v="2"/>
    <n v="1185732"/>
    <x v="256"/>
    <x v="0"/>
    <s v="Connecticut"/>
    <s v="Hartford"/>
    <x v="3"/>
    <n v="44"/>
    <x v="184"/>
    <n v="2772"/>
    <n v="1136.52"/>
    <n v="0.41"/>
    <x v="2"/>
  </r>
  <r>
    <x v="2"/>
    <n v="1185732"/>
    <x v="256"/>
    <x v="0"/>
    <s v="Connecticut"/>
    <s v="Hartford"/>
    <x v="4"/>
    <n v="50"/>
    <x v="227"/>
    <n v="3500"/>
    <n v="1540"/>
    <n v="0.44"/>
    <x v="2"/>
  </r>
  <r>
    <x v="2"/>
    <n v="1185732"/>
    <x v="256"/>
    <x v="0"/>
    <s v="Connecticut"/>
    <s v="Hartford"/>
    <x v="5"/>
    <n v="55"/>
    <x v="161"/>
    <n v="6215"/>
    <n v="3045.35"/>
    <n v="0.49"/>
    <x v="2"/>
  </r>
  <r>
    <x v="2"/>
    <n v="1185732"/>
    <x v="289"/>
    <x v="0"/>
    <s v="Connecticut"/>
    <s v="Hartford"/>
    <x v="0"/>
    <n v="50"/>
    <x v="36"/>
    <n v="8750"/>
    <n v="4812.5"/>
    <n v="0.55000000000000004"/>
    <x v="2"/>
  </r>
  <r>
    <x v="2"/>
    <n v="1185732"/>
    <x v="289"/>
    <x v="0"/>
    <s v="Connecticut"/>
    <s v="Hartford"/>
    <x v="1"/>
    <n v="48"/>
    <x v="198"/>
    <n v="4512"/>
    <n v="2256"/>
    <n v="0.5"/>
    <x v="2"/>
  </r>
  <r>
    <x v="2"/>
    <n v="1185732"/>
    <x v="289"/>
    <x v="0"/>
    <s v="Connecticut"/>
    <s v="Hartford"/>
    <x v="2"/>
    <n v="42"/>
    <x v="237"/>
    <n v="3654"/>
    <n v="1644.2999999999997"/>
    <n v="0.44999999999999996"/>
    <x v="2"/>
  </r>
  <r>
    <x v="2"/>
    <n v="1185732"/>
    <x v="289"/>
    <x v="0"/>
    <s v="Connecticut"/>
    <s v="Hartford"/>
    <x v="3"/>
    <n v="42"/>
    <x v="232"/>
    <n v="3360"/>
    <n v="1411.2"/>
    <n v="0.42"/>
    <x v="2"/>
  </r>
  <r>
    <x v="2"/>
    <n v="1185732"/>
    <x v="289"/>
    <x v="0"/>
    <s v="Connecticut"/>
    <s v="Hartford"/>
    <x v="4"/>
    <n v="53"/>
    <x v="238"/>
    <n v="3922"/>
    <n v="1725.68"/>
    <n v="0.44"/>
    <x v="2"/>
  </r>
  <r>
    <x v="2"/>
    <n v="1185732"/>
    <x v="289"/>
    <x v="0"/>
    <s v="Connecticut"/>
    <s v="Hartford"/>
    <x v="5"/>
    <n v="56"/>
    <x v="248"/>
    <n v="6888"/>
    <n v="3375.12"/>
    <n v="0.49"/>
    <x v="2"/>
  </r>
  <r>
    <x v="2"/>
    <n v="1185732"/>
    <x v="317"/>
    <x v="0"/>
    <s v="Connecticut"/>
    <s v="Hartford"/>
    <x v="0"/>
    <n v="54"/>
    <x v="133"/>
    <n v="10206"/>
    <n v="5511.2400000000007"/>
    <n v="0.54"/>
    <x v="2"/>
  </r>
  <r>
    <x v="2"/>
    <n v="1185732"/>
    <x v="317"/>
    <x v="0"/>
    <s v="Connecticut"/>
    <s v="Hartford"/>
    <x v="1"/>
    <n v="48"/>
    <x v="205"/>
    <n v="5376"/>
    <n v="2849.28"/>
    <n v="0.53"/>
    <x v="2"/>
  </r>
  <r>
    <x v="2"/>
    <n v="1185732"/>
    <x v="317"/>
    <x v="0"/>
    <s v="Connecticut"/>
    <s v="Hartford"/>
    <x v="2"/>
    <n v="44"/>
    <x v="194"/>
    <n v="3564"/>
    <n v="1568.16"/>
    <n v="0.44"/>
    <x v="2"/>
  </r>
  <r>
    <x v="2"/>
    <n v="1185732"/>
    <x v="317"/>
    <x v="0"/>
    <s v="Connecticut"/>
    <s v="Hartford"/>
    <x v="3"/>
    <n v="42"/>
    <x v="232"/>
    <n v="3360"/>
    <n v="1478.4"/>
    <n v="0.44"/>
    <x v="2"/>
  </r>
  <r>
    <x v="2"/>
    <n v="1185732"/>
    <x v="317"/>
    <x v="0"/>
    <s v="Connecticut"/>
    <s v="Hartford"/>
    <x v="4"/>
    <n v="53"/>
    <x v="194"/>
    <n v="4293"/>
    <n v="1888.92"/>
    <n v="0.44"/>
    <x v="2"/>
  </r>
  <r>
    <x v="2"/>
    <n v="1185732"/>
    <x v="317"/>
    <x v="0"/>
    <s v="Connecticut"/>
    <s v="Hartford"/>
    <x v="5"/>
    <n v="56"/>
    <x v="231"/>
    <n v="8008"/>
    <n v="3843.8399999999997"/>
    <n v="0.48"/>
    <x v="2"/>
  </r>
  <r>
    <x v="2"/>
    <n v="1185732"/>
    <x v="349"/>
    <x v="0"/>
    <s v="Connecticut"/>
    <s v="Hartford"/>
    <x v="0"/>
    <n v="51"/>
    <x v="134"/>
    <n v="8313"/>
    <n v="4572.1500000000005"/>
    <n v="0.55000000000000004"/>
    <x v="2"/>
  </r>
  <r>
    <x v="2"/>
    <n v="1185732"/>
    <x v="349"/>
    <x v="0"/>
    <s v="Connecticut"/>
    <s v="Hartford"/>
    <x v="1"/>
    <n v="48"/>
    <x v="243"/>
    <n v="5184"/>
    <n v="2851.2000000000003"/>
    <n v="0.55000000000000004"/>
    <x v="2"/>
  </r>
  <r>
    <x v="2"/>
    <n v="1185732"/>
    <x v="349"/>
    <x v="0"/>
    <s v="Connecticut"/>
    <s v="Hartford"/>
    <x v="2"/>
    <n v="41"/>
    <x v="211"/>
    <n v="3485"/>
    <n v="1463.7"/>
    <n v="0.42"/>
    <x v="2"/>
  </r>
  <r>
    <x v="2"/>
    <n v="1185732"/>
    <x v="349"/>
    <x v="0"/>
    <s v="Connecticut"/>
    <s v="Hartford"/>
    <x v="3"/>
    <n v="41"/>
    <x v="181"/>
    <n v="2788"/>
    <n v="1143.08"/>
    <n v="0.41"/>
    <x v="2"/>
  </r>
  <r>
    <x v="2"/>
    <n v="1185732"/>
    <x v="349"/>
    <x v="0"/>
    <s v="Connecticut"/>
    <s v="Hartford"/>
    <x v="4"/>
    <n v="51"/>
    <x v="239"/>
    <n v="2652"/>
    <n v="1166.8800000000001"/>
    <n v="0.44"/>
    <x v="2"/>
  </r>
  <r>
    <x v="2"/>
    <n v="1185732"/>
    <x v="349"/>
    <x v="0"/>
    <s v="Connecticut"/>
    <s v="Hartford"/>
    <x v="5"/>
    <n v="55"/>
    <x v="193"/>
    <n v="5775"/>
    <n v="2887.5"/>
    <n v="0.5"/>
    <x v="2"/>
  </r>
  <r>
    <x v="2"/>
    <n v="1185732"/>
    <x v="379"/>
    <x v="0"/>
    <s v="Connecticut"/>
    <s v="Hartford"/>
    <x v="0"/>
    <n v="52"/>
    <x v="35"/>
    <n v="6500"/>
    <n v="3510.0000000000005"/>
    <n v="0.54"/>
    <x v="2"/>
  </r>
  <r>
    <x v="2"/>
    <n v="1185732"/>
    <x v="379"/>
    <x v="0"/>
    <s v="Connecticut"/>
    <s v="Hartford"/>
    <x v="1"/>
    <n v="47"/>
    <x v="41"/>
    <n v="3525"/>
    <n v="1833"/>
    <n v="0.52"/>
    <x v="2"/>
  </r>
  <r>
    <x v="2"/>
    <n v="1185732"/>
    <x v="379"/>
    <x v="0"/>
    <s v="Connecticut"/>
    <s v="Hartford"/>
    <x v="2"/>
    <n v="41"/>
    <x v="180"/>
    <n v="2460"/>
    <n v="1082.4000000000001"/>
    <n v="0.44"/>
    <x v="2"/>
  </r>
  <r>
    <x v="2"/>
    <n v="1185732"/>
    <x v="379"/>
    <x v="0"/>
    <s v="Connecticut"/>
    <s v="Hartford"/>
    <x v="3"/>
    <n v="41"/>
    <x v="219"/>
    <n v="1886"/>
    <n v="848.69999999999993"/>
    <n v="0.44999999999999996"/>
    <x v="2"/>
  </r>
  <r>
    <x v="2"/>
    <n v="1185732"/>
    <x v="379"/>
    <x v="0"/>
    <s v="Connecticut"/>
    <s v="Hartford"/>
    <x v="4"/>
    <n v="50"/>
    <x v="175"/>
    <n v="2550"/>
    <n v="1071"/>
    <n v="0.42"/>
    <x v="2"/>
  </r>
  <r>
    <x v="2"/>
    <n v="1185732"/>
    <x v="379"/>
    <x v="0"/>
    <s v="Connecticut"/>
    <s v="Hartford"/>
    <x v="5"/>
    <n v="54"/>
    <x v="170"/>
    <n v="4482"/>
    <n v="2196.1799999999998"/>
    <n v="0.49"/>
    <x v="2"/>
  </r>
  <r>
    <x v="2"/>
    <n v="1185732"/>
    <x v="411"/>
    <x v="0"/>
    <s v="Connecticut"/>
    <s v="Hartford"/>
    <x v="0"/>
    <n v="59"/>
    <x v="161"/>
    <n v="6667"/>
    <n v="3666.8500000000004"/>
    <n v="0.55000000000000004"/>
    <x v="2"/>
  </r>
  <r>
    <x v="2"/>
    <n v="1185732"/>
    <x v="411"/>
    <x v="0"/>
    <s v="Connecticut"/>
    <s v="Hartford"/>
    <x v="1"/>
    <n v="52"/>
    <x v="249"/>
    <n v="3744"/>
    <n v="1872"/>
    <n v="0.5"/>
    <x v="2"/>
  </r>
  <r>
    <x v="2"/>
    <n v="1185732"/>
    <x v="411"/>
    <x v="0"/>
    <s v="Connecticut"/>
    <s v="Hartford"/>
    <x v="2"/>
    <n v="53"/>
    <x v="200"/>
    <n v="2597"/>
    <n v="1116.71"/>
    <n v="0.43"/>
    <x v="2"/>
  </r>
  <r>
    <x v="2"/>
    <n v="1185732"/>
    <x v="411"/>
    <x v="0"/>
    <s v="Connecticut"/>
    <s v="Hartford"/>
    <x v="3"/>
    <n v="50"/>
    <x v="183"/>
    <n v="1900"/>
    <n v="760"/>
    <n v="0.4"/>
    <x v="2"/>
  </r>
  <r>
    <x v="2"/>
    <n v="1185732"/>
    <x v="411"/>
    <x v="0"/>
    <s v="Connecticut"/>
    <s v="Hartford"/>
    <x v="4"/>
    <n v="64"/>
    <x v="186"/>
    <n v="2688"/>
    <n v="1128.96"/>
    <n v="0.42"/>
    <x v="2"/>
  </r>
  <r>
    <x v="0"/>
    <n v="1185732"/>
    <x v="411"/>
    <x v="0"/>
    <s v="Connecticut"/>
    <s v="Hartford"/>
    <x v="5"/>
    <n v="63"/>
    <x v="238"/>
    <n v="4662"/>
    <n v="2331"/>
    <n v="0.5"/>
    <x v="2"/>
  </r>
  <r>
    <x v="0"/>
    <n v="1185732"/>
    <x v="441"/>
    <x v="0"/>
    <s v="Connecticut"/>
    <s v="Hartford"/>
    <x v="0"/>
    <n v="60"/>
    <x v="215"/>
    <n v="6660"/>
    <n v="3330"/>
    <n v="0.5"/>
    <x v="2"/>
  </r>
  <r>
    <x v="0"/>
    <n v="1185732"/>
    <x v="441"/>
    <x v="0"/>
    <s v="Connecticut"/>
    <s v="Hartford"/>
    <x v="1"/>
    <n v="51"/>
    <x v="199"/>
    <n v="4284"/>
    <n v="2227.6800000000003"/>
    <n v="0.52"/>
    <x v="2"/>
  </r>
  <r>
    <x v="0"/>
    <n v="1185732"/>
    <x v="441"/>
    <x v="0"/>
    <s v="Connecticut"/>
    <s v="Hartford"/>
    <x v="2"/>
    <n v="51"/>
    <x v="232"/>
    <n v="4080"/>
    <n v="1835.9999999999998"/>
    <n v="0.44999999999999996"/>
    <x v="2"/>
  </r>
  <r>
    <x v="0"/>
    <n v="1185732"/>
    <x v="441"/>
    <x v="0"/>
    <s v="Connecticut"/>
    <s v="Hartford"/>
    <x v="3"/>
    <n v="50"/>
    <x v="232"/>
    <n v="4000"/>
    <n v="1680"/>
    <n v="0.42"/>
    <x v="2"/>
  </r>
  <r>
    <x v="0"/>
    <n v="1185732"/>
    <x v="441"/>
    <x v="0"/>
    <s v="Connecticut"/>
    <s v="Hartford"/>
    <x v="4"/>
    <n v="60"/>
    <x v="181"/>
    <n v="4080"/>
    <n v="1795.2"/>
    <n v="0.44"/>
    <x v="2"/>
  </r>
  <r>
    <x v="0"/>
    <n v="1185732"/>
    <x v="441"/>
    <x v="0"/>
    <s v="Connecticut"/>
    <s v="Hartford"/>
    <x v="5"/>
    <n v="67"/>
    <x v="60"/>
    <n v="6365"/>
    <n v="2991.5499999999997"/>
    <n v="0.47"/>
    <x v="2"/>
  </r>
  <r>
    <x v="0"/>
    <n v="1185732"/>
    <x v="470"/>
    <x v="0"/>
    <s v="Connecticut"/>
    <s v="Hartford"/>
    <x v="0"/>
    <n v="59"/>
    <x v="42"/>
    <n v="8850"/>
    <n v="4513.5"/>
    <n v="0.51"/>
    <x v="2"/>
  </r>
  <r>
    <x v="0"/>
    <n v="1185732"/>
    <x v="470"/>
    <x v="0"/>
    <s v="Connecticut"/>
    <s v="Hartford"/>
    <x v="1"/>
    <n v="51"/>
    <x v="253"/>
    <n v="5151"/>
    <n v="2627.01"/>
    <n v="0.51"/>
    <x v="2"/>
  </r>
  <r>
    <x v="0"/>
    <n v="1185732"/>
    <x v="470"/>
    <x v="0"/>
    <s v="Connecticut"/>
    <s v="Hartford"/>
    <x v="2"/>
    <n v="50"/>
    <x v="246"/>
    <n v="4400"/>
    <n v="1979.9999999999998"/>
    <n v="0.44999999999999996"/>
    <x v="2"/>
  </r>
  <r>
    <x v="0"/>
    <n v="1185732"/>
    <x v="470"/>
    <x v="0"/>
    <s v="Connecticut"/>
    <s v="Hartford"/>
    <x v="3"/>
    <n v="53"/>
    <x v="237"/>
    <n v="4611"/>
    <n v="1936.62"/>
    <n v="0.42"/>
    <x v="2"/>
  </r>
  <r>
    <x v="0"/>
    <n v="1185732"/>
    <x v="470"/>
    <x v="0"/>
    <s v="Connecticut"/>
    <s v="Hartford"/>
    <x v="4"/>
    <n v="60"/>
    <x v="252"/>
    <n v="4680"/>
    <n v="2106"/>
    <n v="0.44999999999999996"/>
    <x v="2"/>
  </r>
  <r>
    <x v="0"/>
    <n v="1185732"/>
    <x v="470"/>
    <x v="0"/>
    <s v="Connecticut"/>
    <s v="Hartford"/>
    <x v="5"/>
    <n v="67"/>
    <x v="205"/>
    <n v="7504"/>
    <n v="3451.8399999999997"/>
    <n v="0.45999999999999996"/>
    <x v="2"/>
  </r>
  <r>
    <x v="0"/>
    <n v="1185732"/>
    <x v="174"/>
    <x v="0"/>
    <s v="Connecticut"/>
    <s v="Hartford"/>
    <x v="0"/>
    <n v="34"/>
    <x v="202"/>
    <n v="3910"/>
    <n v="1798.6"/>
    <n v="0.45999999999999996"/>
    <x v="2"/>
  </r>
  <r>
    <x v="0"/>
    <n v="1185732"/>
    <x v="174"/>
    <x v="0"/>
    <s v="Connecticut"/>
    <s v="Hartford"/>
    <x v="1"/>
    <n v="34"/>
    <x v="184"/>
    <n v="2142"/>
    <n v="963.89999999999986"/>
    <n v="0.44999999999999996"/>
    <x v="2"/>
  </r>
  <r>
    <x v="0"/>
    <n v="1185732"/>
    <x v="174"/>
    <x v="0"/>
    <s v="Connecticut"/>
    <s v="Hartford"/>
    <x v="2"/>
    <n v="24"/>
    <x v="184"/>
    <n v="1512"/>
    <n v="831.6"/>
    <n v="0.55000000000000004"/>
    <x v="2"/>
  </r>
  <r>
    <x v="0"/>
    <n v="1185732"/>
    <x v="174"/>
    <x v="0"/>
    <s v="Connecticut"/>
    <s v="Hartford"/>
    <x v="3"/>
    <n v="29"/>
    <x v="187"/>
    <n v="580"/>
    <n v="307.40000000000003"/>
    <n v="0.53"/>
    <x v="2"/>
  </r>
  <r>
    <x v="0"/>
    <n v="1185732"/>
    <x v="174"/>
    <x v="0"/>
    <s v="Connecticut"/>
    <s v="Hartford"/>
    <x v="4"/>
    <n v="44"/>
    <x v="204"/>
    <n v="1452"/>
    <n v="580.80000000000007"/>
    <n v="0.4"/>
    <x v="2"/>
  </r>
  <r>
    <x v="0"/>
    <n v="1185732"/>
    <x v="174"/>
    <x v="0"/>
    <s v="Connecticut"/>
    <s v="Hartford"/>
    <x v="5"/>
    <n v="33"/>
    <x v="184"/>
    <n v="2079"/>
    <n v="1122.6600000000001"/>
    <n v="0.54"/>
    <x v="2"/>
  </r>
  <r>
    <x v="0"/>
    <n v="1185732"/>
    <x v="203"/>
    <x v="0"/>
    <s v="Connecticut"/>
    <s v="Hartford"/>
    <x v="0"/>
    <n v="34"/>
    <x v="164"/>
    <n v="4046"/>
    <n v="1982.54"/>
    <n v="0.49"/>
    <x v="2"/>
  </r>
  <r>
    <x v="0"/>
    <n v="1185732"/>
    <x v="203"/>
    <x v="0"/>
    <s v="Connecticut"/>
    <s v="Hartford"/>
    <x v="1"/>
    <n v="34"/>
    <x v="218"/>
    <n v="1224"/>
    <n v="575.28"/>
    <n v="0.47"/>
    <x v="2"/>
  </r>
  <r>
    <x v="0"/>
    <n v="1185732"/>
    <x v="203"/>
    <x v="0"/>
    <s v="Connecticut"/>
    <s v="Hartford"/>
    <x v="2"/>
    <n v="24"/>
    <x v="200"/>
    <n v="1176"/>
    <n v="588"/>
    <n v="0.5"/>
    <x v="2"/>
  </r>
  <r>
    <x v="0"/>
    <n v="1185732"/>
    <x v="203"/>
    <x v="0"/>
    <s v="Rhode Island"/>
    <s v="Providence"/>
    <x v="3"/>
    <n v="29"/>
    <x v="220"/>
    <n v="377"/>
    <n v="203.58"/>
    <n v="0.54"/>
    <x v="2"/>
  </r>
  <r>
    <x v="0"/>
    <n v="1185732"/>
    <x v="203"/>
    <x v="0"/>
    <s v="Rhode Island"/>
    <s v="Providence"/>
    <x v="4"/>
    <n v="41"/>
    <x v="191"/>
    <n v="1435"/>
    <n v="588.34999999999991"/>
    <n v="0.41"/>
    <x v="2"/>
  </r>
  <r>
    <x v="0"/>
    <n v="1185732"/>
    <x v="203"/>
    <x v="0"/>
    <s v="Rhode Island"/>
    <s v="Providence"/>
    <x v="5"/>
    <n v="33"/>
    <x v="188"/>
    <n v="2145"/>
    <n v="1136.8500000000001"/>
    <n v="0.53"/>
    <x v="2"/>
  </r>
  <r>
    <x v="0"/>
    <n v="1185732"/>
    <x v="708"/>
    <x v="0"/>
    <s v="Rhode Island"/>
    <s v="Providence"/>
    <x v="0"/>
    <n v="34"/>
    <x v="215"/>
    <n v="3774"/>
    <n v="1887"/>
    <n v="0.5"/>
    <x v="2"/>
  </r>
  <r>
    <x v="0"/>
    <n v="1185732"/>
    <x v="708"/>
    <x v="0"/>
    <s v="Rhode Island"/>
    <s v="Providence"/>
    <x v="1"/>
    <n v="34"/>
    <x v="178"/>
    <n v="1496"/>
    <n v="673.19999999999993"/>
    <n v="0.44999999999999996"/>
    <x v="2"/>
  </r>
  <r>
    <x v="0"/>
    <n v="1185732"/>
    <x v="708"/>
    <x v="0"/>
    <s v="Rhode Island"/>
    <s v="Providence"/>
    <x v="2"/>
    <n v="23"/>
    <x v="175"/>
    <n v="1173"/>
    <n v="609.96"/>
    <n v="0.52"/>
    <x v="2"/>
  </r>
  <r>
    <x v="0"/>
    <n v="1185732"/>
    <x v="708"/>
    <x v="0"/>
    <s v="Rhode Island"/>
    <s v="Providence"/>
    <x v="3"/>
    <n v="29"/>
    <x v="221"/>
    <n v="232"/>
    <n v="116"/>
    <n v="0.5"/>
    <x v="2"/>
  </r>
  <r>
    <x v="0"/>
    <n v="1185732"/>
    <x v="708"/>
    <x v="0"/>
    <s v="Rhode Island"/>
    <s v="Providence"/>
    <x v="4"/>
    <n v="44"/>
    <x v="187"/>
    <n v="880"/>
    <n v="395.99999999999994"/>
    <n v="0.44999999999999996"/>
    <x v="2"/>
  </r>
  <r>
    <x v="0"/>
    <n v="1185732"/>
    <x v="708"/>
    <x v="0"/>
    <s v="Rhode Island"/>
    <s v="Providence"/>
    <x v="5"/>
    <n v="32"/>
    <x v="175"/>
    <n v="1632"/>
    <n v="881.28000000000009"/>
    <n v="0.54"/>
    <x v="2"/>
  </r>
  <r>
    <x v="0"/>
    <n v="1185732"/>
    <x v="230"/>
    <x v="0"/>
    <s v="Rhode Island"/>
    <s v="Providence"/>
    <x v="0"/>
    <n v="32"/>
    <x v="215"/>
    <n v="3552"/>
    <n v="1740.48"/>
    <n v="0.49"/>
    <x v="2"/>
  </r>
  <r>
    <x v="0"/>
    <n v="1185732"/>
    <x v="230"/>
    <x v="0"/>
    <s v="Rhode Island"/>
    <s v="Providence"/>
    <x v="1"/>
    <n v="32"/>
    <x v="204"/>
    <n v="1056"/>
    <n v="528"/>
    <n v="0.5"/>
    <x v="2"/>
  </r>
  <r>
    <x v="0"/>
    <n v="1185732"/>
    <x v="230"/>
    <x v="0"/>
    <s v="Rhode Island"/>
    <s v="Providence"/>
    <x v="2"/>
    <n v="24"/>
    <x v="218"/>
    <n v="864"/>
    <n v="449.28000000000003"/>
    <n v="0.52"/>
    <x v="2"/>
  </r>
  <r>
    <x v="0"/>
    <n v="1185732"/>
    <x v="230"/>
    <x v="0"/>
    <s v="Rhode Island"/>
    <s v="Providence"/>
    <x v="3"/>
    <n v="29"/>
    <x v="220"/>
    <n v="377"/>
    <n v="199.81"/>
    <n v="0.53"/>
    <x v="2"/>
  </r>
  <r>
    <x v="0"/>
    <n v="1185732"/>
    <x v="230"/>
    <x v="0"/>
    <s v="Rhode Island"/>
    <s v="Providence"/>
    <x v="4"/>
    <n v="44"/>
    <x v="290"/>
    <n v="660"/>
    <n v="264"/>
    <n v="0.4"/>
    <x v="2"/>
  </r>
  <r>
    <x v="0"/>
    <n v="1185732"/>
    <x v="230"/>
    <x v="0"/>
    <s v="Rhode Island"/>
    <s v="Providence"/>
    <x v="5"/>
    <n v="33"/>
    <x v="50"/>
    <n v="1650"/>
    <n v="858"/>
    <n v="0.52"/>
    <x v="2"/>
  </r>
  <r>
    <x v="0"/>
    <n v="1185732"/>
    <x v="259"/>
    <x v="0"/>
    <s v="Rhode Island"/>
    <s v="Providence"/>
    <x v="0"/>
    <n v="49"/>
    <x v="185"/>
    <n v="5978"/>
    <n v="2989"/>
    <n v="0.5"/>
    <x v="2"/>
  </r>
  <r>
    <x v="0"/>
    <n v="1185732"/>
    <x v="259"/>
    <x v="0"/>
    <s v="Rhode Island"/>
    <s v="Providence"/>
    <x v="1"/>
    <n v="43"/>
    <x v="200"/>
    <n v="2107"/>
    <n v="948.14999999999986"/>
    <n v="0.44999999999999996"/>
    <x v="2"/>
  </r>
  <r>
    <x v="0"/>
    <n v="1185732"/>
    <x v="259"/>
    <x v="0"/>
    <s v="Rhode Island"/>
    <s v="Providence"/>
    <x v="2"/>
    <n v="39"/>
    <x v="180"/>
    <n v="2340"/>
    <n v="1263.6000000000001"/>
    <n v="0.54"/>
    <x v="2"/>
  </r>
  <r>
    <x v="0"/>
    <n v="1185732"/>
    <x v="259"/>
    <x v="0"/>
    <s v="Rhode Island"/>
    <s v="Providence"/>
    <x v="3"/>
    <n v="39"/>
    <x v="178"/>
    <n v="1716"/>
    <n v="892.32"/>
    <n v="0.52"/>
    <x v="2"/>
  </r>
  <r>
    <x v="0"/>
    <n v="1185732"/>
    <x v="259"/>
    <x v="0"/>
    <s v="Rhode Island"/>
    <s v="Providence"/>
    <x v="4"/>
    <n v="49"/>
    <x v="219"/>
    <n v="2254"/>
    <n v="901.6"/>
    <n v="0.4"/>
    <x v="2"/>
  </r>
  <r>
    <x v="0"/>
    <n v="1185732"/>
    <x v="259"/>
    <x v="0"/>
    <s v="Rhode Island"/>
    <s v="Providence"/>
    <x v="5"/>
    <n v="52"/>
    <x v="194"/>
    <n v="4212"/>
    <n v="2232.36"/>
    <n v="0.53"/>
    <x v="2"/>
  </r>
  <r>
    <x v="0"/>
    <n v="1185732"/>
    <x v="292"/>
    <x v="0"/>
    <s v="Rhode Island"/>
    <s v="Providence"/>
    <x v="0"/>
    <n v="47"/>
    <x v="216"/>
    <n v="6486"/>
    <n v="2918.7"/>
    <n v="0.44999999999999996"/>
    <x v="2"/>
  </r>
  <r>
    <x v="0"/>
    <n v="1185732"/>
    <x v="292"/>
    <x v="0"/>
    <s v="Rhode Island"/>
    <s v="Providence"/>
    <x v="1"/>
    <n v="41"/>
    <x v="228"/>
    <n v="3690"/>
    <n v="1808.1"/>
    <n v="0.49"/>
    <x v="2"/>
  </r>
  <r>
    <x v="0"/>
    <n v="1185732"/>
    <x v="292"/>
    <x v="0"/>
    <s v="Rhode Island"/>
    <s v="Providence"/>
    <x v="2"/>
    <n v="39"/>
    <x v="188"/>
    <n v="2535"/>
    <n v="1394.25"/>
    <n v="0.55000000000000004"/>
    <x v="2"/>
  </r>
  <r>
    <x v="0"/>
    <n v="1185732"/>
    <x v="292"/>
    <x v="0"/>
    <s v="Rhode Island"/>
    <s v="Providence"/>
    <x v="3"/>
    <n v="39"/>
    <x v="180"/>
    <n v="2340"/>
    <n v="1263.6000000000001"/>
    <n v="0.54"/>
    <x v="2"/>
  </r>
  <r>
    <x v="0"/>
    <n v="1185732"/>
    <x v="292"/>
    <x v="0"/>
    <s v="Rhode Island"/>
    <s v="Providence"/>
    <x v="4"/>
    <n v="48"/>
    <x v="208"/>
    <n v="2784"/>
    <n v="1141.4399999999998"/>
    <n v="0.41"/>
    <x v="2"/>
  </r>
  <r>
    <x v="0"/>
    <n v="1185732"/>
    <x v="292"/>
    <x v="0"/>
    <s v="Rhode Island"/>
    <s v="Providence"/>
    <x v="5"/>
    <n v="51"/>
    <x v="246"/>
    <n v="4488"/>
    <n v="2288.88"/>
    <n v="0.51"/>
    <x v="2"/>
  </r>
  <r>
    <x v="0"/>
    <n v="1185732"/>
    <x v="320"/>
    <x v="0"/>
    <s v="Rhode Island"/>
    <s v="Providence"/>
    <x v="0"/>
    <n v="46"/>
    <x v="212"/>
    <n v="7682"/>
    <n v="3456.8999999999996"/>
    <n v="0.44999999999999996"/>
    <x v="2"/>
  </r>
  <r>
    <x v="0"/>
    <n v="1185732"/>
    <x v="320"/>
    <x v="0"/>
    <s v="Rhode Island"/>
    <s v="Providence"/>
    <x v="1"/>
    <n v="41"/>
    <x v="194"/>
    <n v="3321"/>
    <n v="1660.5"/>
    <n v="0.5"/>
    <x v="2"/>
  </r>
  <r>
    <x v="0"/>
    <n v="1185732"/>
    <x v="320"/>
    <x v="0"/>
    <s v="Rhode Island"/>
    <s v="Providence"/>
    <x v="2"/>
    <n v="37"/>
    <x v="188"/>
    <n v="2405"/>
    <n v="1250.6000000000001"/>
    <n v="0.52"/>
    <x v="2"/>
  </r>
  <r>
    <x v="0"/>
    <n v="1185732"/>
    <x v="320"/>
    <x v="0"/>
    <s v="Rhode Island"/>
    <s v="Providence"/>
    <x v="3"/>
    <n v="37"/>
    <x v="208"/>
    <n v="2146"/>
    <n v="1115.92"/>
    <n v="0.52"/>
    <x v="2"/>
  </r>
  <r>
    <x v="0"/>
    <n v="1185732"/>
    <x v="320"/>
    <x v="0"/>
    <s v="Rhode Island"/>
    <s v="Providence"/>
    <x v="4"/>
    <n v="47"/>
    <x v="184"/>
    <n v="2961"/>
    <n v="1184.4000000000001"/>
    <n v="0.4"/>
    <x v="2"/>
  </r>
  <r>
    <x v="0"/>
    <n v="1185732"/>
    <x v="320"/>
    <x v="0"/>
    <s v="Rhode Island"/>
    <s v="Providence"/>
    <x v="5"/>
    <n v="50"/>
    <x v="210"/>
    <n v="5800"/>
    <n v="2900"/>
    <n v="0.5"/>
    <x v="2"/>
  </r>
  <r>
    <x v="0"/>
    <n v="1185732"/>
    <x v="352"/>
    <x v="0"/>
    <s v="Rhode Island"/>
    <s v="Providence"/>
    <x v="0"/>
    <n v="46"/>
    <x v="231"/>
    <n v="6578"/>
    <n v="3157.44"/>
    <n v="0.48"/>
    <x v="2"/>
  </r>
  <r>
    <x v="0"/>
    <n v="1185732"/>
    <x v="352"/>
    <x v="0"/>
    <s v="Rhode Island"/>
    <s v="Providence"/>
    <x v="1"/>
    <n v="42"/>
    <x v="250"/>
    <n v="3822"/>
    <n v="1796.34"/>
    <n v="0.47"/>
    <x v="2"/>
  </r>
  <r>
    <x v="0"/>
    <n v="1185732"/>
    <x v="352"/>
    <x v="0"/>
    <s v="Rhode Island"/>
    <s v="Providence"/>
    <x v="2"/>
    <n v="38"/>
    <x v="41"/>
    <n v="2850"/>
    <n v="1567.5000000000002"/>
    <n v="0.55000000000000004"/>
    <x v="2"/>
  </r>
  <r>
    <x v="0"/>
    <n v="1185732"/>
    <x v="352"/>
    <x v="0"/>
    <s v="Rhode Island"/>
    <s v="Providence"/>
    <x v="3"/>
    <n v="37"/>
    <x v="203"/>
    <n v="1443"/>
    <n v="764.79000000000008"/>
    <n v="0.53"/>
    <x v="2"/>
  </r>
  <r>
    <x v="0"/>
    <n v="1185732"/>
    <x v="352"/>
    <x v="0"/>
    <s v="Rhode Island"/>
    <s v="Providence"/>
    <x v="4"/>
    <n v="45"/>
    <x v="226"/>
    <n v="1395"/>
    <n v="558"/>
    <n v="0.4"/>
    <x v="2"/>
  </r>
  <r>
    <x v="0"/>
    <n v="1185732"/>
    <x v="352"/>
    <x v="0"/>
    <s v="Rhode Island"/>
    <s v="Providence"/>
    <x v="5"/>
    <n v="52"/>
    <x v="237"/>
    <n v="4524"/>
    <n v="2442.96"/>
    <n v="0.54"/>
    <x v="2"/>
  </r>
  <r>
    <x v="0"/>
    <n v="1185732"/>
    <x v="382"/>
    <x v="0"/>
    <s v="Rhode Island"/>
    <s v="Providence"/>
    <x v="0"/>
    <n v="45"/>
    <x v="215"/>
    <n v="4995"/>
    <n v="2247.75"/>
    <n v="0.44999999999999996"/>
    <x v="2"/>
  </r>
  <r>
    <x v="0"/>
    <n v="1185732"/>
    <x v="382"/>
    <x v="0"/>
    <s v="Rhode Island"/>
    <s v="Providence"/>
    <x v="1"/>
    <n v="43"/>
    <x v="195"/>
    <n v="2408"/>
    <n v="1155.8399999999999"/>
    <n v="0.48"/>
    <x v="2"/>
  </r>
  <r>
    <x v="0"/>
    <n v="1185732"/>
    <x v="382"/>
    <x v="0"/>
    <s v="Rhode Island"/>
    <s v="Providence"/>
    <x v="2"/>
    <n v="36"/>
    <x v="183"/>
    <n v="1368"/>
    <n v="697.68000000000006"/>
    <n v="0.51"/>
    <x v="2"/>
  </r>
  <r>
    <x v="0"/>
    <n v="1185732"/>
    <x v="382"/>
    <x v="0"/>
    <s v="Rhode Island"/>
    <s v="Providence"/>
    <x v="3"/>
    <n v="39"/>
    <x v="234"/>
    <n v="1053"/>
    <n v="568.62"/>
    <n v="0.54"/>
    <x v="2"/>
  </r>
  <r>
    <x v="0"/>
    <n v="1185732"/>
    <x v="382"/>
    <x v="0"/>
    <s v="Rhode Island"/>
    <s v="Providence"/>
    <x v="4"/>
    <n v="47"/>
    <x v="234"/>
    <n v="1269"/>
    <n v="520.29"/>
    <n v="0.41"/>
    <x v="2"/>
  </r>
  <r>
    <x v="0"/>
    <n v="1185732"/>
    <x v="382"/>
    <x v="0"/>
    <s v="Rhode Island"/>
    <s v="Providence"/>
    <x v="5"/>
    <n v="52"/>
    <x v="208"/>
    <n v="3016"/>
    <n v="1538.16"/>
    <n v="0.51"/>
    <x v="2"/>
  </r>
  <r>
    <x v="0"/>
    <n v="1185732"/>
    <x v="414"/>
    <x v="0"/>
    <s v="Rhode Island"/>
    <s v="Providence"/>
    <x v="0"/>
    <n v="53"/>
    <x v="198"/>
    <n v="4982"/>
    <n v="2491"/>
    <n v="0.5"/>
    <x v="2"/>
  </r>
  <r>
    <x v="0"/>
    <n v="1185732"/>
    <x v="414"/>
    <x v="0"/>
    <s v="Rhode Island"/>
    <s v="Providence"/>
    <x v="1"/>
    <n v="46"/>
    <x v="195"/>
    <n v="2576"/>
    <n v="1262.24"/>
    <n v="0.49"/>
    <x v="2"/>
  </r>
  <r>
    <x v="0"/>
    <n v="1185732"/>
    <x v="414"/>
    <x v="0"/>
    <s v="Rhode Island"/>
    <s v="Providence"/>
    <x v="2"/>
    <n v="45"/>
    <x v="225"/>
    <n v="1305"/>
    <n v="678.6"/>
    <n v="0.52"/>
    <x v="2"/>
  </r>
  <r>
    <x v="0"/>
    <n v="1185732"/>
    <x v="414"/>
    <x v="0"/>
    <s v="Rhode Island"/>
    <s v="Providence"/>
    <x v="3"/>
    <n v="47"/>
    <x v="264"/>
    <n v="1081"/>
    <n v="540.5"/>
    <n v="0.5"/>
    <x v="2"/>
  </r>
  <r>
    <x v="0"/>
    <n v="1185732"/>
    <x v="414"/>
    <x v="0"/>
    <s v="Rhode Island"/>
    <s v="Providence"/>
    <x v="4"/>
    <n v="55"/>
    <x v="182"/>
    <n v="1045"/>
    <n v="418"/>
    <n v="0.4"/>
    <x v="2"/>
  </r>
  <r>
    <x v="2"/>
    <n v="1185732"/>
    <x v="414"/>
    <x v="0"/>
    <s v="Rhode Island"/>
    <s v="Providence"/>
    <x v="5"/>
    <n v="64"/>
    <x v="208"/>
    <n v="3712"/>
    <n v="1893.1200000000001"/>
    <n v="0.51"/>
    <x v="2"/>
  </r>
  <r>
    <x v="2"/>
    <n v="1185732"/>
    <x v="444"/>
    <x v="0"/>
    <s v="Rhode Island"/>
    <s v="Providence"/>
    <x v="0"/>
    <n v="55"/>
    <x v="60"/>
    <n v="5225"/>
    <n v="2560.25"/>
    <n v="0.49"/>
    <x v="2"/>
  </r>
  <r>
    <x v="2"/>
    <n v="1185732"/>
    <x v="444"/>
    <x v="0"/>
    <s v="Rhode Island"/>
    <s v="Providence"/>
    <x v="1"/>
    <n v="46"/>
    <x v="184"/>
    <n v="2898"/>
    <n v="1304.0999999999999"/>
    <n v="0.44999999999999996"/>
    <x v="2"/>
  </r>
  <r>
    <x v="2"/>
    <n v="1185732"/>
    <x v="444"/>
    <x v="0"/>
    <s v="Rhode Island"/>
    <s v="Providence"/>
    <x v="2"/>
    <n v="48"/>
    <x v="293"/>
    <n v="3072"/>
    <n v="1658.88"/>
    <n v="0.54"/>
    <x v="2"/>
  </r>
  <r>
    <x v="2"/>
    <n v="1185732"/>
    <x v="444"/>
    <x v="0"/>
    <s v="Rhode Island"/>
    <s v="Providence"/>
    <x v="3"/>
    <n v="48"/>
    <x v="208"/>
    <n v="2784"/>
    <n v="1531.2"/>
    <n v="0.55000000000000004"/>
    <x v="2"/>
  </r>
  <r>
    <x v="2"/>
    <n v="1185732"/>
    <x v="444"/>
    <x v="0"/>
    <s v="Rhode Island"/>
    <s v="Providence"/>
    <x v="4"/>
    <n v="58"/>
    <x v="178"/>
    <n v="2552"/>
    <n v="1122.8800000000001"/>
    <n v="0.44"/>
    <x v="2"/>
  </r>
  <r>
    <x v="2"/>
    <n v="1185732"/>
    <x v="444"/>
    <x v="0"/>
    <s v="Rhode Island"/>
    <s v="Providence"/>
    <x v="5"/>
    <n v="60"/>
    <x v="169"/>
    <n v="4620"/>
    <n v="2402.4"/>
    <n v="0.52"/>
    <x v="2"/>
  </r>
  <r>
    <x v="2"/>
    <n v="1185732"/>
    <x v="473"/>
    <x v="0"/>
    <s v="Rhode Island"/>
    <s v="Providence"/>
    <x v="0"/>
    <n v="54"/>
    <x v="192"/>
    <n v="7290"/>
    <n v="3645"/>
    <n v="0.5"/>
    <x v="2"/>
  </r>
  <r>
    <x v="2"/>
    <n v="1185732"/>
    <x v="473"/>
    <x v="0"/>
    <s v="Rhode Island"/>
    <s v="Providence"/>
    <x v="1"/>
    <n v="45"/>
    <x v="252"/>
    <n v="3510"/>
    <n v="1684.8"/>
    <n v="0.48"/>
    <x v="2"/>
  </r>
  <r>
    <x v="2"/>
    <n v="1185732"/>
    <x v="473"/>
    <x v="0"/>
    <s v="Rhode Island"/>
    <s v="Providence"/>
    <x v="2"/>
    <n v="47"/>
    <x v="238"/>
    <n v="3478"/>
    <n v="1773.78"/>
    <n v="0.51"/>
    <x v="2"/>
  </r>
  <r>
    <x v="2"/>
    <n v="1185732"/>
    <x v="473"/>
    <x v="0"/>
    <s v="Rhode Island"/>
    <s v="Providence"/>
    <x v="3"/>
    <n v="48"/>
    <x v="188"/>
    <n v="3120"/>
    <n v="1560"/>
    <n v="0.5"/>
    <x v="2"/>
  </r>
  <r>
    <x v="2"/>
    <n v="1185732"/>
    <x v="473"/>
    <x v="0"/>
    <s v="Rhode Island"/>
    <s v="Providence"/>
    <x v="4"/>
    <n v="56"/>
    <x v="181"/>
    <n v="3808"/>
    <n v="1637.44"/>
    <n v="0.43"/>
    <x v="2"/>
  </r>
  <r>
    <x v="2"/>
    <n v="1185732"/>
    <x v="473"/>
    <x v="0"/>
    <s v="Rhode Island"/>
    <s v="Providence"/>
    <x v="5"/>
    <n v="60"/>
    <x v="211"/>
    <n v="5100"/>
    <n v="2805"/>
    <n v="0.55000000000000004"/>
    <x v="2"/>
  </r>
  <r>
    <x v="2"/>
    <n v="1185732"/>
    <x v="181"/>
    <x v="0"/>
    <s v="Rhode Island"/>
    <s v="Providence"/>
    <x v="0"/>
    <n v="38"/>
    <x v="214"/>
    <n v="4788"/>
    <n v="2058.84"/>
    <n v="0.43"/>
    <x v="2"/>
  </r>
  <r>
    <x v="2"/>
    <n v="1185732"/>
    <x v="181"/>
    <x v="0"/>
    <s v="Rhode Island"/>
    <s v="Providence"/>
    <x v="1"/>
    <n v="38"/>
    <x v="181"/>
    <n v="2584"/>
    <n v="1136.96"/>
    <n v="0.44"/>
    <x v="2"/>
  </r>
  <r>
    <x v="2"/>
    <n v="1185732"/>
    <x v="181"/>
    <x v="0"/>
    <s v="Rhode Island"/>
    <s v="Providence"/>
    <x v="2"/>
    <n v="27"/>
    <x v="201"/>
    <n v="1971"/>
    <n v="709.56"/>
    <n v="0.36"/>
    <x v="2"/>
  </r>
  <r>
    <x v="2"/>
    <n v="1185732"/>
    <x v="181"/>
    <x v="0"/>
    <s v="Rhode Island"/>
    <s v="Providence"/>
    <x v="3"/>
    <n v="34"/>
    <x v="259"/>
    <n v="884"/>
    <n v="335.92"/>
    <n v="0.38"/>
    <x v="2"/>
  </r>
  <r>
    <x v="2"/>
    <n v="1185732"/>
    <x v="181"/>
    <x v="0"/>
    <s v="Rhode Island"/>
    <s v="Providence"/>
    <x v="4"/>
    <n v="48"/>
    <x v="207"/>
    <n v="1968"/>
    <n v="767.52"/>
    <n v="0.39"/>
    <x v="2"/>
  </r>
  <r>
    <x v="2"/>
    <n v="1185732"/>
    <x v="181"/>
    <x v="0"/>
    <s v="Rhode Island"/>
    <s v="Providence"/>
    <x v="5"/>
    <n v="38"/>
    <x v="227"/>
    <n v="2660"/>
    <n v="1090.5999999999999"/>
    <n v="0.41"/>
    <x v="2"/>
  </r>
  <r>
    <x v="2"/>
    <n v="1185732"/>
    <x v="210"/>
    <x v="0"/>
    <s v="Rhode Island"/>
    <s v="Providence"/>
    <x v="0"/>
    <n v="36"/>
    <x v="150"/>
    <n v="5040"/>
    <n v="2066.4"/>
    <n v="0.41"/>
    <x v="2"/>
  </r>
  <r>
    <x v="2"/>
    <n v="1185732"/>
    <x v="210"/>
    <x v="0"/>
    <s v="Rhode Island"/>
    <s v="Providence"/>
    <x v="1"/>
    <n v="38"/>
    <x v="207"/>
    <n v="1558"/>
    <n v="654.36"/>
    <n v="0.42"/>
    <x v="2"/>
  </r>
  <r>
    <x v="2"/>
    <n v="1185732"/>
    <x v="210"/>
    <x v="0"/>
    <s v="Rhode Island"/>
    <s v="Providence"/>
    <x v="2"/>
    <n v="29"/>
    <x v="180"/>
    <n v="1740"/>
    <n v="661.2"/>
    <n v="0.38"/>
    <x v="2"/>
  </r>
  <r>
    <x v="2"/>
    <n v="1185732"/>
    <x v="210"/>
    <x v="0"/>
    <s v="Massachusetts"/>
    <s v="Boston"/>
    <x v="3"/>
    <n v="32"/>
    <x v="181"/>
    <n v="2176"/>
    <n v="826.88"/>
    <n v="0.38"/>
    <x v="2"/>
  </r>
  <r>
    <x v="2"/>
    <n v="1185732"/>
    <x v="210"/>
    <x v="0"/>
    <s v="Massachusetts"/>
    <s v="Boston"/>
    <x v="4"/>
    <n v="48"/>
    <x v="207"/>
    <n v="1968"/>
    <n v="747.84"/>
    <n v="0.38"/>
    <x v="2"/>
  </r>
  <r>
    <x v="2"/>
    <n v="1185732"/>
    <x v="210"/>
    <x v="0"/>
    <s v="Massachusetts"/>
    <s v="Boston"/>
    <x v="5"/>
    <n v="38"/>
    <x v="41"/>
    <n v="2850"/>
    <n v="1254"/>
    <n v="0.44"/>
    <x v="2"/>
  </r>
  <r>
    <x v="2"/>
    <n v="1185732"/>
    <x v="218"/>
    <x v="0"/>
    <s v="Massachusetts"/>
    <s v="Boston"/>
    <x v="0"/>
    <n v="38"/>
    <x v="268"/>
    <n v="4826"/>
    <n v="2123.44"/>
    <n v="0.44"/>
    <x v="2"/>
  </r>
  <r>
    <x v="2"/>
    <n v="1185732"/>
    <x v="218"/>
    <x v="0"/>
    <s v="Massachusetts"/>
    <s v="Boston"/>
    <x v="1"/>
    <n v="38"/>
    <x v="172"/>
    <n v="1786"/>
    <n v="803.69999999999993"/>
    <n v="0.44999999999999996"/>
    <x v="2"/>
  </r>
  <r>
    <x v="2"/>
    <n v="1185732"/>
    <x v="218"/>
    <x v="0"/>
    <s v="Massachusetts"/>
    <s v="Boston"/>
    <x v="2"/>
    <n v="28"/>
    <x v="50"/>
    <n v="1400"/>
    <n v="546"/>
    <n v="0.39"/>
    <x v="2"/>
  </r>
  <r>
    <x v="2"/>
    <n v="1185732"/>
    <x v="218"/>
    <x v="0"/>
    <s v="Massachusetts"/>
    <s v="Boston"/>
    <x v="3"/>
    <n v="34"/>
    <x v="237"/>
    <n v="2958"/>
    <n v="1064.8799999999999"/>
    <n v="0.36"/>
    <x v="2"/>
  </r>
  <r>
    <x v="2"/>
    <n v="1185732"/>
    <x v="218"/>
    <x v="0"/>
    <s v="Massachusetts"/>
    <s v="Boston"/>
    <x v="4"/>
    <n v="46"/>
    <x v="225"/>
    <n v="1334"/>
    <n v="520.26"/>
    <n v="0.39"/>
    <x v="2"/>
  </r>
  <r>
    <x v="2"/>
    <n v="1185732"/>
    <x v="218"/>
    <x v="0"/>
    <s v="Massachusetts"/>
    <s v="Boston"/>
    <x v="5"/>
    <n v="39"/>
    <x v="190"/>
    <n v="2106"/>
    <n v="863.45999999999992"/>
    <n v="0.41"/>
    <x v="2"/>
  </r>
  <r>
    <x v="2"/>
    <n v="1185732"/>
    <x v="237"/>
    <x v="0"/>
    <s v="Massachusetts"/>
    <s v="Boston"/>
    <x v="0"/>
    <n v="38"/>
    <x v="236"/>
    <n v="4446"/>
    <n v="2000.6999999999998"/>
    <n v="0.44999999999999996"/>
    <x v="2"/>
  </r>
  <r>
    <x v="2"/>
    <n v="1185732"/>
    <x v="237"/>
    <x v="0"/>
    <s v="Massachusetts"/>
    <s v="Boston"/>
    <x v="1"/>
    <n v="37"/>
    <x v="222"/>
    <n v="1665"/>
    <n v="732.6"/>
    <n v="0.44"/>
    <x v="2"/>
  </r>
  <r>
    <x v="2"/>
    <n v="1185732"/>
    <x v="237"/>
    <x v="0"/>
    <s v="Massachusetts"/>
    <s v="Boston"/>
    <x v="2"/>
    <n v="29"/>
    <x v="207"/>
    <n v="1189"/>
    <n v="416.15"/>
    <n v="0.35"/>
    <x v="2"/>
  </r>
  <r>
    <x v="2"/>
    <n v="1185732"/>
    <x v="237"/>
    <x v="0"/>
    <s v="Massachusetts"/>
    <s v="Boston"/>
    <x v="3"/>
    <n v="32"/>
    <x v="191"/>
    <n v="1120"/>
    <n v="436.8"/>
    <n v="0.39"/>
    <x v="2"/>
  </r>
  <r>
    <x v="2"/>
    <n v="1185732"/>
    <x v="237"/>
    <x v="0"/>
    <s v="Massachusetts"/>
    <s v="Boston"/>
    <x v="4"/>
    <n v="49"/>
    <x v="204"/>
    <n v="1617"/>
    <n v="614.46"/>
    <n v="0.38"/>
    <x v="2"/>
  </r>
  <r>
    <x v="2"/>
    <n v="1185732"/>
    <x v="237"/>
    <x v="0"/>
    <s v="Massachusetts"/>
    <s v="Boston"/>
    <x v="5"/>
    <n v="39"/>
    <x v="170"/>
    <n v="3237"/>
    <n v="1424.28"/>
    <n v="0.44"/>
    <x v="2"/>
  </r>
  <r>
    <x v="2"/>
    <n v="1185732"/>
    <x v="266"/>
    <x v="0"/>
    <s v="Massachusetts"/>
    <s v="Boston"/>
    <x v="0"/>
    <n v="53"/>
    <x v="285"/>
    <n v="6837"/>
    <n v="2939.91"/>
    <n v="0.43"/>
    <x v="2"/>
  </r>
  <r>
    <x v="2"/>
    <n v="1185732"/>
    <x v="266"/>
    <x v="0"/>
    <s v="Massachusetts"/>
    <s v="Boston"/>
    <x v="1"/>
    <n v="47"/>
    <x v="190"/>
    <n v="2538"/>
    <n v="1091.3399999999999"/>
    <n v="0.43"/>
    <x v="2"/>
  </r>
  <r>
    <x v="2"/>
    <n v="1185732"/>
    <x v="266"/>
    <x v="0"/>
    <s v="Massachusetts"/>
    <s v="Boston"/>
    <x v="2"/>
    <n v="41"/>
    <x v="195"/>
    <n v="2296"/>
    <n v="918.40000000000009"/>
    <n v="0.4"/>
    <x v="2"/>
  </r>
  <r>
    <x v="2"/>
    <n v="1185732"/>
    <x v="266"/>
    <x v="0"/>
    <s v="Massachusetts"/>
    <s v="Boston"/>
    <x v="3"/>
    <n v="44"/>
    <x v="172"/>
    <n v="2068"/>
    <n v="806.52"/>
    <n v="0.39"/>
    <x v="2"/>
  </r>
  <r>
    <x v="2"/>
    <n v="1185732"/>
    <x v="266"/>
    <x v="0"/>
    <s v="Massachusetts"/>
    <s v="Boston"/>
    <x v="4"/>
    <n v="50"/>
    <x v="190"/>
    <n v="2700"/>
    <n v="1026"/>
    <n v="0.38"/>
    <x v="2"/>
  </r>
  <r>
    <x v="2"/>
    <n v="1185732"/>
    <x v="266"/>
    <x v="0"/>
    <s v="Massachusetts"/>
    <s v="Boston"/>
    <x v="5"/>
    <n v="55"/>
    <x v="246"/>
    <n v="4840"/>
    <n v="1984.3999999999999"/>
    <n v="0.41"/>
    <x v="2"/>
  </r>
  <r>
    <x v="2"/>
    <n v="1185732"/>
    <x v="299"/>
    <x v="0"/>
    <s v="Massachusetts"/>
    <s v="Boston"/>
    <x v="0"/>
    <n v="51"/>
    <x v="155"/>
    <n v="7905"/>
    <n v="3320.1"/>
    <n v="0.42"/>
    <x v="2"/>
  </r>
  <r>
    <x v="2"/>
    <n v="1185732"/>
    <x v="299"/>
    <x v="0"/>
    <s v="Massachusetts"/>
    <s v="Boston"/>
    <x v="1"/>
    <n v="47"/>
    <x v="198"/>
    <n v="4418"/>
    <n v="1855.56"/>
    <n v="0.42"/>
    <x v="2"/>
  </r>
  <r>
    <x v="2"/>
    <n v="1185732"/>
    <x v="299"/>
    <x v="0"/>
    <s v="Massachusetts"/>
    <s v="Boston"/>
    <x v="2"/>
    <n v="42"/>
    <x v="181"/>
    <n v="2856"/>
    <n v="1028.1599999999999"/>
    <n v="0.36"/>
    <x v="2"/>
  </r>
  <r>
    <x v="2"/>
    <n v="1185732"/>
    <x v="299"/>
    <x v="0"/>
    <s v="Massachusetts"/>
    <s v="Boston"/>
    <x v="3"/>
    <n v="41"/>
    <x v="188"/>
    <n v="2665"/>
    <n v="932.74999999999989"/>
    <n v="0.35"/>
    <x v="2"/>
  </r>
  <r>
    <x v="2"/>
    <n v="1185732"/>
    <x v="299"/>
    <x v="0"/>
    <s v="Massachusetts"/>
    <s v="Boston"/>
    <x v="4"/>
    <n v="51"/>
    <x v="229"/>
    <n v="3009"/>
    <n v="1143.42"/>
    <n v="0.38"/>
    <x v="2"/>
  </r>
  <r>
    <x v="2"/>
    <n v="1185732"/>
    <x v="299"/>
    <x v="0"/>
    <s v="Massachusetts"/>
    <s v="Boston"/>
    <x v="5"/>
    <n v="54"/>
    <x v="253"/>
    <n v="5454"/>
    <n v="2181.6"/>
    <n v="0.4"/>
    <x v="2"/>
  </r>
  <r>
    <x v="2"/>
    <n v="1185732"/>
    <x v="327"/>
    <x v="0"/>
    <s v="Massachusetts"/>
    <s v="Boston"/>
    <x v="0"/>
    <n v="52"/>
    <x v="42"/>
    <n v="7800"/>
    <n v="3276"/>
    <n v="0.42"/>
    <x v="2"/>
  </r>
  <r>
    <x v="2"/>
    <n v="1185732"/>
    <x v="327"/>
    <x v="0"/>
    <s v="Massachusetts"/>
    <s v="Boston"/>
    <x v="1"/>
    <n v="49"/>
    <x v="193"/>
    <n v="5145"/>
    <n v="2212.35"/>
    <n v="0.43"/>
    <x v="2"/>
  </r>
  <r>
    <x v="2"/>
    <n v="1185732"/>
    <x v="327"/>
    <x v="0"/>
    <s v="Massachusetts"/>
    <s v="Boston"/>
    <x v="2"/>
    <n v="41"/>
    <x v="169"/>
    <n v="3157"/>
    <n v="1168.0899999999999"/>
    <n v="0.37"/>
    <x v="2"/>
  </r>
  <r>
    <x v="2"/>
    <n v="1185732"/>
    <x v="327"/>
    <x v="0"/>
    <s v="Massachusetts"/>
    <s v="Boston"/>
    <x v="3"/>
    <n v="44"/>
    <x v="195"/>
    <n v="2464"/>
    <n v="887.04"/>
    <n v="0.36"/>
    <x v="2"/>
  </r>
  <r>
    <x v="2"/>
    <n v="1185732"/>
    <x v="327"/>
    <x v="0"/>
    <s v="Massachusetts"/>
    <s v="Boston"/>
    <x v="4"/>
    <n v="53"/>
    <x v="181"/>
    <n v="3604"/>
    <n v="1405.56"/>
    <n v="0.39"/>
    <x v="2"/>
  </r>
  <r>
    <x v="2"/>
    <n v="1185732"/>
    <x v="327"/>
    <x v="0"/>
    <s v="Massachusetts"/>
    <s v="Boston"/>
    <x v="5"/>
    <n v="55"/>
    <x v="209"/>
    <n v="7040"/>
    <n v="2956.7999999999997"/>
    <n v="0.42"/>
    <x v="2"/>
  </r>
  <r>
    <x v="2"/>
    <n v="1185732"/>
    <x v="359"/>
    <x v="0"/>
    <s v="Massachusetts"/>
    <s v="Boston"/>
    <x v="0"/>
    <n v="50"/>
    <x v="147"/>
    <n v="8050"/>
    <n v="3542"/>
    <n v="0.44"/>
    <x v="2"/>
  </r>
  <r>
    <x v="2"/>
    <n v="1185732"/>
    <x v="359"/>
    <x v="0"/>
    <s v="Massachusetts"/>
    <s v="Boston"/>
    <x v="1"/>
    <n v="47"/>
    <x v="246"/>
    <n v="4136"/>
    <n v="1695.76"/>
    <n v="0.41"/>
    <x v="2"/>
  </r>
  <r>
    <x v="2"/>
    <n v="1185732"/>
    <x v="359"/>
    <x v="0"/>
    <s v="Massachusetts"/>
    <s v="Boston"/>
    <x v="2"/>
    <n v="42"/>
    <x v="173"/>
    <n v="2898"/>
    <n v="1014.3"/>
    <n v="0.35"/>
    <x v="2"/>
  </r>
  <r>
    <x v="2"/>
    <n v="1185732"/>
    <x v="359"/>
    <x v="0"/>
    <s v="Massachusetts"/>
    <s v="Boston"/>
    <x v="3"/>
    <n v="42"/>
    <x v="175"/>
    <n v="2142"/>
    <n v="771.12"/>
    <n v="0.36"/>
    <x v="2"/>
  </r>
  <r>
    <x v="2"/>
    <n v="1185732"/>
    <x v="359"/>
    <x v="0"/>
    <s v="Massachusetts"/>
    <s v="Boston"/>
    <x v="4"/>
    <n v="50"/>
    <x v="178"/>
    <n v="2200"/>
    <n v="814"/>
    <n v="0.37"/>
    <x v="2"/>
  </r>
  <r>
    <x v="2"/>
    <n v="1185732"/>
    <x v="359"/>
    <x v="0"/>
    <s v="Massachusetts"/>
    <s v="Boston"/>
    <x v="5"/>
    <n v="58"/>
    <x v="250"/>
    <n v="5278"/>
    <n v="2375.1"/>
    <n v="0.44999999999999996"/>
    <x v="2"/>
  </r>
  <r>
    <x v="2"/>
    <n v="1185732"/>
    <x v="389"/>
    <x v="0"/>
    <s v="Massachusetts"/>
    <s v="Boston"/>
    <x v="0"/>
    <n v="53"/>
    <x v="192"/>
    <n v="7155"/>
    <n v="3005.1"/>
    <n v="0.42"/>
    <x v="2"/>
  </r>
  <r>
    <x v="2"/>
    <n v="1185732"/>
    <x v="389"/>
    <x v="0"/>
    <s v="Massachusetts"/>
    <s v="Boston"/>
    <x v="1"/>
    <n v="49"/>
    <x v="184"/>
    <n v="3087"/>
    <n v="1234.8000000000002"/>
    <n v="0.4"/>
    <x v="2"/>
  </r>
  <r>
    <x v="2"/>
    <n v="1185732"/>
    <x v="389"/>
    <x v="0"/>
    <s v="Massachusetts"/>
    <s v="Boston"/>
    <x v="2"/>
    <n v="41"/>
    <x v="203"/>
    <n v="1599"/>
    <n v="591.63"/>
    <n v="0.37"/>
    <x v="2"/>
  </r>
  <r>
    <x v="2"/>
    <n v="1185732"/>
    <x v="389"/>
    <x v="0"/>
    <s v="Massachusetts"/>
    <s v="Boston"/>
    <x v="3"/>
    <n v="42"/>
    <x v="218"/>
    <n v="1512"/>
    <n v="604.80000000000007"/>
    <n v="0.4"/>
    <x v="2"/>
  </r>
  <r>
    <x v="2"/>
    <n v="1185732"/>
    <x v="389"/>
    <x v="0"/>
    <s v="Massachusetts"/>
    <s v="Boston"/>
    <x v="4"/>
    <n v="52"/>
    <x v="171"/>
    <n v="1768"/>
    <n v="636.48"/>
    <n v="0.36"/>
    <x v="2"/>
  </r>
  <r>
    <x v="2"/>
    <n v="1185732"/>
    <x v="389"/>
    <x v="0"/>
    <s v="Massachusetts"/>
    <s v="Boston"/>
    <x v="5"/>
    <n v="57"/>
    <x v="184"/>
    <n v="3591"/>
    <n v="1615.9499999999998"/>
    <n v="0.44999999999999996"/>
    <x v="2"/>
  </r>
  <r>
    <x v="2"/>
    <n v="1185732"/>
    <x v="421"/>
    <x v="0"/>
    <s v="Massachusetts"/>
    <s v="Boston"/>
    <x v="0"/>
    <n v="57"/>
    <x v="196"/>
    <n v="6840"/>
    <n v="3077.9999999999995"/>
    <n v="0.44999999999999996"/>
    <x v="2"/>
  </r>
  <r>
    <x v="2"/>
    <n v="1185732"/>
    <x v="421"/>
    <x v="0"/>
    <s v="Massachusetts"/>
    <s v="Boston"/>
    <x v="1"/>
    <n v="53"/>
    <x v="195"/>
    <n v="2968"/>
    <n v="1335.6"/>
    <n v="0.44999999999999996"/>
    <x v="2"/>
  </r>
  <r>
    <x v="2"/>
    <n v="1185732"/>
    <x v="421"/>
    <x v="0"/>
    <s v="Massachusetts"/>
    <s v="Boston"/>
    <x v="2"/>
    <n v="53"/>
    <x v="171"/>
    <n v="1802"/>
    <n v="630.69999999999993"/>
    <n v="0.35"/>
    <x v="2"/>
  </r>
  <r>
    <x v="2"/>
    <n v="1185732"/>
    <x v="421"/>
    <x v="0"/>
    <s v="Massachusetts"/>
    <s v="Boston"/>
    <x v="3"/>
    <n v="54"/>
    <x v="234"/>
    <n v="1458"/>
    <n v="554.04"/>
    <n v="0.38"/>
    <x v="2"/>
  </r>
  <r>
    <x v="2"/>
    <n v="1185732"/>
    <x v="421"/>
    <x v="0"/>
    <s v="Massachusetts"/>
    <s v="Boston"/>
    <x v="4"/>
    <n v="62"/>
    <x v="234"/>
    <n v="1674"/>
    <n v="585.9"/>
    <n v="0.35"/>
    <x v="2"/>
  </r>
  <r>
    <x v="5"/>
    <n v="1185732"/>
    <x v="421"/>
    <x v="0"/>
    <s v="Massachusetts"/>
    <s v="Boston"/>
    <x v="5"/>
    <n v="66"/>
    <x v="188"/>
    <n v="4290"/>
    <n v="1887.6"/>
    <n v="0.44"/>
    <x v="2"/>
  </r>
  <r>
    <x v="5"/>
    <n v="1185732"/>
    <x v="451"/>
    <x v="0"/>
    <s v="Massachusetts"/>
    <s v="Boston"/>
    <x v="0"/>
    <n v="62"/>
    <x v="161"/>
    <n v="7006"/>
    <n v="3012.58"/>
    <n v="0.43"/>
    <x v="2"/>
  </r>
  <r>
    <x v="5"/>
    <n v="1185732"/>
    <x v="451"/>
    <x v="0"/>
    <s v="Massachusetts"/>
    <s v="Boston"/>
    <x v="1"/>
    <n v="52"/>
    <x v="228"/>
    <n v="4680"/>
    <n v="2059.1999999999998"/>
    <n v="0.44"/>
    <x v="2"/>
  </r>
  <r>
    <x v="5"/>
    <n v="1185732"/>
    <x v="451"/>
    <x v="0"/>
    <s v="Massachusetts"/>
    <s v="Boston"/>
    <x v="2"/>
    <n v="50"/>
    <x v="170"/>
    <n v="4150"/>
    <n v="1494"/>
    <n v="0.36"/>
    <x v="2"/>
  </r>
  <r>
    <x v="5"/>
    <n v="1185732"/>
    <x v="451"/>
    <x v="0"/>
    <s v="Massachusetts"/>
    <s v="Boston"/>
    <x v="3"/>
    <n v="51"/>
    <x v="232"/>
    <n v="4080"/>
    <n v="1591.2"/>
    <n v="0.39"/>
    <x v="2"/>
  </r>
  <r>
    <x v="5"/>
    <n v="1185732"/>
    <x v="451"/>
    <x v="0"/>
    <s v="Massachusetts"/>
    <s v="Boston"/>
    <x v="4"/>
    <n v="63"/>
    <x v="227"/>
    <n v="4410"/>
    <n v="1675.8"/>
    <n v="0.38"/>
    <x v="2"/>
  </r>
  <r>
    <x v="5"/>
    <n v="1185732"/>
    <x v="451"/>
    <x v="0"/>
    <s v="Massachusetts"/>
    <s v="Boston"/>
    <x v="5"/>
    <n v="64"/>
    <x v="230"/>
    <n v="6272"/>
    <n v="2822.3999999999996"/>
    <n v="0.44999999999999996"/>
    <x v="2"/>
  </r>
  <r>
    <x v="5"/>
    <n v="1185732"/>
    <x v="480"/>
    <x v="0"/>
    <s v="Massachusetts"/>
    <s v="Boston"/>
    <x v="0"/>
    <n v="64"/>
    <x v="42"/>
    <n v="9600"/>
    <n v="3935.9999999999995"/>
    <n v="0.41"/>
    <x v="2"/>
  </r>
  <r>
    <x v="5"/>
    <n v="1185732"/>
    <x v="480"/>
    <x v="0"/>
    <s v="Massachusetts"/>
    <s v="Boston"/>
    <x v="1"/>
    <n v="53"/>
    <x v="193"/>
    <n v="5565"/>
    <n v="2226"/>
    <n v="0.4"/>
    <x v="2"/>
  </r>
  <r>
    <x v="5"/>
    <n v="1185732"/>
    <x v="480"/>
    <x v="0"/>
    <s v="Massachusetts"/>
    <s v="Boston"/>
    <x v="2"/>
    <n v="51"/>
    <x v="230"/>
    <n v="4998"/>
    <n v="1949.22"/>
    <n v="0.39"/>
    <x v="2"/>
  </r>
  <r>
    <x v="5"/>
    <n v="1185732"/>
    <x v="480"/>
    <x v="0"/>
    <s v="Massachusetts"/>
    <s v="Boston"/>
    <x v="3"/>
    <n v="52"/>
    <x v="41"/>
    <n v="3900"/>
    <n v="1482"/>
    <n v="0.38"/>
    <x v="2"/>
  </r>
  <r>
    <x v="5"/>
    <n v="1185732"/>
    <x v="480"/>
    <x v="0"/>
    <s v="Massachusetts"/>
    <s v="Boston"/>
    <x v="4"/>
    <n v="62"/>
    <x v="199"/>
    <n v="5208"/>
    <n v="2031.1200000000001"/>
    <n v="0.39"/>
    <x v="2"/>
  </r>
  <r>
    <x v="5"/>
    <n v="1185732"/>
    <x v="480"/>
    <x v="0"/>
    <s v="Massachusetts"/>
    <s v="Boston"/>
    <x v="5"/>
    <n v="65"/>
    <x v="205"/>
    <n v="7280"/>
    <n v="3203.2"/>
    <n v="0.44"/>
    <x v="2"/>
  </r>
  <r>
    <x v="5"/>
    <n v="1185732"/>
    <x v="178"/>
    <x v="0"/>
    <s v="Massachusetts"/>
    <s v="Boston"/>
    <x v="0"/>
    <n v="44"/>
    <x v="152"/>
    <n v="6688"/>
    <n v="3678.4"/>
    <n v="0.55000000000000004"/>
    <x v="2"/>
  </r>
  <r>
    <x v="5"/>
    <n v="1185732"/>
    <x v="178"/>
    <x v="0"/>
    <s v="Massachusetts"/>
    <s v="Boston"/>
    <x v="1"/>
    <n v="42"/>
    <x v="198"/>
    <n v="3948"/>
    <n v="2368.7999999999997"/>
    <n v="0.6"/>
    <x v="2"/>
  </r>
  <r>
    <x v="5"/>
    <n v="1185732"/>
    <x v="178"/>
    <x v="0"/>
    <s v="Massachusetts"/>
    <s v="Boston"/>
    <x v="2"/>
    <n v="32"/>
    <x v="250"/>
    <n v="2912"/>
    <n v="1310.3999999999999"/>
    <n v="0.44999999999999996"/>
    <x v="2"/>
  </r>
  <r>
    <x v="5"/>
    <n v="1185732"/>
    <x v="178"/>
    <x v="0"/>
    <s v="Massachusetts"/>
    <s v="Boston"/>
    <x v="3"/>
    <n v="39"/>
    <x v="178"/>
    <n v="1716"/>
    <n v="840.84"/>
    <n v="0.49"/>
    <x v="2"/>
  </r>
  <r>
    <x v="5"/>
    <n v="1185732"/>
    <x v="178"/>
    <x v="0"/>
    <s v="Massachusetts"/>
    <s v="Boston"/>
    <x v="4"/>
    <n v="52"/>
    <x v="181"/>
    <n v="3536"/>
    <n v="1661.9199999999998"/>
    <n v="0.47"/>
    <x v="2"/>
  </r>
  <r>
    <x v="5"/>
    <n v="1185732"/>
    <x v="178"/>
    <x v="0"/>
    <s v="Massachusetts"/>
    <s v="Boston"/>
    <x v="5"/>
    <n v="44"/>
    <x v="230"/>
    <n v="4312"/>
    <n v="2199.12"/>
    <n v="0.51"/>
    <x v="2"/>
  </r>
  <r>
    <x v="5"/>
    <n v="1185732"/>
    <x v="207"/>
    <x v="0"/>
    <s v="Massachusetts"/>
    <s v="Boston"/>
    <x v="0"/>
    <n v="41"/>
    <x v="212"/>
    <n v="6847"/>
    <n v="3834.32"/>
    <n v="0.56000000000000005"/>
    <x v="2"/>
  </r>
  <r>
    <x v="5"/>
    <n v="1185732"/>
    <x v="207"/>
    <x v="0"/>
    <s v="Massachusetts"/>
    <s v="Boston"/>
    <x v="1"/>
    <n v="44"/>
    <x v="176"/>
    <n v="2684"/>
    <n v="1610.3999999999999"/>
    <n v="0.6"/>
    <x v="2"/>
  </r>
  <r>
    <x v="5"/>
    <n v="1185732"/>
    <x v="207"/>
    <x v="0"/>
    <s v="Massachusetts"/>
    <s v="Boston"/>
    <x v="2"/>
    <n v="33"/>
    <x v="238"/>
    <n v="2442"/>
    <n v="1221"/>
    <n v="0.5"/>
    <x v="2"/>
  </r>
  <r>
    <x v="5"/>
    <n v="1185732"/>
    <x v="207"/>
    <x v="0"/>
    <s v="Vermont"/>
    <s v="Burlington"/>
    <x v="3"/>
    <n v="36"/>
    <x v="222"/>
    <n v="1620"/>
    <n v="745.19999999999993"/>
    <n v="0.45999999999999996"/>
    <x v="2"/>
  </r>
  <r>
    <x v="5"/>
    <n v="1185732"/>
    <x v="207"/>
    <x v="0"/>
    <s v="Vermont"/>
    <s v="Burlington"/>
    <x v="4"/>
    <n v="54"/>
    <x v="184"/>
    <n v="3402"/>
    <n v="1701"/>
    <n v="0.5"/>
    <x v="2"/>
  </r>
  <r>
    <x v="5"/>
    <n v="1185732"/>
    <x v="207"/>
    <x v="0"/>
    <s v="Vermont"/>
    <s v="Burlington"/>
    <x v="5"/>
    <n v="43"/>
    <x v="211"/>
    <n v="3655"/>
    <n v="1973.7"/>
    <n v="0.54"/>
    <x v="2"/>
  </r>
  <r>
    <x v="5"/>
    <n v="1185732"/>
    <x v="215"/>
    <x v="0"/>
    <s v="Vermont"/>
    <s v="Burlington"/>
    <x v="0"/>
    <n v="44"/>
    <x v="213"/>
    <n v="6248"/>
    <n v="3748.7999999999997"/>
    <n v="0.6"/>
    <x v="2"/>
  </r>
  <r>
    <x v="5"/>
    <n v="1185732"/>
    <x v="215"/>
    <x v="0"/>
    <s v="Vermont"/>
    <s v="Burlington"/>
    <x v="1"/>
    <n v="42"/>
    <x v="227"/>
    <n v="2940"/>
    <n v="1675.8000000000002"/>
    <n v="0.57000000000000006"/>
    <x v="2"/>
  </r>
  <r>
    <x v="5"/>
    <n v="1185732"/>
    <x v="215"/>
    <x v="0"/>
    <s v="Vermont"/>
    <s v="Burlington"/>
    <x v="2"/>
    <n v="34"/>
    <x v="169"/>
    <n v="2618"/>
    <n v="1282.82"/>
    <n v="0.49"/>
    <x v="2"/>
  </r>
  <r>
    <x v="5"/>
    <n v="1185732"/>
    <x v="215"/>
    <x v="0"/>
    <s v="Vermont"/>
    <s v="Burlington"/>
    <x v="3"/>
    <n v="36"/>
    <x v="183"/>
    <n v="1368"/>
    <n v="670.31999999999994"/>
    <n v="0.49"/>
    <x v="2"/>
  </r>
  <r>
    <x v="5"/>
    <n v="1185732"/>
    <x v="215"/>
    <x v="0"/>
    <s v="Vermont"/>
    <s v="Burlington"/>
    <x v="4"/>
    <n v="51"/>
    <x v="172"/>
    <n v="2397"/>
    <n v="1174.53"/>
    <n v="0.49"/>
    <x v="2"/>
  </r>
  <r>
    <x v="5"/>
    <n v="1185732"/>
    <x v="215"/>
    <x v="0"/>
    <s v="Vermont"/>
    <s v="Burlington"/>
    <x v="5"/>
    <n v="41"/>
    <x v="232"/>
    <n v="3280"/>
    <n v="1803.9999999999998"/>
    <n v="0.54999999999999993"/>
    <x v="2"/>
  </r>
  <r>
    <x v="5"/>
    <n v="1185732"/>
    <x v="234"/>
    <x v="0"/>
    <s v="Vermont"/>
    <s v="Burlington"/>
    <x v="0"/>
    <n v="41"/>
    <x v="251"/>
    <n v="5617"/>
    <n v="3145.5200000000004"/>
    <n v="0.56000000000000005"/>
    <x v="2"/>
  </r>
  <r>
    <x v="5"/>
    <n v="1185732"/>
    <x v="234"/>
    <x v="0"/>
    <s v="Vermont"/>
    <s v="Burlington"/>
    <x v="1"/>
    <n v="43"/>
    <x v="195"/>
    <n v="2408"/>
    <n v="1396.64"/>
    <n v="0.58000000000000007"/>
    <x v="2"/>
  </r>
  <r>
    <x v="5"/>
    <n v="1185732"/>
    <x v="234"/>
    <x v="0"/>
    <s v="Vermont"/>
    <s v="Burlington"/>
    <x v="2"/>
    <n v="32"/>
    <x v="188"/>
    <n v="2080"/>
    <n v="1040"/>
    <n v="0.5"/>
    <x v="2"/>
  </r>
  <r>
    <x v="5"/>
    <n v="1185732"/>
    <x v="234"/>
    <x v="0"/>
    <s v="Vermont"/>
    <s v="Burlington"/>
    <x v="3"/>
    <n v="36"/>
    <x v="178"/>
    <n v="1584"/>
    <n v="792"/>
    <n v="0.5"/>
    <x v="2"/>
  </r>
  <r>
    <x v="5"/>
    <n v="1185732"/>
    <x v="234"/>
    <x v="0"/>
    <s v="Vermont"/>
    <s v="Burlington"/>
    <x v="4"/>
    <n v="51"/>
    <x v="183"/>
    <n v="1938"/>
    <n v="891.4799999999999"/>
    <n v="0.45999999999999996"/>
    <x v="2"/>
  </r>
  <r>
    <x v="5"/>
    <n v="1185732"/>
    <x v="234"/>
    <x v="0"/>
    <s v="Vermont"/>
    <s v="Burlington"/>
    <x v="5"/>
    <n v="44"/>
    <x v="228"/>
    <n v="3960"/>
    <n v="2019.6000000000001"/>
    <n v="0.51"/>
    <x v="2"/>
  </r>
  <r>
    <x v="5"/>
    <n v="1185732"/>
    <x v="263"/>
    <x v="0"/>
    <s v="Vermont"/>
    <s v="Burlington"/>
    <x v="0"/>
    <n v="55"/>
    <x v="125"/>
    <n v="8470"/>
    <n v="4827.9000000000005"/>
    <n v="0.57000000000000006"/>
    <x v="2"/>
  </r>
  <r>
    <x v="5"/>
    <n v="1185732"/>
    <x v="263"/>
    <x v="0"/>
    <s v="Vermont"/>
    <s v="Burlington"/>
    <x v="1"/>
    <n v="54"/>
    <x v="232"/>
    <n v="4320"/>
    <n v="2419.2000000000003"/>
    <n v="0.56000000000000005"/>
    <x v="2"/>
  </r>
  <r>
    <x v="5"/>
    <n v="1185732"/>
    <x v="263"/>
    <x v="0"/>
    <s v="Vermont"/>
    <s v="Burlington"/>
    <x v="2"/>
    <n v="49"/>
    <x v="41"/>
    <n v="3675"/>
    <n v="1690.4999999999998"/>
    <n v="0.45999999999999996"/>
    <x v="2"/>
  </r>
  <r>
    <x v="5"/>
    <n v="1185732"/>
    <x v="263"/>
    <x v="0"/>
    <s v="Vermont"/>
    <s v="Burlington"/>
    <x v="3"/>
    <n v="46"/>
    <x v="188"/>
    <n v="2990"/>
    <n v="1405.3"/>
    <n v="0.47"/>
    <x v="2"/>
  </r>
  <r>
    <x v="5"/>
    <n v="1185732"/>
    <x v="263"/>
    <x v="0"/>
    <s v="Vermont"/>
    <s v="Burlington"/>
    <x v="4"/>
    <n v="55"/>
    <x v="249"/>
    <n v="3960"/>
    <n v="1861.1999999999998"/>
    <n v="0.47"/>
    <x v="2"/>
  </r>
  <r>
    <x v="5"/>
    <n v="1185732"/>
    <x v="263"/>
    <x v="0"/>
    <s v="Vermont"/>
    <s v="Burlington"/>
    <x v="5"/>
    <n v="60"/>
    <x v="196"/>
    <n v="7200"/>
    <n v="3744"/>
    <n v="0.52"/>
    <x v="2"/>
  </r>
  <r>
    <x v="5"/>
    <n v="1185732"/>
    <x v="296"/>
    <x v="0"/>
    <s v="Vermont"/>
    <s v="Burlington"/>
    <x v="0"/>
    <n v="58"/>
    <x v="134"/>
    <n v="9454"/>
    <n v="5483.3200000000006"/>
    <n v="0.58000000000000007"/>
    <x v="2"/>
  </r>
  <r>
    <x v="5"/>
    <n v="1185732"/>
    <x v="296"/>
    <x v="0"/>
    <s v="Vermont"/>
    <s v="Burlington"/>
    <x v="1"/>
    <n v="53"/>
    <x v="210"/>
    <n v="6148"/>
    <n v="3627.3200000000006"/>
    <n v="0.59000000000000008"/>
    <x v="2"/>
  </r>
  <r>
    <x v="5"/>
    <n v="1185732"/>
    <x v="296"/>
    <x v="0"/>
    <s v="Vermont"/>
    <s v="Burlington"/>
    <x v="2"/>
    <n v="45"/>
    <x v="194"/>
    <n v="3645"/>
    <n v="1713.1499999999999"/>
    <n v="0.47"/>
    <x v="2"/>
  </r>
  <r>
    <x v="5"/>
    <n v="1185732"/>
    <x v="296"/>
    <x v="0"/>
    <s v="Vermont"/>
    <s v="Burlington"/>
    <x v="3"/>
    <n v="47"/>
    <x v="228"/>
    <n v="4230"/>
    <n v="1903.4999999999998"/>
    <n v="0.44999999999999996"/>
    <x v="2"/>
  </r>
  <r>
    <x v="5"/>
    <n v="1185732"/>
    <x v="296"/>
    <x v="0"/>
    <s v="Vermont"/>
    <s v="Burlington"/>
    <x v="4"/>
    <n v="58"/>
    <x v="194"/>
    <n v="4698"/>
    <n v="2349"/>
    <n v="0.5"/>
    <x v="2"/>
  </r>
  <r>
    <x v="5"/>
    <n v="1185732"/>
    <x v="296"/>
    <x v="0"/>
    <s v="Vermont"/>
    <s v="Burlington"/>
    <x v="5"/>
    <n v="62"/>
    <x v="236"/>
    <n v="7254"/>
    <n v="3772.08"/>
    <n v="0.52"/>
    <x v="2"/>
  </r>
  <r>
    <x v="5"/>
    <n v="1185732"/>
    <x v="324"/>
    <x v="0"/>
    <s v="Vermont"/>
    <s v="Burlington"/>
    <x v="0"/>
    <n v="54"/>
    <x v="131"/>
    <n v="9828"/>
    <n v="5601.9600000000009"/>
    <n v="0.57000000000000006"/>
    <x v="2"/>
  </r>
  <r>
    <x v="5"/>
    <n v="1185732"/>
    <x v="324"/>
    <x v="0"/>
    <s v="Vermont"/>
    <s v="Burlington"/>
    <x v="1"/>
    <n v="51"/>
    <x v="202"/>
    <n v="5865"/>
    <n v="3284.4"/>
    <n v="0.56000000000000005"/>
    <x v="2"/>
  </r>
  <r>
    <x v="5"/>
    <n v="1185732"/>
    <x v="324"/>
    <x v="0"/>
    <s v="Vermont"/>
    <s v="Burlington"/>
    <x v="2"/>
    <n v="46"/>
    <x v="230"/>
    <n v="4508"/>
    <n v="2163.84"/>
    <n v="0.48"/>
    <x v="2"/>
  </r>
  <r>
    <x v="5"/>
    <n v="1185732"/>
    <x v="324"/>
    <x v="0"/>
    <s v="Vermont"/>
    <s v="Burlington"/>
    <x v="3"/>
    <n v="46"/>
    <x v="228"/>
    <n v="4140"/>
    <n v="2028.6"/>
    <n v="0.49"/>
    <x v="2"/>
  </r>
  <r>
    <x v="5"/>
    <n v="1185732"/>
    <x v="324"/>
    <x v="0"/>
    <s v="Vermont"/>
    <s v="Burlington"/>
    <x v="4"/>
    <n v="54"/>
    <x v="198"/>
    <n v="5076"/>
    <n v="2385.7199999999998"/>
    <n v="0.47"/>
    <x v="2"/>
  </r>
  <r>
    <x v="5"/>
    <n v="1185732"/>
    <x v="324"/>
    <x v="0"/>
    <s v="Vermont"/>
    <s v="Burlington"/>
    <x v="5"/>
    <n v="61"/>
    <x v="35"/>
    <n v="7625"/>
    <n v="3965"/>
    <n v="0.52"/>
    <x v="2"/>
  </r>
  <r>
    <x v="5"/>
    <n v="1185732"/>
    <x v="356"/>
    <x v="0"/>
    <s v="Vermont"/>
    <s v="Burlington"/>
    <x v="0"/>
    <n v="58"/>
    <x v="129"/>
    <n v="10208"/>
    <n v="6124.8"/>
    <n v="0.6"/>
    <x v="2"/>
  </r>
  <r>
    <x v="5"/>
    <n v="1185732"/>
    <x v="356"/>
    <x v="0"/>
    <s v="Vermont"/>
    <s v="Burlington"/>
    <x v="1"/>
    <n v="53"/>
    <x v="162"/>
    <n v="5618"/>
    <n v="3314.6200000000003"/>
    <n v="0.59000000000000008"/>
    <x v="2"/>
  </r>
  <r>
    <x v="5"/>
    <n v="1185732"/>
    <x v="356"/>
    <x v="0"/>
    <s v="Vermont"/>
    <s v="Burlington"/>
    <x v="2"/>
    <n v="48"/>
    <x v="193"/>
    <n v="5040"/>
    <n v="2318.3999999999996"/>
    <n v="0.45999999999999996"/>
    <x v="2"/>
  </r>
  <r>
    <x v="5"/>
    <n v="1185732"/>
    <x v="356"/>
    <x v="0"/>
    <s v="Vermont"/>
    <s v="Burlington"/>
    <x v="3"/>
    <n v="49"/>
    <x v="181"/>
    <n v="3332"/>
    <n v="1566.04"/>
    <n v="0.47"/>
    <x v="2"/>
  </r>
  <r>
    <x v="5"/>
    <n v="1185732"/>
    <x v="356"/>
    <x v="0"/>
    <s v="Vermont"/>
    <s v="Burlington"/>
    <x v="4"/>
    <n v="57"/>
    <x v="188"/>
    <n v="3705"/>
    <n v="1815.45"/>
    <n v="0.49"/>
    <x v="2"/>
  </r>
  <r>
    <x v="5"/>
    <n v="1185732"/>
    <x v="356"/>
    <x v="0"/>
    <s v="Vermont"/>
    <s v="Burlington"/>
    <x v="5"/>
    <n v="61"/>
    <x v="233"/>
    <n v="6344"/>
    <n v="3235.44"/>
    <n v="0.51"/>
    <x v="2"/>
  </r>
  <r>
    <x v="5"/>
    <n v="1185732"/>
    <x v="386"/>
    <x v="0"/>
    <s v="Vermont"/>
    <s v="Burlington"/>
    <x v="0"/>
    <n v="56"/>
    <x v="251"/>
    <n v="7672"/>
    <n v="4373.0400000000009"/>
    <n v="0.57000000000000006"/>
    <x v="2"/>
  </r>
  <r>
    <x v="5"/>
    <n v="1185732"/>
    <x v="386"/>
    <x v="0"/>
    <s v="Vermont"/>
    <s v="Burlington"/>
    <x v="1"/>
    <n v="50"/>
    <x v="211"/>
    <n v="4250"/>
    <n v="2550"/>
    <n v="0.6"/>
    <x v="2"/>
  </r>
  <r>
    <x v="5"/>
    <n v="1185732"/>
    <x v="386"/>
    <x v="0"/>
    <s v="Vermont"/>
    <s v="Burlington"/>
    <x v="2"/>
    <n v="46"/>
    <x v="195"/>
    <n v="2576"/>
    <n v="1288"/>
    <n v="0.5"/>
    <x v="2"/>
  </r>
  <r>
    <x v="5"/>
    <n v="1185732"/>
    <x v="386"/>
    <x v="0"/>
    <s v="Vermont"/>
    <s v="Burlington"/>
    <x v="3"/>
    <n v="45"/>
    <x v="239"/>
    <n v="2340"/>
    <n v="1146.5999999999999"/>
    <n v="0.49"/>
    <x v="2"/>
  </r>
  <r>
    <x v="5"/>
    <n v="1185732"/>
    <x v="386"/>
    <x v="0"/>
    <s v="Vermont"/>
    <s v="Burlington"/>
    <x v="4"/>
    <n v="58"/>
    <x v="50"/>
    <n v="2900"/>
    <n v="1363"/>
    <n v="0.47"/>
    <x v="2"/>
  </r>
  <r>
    <x v="5"/>
    <n v="1185732"/>
    <x v="386"/>
    <x v="0"/>
    <s v="Vermont"/>
    <s v="Burlington"/>
    <x v="5"/>
    <n v="59"/>
    <x v="252"/>
    <n v="4602"/>
    <n v="2531.1"/>
    <n v="0.54999999999999993"/>
    <x v="2"/>
  </r>
  <r>
    <x v="5"/>
    <n v="1185732"/>
    <x v="418"/>
    <x v="0"/>
    <s v="Vermont"/>
    <s v="Burlington"/>
    <x v="0"/>
    <n v="62"/>
    <x v="247"/>
    <n v="8246"/>
    <n v="4947.5999999999995"/>
    <n v="0.6"/>
    <x v="2"/>
  </r>
  <r>
    <x v="5"/>
    <n v="1185732"/>
    <x v="418"/>
    <x v="0"/>
    <s v="Vermont"/>
    <s v="Burlington"/>
    <x v="1"/>
    <n v="54"/>
    <x v="41"/>
    <n v="4050"/>
    <n v="2389.5000000000005"/>
    <n v="0.59000000000000008"/>
    <x v="2"/>
  </r>
  <r>
    <x v="5"/>
    <n v="1185732"/>
    <x v="418"/>
    <x v="0"/>
    <s v="Vermont"/>
    <s v="Burlington"/>
    <x v="2"/>
    <n v="59"/>
    <x v="190"/>
    <n v="3186"/>
    <n v="1593"/>
    <n v="0.5"/>
    <x v="2"/>
  </r>
  <r>
    <x v="5"/>
    <n v="1185732"/>
    <x v="418"/>
    <x v="0"/>
    <s v="Vermont"/>
    <s v="Burlington"/>
    <x v="3"/>
    <n v="55"/>
    <x v="219"/>
    <n v="2530"/>
    <n v="1214.3999999999999"/>
    <n v="0.48"/>
    <x v="2"/>
  </r>
  <r>
    <x v="5"/>
    <n v="1185732"/>
    <x v="418"/>
    <x v="0"/>
    <s v="Vermont"/>
    <s v="Burlington"/>
    <x v="4"/>
    <n v="66"/>
    <x v="175"/>
    <n v="3366"/>
    <n v="1615.6799999999998"/>
    <n v="0.48"/>
    <x v="2"/>
  </r>
  <r>
    <x v="3"/>
    <n v="1185732"/>
    <x v="418"/>
    <x v="0"/>
    <s v="Vermont"/>
    <s v="Burlington"/>
    <x v="5"/>
    <n v="71"/>
    <x v="194"/>
    <n v="5751"/>
    <n v="3048.03"/>
    <n v="0.53"/>
    <x v="2"/>
  </r>
  <r>
    <x v="3"/>
    <n v="1185732"/>
    <x v="448"/>
    <x v="0"/>
    <s v="Vermont"/>
    <s v="Burlington"/>
    <x v="0"/>
    <n v="64"/>
    <x v="214"/>
    <n v="8064"/>
    <n v="4838.3999999999996"/>
    <n v="0.6"/>
    <x v="2"/>
  </r>
  <r>
    <x v="3"/>
    <n v="1185732"/>
    <x v="448"/>
    <x v="0"/>
    <s v="Vermont"/>
    <s v="Burlington"/>
    <x v="1"/>
    <n v="55"/>
    <x v="194"/>
    <n v="4455"/>
    <n v="2583.9"/>
    <n v="0.58000000000000007"/>
    <x v="2"/>
  </r>
  <r>
    <x v="3"/>
    <n v="1185732"/>
    <x v="448"/>
    <x v="0"/>
    <s v="Vermont"/>
    <s v="Burlington"/>
    <x v="2"/>
    <n v="57"/>
    <x v="294"/>
    <n v="5472"/>
    <n v="2626.56"/>
    <n v="0.48"/>
    <x v="2"/>
  </r>
  <r>
    <x v="5"/>
    <n v="1185732"/>
    <x v="448"/>
    <x v="0"/>
    <s v="Vermont"/>
    <s v="Burlington"/>
    <x v="3"/>
    <n v="55"/>
    <x v="41"/>
    <n v="4125"/>
    <n v="2062.5"/>
    <n v="0.5"/>
    <x v="2"/>
  </r>
  <r>
    <x v="5"/>
    <n v="1185732"/>
    <x v="448"/>
    <x v="0"/>
    <s v="Vermont"/>
    <s v="Burlington"/>
    <x v="4"/>
    <n v="67"/>
    <x v="232"/>
    <n v="5360"/>
    <n v="2680"/>
    <n v="0.5"/>
    <x v="2"/>
  </r>
  <r>
    <x v="5"/>
    <n v="1185732"/>
    <x v="448"/>
    <x v="0"/>
    <s v="Vermont"/>
    <s v="Burlington"/>
    <x v="5"/>
    <n v="70"/>
    <x v="198"/>
    <n v="6580"/>
    <n v="3487.4"/>
    <n v="0.53"/>
    <x v="2"/>
  </r>
  <r>
    <x v="5"/>
    <n v="1185732"/>
    <x v="477"/>
    <x v="0"/>
    <s v="Vermont"/>
    <s v="Burlington"/>
    <x v="0"/>
    <n v="64"/>
    <x v="137"/>
    <n v="10752"/>
    <n v="6451.2"/>
    <n v="0.6"/>
    <x v="2"/>
  </r>
  <r>
    <x v="5"/>
    <n v="1185732"/>
    <x v="477"/>
    <x v="0"/>
    <s v="Vermont"/>
    <s v="Burlington"/>
    <x v="1"/>
    <n v="55"/>
    <x v="38"/>
    <n v="5500"/>
    <n v="3025.0000000000005"/>
    <n v="0.55000000000000004"/>
    <x v="2"/>
  </r>
  <r>
    <x v="5"/>
    <n v="1185732"/>
    <x v="477"/>
    <x v="0"/>
    <s v="Vermont"/>
    <s v="Burlington"/>
    <x v="2"/>
    <n v="55"/>
    <x v="161"/>
    <n v="6215"/>
    <n v="2921.0499999999997"/>
    <n v="0.47"/>
    <x v="2"/>
  </r>
  <r>
    <x v="5"/>
    <n v="1185732"/>
    <x v="477"/>
    <x v="0"/>
    <s v="Vermont"/>
    <s v="Burlington"/>
    <x v="3"/>
    <n v="56"/>
    <x v="194"/>
    <n v="4536"/>
    <n v="2041.1999999999998"/>
    <n v="0.44999999999999996"/>
    <x v="2"/>
  </r>
  <r>
    <x v="5"/>
    <n v="1185732"/>
    <x v="477"/>
    <x v="0"/>
    <s v="Vermont"/>
    <s v="Burlington"/>
    <x v="4"/>
    <n v="67"/>
    <x v="194"/>
    <n v="5427"/>
    <n v="2604.96"/>
    <n v="0.48"/>
    <x v="2"/>
  </r>
  <r>
    <x v="5"/>
    <n v="1185732"/>
    <x v="477"/>
    <x v="0"/>
    <s v="Vermont"/>
    <s v="Burlington"/>
    <x v="5"/>
    <n v="68"/>
    <x v="162"/>
    <n v="7208"/>
    <n v="3748.1600000000003"/>
    <n v="0.52"/>
    <x v="2"/>
  </r>
  <r>
    <x v="5"/>
    <n v="1185732"/>
    <x v="185"/>
    <x v="0"/>
    <s v="Vermont"/>
    <s v="Burlington"/>
    <x v="0"/>
    <n v="49"/>
    <x v="165"/>
    <n v="6419"/>
    <n v="3530.4500000000003"/>
    <n v="0.55000000000000004"/>
    <x v="2"/>
  </r>
  <r>
    <x v="5"/>
    <n v="1185732"/>
    <x v="185"/>
    <x v="0"/>
    <s v="Vermont"/>
    <s v="Burlington"/>
    <x v="1"/>
    <n v="45"/>
    <x v="250"/>
    <n v="4095"/>
    <n v="2170.35"/>
    <n v="0.53"/>
    <x v="2"/>
  </r>
  <r>
    <x v="5"/>
    <n v="1185732"/>
    <x v="185"/>
    <x v="0"/>
    <s v="Vermont"/>
    <s v="Burlington"/>
    <x v="2"/>
    <n v="38"/>
    <x v="194"/>
    <n v="3078"/>
    <n v="1385.1"/>
    <n v="0.44999999999999996"/>
    <x v="2"/>
  </r>
  <r>
    <x v="5"/>
    <n v="1185732"/>
    <x v="185"/>
    <x v="0"/>
    <s v="Vermont"/>
    <s v="Burlington"/>
    <x v="3"/>
    <n v="43"/>
    <x v="219"/>
    <n v="1978"/>
    <n v="791.2"/>
    <n v="0.4"/>
    <x v="2"/>
  </r>
  <r>
    <x v="5"/>
    <n v="1185732"/>
    <x v="185"/>
    <x v="0"/>
    <s v="Vermont"/>
    <s v="Burlington"/>
    <x v="4"/>
    <n v="59"/>
    <x v="195"/>
    <n v="3304"/>
    <n v="1453.76"/>
    <n v="0.44"/>
    <x v="2"/>
  </r>
  <r>
    <x v="5"/>
    <n v="1185732"/>
    <x v="185"/>
    <x v="0"/>
    <s v="Vermont"/>
    <s v="Burlington"/>
    <x v="5"/>
    <n v="49"/>
    <x v="246"/>
    <n v="4312"/>
    <n v="1940.3999999999999"/>
    <n v="0.44999999999999996"/>
    <x v="2"/>
  </r>
  <r>
    <x v="5"/>
    <n v="1185732"/>
    <x v="693"/>
    <x v="0"/>
    <s v="Vermont"/>
    <s v="Burlington"/>
    <x v="0"/>
    <n v="49"/>
    <x v="263"/>
    <n v="8820"/>
    <n v="4674.6000000000004"/>
    <n v="0.53"/>
    <x v="2"/>
  </r>
  <r>
    <x v="5"/>
    <n v="1185732"/>
    <x v="693"/>
    <x v="0"/>
    <s v="Vermont"/>
    <s v="Burlington"/>
    <x v="1"/>
    <n v="45"/>
    <x v="41"/>
    <n v="3375"/>
    <n v="1721.25"/>
    <n v="0.51"/>
    <x v="2"/>
  </r>
  <r>
    <x v="5"/>
    <n v="1185732"/>
    <x v="693"/>
    <x v="0"/>
    <s v="Vermont"/>
    <s v="Burlington"/>
    <x v="2"/>
    <n v="39"/>
    <x v="228"/>
    <n v="3510"/>
    <n v="1544.4"/>
    <n v="0.44"/>
    <x v="2"/>
  </r>
  <r>
    <x v="5"/>
    <n v="1185732"/>
    <x v="693"/>
    <x v="0"/>
    <s v="New Hampshire"/>
    <s v="Manchester"/>
    <x v="3"/>
    <n v="42"/>
    <x v="208"/>
    <n v="2436"/>
    <n v="1047.48"/>
    <n v="0.43"/>
    <x v="2"/>
  </r>
  <r>
    <x v="5"/>
    <n v="1185732"/>
    <x v="693"/>
    <x v="0"/>
    <s v="New Hampshire"/>
    <s v="Manchester"/>
    <x v="4"/>
    <n v="56"/>
    <x v="170"/>
    <n v="4648"/>
    <n v="1998.6399999999999"/>
    <n v="0.43"/>
    <x v="2"/>
  </r>
  <r>
    <x v="5"/>
    <n v="1185732"/>
    <x v="693"/>
    <x v="0"/>
    <s v="New Hampshire"/>
    <s v="Manchester"/>
    <x v="5"/>
    <n v="46"/>
    <x v="230"/>
    <n v="4508"/>
    <n v="2163.84"/>
    <n v="0.48"/>
    <x v="2"/>
  </r>
  <r>
    <x v="5"/>
    <n v="1185732"/>
    <x v="222"/>
    <x v="0"/>
    <s v="New Hampshire"/>
    <s v="Manchester"/>
    <x v="0"/>
    <n v="49"/>
    <x v="241"/>
    <n v="8085"/>
    <n v="4042.5"/>
    <n v="0.5"/>
    <x v="2"/>
  </r>
  <r>
    <x v="5"/>
    <n v="1185732"/>
    <x v="222"/>
    <x v="0"/>
    <s v="New Hampshire"/>
    <s v="Manchester"/>
    <x v="1"/>
    <n v="49"/>
    <x v="173"/>
    <n v="3381"/>
    <n v="1724.31"/>
    <n v="0.51"/>
    <x v="2"/>
  </r>
  <r>
    <x v="5"/>
    <n v="1185732"/>
    <x v="222"/>
    <x v="0"/>
    <s v="New Hampshire"/>
    <s v="Manchester"/>
    <x v="2"/>
    <n v="38"/>
    <x v="41"/>
    <n v="2850"/>
    <n v="1168.5"/>
    <n v="0.41"/>
    <x v="2"/>
  </r>
  <r>
    <x v="5"/>
    <n v="1185732"/>
    <x v="222"/>
    <x v="0"/>
    <s v="New Hampshire"/>
    <s v="Manchester"/>
    <x v="3"/>
    <n v="44"/>
    <x v="183"/>
    <n v="1672"/>
    <n v="702.24"/>
    <n v="0.42"/>
    <x v="2"/>
  </r>
  <r>
    <x v="5"/>
    <n v="1185732"/>
    <x v="222"/>
    <x v="0"/>
    <s v="New Hampshire"/>
    <s v="Manchester"/>
    <x v="4"/>
    <n v="58"/>
    <x v="180"/>
    <n v="3480"/>
    <n v="1565.9999999999998"/>
    <n v="0.44999999999999996"/>
    <x v="2"/>
  </r>
  <r>
    <x v="5"/>
    <n v="1185732"/>
    <x v="222"/>
    <x v="0"/>
    <s v="New Hampshire"/>
    <s v="Manchester"/>
    <x v="5"/>
    <n v="45"/>
    <x v="41"/>
    <n v="3375"/>
    <n v="1586.25"/>
    <n v="0.47"/>
    <x v="2"/>
  </r>
  <r>
    <x v="5"/>
    <n v="1185732"/>
    <x v="241"/>
    <x v="0"/>
    <s v="New Hampshire"/>
    <s v="Manchester"/>
    <x v="0"/>
    <n v="48"/>
    <x v="125"/>
    <n v="7392"/>
    <n v="3917.76"/>
    <n v="0.53"/>
    <x v="2"/>
  </r>
  <r>
    <x v="5"/>
    <n v="1185732"/>
    <x v="241"/>
    <x v="0"/>
    <s v="New Hampshire"/>
    <s v="Manchester"/>
    <x v="1"/>
    <n v="49"/>
    <x v="181"/>
    <n v="3332"/>
    <n v="1832.6000000000001"/>
    <n v="0.55000000000000004"/>
    <x v="2"/>
  </r>
  <r>
    <x v="5"/>
    <n v="1185732"/>
    <x v="241"/>
    <x v="0"/>
    <s v="New Hampshire"/>
    <s v="Manchester"/>
    <x v="2"/>
    <n v="38"/>
    <x v="201"/>
    <n v="2774"/>
    <n v="1220.56"/>
    <n v="0.44"/>
    <x v="2"/>
  </r>
  <r>
    <x v="5"/>
    <n v="1185732"/>
    <x v="241"/>
    <x v="0"/>
    <s v="New Hampshire"/>
    <s v="Manchester"/>
    <x v="3"/>
    <n v="44"/>
    <x v="200"/>
    <n v="2156"/>
    <n v="883.95999999999992"/>
    <n v="0.41"/>
    <x v="2"/>
  </r>
  <r>
    <x v="5"/>
    <n v="1185732"/>
    <x v="241"/>
    <x v="0"/>
    <s v="New Hampshire"/>
    <s v="Manchester"/>
    <x v="4"/>
    <n v="57"/>
    <x v="206"/>
    <n v="3021"/>
    <n v="1359.4499999999998"/>
    <n v="0.44999999999999996"/>
    <x v="2"/>
  </r>
  <r>
    <x v="5"/>
    <n v="1185732"/>
    <x v="241"/>
    <x v="0"/>
    <s v="New Hampshire"/>
    <s v="Manchester"/>
    <x v="5"/>
    <n v="46"/>
    <x v="230"/>
    <n v="4508"/>
    <n v="2073.6799999999998"/>
    <n v="0.45999999999999996"/>
    <x v="2"/>
  </r>
  <r>
    <x v="5"/>
    <n v="1185732"/>
    <x v="270"/>
    <x v="0"/>
    <s v="New Hampshire"/>
    <s v="Manchester"/>
    <x v="0"/>
    <n v="64"/>
    <x v="217"/>
    <n v="11072"/>
    <n v="5868.16"/>
    <n v="0.53"/>
    <x v="2"/>
  </r>
  <r>
    <x v="5"/>
    <n v="1185732"/>
    <x v="270"/>
    <x v="0"/>
    <s v="New Hampshire"/>
    <s v="Manchester"/>
    <x v="1"/>
    <n v="54"/>
    <x v="237"/>
    <n v="4698"/>
    <n v="2536.92"/>
    <n v="0.54"/>
    <x v="2"/>
  </r>
  <r>
    <x v="5"/>
    <n v="1185732"/>
    <x v="270"/>
    <x v="0"/>
    <s v="New Hampshire"/>
    <s v="Manchester"/>
    <x v="2"/>
    <n v="51"/>
    <x v="230"/>
    <n v="4998"/>
    <n v="2099.16"/>
    <n v="0.42"/>
    <x v="2"/>
  </r>
  <r>
    <x v="5"/>
    <n v="1185732"/>
    <x v="270"/>
    <x v="0"/>
    <s v="New Hampshire"/>
    <s v="Manchester"/>
    <x v="3"/>
    <n v="52"/>
    <x v="232"/>
    <n v="4160"/>
    <n v="1664"/>
    <n v="0.4"/>
    <x v="2"/>
  </r>
  <r>
    <x v="5"/>
    <n v="1185732"/>
    <x v="270"/>
    <x v="0"/>
    <s v="New Hampshire"/>
    <s v="Manchester"/>
    <x v="4"/>
    <n v="63"/>
    <x v="252"/>
    <n v="4914"/>
    <n v="2211.2999999999997"/>
    <n v="0.44999999999999996"/>
    <x v="2"/>
  </r>
  <r>
    <x v="5"/>
    <n v="1185732"/>
    <x v="270"/>
    <x v="0"/>
    <s v="New Hampshire"/>
    <s v="Manchester"/>
    <x v="5"/>
    <n v="65"/>
    <x v="202"/>
    <n v="7475"/>
    <n v="3438.4999999999995"/>
    <n v="0.45999999999999996"/>
    <x v="2"/>
  </r>
  <r>
    <x v="5"/>
    <n v="1185732"/>
    <x v="303"/>
    <x v="0"/>
    <s v="New Hampshire"/>
    <s v="Manchester"/>
    <x v="0"/>
    <n v="59"/>
    <x v="138"/>
    <n v="9971"/>
    <n v="5284.63"/>
    <n v="0.53"/>
    <x v="2"/>
  </r>
  <r>
    <x v="5"/>
    <n v="1185732"/>
    <x v="303"/>
    <x v="0"/>
    <s v="New Hampshire"/>
    <s v="Manchester"/>
    <x v="1"/>
    <n v="56"/>
    <x v="248"/>
    <n v="6888"/>
    <n v="3512.88"/>
    <n v="0.51"/>
    <x v="2"/>
  </r>
  <r>
    <x v="5"/>
    <n v="1185732"/>
    <x v="303"/>
    <x v="0"/>
    <s v="New Hampshire"/>
    <s v="Manchester"/>
    <x v="2"/>
    <n v="53"/>
    <x v="246"/>
    <n v="4664"/>
    <n v="2052.16"/>
    <n v="0.44"/>
    <x v="2"/>
  </r>
  <r>
    <x v="5"/>
    <n v="1185732"/>
    <x v="303"/>
    <x v="0"/>
    <s v="New Hampshire"/>
    <s v="Manchester"/>
    <x v="3"/>
    <n v="52"/>
    <x v="250"/>
    <n v="4732"/>
    <n v="1987.4399999999998"/>
    <n v="0.42"/>
    <x v="2"/>
  </r>
  <r>
    <x v="5"/>
    <n v="1185732"/>
    <x v="303"/>
    <x v="0"/>
    <s v="New Hampshire"/>
    <s v="Manchester"/>
    <x v="4"/>
    <n v="60"/>
    <x v="198"/>
    <n v="5640"/>
    <n v="2425.1999999999998"/>
    <n v="0.43"/>
    <x v="2"/>
  </r>
  <r>
    <x v="5"/>
    <n v="1185732"/>
    <x v="303"/>
    <x v="0"/>
    <s v="New Hampshire"/>
    <s v="Manchester"/>
    <x v="5"/>
    <n v="66"/>
    <x v="216"/>
    <n v="9108"/>
    <n v="4280.7599999999993"/>
    <n v="0.47"/>
    <x v="2"/>
  </r>
  <r>
    <x v="5"/>
    <n v="1185732"/>
    <x v="331"/>
    <x v="0"/>
    <s v="New Hampshire"/>
    <s v="Manchester"/>
    <x v="0"/>
    <n v="64"/>
    <x v="130"/>
    <n v="12544"/>
    <n v="6648.3200000000006"/>
    <n v="0.53"/>
    <x v="2"/>
  </r>
  <r>
    <x v="5"/>
    <n v="1185732"/>
    <x v="331"/>
    <x v="0"/>
    <s v="New Hampshire"/>
    <s v="Manchester"/>
    <x v="1"/>
    <n v="55"/>
    <x v="165"/>
    <n v="7205"/>
    <n v="3602.5"/>
    <n v="0.5"/>
    <x v="2"/>
  </r>
  <r>
    <x v="5"/>
    <n v="1185732"/>
    <x v="331"/>
    <x v="0"/>
    <s v="New Hampshire"/>
    <s v="Manchester"/>
    <x v="2"/>
    <n v="54"/>
    <x v="245"/>
    <n v="5886"/>
    <n v="2413.2599999999998"/>
    <n v="0.41"/>
    <x v="2"/>
  </r>
  <r>
    <x v="5"/>
    <n v="1185732"/>
    <x v="331"/>
    <x v="0"/>
    <s v="New Hampshire"/>
    <s v="Manchester"/>
    <x v="3"/>
    <n v="53"/>
    <x v="211"/>
    <n v="4505"/>
    <n v="1982.2"/>
    <n v="0.44"/>
    <x v="2"/>
  </r>
  <r>
    <x v="5"/>
    <n v="1185732"/>
    <x v="331"/>
    <x v="0"/>
    <s v="New Hampshire"/>
    <s v="Manchester"/>
    <x v="4"/>
    <n v="60"/>
    <x v="240"/>
    <n v="6120"/>
    <n v="2509.1999999999998"/>
    <n v="0.41"/>
    <x v="2"/>
  </r>
  <r>
    <x v="5"/>
    <n v="1185732"/>
    <x v="331"/>
    <x v="0"/>
    <s v="New Hampshire"/>
    <s v="Manchester"/>
    <x v="5"/>
    <n v="64"/>
    <x v="251"/>
    <n v="8768"/>
    <n v="4296.32"/>
    <n v="0.49"/>
    <x v="2"/>
  </r>
  <r>
    <x v="5"/>
    <n v="1185732"/>
    <x v="363"/>
    <x v="0"/>
    <s v="New Hampshire"/>
    <s v="Manchester"/>
    <x v="0"/>
    <n v="60"/>
    <x v="130"/>
    <n v="11760"/>
    <n v="5997.6"/>
    <n v="0.51"/>
    <x v="2"/>
  </r>
  <r>
    <x v="5"/>
    <n v="1185732"/>
    <x v="363"/>
    <x v="0"/>
    <s v="New Hampshire"/>
    <s v="Manchester"/>
    <x v="1"/>
    <n v="58"/>
    <x v="192"/>
    <n v="7830"/>
    <n v="4228.2000000000007"/>
    <n v="0.54"/>
    <x v="2"/>
  </r>
  <r>
    <x v="5"/>
    <n v="1185732"/>
    <x v="363"/>
    <x v="0"/>
    <s v="New Hampshire"/>
    <s v="Manchester"/>
    <x v="2"/>
    <n v="52"/>
    <x v="193"/>
    <n v="5460"/>
    <n v="2456.9999999999995"/>
    <n v="0.44999999999999996"/>
    <x v="2"/>
  </r>
  <r>
    <x v="5"/>
    <n v="1185732"/>
    <x v="363"/>
    <x v="0"/>
    <s v="New Hampshire"/>
    <s v="Manchester"/>
    <x v="3"/>
    <n v="51"/>
    <x v="249"/>
    <n v="3672"/>
    <n v="1542.24"/>
    <n v="0.42"/>
    <x v="2"/>
  </r>
  <r>
    <x v="5"/>
    <n v="1185732"/>
    <x v="363"/>
    <x v="0"/>
    <s v="New Hampshire"/>
    <s v="Manchester"/>
    <x v="4"/>
    <n v="59"/>
    <x v="201"/>
    <n v="4307"/>
    <n v="1938.1499999999999"/>
    <n v="0.44999999999999996"/>
    <x v="2"/>
  </r>
  <r>
    <x v="5"/>
    <n v="1185732"/>
    <x v="363"/>
    <x v="0"/>
    <s v="New Hampshire"/>
    <s v="Manchester"/>
    <x v="5"/>
    <n v="64"/>
    <x v="162"/>
    <n v="6784"/>
    <n v="3188.48"/>
    <n v="0.47"/>
    <x v="2"/>
  </r>
  <r>
    <x v="5"/>
    <n v="1185732"/>
    <x v="393"/>
    <x v="0"/>
    <s v="New Hampshire"/>
    <s v="Manchester"/>
    <x v="0"/>
    <n v="59"/>
    <x v="125"/>
    <n v="9086"/>
    <n v="4724.72"/>
    <n v="0.52"/>
    <x v="2"/>
  </r>
  <r>
    <x v="5"/>
    <n v="1185732"/>
    <x v="393"/>
    <x v="0"/>
    <s v="New Hampshire"/>
    <s v="Manchester"/>
    <x v="1"/>
    <n v="54"/>
    <x v="60"/>
    <n v="5130"/>
    <n v="2667.6"/>
    <n v="0.52"/>
    <x v="2"/>
  </r>
  <r>
    <x v="5"/>
    <n v="1185732"/>
    <x v="393"/>
    <x v="0"/>
    <s v="New Hampshire"/>
    <s v="Manchester"/>
    <x v="2"/>
    <n v="52"/>
    <x v="41"/>
    <n v="3900"/>
    <n v="1677"/>
    <n v="0.43"/>
    <x v="2"/>
  </r>
  <r>
    <x v="5"/>
    <n v="1185732"/>
    <x v="393"/>
    <x v="0"/>
    <s v="New Hampshire"/>
    <s v="Manchester"/>
    <x v="3"/>
    <n v="53"/>
    <x v="195"/>
    <n v="2968"/>
    <n v="1246.56"/>
    <n v="0.42"/>
    <x v="2"/>
  </r>
  <r>
    <x v="5"/>
    <n v="1185732"/>
    <x v="393"/>
    <x v="0"/>
    <s v="New Hampshire"/>
    <s v="Manchester"/>
    <x v="4"/>
    <n v="64"/>
    <x v="184"/>
    <n v="4032"/>
    <n v="1733.76"/>
    <n v="0.43"/>
    <x v="2"/>
  </r>
  <r>
    <x v="5"/>
    <n v="1185732"/>
    <x v="393"/>
    <x v="0"/>
    <s v="New Hampshire"/>
    <s v="Manchester"/>
    <x v="5"/>
    <n v="68"/>
    <x v="230"/>
    <n v="6664"/>
    <n v="3065.4399999999996"/>
    <n v="0.45999999999999996"/>
    <x v="2"/>
  </r>
  <r>
    <x v="0"/>
    <n v="1185732"/>
    <x v="425"/>
    <x v="0"/>
    <s v="New Hampshire"/>
    <s v="Manchester"/>
    <x v="0"/>
    <n v="64"/>
    <x v="164"/>
    <n v="7616"/>
    <n v="4036.48"/>
    <n v="0.53"/>
    <x v="2"/>
  </r>
  <r>
    <x v="0"/>
    <n v="1185732"/>
    <x v="425"/>
    <x v="0"/>
    <s v="New Hampshire"/>
    <s v="Manchester"/>
    <x v="1"/>
    <n v="62"/>
    <x v="199"/>
    <n v="5208"/>
    <n v="2760.2400000000002"/>
    <n v="0.53"/>
    <x v="2"/>
  </r>
  <r>
    <x v="0"/>
    <n v="1185732"/>
    <x v="425"/>
    <x v="0"/>
    <s v="New Hampshire"/>
    <s v="Manchester"/>
    <x v="2"/>
    <n v="59"/>
    <x v="190"/>
    <n v="3186"/>
    <n v="1401.84"/>
    <n v="0.44"/>
    <x v="2"/>
  </r>
  <r>
    <x v="0"/>
    <n v="1185732"/>
    <x v="425"/>
    <x v="0"/>
    <s v="New Hampshire"/>
    <s v="Manchester"/>
    <x v="3"/>
    <n v="62"/>
    <x v="172"/>
    <n v="2914"/>
    <n v="1253.02"/>
    <n v="0.43"/>
    <x v="2"/>
  </r>
  <r>
    <x v="0"/>
    <n v="1185732"/>
    <x v="425"/>
    <x v="0"/>
    <s v="New Hampshire"/>
    <s v="Manchester"/>
    <x v="4"/>
    <n v="71"/>
    <x v="219"/>
    <n v="3266"/>
    <n v="1404.3799999999999"/>
    <n v="0.43"/>
    <x v="2"/>
  </r>
  <r>
    <x v="0"/>
    <n v="1185732"/>
    <x v="425"/>
    <x v="0"/>
    <s v="New Hampshire"/>
    <s v="Manchester"/>
    <x v="5"/>
    <n v="72"/>
    <x v="194"/>
    <n v="5832"/>
    <n v="2799.3599999999997"/>
    <n v="0.48"/>
    <x v="2"/>
  </r>
  <r>
    <x v="0"/>
    <n v="1185732"/>
    <x v="455"/>
    <x v="0"/>
    <s v="New Hampshire"/>
    <s v="Manchester"/>
    <x v="0"/>
    <n v="68"/>
    <x v="236"/>
    <n v="7956"/>
    <n v="4216.68"/>
    <n v="0.53"/>
    <x v="2"/>
  </r>
  <r>
    <x v="0"/>
    <n v="1185732"/>
    <x v="455"/>
    <x v="0"/>
    <s v="New Hampshire"/>
    <s v="Manchester"/>
    <x v="1"/>
    <n v="62"/>
    <x v="230"/>
    <n v="6076"/>
    <n v="3159.52"/>
    <n v="0.52"/>
    <x v="2"/>
  </r>
  <r>
    <x v="0"/>
    <n v="1185732"/>
    <x v="455"/>
    <x v="0"/>
    <s v="New Hampshire"/>
    <s v="Manchester"/>
    <x v="2"/>
    <n v="63"/>
    <x v="233"/>
    <n v="6552"/>
    <n v="2948.3999999999996"/>
    <n v="0.44999999999999996"/>
    <x v="2"/>
  </r>
  <r>
    <x v="0"/>
    <n v="1185732"/>
    <x v="455"/>
    <x v="0"/>
    <s v="New Hampshire"/>
    <s v="Manchester"/>
    <x v="3"/>
    <n v="64"/>
    <x v="211"/>
    <n v="5440"/>
    <n v="2176"/>
    <n v="0.4"/>
    <x v="2"/>
  </r>
  <r>
    <x v="0"/>
    <n v="1185732"/>
    <x v="455"/>
    <x v="0"/>
    <s v="New Hampshire"/>
    <s v="Manchester"/>
    <x v="4"/>
    <n v="71"/>
    <x v="194"/>
    <n v="5751"/>
    <n v="2415.42"/>
    <n v="0.42"/>
    <x v="2"/>
  </r>
  <r>
    <x v="0"/>
    <n v="1185732"/>
    <x v="455"/>
    <x v="0"/>
    <s v="New Hampshire"/>
    <s v="Manchester"/>
    <x v="5"/>
    <n v="78"/>
    <x v="210"/>
    <n v="9048"/>
    <n v="4252.5599999999995"/>
    <n v="0.47"/>
    <x v="2"/>
  </r>
  <r>
    <x v="0"/>
    <n v="1185732"/>
    <x v="484"/>
    <x v="0"/>
    <s v="New Hampshire"/>
    <s v="Manchester"/>
    <x v="0"/>
    <n v="71"/>
    <x v="138"/>
    <n v="11999"/>
    <n v="6599.4500000000007"/>
    <n v="0.55000000000000004"/>
    <x v="2"/>
  </r>
  <r>
    <x v="0"/>
    <n v="1185732"/>
    <x v="484"/>
    <x v="0"/>
    <s v="New Hampshire"/>
    <s v="Manchester"/>
    <x v="1"/>
    <n v="59"/>
    <x v="202"/>
    <n v="6785"/>
    <n v="3731.7500000000005"/>
    <n v="0.55000000000000004"/>
    <x v="2"/>
  </r>
  <r>
    <x v="0"/>
    <n v="1185732"/>
    <x v="484"/>
    <x v="0"/>
    <s v="New Hampshire"/>
    <s v="Manchester"/>
    <x v="2"/>
    <n v="62"/>
    <x v="243"/>
    <n v="6696"/>
    <n v="2812.3199999999997"/>
    <n v="0.42"/>
    <x v="2"/>
  </r>
  <r>
    <x v="0"/>
    <n v="1185732"/>
    <x v="484"/>
    <x v="0"/>
    <s v="New Hampshire"/>
    <s v="Manchester"/>
    <x v="3"/>
    <n v="62"/>
    <x v="246"/>
    <n v="5456"/>
    <n v="2400.64"/>
    <n v="0.44"/>
    <x v="2"/>
  </r>
  <r>
    <x v="0"/>
    <n v="1185732"/>
    <x v="484"/>
    <x v="0"/>
    <s v="New Hampshire"/>
    <s v="Manchester"/>
    <x v="4"/>
    <n v="74"/>
    <x v="193"/>
    <n v="7770"/>
    <n v="3341.1"/>
    <n v="0.43"/>
    <x v="2"/>
  </r>
  <r>
    <x v="0"/>
    <n v="1185732"/>
    <x v="484"/>
    <x v="0"/>
    <s v="New Hampshire"/>
    <s v="Manchester"/>
    <x v="5"/>
    <n v="74"/>
    <x v="236"/>
    <n v="8658"/>
    <n v="4242.42"/>
    <n v="0.49"/>
    <x v="2"/>
  </r>
  <r>
    <x v="0"/>
    <n v="1185732"/>
    <x v="188"/>
    <x v="0"/>
    <s v="New Hampshire"/>
    <s v="Manchester"/>
    <x v="0"/>
    <n v="52"/>
    <x v="57"/>
    <n v="7540"/>
    <n v="3468.4"/>
    <n v="0.46"/>
    <x v="2"/>
  </r>
  <r>
    <x v="0"/>
    <n v="1185732"/>
    <x v="188"/>
    <x v="0"/>
    <s v="New Hampshire"/>
    <s v="Manchester"/>
    <x v="1"/>
    <n v="50"/>
    <x v="199"/>
    <n v="4200"/>
    <n v="1974.0000000000002"/>
    <n v="0.47000000000000003"/>
    <x v="2"/>
  </r>
  <r>
    <x v="0"/>
    <n v="1185732"/>
    <x v="188"/>
    <x v="0"/>
    <s v="New Hampshire"/>
    <s v="Manchester"/>
    <x v="2"/>
    <n v="44"/>
    <x v="228"/>
    <n v="3960"/>
    <n v="1386"/>
    <n v="0.35"/>
    <x v="2"/>
  </r>
  <r>
    <x v="0"/>
    <n v="1185732"/>
    <x v="188"/>
    <x v="0"/>
    <s v="New Hampshire"/>
    <s v="Manchester"/>
    <x v="3"/>
    <n v="49"/>
    <x v="203"/>
    <n v="1911"/>
    <n v="707.06999999999994"/>
    <n v="0.37"/>
    <x v="2"/>
  </r>
  <r>
    <x v="0"/>
    <n v="1185732"/>
    <x v="188"/>
    <x v="0"/>
    <s v="New Hampshire"/>
    <s v="Manchester"/>
    <x v="4"/>
    <n v="60"/>
    <x v="190"/>
    <n v="3240"/>
    <n v="1198.8"/>
    <n v="0.37"/>
    <x v="2"/>
  </r>
  <r>
    <x v="0"/>
    <n v="1185732"/>
    <x v="188"/>
    <x v="0"/>
    <s v="New Hampshire"/>
    <s v="Manchester"/>
    <x v="5"/>
    <n v="54"/>
    <x v="252"/>
    <n v="4212"/>
    <n v="1895.3999999999999"/>
    <n v="0.44999999999999996"/>
    <x v="2"/>
  </r>
  <r>
    <x v="0"/>
    <n v="1185732"/>
    <x v="696"/>
    <x v="0"/>
    <s v="New Hampshire"/>
    <s v="Manchester"/>
    <x v="0"/>
    <n v="52"/>
    <x v="217"/>
    <n v="8996"/>
    <n v="4048.2000000000007"/>
    <n v="0.45000000000000007"/>
    <x v="2"/>
  </r>
  <r>
    <x v="0"/>
    <n v="1185732"/>
    <x v="696"/>
    <x v="0"/>
    <s v="New Hampshire"/>
    <s v="Manchester"/>
    <x v="1"/>
    <n v="53"/>
    <x v="229"/>
    <n v="3127"/>
    <n v="1438.42"/>
    <n v="0.46"/>
    <x v="2"/>
  </r>
  <r>
    <x v="0"/>
    <n v="1185732"/>
    <x v="696"/>
    <x v="0"/>
    <s v="New Hampshire"/>
    <s v="Manchester"/>
    <x v="2"/>
    <n v="43"/>
    <x v="170"/>
    <n v="3569"/>
    <n v="1427.6000000000001"/>
    <n v="0.4"/>
    <x v="2"/>
  </r>
  <r>
    <x v="0"/>
    <n v="1185732"/>
    <x v="0"/>
    <x v="0"/>
    <s v="New York"/>
    <s v="New York"/>
    <x v="0"/>
    <n v="34"/>
    <x v="295"/>
    <n v="13056"/>
    <n v="6789.12"/>
    <n v="0.52"/>
    <x v="1"/>
  </r>
  <r>
    <x v="0"/>
    <n v="1185732"/>
    <x v="1"/>
    <x v="0"/>
    <s v="New York"/>
    <s v="New York"/>
    <x v="1"/>
    <n v="36"/>
    <x v="63"/>
    <n v="11520"/>
    <n v="4031.9999999999995"/>
    <n v="0.35"/>
    <x v="1"/>
  </r>
  <r>
    <x v="0"/>
    <n v="1185732"/>
    <x v="2"/>
    <x v="0"/>
    <s v="New York"/>
    <s v="New York"/>
    <x v="2"/>
    <n v="32"/>
    <x v="44"/>
    <n v="11200"/>
    <n v="4144"/>
    <n v="0.37"/>
    <x v="1"/>
  </r>
  <r>
    <x v="0"/>
    <n v="1185732"/>
    <x v="3"/>
    <x v="0"/>
    <s v="New York"/>
    <s v="New York"/>
    <x v="3"/>
    <n v="36"/>
    <x v="296"/>
    <n v="10116"/>
    <n v="3742.92"/>
    <n v="0.37"/>
    <x v="1"/>
  </r>
  <r>
    <x v="0"/>
    <n v="1185732"/>
    <x v="4"/>
    <x v="0"/>
    <s v="New York"/>
    <s v="New York"/>
    <x v="4"/>
    <n v="43"/>
    <x v="297"/>
    <n v="13158"/>
    <n v="4868.46"/>
    <n v="0.37"/>
    <x v="1"/>
  </r>
  <r>
    <x v="0"/>
    <n v="1185732"/>
    <x v="5"/>
    <x v="0"/>
    <s v="New York"/>
    <s v="New York"/>
    <x v="5"/>
    <n v="38"/>
    <x v="298"/>
    <n v="12540"/>
    <n v="4012.8"/>
    <n v="0.32"/>
    <x v="1"/>
  </r>
  <r>
    <x v="0"/>
    <n v="1185732"/>
    <x v="6"/>
    <x v="0"/>
    <s v="New York"/>
    <s v="New York"/>
    <x v="0"/>
    <n v="33"/>
    <x v="299"/>
    <n v="12804"/>
    <n v="6658.08"/>
    <n v="0.52"/>
    <x v="1"/>
  </r>
  <r>
    <x v="0"/>
    <n v="1185732"/>
    <x v="7"/>
    <x v="0"/>
    <s v="New York"/>
    <s v="New York"/>
    <x v="1"/>
    <n v="39"/>
    <x v="300"/>
    <n v="12285"/>
    <n v="4054.0499999999997"/>
    <n v="0.32999999999999996"/>
    <x v="1"/>
  </r>
  <r>
    <x v="0"/>
    <n v="1185732"/>
    <x v="8"/>
    <x v="0"/>
    <s v="New York"/>
    <s v="New York"/>
    <x v="2"/>
    <n v="32"/>
    <x v="258"/>
    <n v="10336"/>
    <n v="3927.68"/>
    <n v="0.38"/>
    <x v="1"/>
  </r>
  <r>
    <x v="0"/>
    <n v="1185732"/>
    <x v="9"/>
    <x v="0"/>
    <s v="New York"/>
    <s v="New York"/>
    <x v="3"/>
    <n v="32"/>
    <x v="154"/>
    <n v="7936"/>
    <n v="3015.68"/>
    <n v="0.38"/>
    <x v="1"/>
  </r>
  <r>
    <x v="0"/>
    <n v="1185732"/>
    <x v="10"/>
    <x v="0"/>
    <s v="New York"/>
    <s v="New York"/>
    <x v="4"/>
    <n v="43"/>
    <x v="297"/>
    <n v="13158"/>
    <n v="4605.2999999999993"/>
    <n v="0.35"/>
    <x v="1"/>
  </r>
  <r>
    <x v="0"/>
    <n v="1185732"/>
    <x v="11"/>
    <x v="0"/>
    <s v="New York"/>
    <s v="New York"/>
    <x v="5"/>
    <n v="36"/>
    <x v="44"/>
    <n v="12600"/>
    <n v="3653.9999999999995"/>
    <n v="0.28999999999999998"/>
    <x v="1"/>
  </r>
  <r>
    <x v="0"/>
    <n v="1185732"/>
    <x v="12"/>
    <x v="0"/>
    <s v="New York"/>
    <s v="New York"/>
    <x v="0"/>
    <n v="40"/>
    <x v="301"/>
    <n v="15600"/>
    <n v="8112"/>
    <n v="0.52"/>
    <x v="1"/>
  </r>
  <r>
    <x v="0"/>
    <n v="1185732"/>
    <x v="13"/>
    <x v="0"/>
    <s v="New York"/>
    <s v="New York"/>
    <x v="1"/>
    <n v="35"/>
    <x v="300"/>
    <n v="11025"/>
    <n v="3969"/>
    <n v="0.36"/>
    <x v="1"/>
  </r>
  <r>
    <x v="0"/>
    <n v="1185732"/>
    <x v="14"/>
    <x v="0"/>
    <s v="New York"/>
    <s v="New York"/>
    <x v="2"/>
    <n v="27"/>
    <x v="302"/>
    <n v="8478"/>
    <n v="3475.98"/>
    <n v="0.41"/>
    <x v="1"/>
  </r>
  <r>
    <x v="0"/>
    <n v="1185732"/>
    <x v="15"/>
    <x v="0"/>
    <s v="New York"/>
    <s v="New York"/>
    <x v="3"/>
    <n v="31"/>
    <x v="142"/>
    <n v="7440"/>
    <n v="2975.9999999999995"/>
    <n v="0.39999999999999997"/>
    <x v="1"/>
  </r>
  <r>
    <x v="0"/>
    <n v="1185732"/>
    <x v="16"/>
    <x v="0"/>
    <s v="New York"/>
    <s v="New York"/>
    <x v="4"/>
    <n v="43"/>
    <x v="303"/>
    <n v="12427"/>
    <n v="3976.64"/>
    <n v="0.32"/>
    <x v="1"/>
  </r>
  <r>
    <x v="0"/>
    <n v="1185732"/>
    <x v="17"/>
    <x v="0"/>
    <s v="New York"/>
    <s v="New York"/>
    <x v="5"/>
    <n v="36"/>
    <x v="258"/>
    <n v="11628"/>
    <n v="3139.5600000000004"/>
    <n v="0.27"/>
    <x v="1"/>
  </r>
  <r>
    <x v="0"/>
    <n v="1185732"/>
    <x v="18"/>
    <x v="0"/>
    <s v="New York"/>
    <s v="New York"/>
    <x v="0"/>
    <n v="33"/>
    <x v="304"/>
    <n v="12276"/>
    <n v="6629.0400000000009"/>
    <n v="0.54"/>
    <x v="1"/>
  </r>
  <r>
    <x v="0"/>
    <n v="1185732"/>
    <x v="19"/>
    <x v="0"/>
    <s v="New York"/>
    <s v="New York"/>
    <x v="1"/>
    <n v="35"/>
    <x v="300"/>
    <n v="11025"/>
    <n v="3638.2499999999995"/>
    <n v="0.32999999999999996"/>
    <x v="1"/>
  </r>
  <r>
    <x v="0"/>
    <n v="1185732"/>
    <x v="20"/>
    <x v="0"/>
    <s v="New York"/>
    <s v="New York"/>
    <x v="2"/>
    <n v="28"/>
    <x v="300"/>
    <n v="8820"/>
    <n v="3351.6"/>
    <n v="0.38"/>
    <x v="1"/>
  </r>
  <r>
    <x v="0"/>
    <n v="1185732"/>
    <x v="21"/>
    <x v="0"/>
    <s v="New York"/>
    <s v="New York"/>
    <x v="3"/>
    <n v="31"/>
    <x v="303"/>
    <n v="8959"/>
    <n v="3314.83"/>
    <n v="0.37"/>
    <x v="1"/>
  </r>
  <r>
    <x v="0"/>
    <n v="1185732"/>
    <x v="22"/>
    <x v="0"/>
    <s v="New York"/>
    <s v="New York"/>
    <x v="4"/>
    <n v="44"/>
    <x v="296"/>
    <n v="12364"/>
    <n v="4451.04"/>
    <n v="0.36"/>
    <x v="1"/>
  </r>
  <r>
    <x v="0"/>
    <n v="1185732"/>
    <x v="23"/>
    <x v="0"/>
    <s v="New York"/>
    <s v="New York"/>
    <x v="5"/>
    <n v="39"/>
    <x v="305"/>
    <n v="12987"/>
    <n v="3506.4900000000002"/>
    <n v="0.27"/>
    <x v="1"/>
  </r>
  <r>
    <x v="0"/>
    <n v="1185732"/>
    <x v="24"/>
    <x v="0"/>
    <s v="New York"/>
    <s v="New York"/>
    <x v="0"/>
    <n v="44"/>
    <x v="306"/>
    <n v="16104"/>
    <n v="8374.08"/>
    <n v="0.52"/>
    <x v="1"/>
  </r>
  <r>
    <x v="0"/>
    <n v="1185732"/>
    <x v="25"/>
    <x v="0"/>
    <s v="New York"/>
    <s v="New York"/>
    <x v="1"/>
    <n v="37"/>
    <x v="307"/>
    <n v="10952"/>
    <n v="3833.2"/>
    <n v="0.35"/>
    <x v="1"/>
  </r>
  <r>
    <x v="0"/>
    <n v="1185732"/>
    <x v="26"/>
    <x v="0"/>
    <s v="New York"/>
    <s v="New York"/>
    <x v="2"/>
    <n v="36"/>
    <x v="308"/>
    <n v="10368"/>
    <n v="4354.5599999999995"/>
    <n v="0.42"/>
    <x v="1"/>
  </r>
  <r>
    <x v="0"/>
    <n v="1185732"/>
    <x v="27"/>
    <x v="0"/>
    <s v="New York"/>
    <s v="New York"/>
    <x v="3"/>
    <n v="33"/>
    <x v="303"/>
    <n v="9537"/>
    <n v="3814.7999999999997"/>
    <n v="0.39999999999999997"/>
    <x v="1"/>
  </r>
  <r>
    <x v="0"/>
    <n v="1185732"/>
    <x v="28"/>
    <x v="0"/>
    <s v="New York"/>
    <s v="New York"/>
    <x v="4"/>
    <n v="47"/>
    <x v="115"/>
    <n v="13160"/>
    <n v="4606"/>
    <n v="0.35"/>
    <x v="1"/>
  </r>
  <r>
    <x v="0"/>
    <n v="1185732"/>
    <x v="29"/>
    <x v="0"/>
    <s v="New York"/>
    <s v="New York"/>
    <x v="5"/>
    <n v="44"/>
    <x v="63"/>
    <n v="14080"/>
    <n v="4083.2"/>
    <n v="0.28999999999999998"/>
    <x v="1"/>
  </r>
  <r>
    <x v="0"/>
    <n v="1185732"/>
    <x v="30"/>
    <x v="0"/>
    <s v="New York"/>
    <s v="New York"/>
    <x v="0"/>
    <n v="47"/>
    <x v="46"/>
    <n v="18800"/>
    <n v="9776"/>
    <n v="0.52"/>
    <x v="1"/>
  </r>
  <r>
    <x v="0"/>
    <n v="1185732"/>
    <x v="31"/>
    <x v="0"/>
    <s v="New York"/>
    <s v="New York"/>
    <x v="1"/>
    <n v="41"/>
    <x v="309"/>
    <n v="13940"/>
    <n v="4739.5999999999995"/>
    <n v="0.33999999999999997"/>
    <x v="1"/>
  </r>
  <r>
    <x v="0"/>
    <n v="1185732"/>
    <x v="32"/>
    <x v="0"/>
    <s v="New York"/>
    <s v="New York"/>
    <x v="2"/>
    <n v="37"/>
    <x v="307"/>
    <n v="10952"/>
    <n v="4490.32"/>
    <n v="0.41"/>
    <x v="1"/>
  </r>
  <r>
    <x v="0"/>
    <n v="1185732"/>
    <x v="33"/>
    <x v="0"/>
    <s v="New York"/>
    <s v="New York"/>
    <x v="3"/>
    <n v="38"/>
    <x v="140"/>
    <n v="11286"/>
    <n v="4288.68"/>
    <n v="0.38"/>
    <x v="1"/>
  </r>
  <r>
    <x v="0"/>
    <n v="1185732"/>
    <x v="34"/>
    <x v="0"/>
    <s v="New York"/>
    <s v="New York"/>
    <x v="4"/>
    <n v="45"/>
    <x v="308"/>
    <n v="12960"/>
    <n v="4406.3999999999996"/>
    <n v="0.33999999999999997"/>
    <x v="1"/>
  </r>
  <r>
    <x v="0"/>
    <n v="1185732"/>
    <x v="35"/>
    <x v="0"/>
    <s v="New York"/>
    <s v="New York"/>
    <x v="5"/>
    <n v="46"/>
    <x v="310"/>
    <n v="15962"/>
    <n v="5107.84"/>
    <n v="0.32"/>
    <x v="1"/>
  </r>
  <r>
    <x v="0"/>
    <n v="1185732"/>
    <x v="36"/>
    <x v="0"/>
    <s v="New York"/>
    <s v="New York"/>
    <x v="0"/>
    <n v="44"/>
    <x v="311"/>
    <n v="19096"/>
    <n v="9929.92"/>
    <n v="0.52"/>
    <x v="1"/>
  </r>
  <r>
    <x v="0"/>
    <n v="1185732"/>
    <x v="37"/>
    <x v="0"/>
    <s v="New York"/>
    <s v="New York"/>
    <x v="1"/>
    <n v="41"/>
    <x v="312"/>
    <n v="13038"/>
    <n v="4824.0599999999995"/>
    <n v="0.37"/>
    <x v="1"/>
  </r>
  <r>
    <x v="0"/>
    <n v="1185732"/>
    <x v="38"/>
    <x v="0"/>
    <s v="New York"/>
    <s v="New York"/>
    <x v="2"/>
    <n v="35"/>
    <x v="70"/>
    <n v="10325"/>
    <n v="4336.5"/>
    <n v="0.42"/>
    <x v="1"/>
  </r>
  <r>
    <x v="0"/>
    <n v="1185732"/>
    <x v="39"/>
    <x v="0"/>
    <s v="New York"/>
    <s v="New York"/>
    <x v="3"/>
    <n v="35"/>
    <x v="83"/>
    <n v="9450"/>
    <n v="3496.5"/>
    <n v="0.37"/>
    <x v="1"/>
  </r>
  <r>
    <x v="0"/>
    <n v="1185732"/>
    <x v="40"/>
    <x v="0"/>
    <s v="New York"/>
    <s v="New York"/>
    <x v="4"/>
    <n v="46"/>
    <x v="104"/>
    <n v="12788"/>
    <n v="4347.9199999999992"/>
    <n v="0.33999999999999997"/>
    <x v="1"/>
  </r>
  <r>
    <x v="0"/>
    <n v="1185732"/>
    <x v="41"/>
    <x v="0"/>
    <s v="New York"/>
    <s v="New York"/>
    <x v="5"/>
    <n v="47"/>
    <x v="313"/>
    <n v="16544"/>
    <n v="4466.88"/>
    <n v="0.27"/>
    <x v="1"/>
  </r>
  <r>
    <x v="0"/>
    <n v="1185732"/>
    <x v="42"/>
    <x v="0"/>
    <s v="New York"/>
    <s v="New York"/>
    <x v="0"/>
    <n v="41"/>
    <x v="47"/>
    <n v="15375"/>
    <n v="7995"/>
    <n v="0.52"/>
    <x v="1"/>
  </r>
  <r>
    <x v="0"/>
    <n v="1185732"/>
    <x v="43"/>
    <x v="0"/>
    <s v="New York"/>
    <s v="New York"/>
    <x v="1"/>
    <n v="37"/>
    <x v="314"/>
    <n v="13283"/>
    <n v="4516.2199999999993"/>
    <n v="0.33999999999999997"/>
    <x v="1"/>
  </r>
  <r>
    <x v="0"/>
    <n v="1185732"/>
    <x v="44"/>
    <x v="0"/>
    <s v="New York"/>
    <s v="New York"/>
    <x v="2"/>
    <n v="37"/>
    <x v="302"/>
    <n v="11618"/>
    <n v="4298.66"/>
    <n v="0.37"/>
    <x v="1"/>
  </r>
  <r>
    <x v="0"/>
    <n v="1185732"/>
    <x v="45"/>
    <x v="0"/>
    <s v="New York"/>
    <s v="New York"/>
    <x v="3"/>
    <n v="40"/>
    <x v="315"/>
    <n v="12960"/>
    <n v="5184"/>
    <n v="0.39999999999999997"/>
    <x v="1"/>
  </r>
  <r>
    <x v="1"/>
    <n v="1185732"/>
    <x v="46"/>
    <x v="0"/>
    <s v="New York"/>
    <s v="New York"/>
    <x v="4"/>
    <n v="43"/>
    <x v="316"/>
    <n v="11997"/>
    <n v="3959.0099999999993"/>
    <n v="0.32999999999999996"/>
    <x v="1"/>
  </r>
  <r>
    <x v="1"/>
    <n v="1185732"/>
    <x v="47"/>
    <x v="0"/>
    <s v="New York"/>
    <s v="New York"/>
    <x v="5"/>
    <n v="48"/>
    <x v="317"/>
    <n v="17040"/>
    <n v="5112"/>
    <n v="0.3"/>
    <x v="1"/>
  </r>
  <r>
    <x v="1"/>
    <n v="1185732"/>
    <x v="48"/>
    <x v="0"/>
    <s v="New York"/>
    <s v="New York"/>
    <x v="0"/>
    <n v="39"/>
    <x v="318"/>
    <n v="15912"/>
    <n v="8751.6"/>
    <n v="0.55000000000000004"/>
    <x v="1"/>
  </r>
  <r>
    <x v="1"/>
    <n v="1185732"/>
    <x v="49"/>
    <x v="0"/>
    <s v="New York"/>
    <s v="New York"/>
    <x v="1"/>
    <n v="43"/>
    <x v="44"/>
    <n v="15050"/>
    <n v="4966.4999999999991"/>
    <n v="0.32999999999999996"/>
    <x v="1"/>
  </r>
  <r>
    <x v="1"/>
    <n v="1185732"/>
    <x v="50"/>
    <x v="0"/>
    <s v="New York"/>
    <s v="New York"/>
    <x v="2"/>
    <n v="36"/>
    <x v="300"/>
    <n v="11340"/>
    <n v="4422.5999999999995"/>
    <n v="0.38999999999999996"/>
    <x v="1"/>
  </r>
  <r>
    <x v="1"/>
    <n v="1185732"/>
    <x v="51"/>
    <x v="0"/>
    <s v="New York"/>
    <s v="New York"/>
    <x v="3"/>
    <n v="34"/>
    <x v="297"/>
    <n v="10404"/>
    <n v="4057.5599999999995"/>
    <n v="0.38999999999999996"/>
    <x v="1"/>
  </r>
  <r>
    <x v="1"/>
    <n v="1185732"/>
    <x v="52"/>
    <x v="0"/>
    <s v="New York"/>
    <s v="New York"/>
    <x v="4"/>
    <n v="44"/>
    <x v="300"/>
    <n v="13860"/>
    <n v="5128.2"/>
    <n v="0.37"/>
    <x v="1"/>
  </r>
  <r>
    <x v="1"/>
    <n v="1185732"/>
    <x v="53"/>
    <x v="0"/>
    <s v="New York"/>
    <s v="New York"/>
    <x v="5"/>
    <n v="45"/>
    <x v="44"/>
    <n v="15750"/>
    <n v="4725"/>
    <n v="0.3"/>
    <x v="1"/>
  </r>
  <r>
    <x v="1"/>
    <n v="1185732"/>
    <x v="54"/>
    <x v="0"/>
    <s v="New York"/>
    <s v="New York"/>
    <x v="4"/>
    <n v="51"/>
    <x v="303"/>
    <n v="14739"/>
    <n v="4716.4800000000005"/>
    <n v="0.32"/>
    <x v="1"/>
  </r>
  <r>
    <x v="1"/>
    <n v="1185732"/>
    <x v="55"/>
    <x v="0"/>
    <s v="New York"/>
    <s v="New York"/>
    <x v="5"/>
    <n v="50"/>
    <x v="298"/>
    <n v="16500"/>
    <n v="4620"/>
    <n v="0.28000000000000003"/>
    <x v="1"/>
  </r>
  <r>
    <x v="1"/>
    <n v="1185732"/>
    <x v="56"/>
    <x v="0"/>
    <s v="New York"/>
    <s v="New York"/>
    <x v="0"/>
    <n v="46"/>
    <x v="319"/>
    <n v="18538"/>
    <n v="10381.280000000001"/>
    <n v="0.56000000000000005"/>
    <x v="1"/>
  </r>
  <r>
    <x v="1"/>
    <n v="1185732"/>
    <x v="57"/>
    <x v="0"/>
    <s v="New York"/>
    <s v="New York"/>
    <x v="1"/>
    <n v="40"/>
    <x v="122"/>
    <n v="12480"/>
    <n v="4492.8"/>
    <n v="0.36"/>
    <x v="1"/>
  </r>
  <r>
    <x v="1"/>
    <n v="1185732"/>
    <x v="58"/>
    <x v="0"/>
    <s v="New York"/>
    <s v="New York"/>
    <x v="2"/>
    <n v="43"/>
    <x v="281"/>
    <n v="12642"/>
    <n v="5309.6399999999994"/>
    <n v="0.42"/>
    <x v="1"/>
  </r>
  <r>
    <x v="1"/>
    <n v="1185732"/>
    <x v="59"/>
    <x v="0"/>
    <s v="New York"/>
    <s v="New York"/>
    <x v="3"/>
    <n v="41"/>
    <x v="83"/>
    <n v="11070"/>
    <n v="4095.9"/>
    <n v="0.37"/>
    <x v="1"/>
  </r>
  <r>
    <x v="1"/>
    <n v="1185732"/>
    <x v="60"/>
    <x v="0"/>
    <s v="New York"/>
    <s v="New York"/>
    <x v="4"/>
    <n v="47"/>
    <x v="115"/>
    <n v="13160"/>
    <n v="4737.5999999999995"/>
    <n v="0.36"/>
    <x v="1"/>
  </r>
  <r>
    <x v="1"/>
    <n v="1185732"/>
    <x v="61"/>
    <x v="0"/>
    <s v="New York"/>
    <s v="New York"/>
    <x v="5"/>
    <n v="53"/>
    <x v="320"/>
    <n v="17066"/>
    <n v="4778.4800000000005"/>
    <n v="0.28000000000000003"/>
    <x v="1"/>
  </r>
  <r>
    <x v="1"/>
    <n v="1185732"/>
    <x v="62"/>
    <x v="0"/>
    <s v="New York"/>
    <s v="New York"/>
    <x v="0"/>
    <n v="48"/>
    <x v="58"/>
    <n v="20160"/>
    <n v="11289.6"/>
    <n v="0.56000000000000005"/>
    <x v="1"/>
  </r>
  <r>
    <x v="1"/>
    <n v="1185732"/>
    <x v="63"/>
    <x v="0"/>
    <s v="New York"/>
    <s v="New York"/>
    <x v="1"/>
    <n v="43"/>
    <x v="321"/>
    <n v="13330"/>
    <n v="4665.5"/>
    <n v="0.35"/>
    <x v="1"/>
  </r>
  <r>
    <x v="1"/>
    <n v="1185732"/>
    <x v="64"/>
    <x v="0"/>
    <s v="New York"/>
    <s v="New York"/>
    <x v="2"/>
    <n v="42"/>
    <x v="305"/>
    <n v="13986"/>
    <n v="5594.4"/>
    <n v="0.39999999999999997"/>
    <x v="1"/>
  </r>
  <r>
    <x v="1"/>
    <n v="1185732"/>
    <x v="65"/>
    <x v="0"/>
    <s v="New York"/>
    <s v="New York"/>
    <x v="3"/>
    <n v="41"/>
    <x v="297"/>
    <n v="12546"/>
    <n v="5018.3999999999996"/>
    <n v="0.39999999999999997"/>
    <x v="1"/>
  </r>
  <r>
    <x v="1"/>
    <n v="1185732"/>
    <x v="66"/>
    <x v="0"/>
    <s v="New York"/>
    <s v="New York"/>
    <x v="4"/>
    <n v="48"/>
    <x v="316"/>
    <n v="13392"/>
    <n v="4955.04"/>
    <n v="0.37"/>
    <x v="1"/>
  </r>
  <r>
    <x v="1"/>
    <n v="1185732"/>
    <x v="67"/>
    <x v="0"/>
    <s v="New York"/>
    <s v="New York"/>
    <x v="5"/>
    <n v="48"/>
    <x v="309"/>
    <n v="16320"/>
    <n v="4896"/>
    <n v="0.3"/>
    <x v="1"/>
  </r>
  <r>
    <x v="2"/>
    <n v="1197831"/>
    <x v="68"/>
    <x v="0"/>
    <s v="New York"/>
    <s v="New York"/>
    <x v="0"/>
    <n v="20"/>
    <x v="83"/>
    <n v="5400"/>
    <n v="2105.9999999999995"/>
    <n v="0.38999999999999996"/>
    <x v="1"/>
  </r>
  <r>
    <x v="2"/>
    <n v="1197831"/>
    <x v="69"/>
    <x v="0"/>
    <s v="New York"/>
    <s v="New York"/>
    <x v="1"/>
    <n v="26"/>
    <x v="83"/>
    <n v="7020"/>
    <n v="2597.4"/>
    <n v="0.37"/>
    <x v="1"/>
  </r>
  <r>
    <x v="2"/>
    <n v="1197831"/>
    <x v="70"/>
    <x v="0"/>
    <s v="New York"/>
    <s v="New York"/>
    <x v="2"/>
    <n v="27"/>
    <x v="99"/>
    <n v="6426"/>
    <n v="2506.14"/>
    <n v="0.38999999999999996"/>
    <x v="1"/>
  </r>
  <r>
    <x v="2"/>
    <n v="1197831"/>
    <x v="71"/>
    <x v="0"/>
    <s v="New York"/>
    <s v="New York"/>
    <x v="3"/>
    <n v="27"/>
    <x v="124"/>
    <n v="5670"/>
    <n v="2948.4"/>
    <n v="0.52"/>
    <x v="1"/>
  </r>
  <r>
    <x v="2"/>
    <n v="1197831"/>
    <x v="72"/>
    <x v="1"/>
    <s v="Texas"/>
    <s v="Houston"/>
    <x v="4"/>
    <n v="26"/>
    <x v="129"/>
    <n v="4576"/>
    <n v="1555.84"/>
    <n v="0.33999999999999997"/>
    <x v="1"/>
  </r>
  <r>
    <x v="2"/>
    <n v="1197831"/>
    <x v="73"/>
    <x v="1"/>
    <s v="Texas"/>
    <s v="Houston"/>
    <x v="5"/>
    <n v="25"/>
    <x v="167"/>
    <n v="5600"/>
    <n v="3136.0000000000005"/>
    <n v="0.56000000000000005"/>
    <x v="1"/>
  </r>
  <r>
    <x v="2"/>
    <n v="1197831"/>
    <x v="74"/>
    <x v="1"/>
    <s v="Texas"/>
    <s v="Houston"/>
    <x v="0"/>
    <n v="20"/>
    <x v="128"/>
    <n v="5100"/>
    <n v="2091"/>
    <n v="0.41"/>
    <x v="1"/>
  </r>
  <r>
    <x v="2"/>
    <n v="1197831"/>
    <x v="75"/>
    <x v="1"/>
    <s v="Texas"/>
    <s v="Houston"/>
    <x v="1"/>
    <n v="23"/>
    <x v="303"/>
    <n v="6647"/>
    <n v="2791.74"/>
    <n v="0.42"/>
    <x v="1"/>
  </r>
  <r>
    <x v="2"/>
    <n v="1197831"/>
    <x v="76"/>
    <x v="1"/>
    <s v="Texas"/>
    <s v="Houston"/>
    <x v="2"/>
    <n v="27"/>
    <x v="116"/>
    <n v="6372"/>
    <n v="2612.52"/>
    <n v="0.41"/>
    <x v="1"/>
  </r>
  <r>
    <x v="2"/>
    <n v="1197831"/>
    <x v="77"/>
    <x v="1"/>
    <s v="Texas"/>
    <s v="Houston"/>
    <x v="3"/>
    <n v="26"/>
    <x v="127"/>
    <n v="5538"/>
    <n v="2769"/>
    <n v="0.5"/>
    <x v="1"/>
  </r>
  <r>
    <x v="2"/>
    <n v="1197831"/>
    <x v="78"/>
    <x v="1"/>
    <s v="Texas"/>
    <s v="Houston"/>
    <x v="4"/>
    <n v="28"/>
    <x v="160"/>
    <n v="4480"/>
    <n v="1478.3999999999999"/>
    <n v="0.32999999999999996"/>
    <x v="1"/>
  </r>
  <r>
    <x v="2"/>
    <n v="1197831"/>
    <x v="79"/>
    <x v="1"/>
    <s v="Texas"/>
    <s v="Houston"/>
    <x v="5"/>
    <n v="26"/>
    <x v="108"/>
    <n v="6006"/>
    <n v="3303.3"/>
    <n v="0.55000000000000004"/>
    <x v="1"/>
  </r>
  <r>
    <x v="2"/>
    <n v="1197831"/>
    <x v="80"/>
    <x v="1"/>
    <s v="Texas"/>
    <s v="Houston"/>
    <x v="0"/>
    <n v="20"/>
    <x v="297"/>
    <n v="6120"/>
    <n v="2570.4"/>
    <n v="0.42"/>
    <x v="1"/>
  </r>
  <r>
    <x v="2"/>
    <n v="1197831"/>
    <x v="81"/>
    <x v="1"/>
    <s v="Texas"/>
    <s v="Houston"/>
    <x v="1"/>
    <n v="30"/>
    <x v="121"/>
    <n v="7890"/>
    <n v="3077.0999999999995"/>
    <n v="0.38999999999999996"/>
    <x v="1"/>
  </r>
  <r>
    <x v="2"/>
    <n v="1197831"/>
    <x v="82"/>
    <x v="1"/>
    <s v="Texas"/>
    <s v="Houston"/>
    <x v="2"/>
    <n v="23"/>
    <x v="167"/>
    <n v="5152"/>
    <n v="2163.84"/>
    <n v="0.42"/>
    <x v="1"/>
  </r>
  <r>
    <x v="2"/>
    <n v="1197831"/>
    <x v="83"/>
    <x v="1"/>
    <s v="Texas"/>
    <s v="Houston"/>
    <x v="3"/>
    <n v="30"/>
    <x v="322"/>
    <n v="6120"/>
    <n v="2937.6"/>
    <n v="0.48"/>
    <x v="1"/>
  </r>
  <r>
    <x v="2"/>
    <n v="1197831"/>
    <x v="84"/>
    <x v="1"/>
    <s v="Texas"/>
    <s v="Houston"/>
    <x v="4"/>
    <n v="35"/>
    <x v="155"/>
    <n v="5425"/>
    <n v="1736"/>
    <n v="0.32"/>
    <x v="1"/>
  </r>
  <r>
    <x v="2"/>
    <n v="1197831"/>
    <x v="85"/>
    <x v="1"/>
    <s v="Texas"/>
    <s v="Houston"/>
    <x v="5"/>
    <n v="29"/>
    <x v="151"/>
    <n v="6612"/>
    <n v="3636.6000000000004"/>
    <n v="0.55000000000000004"/>
    <x v="1"/>
  </r>
  <r>
    <x v="2"/>
    <n v="1197831"/>
    <x v="86"/>
    <x v="1"/>
    <s v="Texas"/>
    <s v="Houston"/>
    <x v="0"/>
    <n v="23"/>
    <x v="297"/>
    <n v="7038"/>
    <n v="2604.06"/>
    <n v="0.37"/>
    <x v="1"/>
  </r>
  <r>
    <x v="2"/>
    <n v="1197831"/>
    <x v="87"/>
    <x v="1"/>
    <s v="Texas"/>
    <s v="Houston"/>
    <x v="1"/>
    <n v="29"/>
    <x v="297"/>
    <n v="8874"/>
    <n v="3638.3399999999997"/>
    <n v="0.41"/>
    <x v="1"/>
  </r>
  <r>
    <x v="2"/>
    <n v="1197831"/>
    <x v="88"/>
    <x v="1"/>
    <s v="Texas"/>
    <s v="Houston"/>
    <x v="2"/>
    <n v="24"/>
    <x v="136"/>
    <n v="5568"/>
    <n v="2060.16"/>
    <n v="0.37"/>
    <x v="1"/>
  </r>
  <r>
    <x v="2"/>
    <n v="1197831"/>
    <x v="89"/>
    <x v="1"/>
    <s v="Texas"/>
    <s v="Houston"/>
    <x v="3"/>
    <n v="28"/>
    <x v="127"/>
    <n v="5964"/>
    <n v="2862.72"/>
    <n v="0.48"/>
    <x v="1"/>
  </r>
  <r>
    <x v="1"/>
    <n v="1197831"/>
    <x v="90"/>
    <x v="1"/>
    <s v="Texas"/>
    <s v="Houston"/>
    <x v="4"/>
    <n v="34"/>
    <x v="289"/>
    <n v="6086"/>
    <n v="2069.2399999999998"/>
    <n v="0.33999999999999997"/>
    <x v="1"/>
  </r>
  <r>
    <x v="1"/>
    <n v="1197831"/>
    <x v="91"/>
    <x v="1"/>
    <s v="Texas"/>
    <s v="Houston"/>
    <x v="5"/>
    <n v="27"/>
    <x v="323"/>
    <n v="7344"/>
    <n v="4039.2000000000003"/>
    <n v="0.55000000000000004"/>
    <x v="1"/>
  </r>
  <r>
    <x v="1"/>
    <n v="1197831"/>
    <x v="92"/>
    <x v="1"/>
    <s v="Texas"/>
    <s v="Houston"/>
    <x v="0"/>
    <n v="24"/>
    <x v="300"/>
    <n v="7560"/>
    <n v="2948.3999999999996"/>
    <n v="0.38999999999999996"/>
    <x v="1"/>
  </r>
  <r>
    <x v="1"/>
    <n v="1197831"/>
    <x v="93"/>
    <x v="1"/>
    <s v="Texas"/>
    <s v="Houston"/>
    <x v="1"/>
    <n v="30"/>
    <x v="280"/>
    <n v="8610"/>
    <n v="3616.2"/>
    <n v="0.42"/>
    <x v="1"/>
  </r>
  <r>
    <x v="1"/>
    <n v="1197831"/>
    <x v="94"/>
    <x v="1"/>
    <s v="Texas"/>
    <s v="Houston"/>
    <x v="2"/>
    <n v="23"/>
    <x v="142"/>
    <n v="5520"/>
    <n v="2042.3999999999999"/>
    <n v="0.37"/>
    <x v="1"/>
  </r>
  <r>
    <x v="1"/>
    <n v="1197831"/>
    <x v="95"/>
    <x v="1"/>
    <s v="Texas"/>
    <s v="Houston"/>
    <x v="3"/>
    <n v="31"/>
    <x v="82"/>
    <n v="7595"/>
    <n v="3873.4500000000003"/>
    <n v="0.51"/>
    <x v="1"/>
  </r>
  <r>
    <x v="1"/>
    <n v="1197831"/>
    <x v="96"/>
    <x v="1"/>
    <s v="Texas"/>
    <s v="Houston"/>
    <x v="4"/>
    <n v="35"/>
    <x v="263"/>
    <n v="6300"/>
    <n v="2205"/>
    <n v="0.35"/>
    <x v="1"/>
  </r>
  <r>
    <x v="1"/>
    <n v="1197831"/>
    <x v="97"/>
    <x v="1"/>
    <s v="Texas"/>
    <s v="Houston"/>
    <x v="5"/>
    <n v="32"/>
    <x v="70"/>
    <n v="9440"/>
    <n v="5380.8"/>
    <n v="0.57000000000000006"/>
    <x v="1"/>
  </r>
  <r>
    <x v="1"/>
    <n v="1197831"/>
    <x v="98"/>
    <x v="1"/>
    <s v="Texas"/>
    <s v="Houston"/>
    <x v="0"/>
    <n v="28"/>
    <x v="70"/>
    <n v="8260"/>
    <n v="3386.6"/>
    <n v="0.41"/>
    <x v="1"/>
  </r>
  <r>
    <x v="1"/>
    <n v="1197831"/>
    <x v="99"/>
    <x v="1"/>
    <s v="Texas"/>
    <s v="Houston"/>
    <x v="1"/>
    <n v="33"/>
    <x v="258"/>
    <n v="10659"/>
    <n v="4476.78"/>
    <n v="0.42"/>
    <x v="1"/>
  </r>
  <r>
    <x v="1"/>
    <n v="1197831"/>
    <x v="100"/>
    <x v="1"/>
    <s v="Texas"/>
    <s v="Houston"/>
    <x v="2"/>
    <n v="27"/>
    <x v="324"/>
    <n v="7128"/>
    <n v="2851.2"/>
    <n v="0.39999999999999997"/>
    <x v="1"/>
  </r>
  <r>
    <x v="1"/>
    <n v="1197831"/>
    <x v="101"/>
    <x v="1"/>
    <s v="Texas"/>
    <s v="Houston"/>
    <x v="3"/>
    <n v="26"/>
    <x v="121"/>
    <n v="6838"/>
    <n v="3282.24"/>
    <n v="0.48"/>
    <x v="1"/>
  </r>
  <r>
    <x v="1"/>
    <n v="1197831"/>
    <x v="102"/>
    <x v="1"/>
    <s v="Texas"/>
    <s v="Houston"/>
    <x v="4"/>
    <n v="29"/>
    <x v="166"/>
    <n v="6409"/>
    <n v="2050.88"/>
    <n v="0.32"/>
    <x v="1"/>
  </r>
  <r>
    <x v="1"/>
    <n v="1197831"/>
    <x v="103"/>
    <x v="1"/>
    <s v="Texas"/>
    <s v="Houston"/>
    <x v="5"/>
    <n v="38"/>
    <x v="44"/>
    <n v="13300"/>
    <n v="7581.0000000000009"/>
    <n v="0.57000000000000006"/>
    <x v="1"/>
  </r>
  <r>
    <x v="1"/>
    <n v="1197831"/>
    <x v="104"/>
    <x v="1"/>
    <s v="Texas"/>
    <s v="Houston"/>
    <x v="0"/>
    <n v="29"/>
    <x v="70"/>
    <n v="8555"/>
    <n v="3421.9999999999995"/>
    <n v="0.39999999999999997"/>
    <x v="1"/>
  </r>
  <r>
    <x v="1"/>
    <n v="1197831"/>
    <x v="105"/>
    <x v="1"/>
    <s v="Texas"/>
    <s v="Houston"/>
    <x v="1"/>
    <n v="32"/>
    <x v="123"/>
    <n v="9120"/>
    <n v="3830.3999999999996"/>
    <n v="0.42"/>
    <x v="1"/>
  </r>
  <r>
    <x v="1"/>
    <n v="1197831"/>
    <x v="106"/>
    <x v="1"/>
    <s v="Texas"/>
    <s v="Houston"/>
    <x v="2"/>
    <n v="29"/>
    <x v="325"/>
    <n v="10846"/>
    <n v="4446.8599999999997"/>
    <n v="0.41"/>
    <x v="1"/>
  </r>
  <r>
    <x v="1"/>
    <n v="1197831"/>
    <x v="107"/>
    <x v="1"/>
    <s v="Texas"/>
    <s v="Houston"/>
    <x v="3"/>
    <n v="28"/>
    <x v="167"/>
    <n v="6272"/>
    <n v="3261.44"/>
    <n v="0.52"/>
    <x v="1"/>
  </r>
  <r>
    <x v="1"/>
    <n v="1197831"/>
    <x v="108"/>
    <x v="1"/>
    <s v="Texas"/>
    <s v="Houston"/>
    <x v="4"/>
    <n v="33"/>
    <x v="146"/>
    <n v="7161"/>
    <n v="2577.96"/>
    <n v="0.36"/>
    <x v="1"/>
  </r>
  <r>
    <x v="1"/>
    <n v="1197831"/>
    <x v="109"/>
    <x v="1"/>
    <s v="Texas"/>
    <s v="Houston"/>
    <x v="5"/>
    <n v="36"/>
    <x v="326"/>
    <n v="10872"/>
    <n v="5653.4400000000005"/>
    <n v="0.52"/>
    <x v="1"/>
  </r>
  <r>
    <x v="1"/>
    <n v="1197831"/>
    <x v="110"/>
    <x v="1"/>
    <s v="Texas"/>
    <s v="Houston"/>
    <x v="0"/>
    <n v="27"/>
    <x v="105"/>
    <n v="8235"/>
    <n v="3046.95"/>
    <n v="0.37"/>
    <x v="1"/>
  </r>
  <r>
    <x v="1"/>
    <n v="1197831"/>
    <x v="111"/>
    <x v="1"/>
    <s v="Texas"/>
    <s v="Houston"/>
    <x v="1"/>
    <n v="33"/>
    <x v="105"/>
    <n v="10065"/>
    <n v="3824.7"/>
    <n v="0.38"/>
    <x v="1"/>
  </r>
  <r>
    <x v="1"/>
    <n v="1197831"/>
    <x v="112"/>
    <x v="1"/>
    <s v="Texas"/>
    <s v="Houston"/>
    <x v="2"/>
    <n v="29"/>
    <x v="325"/>
    <n v="10846"/>
    <n v="4446.8599999999997"/>
    <n v="0.41"/>
    <x v="1"/>
  </r>
  <r>
    <x v="1"/>
    <n v="1197831"/>
    <x v="113"/>
    <x v="1"/>
    <s v="Texas"/>
    <s v="Houston"/>
    <x v="3"/>
    <n v="30"/>
    <x v="102"/>
    <n v="6450"/>
    <n v="3096"/>
    <n v="0.48"/>
    <x v="1"/>
  </r>
  <r>
    <x v="1"/>
    <n v="1197831"/>
    <x v="114"/>
    <x v="1"/>
    <s v="Texas"/>
    <s v="Houston"/>
    <x v="4"/>
    <n v="35"/>
    <x v="151"/>
    <n v="7980"/>
    <n v="2713.2"/>
    <n v="0.33999999999999997"/>
    <x v="1"/>
  </r>
  <r>
    <x v="1"/>
    <n v="1197831"/>
    <x v="115"/>
    <x v="1"/>
    <s v="Texas"/>
    <s v="Houston"/>
    <x v="5"/>
    <n v="39"/>
    <x v="83"/>
    <n v="10530"/>
    <n v="5686.2000000000007"/>
    <n v="0.54"/>
    <x v="1"/>
  </r>
  <r>
    <x v="1"/>
    <n v="1197831"/>
    <x v="116"/>
    <x v="1"/>
    <s v="Texas"/>
    <s v="Houston"/>
    <x v="0"/>
    <n v="33"/>
    <x v="324"/>
    <n v="8712"/>
    <n v="3659.04"/>
    <n v="0.42"/>
    <x v="1"/>
  </r>
  <r>
    <x v="1"/>
    <n v="1197831"/>
    <x v="117"/>
    <x v="1"/>
    <s v="Texas"/>
    <s v="Houston"/>
    <x v="1"/>
    <n v="32"/>
    <x v="128"/>
    <n v="8160"/>
    <n v="3019.2"/>
    <n v="0.37"/>
    <x v="1"/>
  </r>
  <r>
    <x v="1"/>
    <n v="1197831"/>
    <x v="118"/>
    <x v="1"/>
    <s v="Texas"/>
    <s v="Houston"/>
    <x v="2"/>
    <n v="36"/>
    <x v="300"/>
    <n v="11340"/>
    <n v="4309.2"/>
    <n v="0.38"/>
    <x v="1"/>
  </r>
  <r>
    <x v="1"/>
    <n v="1197831"/>
    <x v="119"/>
    <x v="1"/>
    <s v="Texas"/>
    <s v="Houston"/>
    <x v="3"/>
    <n v="37"/>
    <x v="40"/>
    <n v="7400"/>
    <n v="3700"/>
    <n v="0.5"/>
    <x v="1"/>
  </r>
  <r>
    <x v="1"/>
    <n v="1197831"/>
    <x v="120"/>
    <x v="1"/>
    <s v="Texas"/>
    <s v="Houston"/>
    <x v="4"/>
    <n v="36"/>
    <x v="92"/>
    <n v="7416"/>
    <n v="2669.7599999999998"/>
    <n v="0.36"/>
    <x v="1"/>
  </r>
  <r>
    <x v="1"/>
    <n v="1197831"/>
    <x v="121"/>
    <x v="1"/>
    <s v="Texas"/>
    <s v="Houston"/>
    <x v="5"/>
    <n v="42"/>
    <x v="327"/>
    <n v="12516"/>
    <n v="7134.1200000000008"/>
    <n v="0.57000000000000006"/>
    <x v="1"/>
  </r>
  <r>
    <x v="1"/>
    <n v="1197831"/>
    <x v="122"/>
    <x v="1"/>
    <s v="Texas"/>
    <s v="Houston"/>
    <x v="0"/>
    <n v="31"/>
    <x v="323"/>
    <n v="8432"/>
    <n v="3288.4799999999996"/>
    <n v="0.38999999999999996"/>
    <x v="1"/>
  </r>
  <r>
    <x v="1"/>
    <n v="1197831"/>
    <x v="123"/>
    <x v="1"/>
    <s v="Texas"/>
    <s v="Houston"/>
    <x v="1"/>
    <n v="29"/>
    <x v="154"/>
    <n v="7192"/>
    <n v="2804.8799999999997"/>
    <n v="0.38999999999999996"/>
    <x v="1"/>
  </r>
  <r>
    <x v="1"/>
    <n v="1197831"/>
    <x v="124"/>
    <x v="1"/>
    <s v="Texas"/>
    <s v="Houston"/>
    <x v="2"/>
    <n v="39"/>
    <x v="128"/>
    <n v="9945"/>
    <n v="3679.65"/>
    <n v="0.37"/>
    <x v="1"/>
  </r>
  <r>
    <x v="1"/>
    <n v="1197831"/>
    <x v="125"/>
    <x v="1"/>
    <s v="Texas"/>
    <s v="Houston"/>
    <x v="3"/>
    <n v="36"/>
    <x v="322"/>
    <n v="7344"/>
    <n v="3451.6800000000003"/>
    <n v="0.47000000000000003"/>
    <x v="1"/>
  </r>
  <r>
    <x v="1"/>
    <n v="1197831"/>
    <x v="126"/>
    <x v="1"/>
    <s v="Texas"/>
    <s v="Houston"/>
    <x v="4"/>
    <n v="35"/>
    <x v="328"/>
    <n v="6440"/>
    <n v="2382.8000000000002"/>
    <n v="0.37"/>
    <x v="1"/>
  </r>
  <r>
    <x v="1"/>
    <n v="1197831"/>
    <x v="127"/>
    <x v="1"/>
    <s v="Texas"/>
    <s v="Houston"/>
    <x v="5"/>
    <n v="43"/>
    <x v="148"/>
    <n v="10019"/>
    <n v="5410.26"/>
    <n v="0.54"/>
    <x v="1"/>
  </r>
  <r>
    <x v="1"/>
    <n v="1197831"/>
    <x v="128"/>
    <x v="1"/>
    <s v="Texas"/>
    <s v="Houston"/>
    <x v="0"/>
    <n v="34"/>
    <x v="83"/>
    <n v="9180"/>
    <n v="3488.4"/>
    <n v="0.38"/>
    <x v="1"/>
  </r>
  <r>
    <x v="1"/>
    <n v="1197831"/>
    <x v="129"/>
    <x v="1"/>
    <s v="Texas"/>
    <s v="Houston"/>
    <x v="1"/>
    <n v="31"/>
    <x v="297"/>
    <n v="9486"/>
    <n v="3794.3999999999996"/>
    <n v="0.39999999999999997"/>
    <x v="1"/>
  </r>
  <r>
    <x v="1"/>
    <n v="1197831"/>
    <x v="130"/>
    <x v="1"/>
    <s v="Texas"/>
    <s v="Houston"/>
    <x v="2"/>
    <n v="34"/>
    <x v="296"/>
    <n v="9554"/>
    <n v="3726.0599999999995"/>
    <n v="0.38999999999999996"/>
    <x v="1"/>
  </r>
  <r>
    <x v="1"/>
    <n v="1197831"/>
    <x v="131"/>
    <x v="1"/>
    <s v="Texas"/>
    <s v="Houston"/>
    <x v="3"/>
    <n v="36"/>
    <x v="98"/>
    <n v="8280"/>
    <n v="4140"/>
    <n v="0.5"/>
    <x v="1"/>
  </r>
  <r>
    <x v="1"/>
    <n v="1197831"/>
    <x v="132"/>
    <x v="1"/>
    <s v="Texas"/>
    <s v="Houston"/>
    <x v="4"/>
    <n v="30"/>
    <x v="49"/>
    <n v="5850"/>
    <n v="1872"/>
    <n v="0.32"/>
    <x v="1"/>
  </r>
  <r>
    <x v="1"/>
    <n v="1197831"/>
    <x v="133"/>
    <x v="1"/>
    <s v="Texas"/>
    <s v="Houston"/>
    <x v="5"/>
    <n v="44"/>
    <x v="303"/>
    <n v="12716"/>
    <n v="7248.1200000000008"/>
    <n v="0.57000000000000006"/>
    <x v="1"/>
  </r>
  <r>
    <x v="1"/>
    <n v="1197831"/>
    <x v="134"/>
    <x v="1"/>
    <s v="Texas"/>
    <s v="Houston"/>
    <x v="0"/>
    <n v="32"/>
    <x v="305"/>
    <n v="10656"/>
    <n v="4262.3999999999996"/>
    <n v="0.39999999999999997"/>
    <x v="1"/>
  </r>
  <r>
    <x v="1"/>
    <n v="1197831"/>
    <x v="135"/>
    <x v="1"/>
    <s v="Texas"/>
    <s v="Houston"/>
    <x v="1"/>
    <n v="34"/>
    <x v="305"/>
    <n v="11322"/>
    <n v="4755.24"/>
    <n v="0.42"/>
    <x v="1"/>
  </r>
  <r>
    <x v="1"/>
    <n v="1197831"/>
    <x v="136"/>
    <x v="1"/>
    <s v="Texas"/>
    <s v="Houston"/>
    <x v="2"/>
    <n v="38"/>
    <x v="327"/>
    <n v="11324"/>
    <n v="4303.12"/>
    <n v="0.38"/>
    <x v="1"/>
  </r>
  <r>
    <x v="1"/>
    <n v="1197831"/>
    <x v="137"/>
    <x v="1"/>
    <s v="Texas"/>
    <s v="Houston"/>
    <x v="3"/>
    <n v="36"/>
    <x v="124"/>
    <n v="7560"/>
    <n v="3931.2000000000003"/>
    <n v="0.52"/>
    <x v="1"/>
  </r>
  <r>
    <x v="1"/>
    <n v="1197831"/>
    <x v="138"/>
    <x v="1"/>
    <s v="Texas"/>
    <s v="Houston"/>
    <x v="4"/>
    <n v="30"/>
    <x v="159"/>
    <n v="6240"/>
    <n v="2246.4"/>
    <n v="0.36"/>
    <x v="1"/>
  </r>
  <r>
    <x v="1"/>
    <n v="1197831"/>
    <x v="139"/>
    <x v="1"/>
    <s v="Texas"/>
    <s v="Houston"/>
    <x v="5"/>
    <n v="41"/>
    <x v="297"/>
    <n v="12546"/>
    <n v="6900.3"/>
    <n v="0.55000000000000004"/>
    <x v="1"/>
  </r>
  <r>
    <x v="3"/>
    <n v="1128299"/>
    <x v="140"/>
    <x v="1"/>
    <s v="Texas"/>
    <s v="Houston"/>
    <x v="0"/>
    <n v="30"/>
    <x v="324"/>
    <n v="7920"/>
    <n v="3088.8"/>
    <n v="0.39"/>
    <x v="1"/>
  </r>
  <r>
    <x v="3"/>
    <n v="1128299"/>
    <x v="141"/>
    <x v="1"/>
    <s v="Texas"/>
    <s v="Houston"/>
    <x v="1"/>
    <n v="33"/>
    <x v="154"/>
    <n v="8184"/>
    <n v="1882.3200000000002"/>
    <n v="0.23"/>
    <x v="1"/>
  </r>
  <r>
    <x v="3"/>
    <n v="1128299"/>
    <x v="142"/>
    <x v="1"/>
    <s v="Texas"/>
    <s v="Houston"/>
    <x v="2"/>
    <n v="33"/>
    <x v="329"/>
    <n v="8943"/>
    <n v="3756.0600000000004"/>
    <n v="0.42000000000000004"/>
    <x v="1"/>
  </r>
  <r>
    <x v="3"/>
    <n v="1128299"/>
    <x v="143"/>
    <x v="1"/>
    <s v="Texas"/>
    <s v="Houston"/>
    <x v="3"/>
    <n v="35"/>
    <x v="156"/>
    <n v="7665"/>
    <n v="2759.4"/>
    <n v="0.36"/>
    <x v="1"/>
  </r>
  <r>
    <x v="3"/>
    <n v="1128299"/>
    <x v="144"/>
    <x v="2"/>
    <s v="California"/>
    <s v="San Francisco"/>
    <x v="4"/>
    <n v="38"/>
    <x v="217"/>
    <n v="6574"/>
    <n v="3549.96"/>
    <n v="0.54"/>
    <x v="1"/>
  </r>
  <r>
    <x v="3"/>
    <n v="1128299"/>
    <x v="145"/>
    <x v="2"/>
    <s v="California"/>
    <s v="San Francisco"/>
    <x v="5"/>
    <n v="36"/>
    <x v="148"/>
    <n v="8388"/>
    <n v="1761.4800000000002"/>
    <n v="0.21000000000000002"/>
    <x v="1"/>
  </r>
  <r>
    <x v="3"/>
    <n v="1128299"/>
    <x v="146"/>
    <x v="2"/>
    <s v="California"/>
    <s v="San Francisco"/>
    <x v="0"/>
    <n v="28"/>
    <x v="303"/>
    <n v="8092"/>
    <n v="3398.6400000000003"/>
    <n v="0.42000000000000004"/>
    <x v="1"/>
  </r>
  <r>
    <x v="3"/>
    <n v="1128299"/>
    <x v="147"/>
    <x v="2"/>
    <s v="California"/>
    <s v="San Francisco"/>
    <x v="1"/>
    <n v="36"/>
    <x v="101"/>
    <n v="8604"/>
    <n v="2151"/>
    <n v="0.25"/>
    <x v="1"/>
  </r>
  <r>
    <x v="3"/>
    <n v="1128299"/>
    <x v="148"/>
    <x v="2"/>
    <s v="California"/>
    <s v="San Francisco"/>
    <x v="2"/>
    <n v="40"/>
    <x v="87"/>
    <n v="9880"/>
    <n v="4050.8"/>
    <n v="0.41000000000000003"/>
    <x v="1"/>
  </r>
  <r>
    <x v="3"/>
    <n v="1128299"/>
    <x v="149"/>
    <x v="2"/>
    <s v="California"/>
    <s v="San Francisco"/>
    <x v="3"/>
    <n v="39"/>
    <x v="330"/>
    <n v="7410"/>
    <n v="2519.3999999999996"/>
    <n v="0.33999999999999997"/>
    <x v="1"/>
  </r>
  <r>
    <x v="3"/>
    <n v="1128299"/>
    <x v="150"/>
    <x v="2"/>
    <s v="California"/>
    <s v="San Francisco"/>
    <x v="4"/>
    <n v="42"/>
    <x v="241"/>
    <n v="6930"/>
    <n v="3950.1000000000004"/>
    <n v="0.57000000000000006"/>
    <x v="1"/>
  </r>
  <r>
    <x v="3"/>
    <n v="1128299"/>
    <x v="151"/>
    <x v="2"/>
    <s v="California"/>
    <s v="San Francisco"/>
    <x v="5"/>
    <n v="33"/>
    <x v="124"/>
    <n v="6930"/>
    <n v="1524.6000000000001"/>
    <n v="0.22000000000000003"/>
    <x v="1"/>
  </r>
  <r>
    <x v="3"/>
    <n v="1128299"/>
    <x v="152"/>
    <x v="2"/>
    <s v="California"/>
    <s v="San Francisco"/>
    <x v="0"/>
    <n v="36"/>
    <x v="323"/>
    <n v="9792"/>
    <n v="3818.88"/>
    <n v="0.39"/>
    <x v="1"/>
  </r>
  <r>
    <x v="3"/>
    <n v="1128299"/>
    <x v="153"/>
    <x v="2"/>
    <s v="California"/>
    <s v="San Francisco"/>
    <x v="1"/>
    <n v="39"/>
    <x v="108"/>
    <n v="9009"/>
    <n v="2072.0700000000002"/>
    <n v="0.23"/>
    <x v="1"/>
  </r>
  <r>
    <x v="3"/>
    <n v="1128299"/>
    <x v="154"/>
    <x v="2"/>
    <s v="California"/>
    <s v="San Francisco"/>
    <x v="2"/>
    <n v="47"/>
    <x v="124"/>
    <n v="9870"/>
    <n v="4145.4000000000005"/>
    <n v="0.42000000000000004"/>
    <x v="1"/>
  </r>
  <r>
    <x v="3"/>
    <n v="1128299"/>
    <x v="155"/>
    <x v="2"/>
    <s v="California"/>
    <s v="San Francisco"/>
    <x v="3"/>
    <n v="48"/>
    <x v="322"/>
    <n v="9792"/>
    <n v="3133.44"/>
    <n v="0.32"/>
    <x v="1"/>
  </r>
  <r>
    <x v="3"/>
    <n v="1128299"/>
    <x v="156"/>
    <x v="2"/>
    <s v="California"/>
    <s v="San Francisco"/>
    <x v="4"/>
    <n v="51"/>
    <x v="84"/>
    <n v="8670"/>
    <n v="4681.8"/>
    <n v="0.54"/>
    <x v="1"/>
  </r>
  <r>
    <x v="3"/>
    <n v="1128299"/>
    <x v="157"/>
    <x v="2"/>
    <s v="California"/>
    <s v="San Francisco"/>
    <x v="5"/>
    <n v="41"/>
    <x v="82"/>
    <n v="10045"/>
    <n v="2009"/>
    <n v="0.2"/>
    <x v="1"/>
  </r>
  <r>
    <x v="3"/>
    <n v="1128299"/>
    <x v="158"/>
    <x v="2"/>
    <s v="California"/>
    <s v="San Francisco"/>
    <x v="0"/>
    <n v="40"/>
    <x v="329"/>
    <n v="10840"/>
    <n v="4119.2"/>
    <n v="0.38"/>
    <x v="1"/>
  </r>
  <r>
    <x v="3"/>
    <n v="1128299"/>
    <x v="159"/>
    <x v="2"/>
    <s v="California"/>
    <s v="San Francisco"/>
    <x v="1"/>
    <n v="51"/>
    <x v="97"/>
    <n v="11016"/>
    <n v="2754"/>
    <n v="0.25"/>
    <x v="1"/>
  </r>
  <r>
    <x v="3"/>
    <n v="1128299"/>
    <x v="160"/>
    <x v="2"/>
    <s v="California"/>
    <s v="San Francisco"/>
    <x v="2"/>
    <n v="46"/>
    <x v="120"/>
    <n v="11684"/>
    <n v="4556.76"/>
    <n v="0.39"/>
    <x v="1"/>
  </r>
  <r>
    <x v="3"/>
    <n v="1128299"/>
    <x v="161"/>
    <x v="2"/>
    <s v="California"/>
    <s v="San Francisco"/>
    <x v="3"/>
    <n v="48"/>
    <x v="143"/>
    <n v="9024"/>
    <n v="3068.16"/>
    <n v="0.33999999999999997"/>
    <x v="1"/>
  </r>
  <r>
    <x v="3"/>
    <n v="1128299"/>
    <x v="162"/>
    <x v="2"/>
    <s v="California"/>
    <s v="San Francisco"/>
    <x v="4"/>
    <n v="47"/>
    <x v="174"/>
    <n v="7426"/>
    <n v="4158.5600000000004"/>
    <n v="0.56000000000000005"/>
    <x v="1"/>
  </r>
  <r>
    <x v="3"/>
    <n v="1128299"/>
    <x v="163"/>
    <x v="2"/>
    <s v="California"/>
    <s v="San Francisco"/>
    <x v="5"/>
    <n v="62"/>
    <x v="82"/>
    <n v="15190"/>
    <n v="2886.1000000000004"/>
    <n v="0.19000000000000003"/>
    <x v="1"/>
  </r>
  <r>
    <x v="3"/>
    <n v="1128299"/>
    <x v="164"/>
    <x v="2"/>
    <s v="California"/>
    <s v="San Francisco"/>
    <x v="0"/>
    <n v="44"/>
    <x v="83"/>
    <n v="11880"/>
    <n v="5227.2"/>
    <n v="0.44"/>
    <x v="1"/>
  </r>
  <r>
    <x v="3"/>
    <n v="1128299"/>
    <x v="165"/>
    <x v="2"/>
    <s v="California"/>
    <s v="San Francisco"/>
    <x v="1"/>
    <n v="51"/>
    <x v="148"/>
    <n v="11883"/>
    <n v="3208.4100000000003"/>
    <n v="0.27"/>
    <x v="1"/>
  </r>
  <r>
    <x v="3"/>
    <n v="1128299"/>
    <x v="166"/>
    <x v="2"/>
    <s v="California"/>
    <s v="San Francisco"/>
    <x v="2"/>
    <n v="46"/>
    <x v="37"/>
    <n v="10350"/>
    <n v="4554"/>
    <n v="0.44"/>
    <x v="1"/>
  </r>
  <r>
    <x v="3"/>
    <n v="1128299"/>
    <x v="167"/>
    <x v="2"/>
    <s v="California"/>
    <s v="San Francisco"/>
    <x v="3"/>
    <n v="42"/>
    <x v="151"/>
    <n v="9576"/>
    <n v="4021.92"/>
    <n v="0.42"/>
    <x v="1"/>
  </r>
  <r>
    <x v="3"/>
    <n v="1128299"/>
    <x v="168"/>
    <x v="2"/>
    <s v="California"/>
    <s v="San Francisco"/>
    <x v="4"/>
    <n v="49"/>
    <x v="131"/>
    <n v="8918"/>
    <n v="5083.26"/>
    <n v="0.57000000000000006"/>
    <x v="1"/>
  </r>
  <r>
    <x v="3"/>
    <n v="1128299"/>
    <x v="169"/>
    <x v="2"/>
    <s v="California"/>
    <s v="San Francisco"/>
    <x v="5"/>
    <n v="58"/>
    <x v="37"/>
    <n v="13050"/>
    <n v="3001.5"/>
    <n v="0.23"/>
    <x v="1"/>
  </r>
  <r>
    <x v="3"/>
    <n v="1128299"/>
    <x v="170"/>
    <x v="2"/>
    <s v="California"/>
    <s v="San Francisco"/>
    <x v="0"/>
    <n v="41"/>
    <x v="331"/>
    <n v="13981"/>
    <n v="6011.8300000000008"/>
    <n v="0.43000000000000005"/>
    <x v="1"/>
  </r>
  <r>
    <x v="3"/>
    <n v="1128299"/>
    <x v="171"/>
    <x v="2"/>
    <s v="California"/>
    <s v="San Francisco"/>
    <x v="1"/>
    <n v="50"/>
    <x v="254"/>
    <n v="12800"/>
    <n v="3840"/>
    <n v="0.3"/>
    <x v="1"/>
  </r>
  <r>
    <x v="3"/>
    <n v="1128299"/>
    <x v="172"/>
    <x v="2"/>
    <s v="California"/>
    <s v="San Francisco"/>
    <x v="2"/>
    <n v="42"/>
    <x v="296"/>
    <n v="11802"/>
    <n v="5310.9000000000005"/>
    <n v="0.45"/>
    <x v="1"/>
  </r>
  <r>
    <x v="3"/>
    <n v="1128299"/>
    <x v="173"/>
    <x v="2"/>
    <s v="California"/>
    <s v="San Francisco"/>
    <x v="3"/>
    <n v="41"/>
    <x v="167"/>
    <n v="9184"/>
    <n v="3765.4399999999996"/>
    <n v="0.41"/>
    <x v="1"/>
  </r>
  <r>
    <x v="3"/>
    <n v="1128299"/>
    <x v="174"/>
    <x v="2"/>
    <s v="California"/>
    <s v="San Francisco"/>
    <x v="4"/>
    <n v="44"/>
    <x v="130"/>
    <n v="8624"/>
    <n v="5260.6400000000012"/>
    <n v="0.6100000000000001"/>
    <x v="1"/>
  </r>
  <r>
    <x v="3"/>
    <n v="1128299"/>
    <x v="175"/>
    <x v="2"/>
    <s v="California"/>
    <s v="San Francisco"/>
    <x v="5"/>
    <n v="60"/>
    <x v="297"/>
    <n v="18360"/>
    <n v="4773.6000000000004"/>
    <n v="0.26"/>
    <x v="1"/>
  </r>
  <r>
    <x v="3"/>
    <n v="1128299"/>
    <x v="176"/>
    <x v="2"/>
    <s v="California"/>
    <s v="San Francisco"/>
    <x v="0"/>
    <n v="41"/>
    <x v="332"/>
    <n v="13858"/>
    <n v="5266.04"/>
    <n v="0.38"/>
    <x v="1"/>
  </r>
  <r>
    <x v="3"/>
    <n v="1128299"/>
    <x v="177"/>
    <x v="2"/>
    <s v="California"/>
    <s v="San Francisco"/>
    <x v="1"/>
    <n v="49"/>
    <x v="121"/>
    <n v="12887"/>
    <n v="3092.88"/>
    <n v="0.24000000000000002"/>
    <x v="1"/>
  </r>
  <r>
    <x v="3"/>
    <n v="1128299"/>
    <x v="178"/>
    <x v="2"/>
    <s v="California"/>
    <s v="San Francisco"/>
    <x v="2"/>
    <n v="46"/>
    <x v="324"/>
    <n v="12144"/>
    <n v="4857.6000000000004"/>
    <n v="0.4"/>
    <x v="1"/>
  </r>
  <r>
    <x v="3"/>
    <n v="1128299"/>
    <x v="179"/>
    <x v="2"/>
    <s v="California"/>
    <s v="San Francisco"/>
    <x v="3"/>
    <n v="46"/>
    <x v="87"/>
    <n v="11362"/>
    <n v="4090.3199999999997"/>
    <n v="0.36"/>
    <x v="1"/>
  </r>
  <r>
    <x v="3"/>
    <n v="1128299"/>
    <x v="180"/>
    <x v="2"/>
    <s v="California"/>
    <s v="San Francisco"/>
    <x v="4"/>
    <n v="44"/>
    <x v="142"/>
    <n v="10560"/>
    <n v="5913.6"/>
    <n v="0.56000000000000005"/>
    <x v="1"/>
  </r>
  <r>
    <x v="3"/>
    <n v="1128299"/>
    <x v="181"/>
    <x v="2"/>
    <s v="California"/>
    <s v="San Francisco"/>
    <x v="5"/>
    <n v="56"/>
    <x v="324"/>
    <n v="14784"/>
    <n v="2808.9600000000005"/>
    <n v="0.19000000000000003"/>
    <x v="1"/>
  </r>
  <r>
    <x v="3"/>
    <n v="1128299"/>
    <x v="182"/>
    <x v="2"/>
    <s v="California"/>
    <s v="San Francisco"/>
    <x v="0"/>
    <n v="45"/>
    <x v="326"/>
    <n v="13590"/>
    <n v="5436"/>
    <n v="0.4"/>
    <x v="1"/>
  </r>
  <r>
    <x v="3"/>
    <n v="1128299"/>
    <x v="183"/>
    <x v="2"/>
    <s v="California"/>
    <s v="San Francisco"/>
    <x v="1"/>
    <n v="47"/>
    <x v="104"/>
    <n v="13066"/>
    <n v="2874.52"/>
    <n v="0.22"/>
    <x v="1"/>
  </r>
  <r>
    <x v="3"/>
    <n v="1128299"/>
    <x v="184"/>
    <x v="2"/>
    <s v="California"/>
    <s v="San Francisco"/>
    <x v="2"/>
    <n v="51"/>
    <x v="154"/>
    <n v="12648"/>
    <n v="4932.72"/>
    <n v="0.39"/>
    <x v="1"/>
  </r>
  <r>
    <x v="3"/>
    <n v="1128299"/>
    <x v="185"/>
    <x v="2"/>
    <s v="California"/>
    <s v="San Francisco"/>
    <x v="3"/>
    <n v="52"/>
    <x v="128"/>
    <n v="13260"/>
    <n v="4508.3999999999996"/>
    <n v="0.33999999999999997"/>
    <x v="1"/>
  </r>
  <r>
    <x v="3"/>
    <n v="1128299"/>
    <x v="186"/>
    <x v="2"/>
    <s v="California"/>
    <s v="San Francisco"/>
    <x v="4"/>
    <n v="59"/>
    <x v="121"/>
    <n v="15517"/>
    <n v="8844.69"/>
    <n v="0.57000000000000006"/>
    <x v="1"/>
  </r>
  <r>
    <x v="3"/>
    <n v="1128299"/>
    <x v="187"/>
    <x v="2"/>
    <s v="California"/>
    <s v="San Francisco"/>
    <x v="5"/>
    <n v="60"/>
    <x v="120"/>
    <n v="15240"/>
    <n v="3352.8000000000006"/>
    <n v="0.22000000000000003"/>
    <x v="1"/>
  </r>
  <r>
    <x v="3"/>
    <n v="1128299"/>
    <x v="188"/>
    <x v="2"/>
    <s v="California"/>
    <s v="San Francisco"/>
    <x v="0"/>
    <n v="40"/>
    <x v="280"/>
    <n v="11480"/>
    <n v="4018.0000000000005"/>
    <n v="0.35000000000000003"/>
    <x v="1"/>
  </r>
  <r>
    <x v="3"/>
    <n v="1128299"/>
    <x v="189"/>
    <x v="2"/>
    <s v="California"/>
    <s v="San Francisco"/>
    <x v="1"/>
    <n v="42"/>
    <x v="280"/>
    <n v="12054"/>
    <n v="2049.1799999999998"/>
    <n v="0.16999999999999998"/>
    <x v="1"/>
  </r>
  <r>
    <x v="3"/>
    <n v="1128299"/>
    <x v="190"/>
    <x v="2"/>
    <s v="California"/>
    <s v="San Francisco"/>
    <x v="2"/>
    <n v="39"/>
    <x v="154"/>
    <n v="9672"/>
    <n v="3288.48"/>
    <n v="0.34"/>
    <x v="1"/>
  </r>
  <r>
    <x v="3"/>
    <n v="1128299"/>
    <x v="191"/>
    <x v="2"/>
    <s v="California"/>
    <s v="San Francisco"/>
    <x v="3"/>
    <n v="39"/>
    <x v="87"/>
    <n v="9633"/>
    <n v="2600.91"/>
    <n v="0.26999999999999996"/>
    <x v="1"/>
  </r>
  <r>
    <x v="3"/>
    <n v="1128299"/>
    <x v="192"/>
    <x v="2"/>
    <s v="California"/>
    <s v="San Francisco"/>
    <x v="4"/>
    <n v="43"/>
    <x v="37"/>
    <n v="9675"/>
    <n v="4644.0000000000009"/>
    <n v="0.48000000000000009"/>
    <x v="1"/>
  </r>
  <r>
    <x v="3"/>
    <n v="1128299"/>
    <x v="193"/>
    <x v="2"/>
    <s v="California"/>
    <s v="San Francisco"/>
    <x v="5"/>
    <n v="51"/>
    <x v="324"/>
    <n v="13464"/>
    <n v="2019.6000000000004"/>
    <n v="0.15000000000000002"/>
    <x v="1"/>
  </r>
  <r>
    <x v="3"/>
    <n v="1128299"/>
    <x v="194"/>
    <x v="2"/>
    <s v="California"/>
    <s v="San Francisco"/>
    <x v="0"/>
    <n v="36"/>
    <x v="303"/>
    <n v="10404"/>
    <n v="3433.3200000000006"/>
    <n v="0.33000000000000007"/>
    <x v="1"/>
  </r>
  <r>
    <x v="3"/>
    <n v="1128299"/>
    <x v="195"/>
    <x v="2"/>
    <s v="California"/>
    <s v="San Francisco"/>
    <x v="1"/>
    <n v="39"/>
    <x v="115"/>
    <n v="10920"/>
    <n v="1965.6"/>
    <n v="0.18"/>
    <x v="1"/>
  </r>
  <r>
    <x v="3"/>
    <n v="1128299"/>
    <x v="196"/>
    <x v="2"/>
    <s v="California"/>
    <s v="San Francisco"/>
    <x v="2"/>
    <n v="42"/>
    <x v="124"/>
    <n v="8820"/>
    <n v="2910.6000000000008"/>
    <n v="0.33000000000000007"/>
    <x v="1"/>
  </r>
  <r>
    <x v="3"/>
    <n v="1128299"/>
    <x v="197"/>
    <x v="2"/>
    <s v="California"/>
    <s v="San Francisco"/>
    <x v="3"/>
    <n v="42"/>
    <x v="149"/>
    <n v="9366"/>
    <n v="2903.4599999999996"/>
    <n v="0.30999999999999994"/>
    <x v="1"/>
  </r>
  <r>
    <x v="3"/>
    <n v="1128299"/>
    <x v="198"/>
    <x v="2"/>
    <s v="California"/>
    <s v="San Francisco"/>
    <x v="4"/>
    <n v="50"/>
    <x v="166"/>
    <n v="11050"/>
    <n v="5193.5000000000009"/>
    <n v="0.47000000000000008"/>
    <x v="1"/>
  </r>
  <r>
    <x v="3"/>
    <n v="1128299"/>
    <x v="199"/>
    <x v="2"/>
    <s v="California"/>
    <s v="San Francisco"/>
    <x v="5"/>
    <n v="46"/>
    <x v="167"/>
    <n v="10304"/>
    <n v="1236.48"/>
    <n v="0.12000000000000001"/>
    <x v="1"/>
  </r>
  <r>
    <x v="3"/>
    <n v="1128299"/>
    <x v="200"/>
    <x v="2"/>
    <s v="California"/>
    <s v="San Francisco"/>
    <x v="0"/>
    <n v="39"/>
    <x v="121"/>
    <n v="10257"/>
    <n v="3589.9500000000003"/>
    <n v="0.35000000000000003"/>
    <x v="1"/>
  </r>
  <r>
    <x v="3"/>
    <n v="1128299"/>
    <x v="201"/>
    <x v="2"/>
    <s v="California"/>
    <s v="San Francisco"/>
    <x v="1"/>
    <n v="46"/>
    <x v="297"/>
    <n v="14076"/>
    <n v="2815.2000000000003"/>
    <n v="0.2"/>
    <x v="1"/>
  </r>
  <r>
    <x v="3"/>
    <n v="1128299"/>
    <x v="202"/>
    <x v="2"/>
    <s v="California"/>
    <s v="San Francisco"/>
    <x v="2"/>
    <n v="40"/>
    <x v="87"/>
    <n v="9880"/>
    <n v="3359.2000000000003"/>
    <n v="0.34"/>
    <x v="1"/>
  </r>
  <r>
    <x v="3"/>
    <n v="1128299"/>
    <x v="203"/>
    <x v="2"/>
    <s v="California"/>
    <s v="San Francisco"/>
    <x v="3"/>
    <n v="37"/>
    <x v="124"/>
    <n v="7770"/>
    <n v="2253.2999999999997"/>
    <n v="0.28999999999999998"/>
    <x v="1"/>
  </r>
  <r>
    <x v="3"/>
    <n v="1128299"/>
    <x v="204"/>
    <x v="2"/>
    <s v="California"/>
    <s v="San Francisco"/>
    <x v="4"/>
    <n v="51"/>
    <x v="151"/>
    <n v="11628"/>
    <n v="5465.1600000000008"/>
    <n v="0.47000000000000008"/>
    <x v="1"/>
  </r>
  <r>
    <x v="3"/>
    <n v="1128299"/>
    <x v="205"/>
    <x v="2"/>
    <s v="California"/>
    <s v="San Francisco"/>
    <x v="5"/>
    <n v="56"/>
    <x v="254"/>
    <n v="14336"/>
    <n v="2150.4000000000005"/>
    <n v="0.15000000000000002"/>
    <x v="1"/>
  </r>
  <r>
    <x v="3"/>
    <n v="1128299"/>
    <x v="206"/>
    <x v="2"/>
    <s v="California"/>
    <s v="San Francisco"/>
    <x v="0"/>
    <n v="40"/>
    <x v="320"/>
    <n v="12880"/>
    <n v="4250.4000000000005"/>
    <n v="0.33000000000000007"/>
    <x v="1"/>
  </r>
  <r>
    <x v="3"/>
    <n v="1128299"/>
    <x v="207"/>
    <x v="2"/>
    <s v="California"/>
    <s v="San Francisco"/>
    <x v="1"/>
    <n v="46"/>
    <x v="333"/>
    <n v="15272"/>
    <n v="3207.12"/>
    <n v="0.21"/>
    <x v="1"/>
  </r>
  <r>
    <x v="3"/>
    <n v="1128299"/>
    <x v="208"/>
    <x v="2"/>
    <s v="California"/>
    <s v="San Francisco"/>
    <x v="2"/>
    <n v="44"/>
    <x v="254"/>
    <n v="11264"/>
    <n v="3717.1200000000008"/>
    <n v="0.33000000000000007"/>
    <x v="1"/>
  </r>
  <r>
    <x v="3"/>
    <n v="1128299"/>
    <x v="209"/>
    <x v="2"/>
    <s v="California"/>
    <s v="San Francisco"/>
    <x v="3"/>
    <n v="40"/>
    <x v="329"/>
    <n v="10840"/>
    <n v="3252"/>
    <n v="0.3"/>
    <x v="1"/>
  </r>
  <r>
    <x v="3"/>
    <n v="1128299"/>
    <x v="210"/>
    <x v="2"/>
    <s v="California"/>
    <s v="San Francisco"/>
    <x v="4"/>
    <n v="43"/>
    <x v="82"/>
    <n v="10535"/>
    <n v="5478.2"/>
    <n v="0.52"/>
    <x v="1"/>
  </r>
  <r>
    <x v="3"/>
    <n v="1128299"/>
    <x v="211"/>
    <x v="2"/>
    <s v="California"/>
    <s v="San Francisco"/>
    <x v="5"/>
    <n v="50"/>
    <x v="254"/>
    <n v="12800"/>
    <n v="2176"/>
    <n v="0.17"/>
    <x v="1"/>
  </r>
  <r>
    <x v="4"/>
    <n v="1189833"/>
    <x v="212"/>
    <x v="2"/>
    <s v="California"/>
    <s v="San Francisco"/>
    <x v="0"/>
    <n v="26"/>
    <x v="167"/>
    <n v="5824"/>
    <n v="2504.3200000000002"/>
    <n v="0.43000000000000005"/>
    <x v="1"/>
  </r>
  <r>
    <x v="4"/>
    <n v="1189833"/>
    <x v="213"/>
    <x v="2"/>
    <s v="California"/>
    <s v="San Francisco"/>
    <x v="1"/>
    <n v="35"/>
    <x v="167"/>
    <n v="7840"/>
    <n v="2352"/>
    <n v="0.3"/>
    <x v="1"/>
  </r>
  <r>
    <x v="4"/>
    <n v="1189833"/>
    <x v="214"/>
    <x v="2"/>
    <s v="California"/>
    <s v="San Francisco"/>
    <x v="2"/>
    <n v="36"/>
    <x v="146"/>
    <n v="7812"/>
    <n v="3281.0400000000004"/>
    <n v="0.42000000000000004"/>
    <x v="1"/>
  </r>
  <r>
    <x v="4"/>
    <n v="1189833"/>
    <x v="215"/>
    <x v="2"/>
    <s v="California"/>
    <s v="San Francisco"/>
    <x v="3"/>
    <n v="33"/>
    <x v="131"/>
    <n v="6006"/>
    <n v="2282.2800000000002"/>
    <n v="0.38"/>
    <x v="1"/>
  </r>
  <r>
    <x v="4"/>
    <n v="1189833"/>
    <x v="216"/>
    <x v="2"/>
    <s v="California"/>
    <s v="Los Angeles"/>
    <x v="4"/>
    <n v="36"/>
    <x v="155"/>
    <n v="5580"/>
    <n v="3292.2000000000003"/>
    <n v="0.59000000000000008"/>
    <x v="1"/>
  </r>
  <r>
    <x v="4"/>
    <n v="1189833"/>
    <x v="217"/>
    <x v="2"/>
    <s v="California"/>
    <s v="Los Angeles"/>
    <x v="5"/>
    <n v="29"/>
    <x v="124"/>
    <n v="6090"/>
    <n v="1400.7"/>
    <n v="0.23"/>
    <x v="1"/>
  </r>
  <r>
    <x v="4"/>
    <n v="1189833"/>
    <x v="218"/>
    <x v="2"/>
    <s v="California"/>
    <s v="Los Angeles"/>
    <x v="0"/>
    <n v="28"/>
    <x v="142"/>
    <n v="6720"/>
    <n v="3091.2000000000003"/>
    <n v="0.46"/>
    <x v="1"/>
  </r>
  <r>
    <x v="4"/>
    <n v="1189833"/>
    <x v="219"/>
    <x v="2"/>
    <s v="California"/>
    <s v="Los Angeles"/>
    <x v="1"/>
    <n v="30"/>
    <x v="102"/>
    <n v="6450"/>
    <n v="1999.5"/>
    <n v="0.31"/>
    <x v="1"/>
  </r>
  <r>
    <x v="4"/>
    <n v="1189833"/>
    <x v="220"/>
    <x v="2"/>
    <s v="California"/>
    <s v="Los Angeles"/>
    <x v="2"/>
    <n v="33"/>
    <x v="149"/>
    <n v="7359"/>
    <n v="3090.78"/>
    <n v="0.42000000000000004"/>
    <x v="1"/>
  </r>
  <r>
    <x v="4"/>
    <n v="1189833"/>
    <x v="221"/>
    <x v="2"/>
    <s v="California"/>
    <s v="Los Angeles"/>
    <x v="3"/>
    <n v="34"/>
    <x v="289"/>
    <n v="6086"/>
    <n v="2495.2599999999998"/>
    <n v="0.41"/>
    <x v="1"/>
  </r>
  <r>
    <x v="4"/>
    <n v="1189833"/>
    <x v="222"/>
    <x v="2"/>
    <s v="California"/>
    <s v="Los Angeles"/>
    <x v="4"/>
    <n v="40"/>
    <x v="150"/>
    <n v="5600"/>
    <n v="3192.0000000000005"/>
    <n v="0.57000000000000006"/>
    <x v="1"/>
  </r>
  <r>
    <x v="4"/>
    <n v="1189833"/>
    <x v="223"/>
    <x v="2"/>
    <s v="California"/>
    <s v="Los Angeles"/>
    <x v="5"/>
    <n v="32"/>
    <x v="159"/>
    <n v="6656"/>
    <n v="1730.56"/>
    <n v="0.26"/>
    <x v="1"/>
  </r>
  <r>
    <x v="4"/>
    <n v="1189833"/>
    <x v="224"/>
    <x v="2"/>
    <s v="California"/>
    <s v="Los Angeles"/>
    <x v="0"/>
    <n v="24"/>
    <x v="324"/>
    <n v="6336"/>
    <n v="2787.84"/>
    <n v="0.44"/>
    <x v="1"/>
  </r>
  <r>
    <x v="4"/>
    <n v="1189833"/>
    <x v="225"/>
    <x v="2"/>
    <s v="California"/>
    <s v="Los Angeles"/>
    <x v="1"/>
    <n v="36"/>
    <x v="151"/>
    <n v="8208"/>
    <n v="2298.2400000000002"/>
    <n v="0.28000000000000003"/>
    <x v="1"/>
  </r>
  <r>
    <x v="4"/>
    <n v="1189833"/>
    <x v="226"/>
    <x v="2"/>
    <s v="California"/>
    <s v="Los Angeles"/>
    <x v="2"/>
    <n v="33"/>
    <x v="166"/>
    <n v="7293"/>
    <n v="3354.78"/>
    <n v="0.46"/>
    <x v="1"/>
  </r>
  <r>
    <x v="4"/>
    <n v="1189833"/>
    <x v="227"/>
    <x v="2"/>
    <s v="California"/>
    <s v="Los Angeles"/>
    <x v="3"/>
    <n v="36"/>
    <x v="129"/>
    <n v="6336"/>
    <n v="2471.0399999999995"/>
    <n v="0.38999999999999996"/>
    <x v="1"/>
  </r>
  <r>
    <x v="4"/>
    <n v="1189833"/>
    <x v="228"/>
    <x v="2"/>
    <s v="California"/>
    <s v="Los Angeles"/>
    <x v="4"/>
    <n v="36"/>
    <x v="209"/>
    <n v="4608"/>
    <n v="2718.7200000000003"/>
    <n v="0.59000000000000008"/>
    <x v="1"/>
  </r>
  <r>
    <x v="4"/>
    <n v="1189833"/>
    <x v="229"/>
    <x v="2"/>
    <s v="California"/>
    <s v="Los Angeles"/>
    <x v="5"/>
    <n v="33"/>
    <x v="145"/>
    <n v="6402"/>
    <n v="1472.46"/>
    <n v="0.23"/>
    <x v="1"/>
  </r>
  <r>
    <x v="4"/>
    <n v="1189833"/>
    <x v="230"/>
    <x v="2"/>
    <s v="California"/>
    <s v="Los Angeles"/>
    <x v="0"/>
    <n v="31"/>
    <x v="154"/>
    <n v="7688"/>
    <n v="3536.48"/>
    <n v="0.46"/>
    <x v="1"/>
  </r>
  <r>
    <x v="4"/>
    <n v="1189833"/>
    <x v="231"/>
    <x v="2"/>
    <s v="California"/>
    <s v="Los Angeles"/>
    <x v="1"/>
    <n v="34"/>
    <x v="124"/>
    <n v="7140"/>
    <n v="2070.6"/>
    <n v="0.28999999999999998"/>
    <x v="1"/>
  </r>
  <r>
    <x v="4"/>
    <n v="1189833"/>
    <x v="232"/>
    <x v="2"/>
    <s v="California"/>
    <s v="Los Angeles"/>
    <x v="2"/>
    <n v="38"/>
    <x v="92"/>
    <n v="7828"/>
    <n v="3679.1600000000003"/>
    <n v="0.47000000000000003"/>
    <x v="1"/>
  </r>
  <r>
    <x v="4"/>
    <n v="1189833"/>
    <x v="233"/>
    <x v="2"/>
    <s v="California"/>
    <s v="Los Angeles"/>
    <x v="3"/>
    <n v="31"/>
    <x v="217"/>
    <n v="5363"/>
    <n v="2037.94"/>
    <n v="0.38"/>
    <x v="1"/>
  </r>
  <r>
    <x v="4"/>
    <n v="1189833"/>
    <x v="234"/>
    <x v="2"/>
    <s v="California"/>
    <s v="Los Angeles"/>
    <x v="4"/>
    <n v="38"/>
    <x v="197"/>
    <n v="5662"/>
    <n v="3453.8200000000006"/>
    <n v="0.6100000000000001"/>
    <x v="1"/>
  </r>
  <r>
    <x v="4"/>
    <n v="1189833"/>
    <x v="235"/>
    <x v="2"/>
    <s v="California"/>
    <s v="Los Angeles"/>
    <x v="5"/>
    <n v="49"/>
    <x v="334"/>
    <n v="9702"/>
    <n v="2619.54"/>
    <n v="0.27"/>
    <x v="1"/>
  </r>
  <r>
    <x v="4"/>
    <n v="1189833"/>
    <x v="236"/>
    <x v="2"/>
    <s v="California"/>
    <s v="Los Angeles"/>
    <x v="0"/>
    <n v="32"/>
    <x v="142"/>
    <n v="7680"/>
    <n v="3609.6000000000004"/>
    <n v="0.47000000000000003"/>
    <x v="1"/>
  </r>
  <r>
    <x v="4"/>
    <n v="1189833"/>
    <x v="237"/>
    <x v="2"/>
    <s v="California"/>
    <s v="Los Angeles"/>
    <x v="1"/>
    <n v="34"/>
    <x v="166"/>
    <n v="7514"/>
    <n v="2254.1999999999998"/>
    <n v="0.3"/>
    <x v="1"/>
  </r>
  <r>
    <x v="4"/>
    <n v="1189833"/>
    <x v="238"/>
    <x v="2"/>
    <s v="California"/>
    <s v="Los Angeles"/>
    <x v="2"/>
    <n v="36"/>
    <x v="102"/>
    <n v="7740"/>
    <n v="3483"/>
    <n v="0.45"/>
    <x v="1"/>
  </r>
  <r>
    <x v="4"/>
    <n v="1189833"/>
    <x v="239"/>
    <x v="2"/>
    <s v="California"/>
    <s v="Los Angeles"/>
    <x v="3"/>
    <n v="33"/>
    <x v="335"/>
    <n v="6369"/>
    <n v="2420.2200000000003"/>
    <n v="0.38"/>
    <x v="1"/>
  </r>
  <r>
    <x v="4"/>
    <n v="1189833"/>
    <x v="240"/>
    <x v="2"/>
    <s v="California"/>
    <s v="Los Angeles"/>
    <x v="4"/>
    <n v="38"/>
    <x v="150"/>
    <n v="5320"/>
    <n v="3138.8000000000006"/>
    <n v="0.59000000000000008"/>
    <x v="1"/>
  </r>
  <r>
    <x v="4"/>
    <n v="1189833"/>
    <x v="241"/>
    <x v="2"/>
    <s v="California"/>
    <s v="Los Angeles"/>
    <x v="5"/>
    <n v="43"/>
    <x v="92"/>
    <n v="8858"/>
    <n v="1948.76"/>
    <n v="0.22"/>
    <x v="1"/>
  </r>
  <r>
    <x v="4"/>
    <n v="1189833"/>
    <x v="242"/>
    <x v="2"/>
    <s v="California"/>
    <s v="Los Angeles"/>
    <x v="0"/>
    <n v="36"/>
    <x v="140"/>
    <n v="10692"/>
    <n v="4704.4800000000005"/>
    <n v="0.44"/>
    <x v="1"/>
  </r>
  <r>
    <x v="4"/>
    <n v="1189833"/>
    <x v="243"/>
    <x v="2"/>
    <s v="California"/>
    <s v="Los Angeles"/>
    <x v="1"/>
    <n v="35"/>
    <x v="37"/>
    <n v="7875"/>
    <n v="2362.5"/>
    <n v="0.3"/>
    <x v="1"/>
  </r>
  <r>
    <x v="4"/>
    <n v="1189833"/>
    <x v="244"/>
    <x v="2"/>
    <s v="California"/>
    <s v="Los Angeles"/>
    <x v="2"/>
    <n v="35"/>
    <x v="148"/>
    <n v="8155"/>
    <n v="3425.1000000000004"/>
    <n v="0.42000000000000004"/>
    <x v="1"/>
  </r>
  <r>
    <x v="4"/>
    <n v="1189833"/>
    <x v="245"/>
    <x v="2"/>
    <s v="California"/>
    <s v="Los Angeles"/>
    <x v="3"/>
    <n v="32"/>
    <x v="145"/>
    <n v="6208"/>
    <n v="2296.96"/>
    <n v="0.37"/>
    <x v="1"/>
  </r>
  <r>
    <x v="4"/>
    <n v="1189833"/>
    <x v="246"/>
    <x v="2"/>
    <s v="California"/>
    <s v="Los Angeles"/>
    <x v="4"/>
    <n v="39"/>
    <x v="241"/>
    <n v="6435"/>
    <n v="3861.0000000000005"/>
    <n v="0.60000000000000009"/>
    <x v="1"/>
  </r>
  <r>
    <x v="4"/>
    <n v="1189833"/>
    <x v="247"/>
    <x v="2"/>
    <s v="California"/>
    <s v="Los Angeles"/>
    <x v="5"/>
    <n v="48"/>
    <x v="324"/>
    <n v="12672"/>
    <n v="2787.84"/>
    <n v="0.22"/>
    <x v="1"/>
  </r>
  <r>
    <x v="4"/>
    <n v="1189833"/>
    <x v="248"/>
    <x v="2"/>
    <s v="California"/>
    <s v="Los Angeles"/>
    <x v="0"/>
    <n v="30"/>
    <x v="123"/>
    <n v="8550"/>
    <n v="4018.5000000000005"/>
    <n v="0.47000000000000003"/>
    <x v="1"/>
  </r>
  <r>
    <x v="4"/>
    <n v="1189833"/>
    <x v="249"/>
    <x v="2"/>
    <s v="California"/>
    <s v="Los Angeles"/>
    <x v="1"/>
    <n v="37"/>
    <x v="323"/>
    <n v="10064"/>
    <n v="2918.56"/>
    <n v="0.28999999999999998"/>
    <x v="1"/>
  </r>
  <r>
    <x v="4"/>
    <n v="1189833"/>
    <x v="250"/>
    <x v="2"/>
    <s v="California"/>
    <s v="Los Angeles"/>
    <x v="2"/>
    <n v="33"/>
    <x v="142"/>
    <n v="7920"/>
    <n v="3643.2000000000003"/>
    <n v="0.46"/>
    <x v="1"/>
  </r>
  <r>
    <x v="4"/>
    <n v="1189833"/>
    <x v="251"/>
    <x v="2"/>
    <s v="California"/>
    <s v="Los Angeles"/>
    <x v="3"/>
    <n v="29"/>
    <x v="151"/>
    <n v="6612"/>
    <n v="2644.7999999999997"/>
    <n v="0.39999999999999997"/>
    <x v="1"/>
  </r>
  <r>
    <x v="4"/>
    <n v="1189833"/>
    <x v="252"/>
    <x v="2"/>
    <s v="California"/>
    <s v="Los Angeles"/>
    <x v="4"/>
    <n v="38"/>
    <x v="167"/>
    <n v="8512"/>
    <n v="5107.2000000000007"/>
    <n v="0.60000000000000009"/>
    <x v="1"/>
  </r>
  <r>
    <x v="4"/>
    <n v="1189833"/>
    <x v="253"/>
    <x v="2"/>
    <s v="California"/>
    <s v="Los Angeles"/>
    <x v="5"/>
    <n v="51"/>
    <x v="167"/>
    <n v="11424"/>
    <n v="2627.52"/>
    <n v="0.23"/>
    <x v="1"/>
  </r>
  <r>
    <x v="4"/>
    <n v="1189833"/>
    <x v="254"/>
    <x v="2"/>
    <s v="California"/>
    <s v="Los Angeles"/>
    <x v="0"/>
    <n v="36"/>
    <x v="297"/>
    <n v="11016"/>
    <n v="4957.2"/>
    <n v="0.45"/>
    <x v="1"/>
  </r>
  <r>
    <x v="4"/>
    <n v="1189833"/>
    <x v="255"/>
    <x v="2"/>
    <s v="California"/>
    <s v="Los Angeles"/>
    <x v="1"/>
    <n v="41"/>
    <x v="324"/>
    <n v="10824"/>
    <n v="3355.44"/>
    <n v="0.31"/>
    <x v="1"/>
  </r>
  <r>
    <x v="4"/>
    <n v="1189833"/>
    <x v="256"/>
    <x v="2"/>
    <s v="California"/>
    <s v="Los Angeles"/>
    <x v="2"/>
    <n v="34"/>
    <x v="136"/>
    <n v="7888"/>
    <n v="3470.72"/>
    <n v="0.44"/>
    <x v="1"/>
  </r>
  <r>
    <x v="4"/>
    <n v="1189833"/>
    <x v="257"/>
    <x v="2"/>
    <s v="California"/>
    <s v="Los Angeles"/>
    <x v="3"/>
    <n v="36"/>
    <x v="149"/>
    <n v="8028"/>
    <n v="3050.64"/>
    <n v="0.38"/>
    <x v="1"/>
  </r>
  <r>
    <x v="4"/>
    <n v="1189833"/>
    <x v="258"/>
    <x v="2"/>
    <s v="California"/>
    <s v="Los Angeles"/>
    <x v="4"/>
    <n v="43"/>
    <x v="98"/>
    <n v="9890"/>
    <n v="6131.8000000000011"/>
    <n v="0.62000000000000011"/>
    <x v="1"/>
  </r>
  <r>
    <x v="4"/>
    <n v="1189833"/>
    <x v="259"/>
    <x v="2"/>
    <s v="California"/>
    <s v="Los Angeles"/>
    <x v="5"/>
    <n v="46"/>
    <x v="159"/>
    <n v="9568"/>
    <n v="2200.64"/>
    <n v="0.23"/>
    <x v="1"/>
  </r>
  <r>
    <x v="4"/>
    <n v="1189833"/>
    <x v="260"/>
    <x v="2"/>
    <s v="California"/>
    <s v="Los Angeles"/>
    <x v="0"/>
    <n v="38"/>
    <x v="303"/>
    <n v="10982"/>
    <n v="5051.72"/>
    <n v="0.46"/>
    <x v="1"/>
  </r>
  <r>
    <x v="4"/>
    <n v="1189833"/>
    <x v="261"/>
    <x v="2"/>
    <s v="California"/>
    <s v="Los Angeles"/>
    <x v="1"/>
    <n v="39"/>
    <x v="324"/>
    <n v="10296"/>
    <n v="2779.92"/>
    <n v="0.27"/>
    <x v="1"/>
  </r>
  <r>
    <x v="4"/>
    <n v="1189833"/>
    <x v="262"/>
    <x v="2"/>
    <s v="California"/>
    <s v="Los Angeles"/>
    <x v="2"/>
    <n v="38"/>
    <x v="124"/>
    <n v="7980"/>
    <n v="3591"/>
    <n v="0.45"/>
    <x v="1"/>
  </r>
  <r>
    <x v="4"/>
    <n v="1189833"/>
    <x v="263"/>
    <x v="2"/>
    <s v="California"/>
    <s v="Los Angeles"/>
    <x v="3"/>
    <n v="39"/>
    <x v="49"/>
    <n v="7605"/>
    <n v="3041.9999999999995"/>
    <n v="0.39999999999999997"/>
    <x v="1"/>
  </r>
  <r>
    <x v="4"/>
    <n v="1189833"/>
    <x v="264"/>
    <x v="2"/>
    <s v="California"/>
    <s v="Los Angeles"/>
    <x v="4"/>
    <n v="44"/>
    <x v="49"/>
    <n v="8580"/>
    <n v="5319.6000000000013"/>
    <n v="0.62000000000000011"/>
    <x v="1"/>
  </r>
  <r>
    <x v="4"/>
    <n v="1189833"/>
    <x v="265"/>
    <x v="2"/>
    <s v="California"/>
    <s v="Los Angeles"/>
    <x v="5"/>
    <n v="49"/>
    <x v="124"/>
    <n v="10290"/>
    <n v="2263.8000000000002"/>
    <n v="0.22"/>
    <x v="1"/>
  </r>
  <r>
    <x v="4"/>
    <n v="1189833"/>
    <x v="266"/>
    <x v="2"/>
    <s v="California"/>
    <s v="Los Angeles"/>
    <x v="0"/>
    <n v="36"/>
    <x v="254"/>
    <n v="9216"/>
    <n v="4331.5200000000004"/>
    <n v="0.47000000000000003"/>
    <x v="1"/>
  </r>
  <r>
    <x v="4"/>
    <n v="1189833"/>
    <x v="267"/>
    <x v="2"/>
    <s v="California"/>
    <s v="Los Angeles"/>
    <x v="1"/>
    <n v="43"/>
    <x v="324"/>
    <n v="11352"/>
    <n v="3405.6"/>
    <n v="0.3"/>
    <x v="1"/>
  </r>
  <r>
    <x v="4"/>
    <n v="1189833"/>
    <x v="268"/>
    <x v="2"/>
    <s v="California"/>
    <s v="Los Angeles"/>
    <x v="2"/>
    <n v="33"/>
    <x v="159"/>
    <n v="6864"/>
    <n v="2882.88"/>
    <n v="0.42000000000000004"/>
    <x v="1"/>
  </r>
  <r>
    <x v="4"/>
    <n v="1189833"/>
    <x v="269"/>
    <x v="2"/>
    <s v="California"/>
    <s v="Los Angeles"/>
    <x v="3"/>
    <n v="33"/>
    <x v="127"/>
    <n v="7029"/>
    <n v="2952.18"/>
    <n v="0.42"/>
    <x v="1"/>
  </r>
  <r>
    <x v="4"/>
    <n v="1189833"/>
    <x v="270"/>
    <x v="2"/>
    <s v="California"/>
    <s v="Los Angeles"/>
    <x v="4"/>
    <n v="46"/>
    <x v="124"/>
    <n v="9660"/>
    <n v="5989.2000000000007"/>
    <n v="0.62000000000000011"/>
    <x v="1"/>
  </r>
  <r>
    <x v="4"/>
    <n v="1189833"/>
    <x v="271"/>
    <x v="2"/>
    <s v="California"/>
    <s v="Los Angeles"/>
    <x v="5"/>
    <n v="46"/>
    <x v="159"/>
    <n v="9568"/>
    <n v="2296.3200000000002"/>
    <n v="0.24000000000000002"/>
    <x v="1"/>
  </r>
  <r>
    <x v="4"/>
    <n v="1189833"/>
    <x v="272"/>
    <x v="2"/>
    <s v="California"/>
    <s v="Los Angeles"/>
    <x v="0"/>
    <n v="40"/>
    <x v="323"/>
    <n v="10880"/>
    <n v="5004.8"/>
    <n v="0.46"/>
    <x v="1"/>
  </r>
  <r>
    <x v="4"/>
    <n v="1189833"/>
    <x v="273"/>
    <x v="2"/>
    <s v="California"/>
    <s v="Los Angeles"/>
    <x v="1"/>
    <n v="42"/>
    <x v="324"/>
    <n v="11088"/>
    <n v="3326.4"/>
    <n v="0.3"/>
    <x v="1"/>
  </r>
  <r>
    <x v="4"/>
    <n v="1189833"/>
    <x v="274"/>
    <x v="2"/>
    <s v="California"/>
    <s v="Los Angeles"/>
    <x v="2"/>
    <n v="35"/>
    <x v="149"/>
    <n v="7805"/>
    <n v="3590.3"/>
    <n v="0.46"/>
    <x v="1"/>
  </r>
  <r>
    <x v="4"/>
    <n v="1189833"/>
    <x v="275"/>
    <x v="2"/>
    <s v="California"/>
    <s v="Los Angeles"/>
    <x v="3"/>
    <n v="33"/>
    <x v="166"/>
    <n v="7293"/>
    <n v="3063.06"/>
    <n v="0.42"/>
    <x v="1"/>
  </r>
  <r>
    <x v="4"/>
    <n v="1189833"/>
    <x v="276"/>
    <x v="2"/>
    <s v="California"/>
    <s v="Los Angeles"/>
    <x v="4"/>
    <n v="46"/>
    <x v="322"/>
    <n v="9384"/>
    <n v="5348.880000000001"/>
    <n v="0.57000000000000006"/>
    <x v="1"/>
  </r>
  <r>
    <x v="4"/>
    <n v="1189833"/>
    <x v="277"/>
    <x v="2"/>
    <s v="California"/>
    <s v="Los Angeles"/>
    <x v="5"/>
    <n v="49"/>
    <x v="99"/>
    <n v="11662"/>
    <n v="2798.88"/>
    <n v="0.24000000000000002"/>
    <x v="1"/>
  </r>
  <r>
    <x v="4"/>
    <n v="1189833"/>
    <x v="278"/>
    <x v="2"/>
    <s v="California"/>
    <s v="Los Angeles"/>
    <x v="0"/>
    <n v="39"/>
    <x v="300"/>
    <n v="12285"/>
    <n v="5651.1"/>
    <n v="0.46"/>
    <x v="1"/>
  </r>
  <r>
    <x v="4"/>
    <n v="1189833"/>
    <x v="279"/>
    <x v="2"/>
    <s v="California"/>
    <s v="Los Angeles"/>
    <x v="1"/>
    <n v="42"/>
    <x v="308"/>
    <n v="12096"/>
    <n v="3386.88"/>
    <n v="0.28000000000000003"/>
    <x v="1"/>
  </r>
  <r>
    <x v="4"/>
    <n v="1189833"/>
    <x v="280"/>
    <x v="2"/>
    <s v="California"/>
    <s v="Los Angeles"/>
    <x v="2"/>
    <n v="39"/>
    <x v="108"/>
    <n v="9009"/>
    <n v="4144.1400000000003"/>
    <n v="0.46"/>
    <x v="1"/>
  </r>
  <r>
    <x v="4"/>
    <n v="1189833"/>
    <x v="281"/>
    <x v="2"/>
    <s v="California"/>
    <s v="Los Angeles"/>
    <x v="3"/>
    <n v="35"/>
    <x v="167"/>
    <n v="7840"/>
    <n v="3135.9999999999995"/>
    <n v="0.39999999999999997"/>
    <x v="1"/>
  </r>
  <r>
    <x v="4"/>
    <n v="1189833"/>
    <x v="282"/>
    <x v="2"/>
    <s v="California"/>
    <s v="Los Angeles"/>
    <x v="4"/>
    <n v="43"/>
    <x v="156"/>
    <n v="9417"/>
    <n v="5838.5400000000009"/>
    <n v="0.62000000000000011"/>
    <x v="1"/>
  </r>
  <r>
    <x v="4"/>
    <n v="1189833"/>
    <x v="283"/>
    <x v="2"/>
    <s v="California"/>
    <s v="Los Angeles"/>
    <x v="5"/>
    <n v="44"/>
    <x v="136"/>
    <n v="10208"/>
    <n v="2552"/>
    <n v="0.25"/>
    <x v="1"/>
  </r>
  <r>
    <x v="0"/>
    <n v="1185732"/>
    <x v="284"/>
    <x v="2"/>
    <s v="California"/>
    <s v="Los Angeles"/>
    <x v="0"/>
    <n v="36"/>
    <x v="135"/>
    <n v="5292"/>
    <n v="2381.4"/>
    <n v="0.45"/>
    <x v="1"/>
  </r>
  <r>
    <x v="0"/>
    <n v="1185732"/>
    <x v="285"/>
    <x v="2"/>
    <s v="California"/>
    <s v="Los Angeles"/>
    <x v="1"/>
    <n v="31"/>
    <x v="250"/>
    <n v="2821"/>
    <n v="1156.6099999999999"/>
    <n v="0.41"/>
    <x v="1"/>
  </r>
  <r>
    <x v="0"/>
    <n v="1185732"/>
    <x v="286"/>
    <x v="2"/>
    <s v="California"/>
    <s v="Los Angeles"/>
    <x v="2"/>
    <n v="24"/>
    <x v="198"/>
    <n v="2256"/>
    <n v="879.83999999999992"/>
    <n v="0.38999999999999996"/>
    <x v="1"/>
  </r>
  <r>
    <x v="0"/>
    <n v="1185732"/>
    <x v="287"/>
    <x v="2"/>
    <s v="California"/>
    <s v="Los Angeles"/>
    <x v="3"/>
    <n v="27"/>
    <x v="207"/>
    <n v="1107"/>
    <n v="509.22"/>
    <n v="0.46"/>
    <x v="1"/>
  </r>
  <r>
    <x v="2"/>
    <n v="1197831"/>
    <x v="360"/>
    <x v="1"/>
    <s v="Texas"/>
    <s v="Dallas"/>
    <x v="4"/>
    <n v="26"/>
    <x v="161"/>
    <n v="2938"/>
    <n v="793.2600000000001"/>
    <n v="0.27"/>
    <x v="1"/>
  </r>
  <r>
    <x v="2"/>
    <n v="1197831"/>
    <x v="361"/>
    <x v="1"/>
    <s v="Texas"/>
    <s v="Dallas"/>
    <x v="5"/>
    <n v="24"/>
    <x v="134"/>
    <n v="3912"/>
    <n v="1877.76"/>
    <n v="0.48"/>
    <x v="1"/>
  </r>
  <r>
    <x v="2"/>
    <n v="1197831"/>
    <x v="362"/>
    <x v="1"/>
    <s v="Texas"/>
    <s v="Dallas"/>
    <x v="0"/>
    <n v="19"/>
    <x v="98"/>
    <n v="4370"/>
    <n v="1398.4"/>
    <n v="0.32"/>
    <x v="1"/>
  </r>
  <r>
    <x v="2"/>
    <n v="1197831"/>
    <x v="363"/>
    <x v="1"/>
    <s v="Texas"/>
    <s v="Dallas"/>
    <x v="1"/>
    <n v="23"/>
    <x v="102"/>
    <n v="4945"/>
    <n v="1780.2"/>
    <n v="0.36"/>
    <x v="1"/>
  </r>
  <r>
    <x v="2"/>
    <n v="1197831"/>
    <x v="364"/>
    <x v="1"/>
    <s v="Texas"/>
    <s v="Dallas"/>
    <x v="2"/>
    <n v="27"/>
    <x v="231"/>
    <n v="3861"/>
    <n v="1351.35"/>
    <n v="0.35"/>
    <x v="1"/>
  </r>
  <r>
    <x v="2"/>
    <n v="1197831"/>
    <x v="365"/>
    <x v="1"/>
    <s v="Texas"/>
    <s v="Dallas"/>
    <x v="3"/>
    <n v="28"/>
    <x v="224"/>
    <n v="3808"/>
    <n v="1713.6000000000001"/>
    <n v="0.45"/>
    <x v="1"/>
  </r>
  <r>
    <x v="2"/>
    <n v="1197831"/>
    <x v="366"/>
    <x v="1"/>
    <s v="Texas"/>
    <s v="Dallas"/>
    <x v="4"/>
    <n v="26"/>
    <x v="270"/>
    <n v="2418"/>
    <n v="773.76"/>
    <n v="0.32"/>
    <x v="1"/>
  </r>
  <r>
    <x v="2"/>
    <n v="1197831"/>
    <x v="367"/>
    <x v="1"/>
    <s v="Texas"/>
    <s v="Dallas"/>
    <x v="5"/>
    <n v="26"/>
    <x v="155"/>
    <n v="4030"/>
    <n v="2055.3000000000002"/>
    <n v="0.51"/>
    <x v="1"/>
  </r>
  <r>
    <x v="2"/>
    <n v="1197831"/>
    <x v="368"/>
    <x v="1"/>
    <s v="Texas"/>
    <s v="Dallas"/>
    <x v="0"/>
    <n v="21"/>
    <x v="126"/>
    <n v="4263"/>
    <n v="1662.5699999999997"/>
    <n v="0.38999999999999996"/>
    <x v="1"/>
  </r>
  <r>
    <x v="2"/>
    <n v="1197831"/>
    <x v="369"/>
    <x v="1"/>
    <s v="Texas"/>
    <s v="Dallas"/>
    <x v="1"/>
    <n v="31"/>
    <x v="116"/>
    <n v="7316"/>
    <n v="2926.3999999999996"/>
    <n v="0.39999999999999997"/>
    <x v="1"/>
  </r>
  <r>
    <x v="2"/>
    <n v="1197831"/>
    <x v="370"/>
    <x v="1"/>
    <s v="Texas"/>
    <s v="Dallas"/>
    <x v="2"/>
    <n v="20"/>
    <x v="155"/>
    <n v="3100"/>
    <n v="1178"/>
    <n v="0.38"/>
    <x v="1"/>
  </r>
  <r>
    <x v="2"/>
    <n v="1197831"/>
    <x v="371"/>
    <x v="1"/>
    <s v="Texas"/>
    <s v="Dallas"/>
    <x v="3"/>
    <n v="26"/>
    <x v="150"/>
    <n v="3640"/>
    <n v="1710.8000000000002"/>
    <n v="0.47000000000000003"/>
    <x v="1"/>
  </r>
  <r>
    <x v="2"/>
    <n v="1197831"/>
    <x v="372"/>
    <x v="1"/>
    <s v="Texas"/>
    <s v="Dallas"/>
    <x v="4"/>
    <n v="29"/>
    <x v="294"/>
    <n v="2784"/>
    <n v="1030.08"/>
    <n v="0.37"/>
    <x v="1"/>
  </r>
  <r>
    <x v="2"/>
    <n v="1197831"/>
    <x v="373"/>
    <x v="1"/>
    <s v="Texas"/>
    <s v="Dallas"/>
    <x v="5"/>
    <n v="27"/>
    <x v="269"/>
    <n v="4131"/>
    <n v="2230.7400000000002"/>
    <n v="0.54"/>
    <x v="1"/>
  </r>
  <r>
    <x v="2"/>
    <n v="1197831"/>
    <x v="374"/>
    <x v="1"/>
    <s v="Texas"/>
    <s v="Dallas"/>
    <x v="0"/>
    <n v="13"/>
    <x v="108"/>
    <n v="3003"/>
    <n v="1201.1999999999998"/>
    <n v="0.39999999999999997"/>
    <x v="1"/>
  </r>
  <r>
    <x v="2"/>
    <n v="1197831"/>
    <x v="375"/>
    <x v="1"/>
    <s v="Texas"/>
    <s v="Dallas"/>
    <x v="1"/>
    <n v="21"/>
    <x v="124"/>
    <n v="4410"/>
    <n v="1763.9999999999998"/>
    <n v="0.39999999999999997"/>
    <x v="1"/>
  </r>
  <r>
    <x v="2"/>
    <n v="1197831"/>
    <x v="376"/>
    <x v="1"/>
    <s v="Texas"/>
    <s v="Dallas"/>
    <x v="2"/>
    <n v="20"/>
    <x v="289"/>
    <n v="3580"/>
    <n v="1396.1999999999998"/>
    <n v="0.38999999999999996"/>
    <x v="1"/>
  </r>
  <r>
    <x v="2"/>
    <n v="1197831"/>
    <x v="377"/>
    <x v="1"/>
    <s v="Texas"/>
    <s v="Dallas"/>
    <x v="3"/>
    <n v="20"/>
    <x v="197"/>
    <n v="2980"/>
    <n v="1460.2"/>
    <n v="0.49"/>
    <x v="1"/>
  </r>
  <r>
    <x v="2"/>
    <n v="1197831"/>
    <x v="378"/>
    <x v="1"/>
    <s v="Texas"/>
    <s v="Dallas"/>
    <x v="4"/>
    <n v="26"/>
    <x v="336"/>
    <n v="2782"/>
    <n v="1001.52"/>
    <n v="0.36"/>
    <x v="1"/>
  </r>
  <r>
    <x v="2"/>
    <n v="1197831"/>
    <x v="379"/>
    <x v="1"/>
    <s v="Texas"/>
    <s v="Dallas"/>
    <x v="5"/>
    <n v="22"/>
    <x v="124"/>
    <n v="4620"/>
    <n v="2633.4"/>
    <n v="0.57000000000000006"/>
    <x v="1"/>
  </r>
  <r>
    <x v="2"/>
    <n v="1197831"/>
    <x v="380"/>
    <x v="1"/>
    <s v="Texas"/>
    <s v="Dallas"/>
    <x v="0"/>
    <n v="13"/>
    <x v="148"/>
    <n v="3029"/>
    <n v="1151.02"/>
    <n v="0.38"/>
    <x v="1"/>
  </r>
  <r>
    <x v="2"/>
    <n v="1197831"/>
    <x v="381"/>
    <x v="1"/>
    <s v="Texas"/>
    <s v="Dallas"/>
    <x v="1"/>
    <n v="22"/>
    <x v="154"/>
    <n v="5456"/>
    <n v="2291.52"/>
    <n v="0.42"/>
    <x v="1"/>
  </r>
  <r>
    <x v="2"/>
    <n v="1197831"/>
    <x v="382"/>
    <x v="1"/>
    <s v="Texas"/>
    <s v="Dallas"/>
    <x v="2"/>
    <n v="19"/>
    <x v="40"/>
    <n v="3800"/>
    <n v="1519.9999999999998"/>
    <n v="0.39999999999999997"/>
    <x v="1"/>
  </r>
  <r>
    <x v="2"/>
    <n v="1197831"/>
    <x v="383"/>
    <x v="1"/>
    <s v="Texas"/>
    <s v="Dallas"/>
    <x v="3"/>
    <n v="27"/>
    <x v="131"/>
    <n v="4914"/>
    <n v="2407.86"/>
    <n v="0.49"/>
    <x v="1"/>
  </r>
  <r>
    <x v="2"/>
    <n v="1197831"/>
    <x v="384"/>
    <x v="1"/>
    <s v="Texas"/>
    <s v="Dallas"/>
    <x v="4"/>
    <n v="38"/>
    <x v="269"/>
    <n v="5814"/>
    <n v="2093.04"/>
    <n v="0.36"/>
    <x v="1"/>
  </r>
  <r>
    <x v="2"/>
    <n v="1197831"/>
    <x v="385"/>
    <x v="1"/>
    <s v="Texas"/>
    <s v="Dallas"/>
    <x v="5"/>
    <n v="34"/>
    <x v="324"/>
    <n v="8976"/>
    <n v="4667.5200000000004"/>
    <n v="0.52"/>
    <x v="1"/>
  </r>
  <r>
    <x v="2"/>
    <n v="1197831"/>
    <x v="386"/>
    <x v="1"/>
    <s v="Texas"/>
    <s v="Dallas"/>
    <x v="0"/>
    <n v="30"/>
    <x v="254"/>
    <n v="7680"/>
    <n v="2841.6"/>
    <n v="0.37"/>
    <x v="1"/>
  </r>
  <r>
    <x v="2"/>
    <n v="1197831"/>
    <x v="387"/>
    <x v="1"/>
    <s v="Texas"/>
    <s v="Dallas"/>
    <x v="1"/>
    <n v="40"/>
    <x v="115"/>
    <n v="11200"/>
    <n v="4592"/>
    <n v="0.41"/>
    <x v="1"/>
  </r>
  <r>
    <x v="2"/>
    <n v="1197831"/>
    <x v="388"/>
    <x v="1"/>
    <s v="Texas"/>
    <s v="Dallas"/>
    <x v="2"/>
    <n v="30"/>
    <x v="102"/>
    <n v="6450"/>
    <n v="2515.4999999999995"/>
    <n v="0.38999999999999996"/>
    <x v="1"/>
  </r>
  <r>
    <x v="2"/>
    <n v="1197831"/>
    <x v="389"/>
    <x v="1"/>
    <s v="Texas"/>
    <s v="Dallas"/>
    <x v="3"/>
    <n v="29"/>
    <x v="337"/>
    <n v="5568"/>
    <n v="2728.32"/>
    <n v="0.49"/>
    <x v="1"/>
  </r>
  <r>
    <x v="2"/>
    <n v="1197831"/>
    <x v="390"/>
    <x v="1"/>
    <s v="Texas"/>
    <s v="Dallas"/>
    <x v="4"/>
    <n v="40"/>
    <x v="42"/>
    <n v="6000"/>
    <n v="2220"/>
    <n v="0.37"/>
    <x v="1"/>
  </r>
  <r>
    <x v="2"/>
    <n v="1197831"/>
    <x v="391"/>
    <x v="1"/>
    <s v="Texas"/>
    <s v="Dallas"/>
    <x v="5"/>
    <n v="42"/>
    <x v="115"/>
    <n v="11760"/>
    <n v="6468.0000000000009"/>
    <n v="0.55000000000000004"/>
    <x v="1"/>
  </r>
  <r>
    <x v="2"/>
    <n v="1197831"/>
    <x v="392"/>
    <x v="1"/>
    <s v="Texas"/>
    <s v="Dallas"/>
    <x v="0"/>
    <n v="34"/>
    <x v="254"/>
    <n v="8704"/>
    <n v="3655.68"/>
    <n v="0.42"/>
    <x v="1"/>
  </r>
  <r>
    <x v="2"/>
    <n v="1197831"/>
    <x v="393"/>
    <x v="1"/>
    <s v="Texas"/>
    <s v="Dallas"/>
    <x v="1"/>
    <n v="34"/>
    <x v="324"/>
    <n v="8976"/>
    <n v="3769.92"/>
    <n v="0.42"/>
    <x v="1"/>
  </r>
  <r>
    <x v="2"/>
    <n v="1197831"/>
    <x v="394"/>
    <x v="1"/>
    <s v="Texas"/>
    <s v="Dallas"/>
    <x v="2"/>
    <n v="33"/>
    <x v="320"/>
    <n v="10626"/>
    <n v="4462.92"/>
    <n v="0.42"/>
    <x v="1"/>
  </r>
  <r>
    <x v="2"/>
    <n v="1197831"/>
    <x v="395"/>
    <x v="1"/>
    <s v="Texas"/>
    <s v="Dallas"/>
    <x v="3"/>
    <n v="32"/>
    <x v="338"/>
    <n v="6432"/>
    <n v="3537.6000000000004"/>
    <n v="0.55000000000000004"/>
    <x v="1"/>
  </r>
  <r>
    <x v="2"/>
    <n v="1197831"/>
    <x v="396"/>
    <x v="1"/>
    <s v="Texas"/>
    <s v="Dallas"/>
    <x v="4"/>
    <n v="39"/>
    <x v="328"/>
    <n v="7176"/>
    <n v="2726.88"/>
    <n v="0.38"/>
    <x v="1"/>
  </r>
  <r>
    <x v="2"/>
    <n v="1197831"/>
    <x v="397"/>
    <x v="1"/>
    <s v="Texas"/>
    <s v="Dallas"/>
    <x v="5"/>
    <n v="47"/>
    <x v="323"/>
    <n v="12784"/>
    <n v="7286.880000000001"/>
    <n v="0.57000000000000006"/>
    <x v="1"/>
  </r>
  <r>
    <x v="2"/>
    <n v="1197831"/>
    <x v="398"/>
    <x v="1"/>
    <s v="Texas"/>
    <s v="Dallas"/>
    <x v="0"/>
    <n v="34"/>
    <x v="154"/>
    <n v="8432"/>
    <n v="3625.7599999999993"/>
    <n v="0.42999999999999994"/>
    <x v="1"/>
  </r>
  <r>
    <x v="2"/>
    <n v="1197831"/>
    <x v="399"/>
    <x v="1"/>
    <s v="Texas"/>
    <s v="Dallas"/>
    <x v="1"/>
    <n v="43"/>
    <x v="254"/>
    <n v="11008"/>
    <n v="5063.6799999999994"/>
    <n v="0.45999999999999996"/>
    <x v="1"/>
  </r>
  <r>
    <x v="2"/>
    <n v="1197831"/>
    <x v="400"/>
    <x v="1"/>
    <s v="Texas"/>
    <s v="Dallas"/>
    <x v="2"/>
    <n v="35"/>
    <x v="333"/>
    <n v="11620"/>
    <n v="5461.4"/>
    <n v="0.47"/>
    <x v="1"/>
  </r>
  <r>
    <x v="2"/>
    <n v="1197831"/>
    <x v="401"/>
    <x v="1"/>
    <s v="Texas"/>
    <s v="Dallas"/>
    <x v="3"/>
    <n v="38"/>
    <x v="174"/>
    <n v="6004"/>
    <n v="3242.1600000000003"/>
    <n v="0.54"/>
    <x v="1"/>
  </r>
  <r>
    <x v="2"/>
    <n v="1197831"/>
    <x v="402"/>
    <x v="1"/>
    <s v="Texas"/>
    <s v="Dallas"/>
    <x v="4"/>
    <n v="43"/>
    <x v="174"/>
    <n v="6794"/>
    <n v="2785.54"/>
    <n v="0.41"/>
    <x v="1"/>
  </r>
  <r>
    <x v="2"/>
    <n v="1197831"/>
    <x v="403"/>
    <x v="1"/>
    <s v="Texas"/>
    <s v="Dallas"/>
    <x v="5"/>
    <n v="43"/>
    <x v="142"/>
    <n v="10320"/>
    <n v="6192.0000000000009"/>
    <n v="0.60000000000000009"/>
    <x v="1"/>
  </r>
  <r>
    <x v="2"/>
    <n v="1197831"/>
    <x v="404"/>
    <x v="1"/>
    <s v="Texas"/>
    <s v="Dallas"/>
    <x v="0"/>
    <n v="38"/>
    <x v="136"/>
    <n v="8816"/>
    <n v="4055.3599999999997"/>
    <n v="0.45999999999999996"/>
    <x v="1"/>
  </r>
  <r>
    <x v="2"/>
    <n v="1197831"/>
    <x v="405"/>
    <x v="1"/>
    <s v="Texas"/>
    <s v="Dallas"/>
    <x v="1"/>
    <n v="38"/>
    <x v="126"/>
    <n v="7714"/>
    <n v="3625.58"/>
    <n v="0.47"/>
    <x v="1"/>
  </r>
  <r>
    <x v="2"/>
    <n v="1197831"/>
    <x v="406"/>
    <x v="1"/>
    <s v="Texas"/>
    <s v="Dallas"/>
    <x v="2"/>
    <n v="47"/>
    <x v="120"/>
    <n v="11938"/>
    <n v="5372.0999999999995"/>
    <n v="0.44999999999999996"/>
    <x v="1"/>
  </r>
  <r>
    <x v="2"/>
    <n v="1197831"/>
    <x v="407"/>
    <x v="1"/>
    <s v="Texas"/>
    <s v="Dallas"/>
    <x v="3"/>
    <n v="41"/>
    <x v="192"/>
    <n v="5535"/>
    <n v="3044.2500000000005"/>
    <n v="0.55000000000000004"/>
    <x v="1"/>
  </r>
  <r>
    <x v="2"/>
    <n v="1197831"/>
    <x v="408"/>
    <x v="1"/>
    <s v="Texas"/>
    <s v="Dallas"/>
    <x v="4"/>
    <n v="37"/>
    <x v="197"/>
    <n v="5513"/>
    <n v="2205.1999999999998"/>
    <n v="0.39999999999999997"/>
    <x v="1"/>
  </r>
  <r>
    <x v="2"/>
    <n v="1197831"/>
    <x v="409"/>
    <x v="1"/>
    <s v="Texas"/>
    <s v="Dallas"/>
    <x v="5"/>
    <n v="33"/>
    <x v="116"/>
    <n v="7788"/>
    <n v="4594.920000000001"/>
    <n v="0.59000000000000008"/>
    <x v="1"/>
  </r>
  <r>
    <x v="2"/>
    <n v="1197831"/>
    <x v="410"/>
    <x v="1"/>
    <s v="Texas"/>
    <s v="Dallas"/>
    <x v="0"/>
    <n v="30"/>
    <x v="127"/>
    <n v="6390"/>
    <n v="2811.5999999999995"/>
    <n v="0.43999999999999995"/>
    <x v="1"/>
  </r>
  <r>
    <x v="2"/>
    <n v="1197831"/>
    <x v="411"/>
    <x v="1"/>
    <s v="Texas"/>
    <s v="Dallas"/>
    <x v="1"/>
    <n v="29"/>
    <x v="156"/>
    <n v="6351"/>
    <n v="2984.97"/>
    <n v="0.47"/>
    <x v="1"/>
  </r>
  <r>
    <x v="2"/>
    <n v="1197831"/>
    <x v="412"/>
    <x v="1"/>
    <s v="Texas"/>
    <s v="Dallas"/>
    <x v="2"/>
    <n v="32"/>
    <x v="330"/>
    <n v="6080"/>
    <n v="2675.2"/>
    <n v="0.43999999999999995"/>
    <x v="1"/>
  </r>
  <r>
    <x v="2"/>
    <n v="1197831"/>
    <x v="413"/>
    <x v="1"/>
    <s v="Texas"/>
    <s v="Dallas"/>
    <x v="3"/>
    <n v="30"/>
    <x v="57"/>
    <n v="4350"/>
    <n v="2349"/>
    <n v="0.54"/>
    <x v="1"/>
  </r>
  <r>
    <x v="2"/>
    <n v="1197831"/>
    <x v="414"/>
    <x v="1"/>
    <s v="Texas"/>
    <s v="Dallas"/>
    <x v="4"/>
    <n v="30"/>
    <x v="209"/>
    <n v="3840"/>
    <n v="1535.9999999999998"/>
    <n v="0.39999999999999997"/>
    <x v="1"/>
  </r>
  <r>
    <x v="2"/>
    <n v="1197831"/>
    <x v="415"/>
    <x v="1"/>
    <s v="Texas"/>
    <s v="Dallas"/>
    <x v="5"/>
    <n v="39"/>
    <x v="330"/>
    <n v="7410"/>
    <n v="4297.8"/>
    <n v="0.58000000000000007"/>
    <x v="1"/>
  </r>
  <r>
    <x v="2"/>
    <n v="1197831"/>
    <x v="416"/>
    <x v="1"/>
    <s v="Texas"/>
    <s v="Dallas"/>
    <x v="0"/>
    <n v="31"/>
    <x v="37"/>
    <n v="6975"/>
    <n v="2999.2499999999995"/>
    <n v="0.42999999999999994"/>
    <x v="1"/>
  </r>
  <r>
    <x v="2"/>
    <n v="1197831"/>
    <x v="417"/>
    <x v="1"/>
    <s v="Texas"/>
    <s v="Dallas"/>
    <x v="1"/>
    <n v="27"/>
    <x v="153"/>
    <n v="5886"/>
    <n v="2648.7"/>
    <n v="0.44999999999999996"/>
    <x v="1"/>
  </r>
  <r>
    <x v="2"/>
    <n v="1197831"/>
    <x v="418"/>
    <x v="1"/>
    <s v="Texas"/>
    <s v="Dallas"/>
    <x v="2"/>
    <n v="51"/>
    <x v="151"/>
    <n v="11628"/>
    <n v="5116.32"/>
    <n v="0.43999999999999995"/>
    <x v="1"/>
  </r>
  <r>
    <x v="2"/>
    <n v="1197831"/>
    <x v="419"/>
    <x v="1"/>
    <s v="Texas"/>
    <s v="Dallas"/>
    <x v="3"/>
    <n v="50"/>
    <x v="160"/>
    <n v="8000"/>
    <n v="4160"/>
    <n v="0.52"/>
    <x v="1"/>
  </r>
  <r>
    <x v="2"/>
    <n v="1197831"/>
    <x v="420"/>
    <x v="1"/>
    <s v="Texas"/>
    <s v="Dallas"/>
    <x v="4"/>
    <n v="46"/>
    <x v="244"/>
    <n v="7452"/>
    <n v="2906.2799999999997"/>
    <n v="0.38999999999999996"/>
    <x v="1"/>
  </r>
  <r>
    <x v="2"/>
    <n v="1197831"/>
    <x v="421"/>
    <x v="1"/>
    <s v="Texas"/>
    <s v="Dallas"/>
    <x v="5"/>
    <n v="51"/>
    <x v="116"/>
    <n v="12036"/>
    <n v="7341.9600000000009"/>
    <n v="0.6100000000000001"/>
    <x v="1"/>
  </r>
  <r>
    <x v="2"/>
    <n v="1197831"/>
    <x v="422"/>
    <x v="1"/>
    <s v="Texas"/>
    <s v="Dallas"/>
    <x v="0"/>
    <n v="46"/>
    <x v="296"/>
    <n v="12926"/>
    <n v="6075.2199999999993"/>
    <n v="0.47"/>
    <x v="1"/>
  </r>
  <r>
    <x v="2"/>
    <n v="1197831"/>
    <x v="423"/>
    <x v="1"/>
    <s v="Texas"/>
    <s v="Dallas"/>
    <x v="1"/>
    <n v="39"/>
    <x v="154"/>
    <n v="9672"/>
    <n v="4062.24"/>
    <n v="0.42"/>
    <x v="1"/>
  </r>
  <r>
    <x v="2"/>
    <n v="1197831"/>
    <x v="424"/>
    <x v="1"/>
    <s v="Texas"/>
    <s v="Dallas"/>
    <x v="2"/>
    <n v="46"/>
    <x v="101"/>
    <n v="10994"/>
    <n v="4837.3599999999997"/>
    <n v="0.43999999999999995"/>
    <x v="1"/>
  </r>
  <r>
    <x v="2"/>
    <n v="1197831"/>
    <x v="425"/>
    <x v="1"/>
    <s v="Texas"/>
    <s v="Dallas"/>
    <x v="3"/>
    <n v="44"/>
    <x v="330"/>
    <n v="8360"/>
    <n v="4681.6000000000004"/>
    <n v="0.56000000000000005"/>
    <x v="1"/>
  </r>
  <r>
    <x v="2"/>
    <n v="1197831"/>
    <x v="426"/>
    <x v="1"/>
    <s v="Texas"/>
    <s v="Dallas"/>
    <x v="4"/>
    <n v="47"/>
    <x v="137"/>
    <n v="7896"/>
    <n v="2921.52"/>
    <n v="0.37"/>
    <x v="1"/>
  </r>
  <r>
    <x v="2"/>
    <n v="1197831"/>
    <x v="427"/>
    <x v="1"/>
    <s v="Texas"/>
    <s v="Dallas"/>
    <x v="5"/>
    <n v="54"/>
    <x v="254"/>
    <n v="13824"/>
    <n v="8294.4000000000015"/>
    <n v="0.60000000000000009"/>
    <x v="1"/>
  </r>
  <r>
    <x v="0"/>
    <n v="1185732"/>
    <x v="428"/>
    <x v="1"/>
    <s v="Texas"/>
    <s v="Dallas"/>
    <x v="0"/>
    <n v="34"/>
    <x v="209"/>
    <n v="4352"/>
    <n v="2698.2400000000007"/>
    <n v="0.62000000000000011"/>
    <x v="1"/>
  </r>
  <r>
    <x v="0"/>
    <n v="1185732"/>
    <x v="429"/>
    <x v="1"/>
    <s v="Texas"/>
    <s v="Dallas"/>
    <x v="1"/>
    <n v="34"/>
    <x v="181"/>
    <n v="2312"/>
    <n v="901.68"/>
    <n v="0.38999999999999996"/>
    <x v="1"/>
  </r>
  <r>
    <x v="0"/>
    <n v="1185732"/>
    <x v="430"/>
    <x v="1"/>
    <s v="Texas"/>
    <s v="Dallas"/>
    <x v="2"/>
    <n v="28"/>
    <x v="249"/>
    <n v="2016"/>
    <n v="846.71999999999991"/>
    <n v="0.42"/>
    <x v="1"/>
  </r>
  <r>
    <x v="0"/>
    <n v="1185732"/>
    <x v="431"/>
    <x v="1"/>
    <s v="Texas"/>
    <s v="Dallas"/>
    <x v="3"/>
    <n v="28"/>
    <x v="264"/>
    <n v="644"/>
    <n v="276.91999999999996"/>
    <n v="0.42999999999999994"/>
    <x v="1"/>
  </r>
  <r>
    <x v="0"/>
    <n v="1185732"/>
    <x v="432"/>
    <x v="0"/>
    <s v="Pennsylvania"/>
    <s v="Philadelphia"/>
    <x v="4"/>
    <n v="42"/>
    <x v="207"/>
    <n v="1722"/>
    <n v="706.02"/>
    <n v="0.41"/>
    <x v="1"/>
  </r>
  <r>
    <x v="0"/>
    <n v="1185732"/>
    <x v="433"/>
    <x v="0"/>
    <s v="Pennsylvania"/>
    <s v="Philadelphia"/>
    <x v="5"/>
    <n v="32"/>
    <x v="227"/>
    <n v="2240"/>
    <n v="761.59999999999991"/>
    <n v="0.33999999999999997"/>
    <x v="1"/>
  </r>
  <r>
    <x v="0"/>
    <n v="1185732"/>
    <x v="434"/>
    <x v="0"/>
    <s v="Pennsylvania"/>
    <s v="Philadelphia"/>
    <x v="0"/>
    <n v="32"/>
    <x v="339"/>
    <n v="5312"/>
    <n v="3187.2000000000003"/>
    <n v="0.60000000000000009"/>
    <x v="1"/>
  </r>
  <r>
    <x v="0"/>
    <n v="1185732"/>
    <x v="435"/>
    <x v="0"/>
    <s v="Pennsylvania"/>
    <s v="Philadelphia"/>
    <x v="1"/>
    <n v="32"/>
    <x v="178"/>
    <n v="1408"/>
    <n v="563.19999999999993"/>
    <n v="0.39999999999999997"/>
    <x v="1"/>
  </r>
  <r>
    <x v="0"/>
    <n v="1185732"/>
    <x v="436"/>
    <x v="0"/>
    <s v="Pennsylvania"/>
    <s v="Philadelphia"/>
    <x v="2"/>
    <n v="25"/>
    <x v="190"/>
    <n v="1350"/>
    <n v="607.49999999999989"/>
    <n v="0.44999999999999996"/>
    <x v="1"/>
  </r>
  <r>
    <x v="0"/>
    <n v="1185732"/>
    <x v="437"/>
    <x v="0"/>
    <s v="Pennsylvania"/>
    <s v="Philadelphia"/>
    <x v="3"/>
    <n v="28"/>
    <x v="340"/>
    <n v="476"/>
    <n v="199.92"/>
    <n v="0.42"/>
    <x v="1"/>
  </r>
  <r>
    <x v="0"/>
    <n v="1185732"/>
    <x v="438"/>
    <x v="0"/>
    <s v="Pennsylvania"/>
    <s v="Philadelphia"/>
    <x v="4"/>
    <n v="39"/>
    <x v="341"/>
    <n v="1560"/>
    <n v="577.20000000000005"/>
    <n v="0.37"/>
    <x v="1"/>
  </r>
  <r>
    <x v="0"/>
    <n v="1185732"/>
    <x v="439"/>
    <x v="0"/>
    <s v="Pennsylvania"/>
    <s v="Philadelphia"/>
    <x v="5"/>
    <n v="30"/>
    <x v="238"/>
    <n v="2220"/>
    <n v="777"/>
    <n v="0.35"/>
    <x v="1"/>
  </r>
  <r>
    <x v="0"/>
    <n v="1185732"/>
    <x v="440"/>
    <x v="0"/>
    <s v="Pennsylvania"/>
    <s v="Philadelphia"/>
    <x v="0"/>
    <n v="39"/>
    <x v="163"/>
    <n v="6084"/>
    <n v="3528.7200000000003"/>
    <n v="0.58000000000000007"/>
    <x v="1"/>
  </r>
  <r>
    <x v="0"/>
    <n v="1185732"/>
    <x v="441"/>
    <x v="0"/>
    <s v="Pennsylvania"/>
    <s v="Philadelphia"/>
    <x v="1"/>
    <n v="33"/>
    <x v="206"/>
    <n v="1749"/>
    <n v="647.13"/>
    <n v="0.37"/>
    <x v="1"/>
  </r>
  <r>
    <x v="0"/>
    <n v="1185732"/>
    <x v="442"/>
    <x v="0"/>
    <s v="Pennsylvania"/>
    <s v="Philadelphia"/>
    <x v="2"/>
    <n v="29"/>
    <x v="208"/>
    <n v="1682"/>
    <n v="756.9"/>
    <n v="0.44999999999999996"/>
    <x v="1"/>
  </r>
  <r>
    <x v="0"/>
    <n v="1185732"/>
    <x v="443"/>
    <x v="0"/>
    <s v="Pennsylvania"/>
    <s v="Philadelphia"/>
    <x v="3"/>
    <n v="32"/>
    <x v="221"/>
    <n v="256"/>
    <n v="112.63999999999999"/>
    <n v="0.43999999999999995"/>
    <x v="1"/>
  </r>
  <r>
    <x v="0"/>
    <n v="1185732"/>
    <x v="444"/>
    <x v="0"/>
    <s v="Pennsylvania"/>
    <s v="Philadelphia"/>
    <x v="4"/>
    <n v="41"/>
    <x v="342"/>
    <n v="984"/>
    <n v="334.55999999999995"/>
    <n v="0.33999999999999997"/>
    <x v="1"/>
  </r>
  <r>
    <x v="0"/>
    <n v="1185732"/>
    <x v="445"/>
    <x v="0"/>
    <s v="Pennsylvania"/>
    <s v="Philadelphia"/>
    <x v="5"/>
    <n v="38"/>
    <x v="176"/>
    <n v="2318"/>
    <n v="718.58"/>
    <n v="0.31"/>
    <x v="1"/>
  </r>
  <r>
    <x v="0"/>
    <n v="1185732"/>
    <x v="446"/>
    <x v="0"/>
    <s v="Pennsylvania"/>
    <s v="Philadelphia"/>
    <x v="0"/>
    <n v="35"/>
    <x v="150"/>
    <n v="4900"/>
    <n v="2793.0000000000005"/>
    <n v="0.57000000000000006"/>
    <x v="1"/>
  </r>
  <r>
    <x v="0"/>
    <n v="1185732"/>
    <x v="447"/>
    <x v="0"/>
    <s v="Pennsylvania"/>
    <s v="Philadelphia"/>
    <x v="1"/>
    <n v="37"/>
    <x v="175"/>
    <n v="1887"/>
    <n v="603.84"/>
    <n v="0.32"/>
    <x v="1"/>
  </r>
  <r>
    <x v="0"/>
    <n v="1185732"/>
    <x v="448"/>
    <x v="0"/>
    <s v="Pennsylvania"/>
    <s v="Philadelphia"/>
    <x v="2"/>
    <n v="27"/>
    <x v="175"/>
    <n v="1377"/>
    <n v="578.34"/>
    <n v="0.42"/>
    <x v="1"/>
  </r>
  <r>
    <x v="0"/>
    <n v="1185732"/>
    <x v="449"/>
    <x v="0"/>
    <s v="Pennsylvania"/>
    <s v="Philadelphia"/>
    <x v="3"/>
    <n v="36"/>
    <x v="342"/>
    <n v="864"/>
    <n v="328.32"/>
    <n v="0.38"/>
    <x v="1"/>
  </r>
  <r>
    <x v="0"/>
    <n v="1185732"/>
    <x v="450"/>
    <x v="0"/>
    <s v="Pennsylvania"/>
    <s v="Philadelphia"/>
    <x v="4"/>
    <n v="45"/>
    <x v="259"/>
    <n v="1170"/>
    <n v="432.9"/>
    <n v="0.37"/>
    <x v="1"/>
  </r>
  <r>
    <x v="0"/>
    <n v="1185732"/>
    <x v="451"/>
    <x v="0"/>
    <s v="Pennsylvania"/>
    <s v="Philadelphia"/>
    <x v="5"/>
    <n v="39"/>
    <x v="293"/>
    <n v="2496"/>
    <n v="673.92000000000007"/>
    <n v="0.27"/>
    <x v="1"/>
  </r>
  <r>
    <x v="0"/>
    <n v="1185732"/>
    <x v="452"/>
    <x v="0"/>
    <s v="Pennsylvania"/>
    <s v="Philadelphia"/>
    <x v="0"/>
    <n v="44"/>
    <x v="42"/>
    <n v="6600"/>
    <n v="3432"/>
    <n v="0.52"/>
    <x v="1"/>
  </r>
  <r>
    <x v="0"/>
    <n v="1185732"/>
    <x v="453"/>
    <x v="0"/>
    <s v="Pennsylvania"/>
    <s v="Philadelphia"/>
    <x v="1"/>
    <n v="40"/>
    <x v="190"/>
    <n v="2160"/>
    <n v="712.8"/>
    <n v="0.32999999999999996"/>
    <x v="1"/>
  </r>
  <r>
    <x v="0"/>
    <n v="1185732"/>
    <x v="454"/>
    <x v="0"/>
    <s v="Pennsylvania"/>
    <s v="Philadelphia"/>
    <x v="2"/>
    <n v="38"/>
    <x v="206"/>
    <n v="2014"/>
    <n v="745.18"/>
    <n v="0.37"/>
    <x v="1"/>
  </r>
  <r>
    <x v="0"/>
    <n v="1185732"/>
    <x v="455"/>
    <x v="0"/>
    <s v="Pennsylvania"/>
    <s v="Philadelphia"/>
    <x v="3"/>
    <n v="42"/>
    <x v="171"/>
    <n v="1428"/>
    <n v="571.19999999999993"/>
    <n v="0.39999999999999997"/>
    <x v="1"/>
  </r>
  <r>
    <x v="0"/>
    <n v="1185732"/>
    <x v="456"/>
    <x v="0"/>
    <s v="Pennsylvania"/>
    <s v="Philadelphia"/>
    <x v="4"/>
    <n v="51"/>
    <x v="203"/>
    <n v="1989"/>
    <n v="735.93"/>
    <n v="0.37"/>
    <x v="1"/>
  </r>
  <r>
    <x v="0"/>
    <n v="1185732"/>
    <x v="457"/>
    <x v="0"/>
    <s v="Pennsylvania"/>
    <s v="Philadelphia"/>
    <x v="5"/>
    <n v="51"/>
    <x v="252"/>
    <n v="3978"/>
    <n v="1471.86"/>
    <n v="0.37"/>
    <x v="1"/>
  </r>
  <r>
    <x v="0"/>
    <n v="1185732"/>
    <x v="458"/>
    <x v="0"/>
    <s v="Pennsylvania"/>
    <s v="Philadelphia"/>
    <x v="0"/>
    <n v="49"/>
    <x v="84"/>
    <n v="8330"/>
    <n v="4748.1000000000004"/>
    <n v="0.57000000000000006"/>
    <x v="1"/>
  </r>
  <r>
    <x v="0"/>
    <n v="1185732"/>
    <x v="459"/>
    <x v="0"/>
    <s v="Pennsylvania"/>
    <s v="Philadelphia"/>
    <x v="1"/>
    <n v="41"/>
    <x v="211"/>
    <n v="3485"/>
    <n v="1359.1499999999999"/>
    <n v="0.38999999999999996"/>
    <x v="1"/>
  </r>
  <r>
    <x v="0"/>
    <n v="1185732"/>
    <x v="460"/>
    <x v="0"/>
    <s v="Pennsylvania"/>
    <s v="Philadelphia"/>
    <x v="2"/>
    <n v="42"/>
    <x v="190"/>
    <n v="2268"/>
    <n v="975.2399999999999"/>
    <n v="0.42999999999999994"/>
    <x v="1"/>
  </r>
  <r>
    <x v="0"/>
    <n v="1185732"/>
    <x v="461"/>
    <x v="0"/>
    <s v="Pennsylvania"/>
    <s v="Philadelphia"/>
    <x v="3"/>
    <n v="43"/>
    <x v="206"/>
    <n v="2279"/>
    <n v="1071.1299999999999"/>
    <n v="0.47"/>
    <x v="1"/>
  </r>
  <r>
    <x v="0"/>
    <n v="1185732"/>
    <x v="462"/>
    <x v="0"/>
    <s v="Pennsylvania"/>
    <s v="Philadelphia"/>
    <x v="4"/>
    <n v="43"/>
    <x v="291"/>
    <n v="2064"/>
    <n v="866.88"/>
    <n v="0.42"/>
    <x v="1"/>
  </r>
  <r>
    <x v="0"/>
    <n v="1185732"/>
    <x v="463"/>
    <x v="0"/>
    <s v="Pennsylvania"/>
    <s v="Philadelphia"/>
    <x v="5"/>
    <n v="52"/>
    <x v="193"/>
    <n v="5460"/>
    <n v="1910.9999999999998"/>
    <n v="0.35"/>
    <x v="1"/>
  </r>
  <r>
    <x v="0"/>
    <n v="1185732"/>
    <x v="464"/>
    <x v="0"/>
    <s v="Pennsylvania"/>
    <s v="Philadelphia"/>
    <x v="0"/>
    <n v="49"/>
    <x v="36"/>
    <n v="8575"/>
    <n v="4887.7500000000009"/>
    <n v="0.57000000000000006"/>
    <x v="1"/>
  </r>
  <r>
    <x v="0"/>
    <n v="1185732"/>
    <x v="465"/>
    <x v="0"/>
    <s v="Pennsylvania"/>
    <s v="Philadelphia"/>
    <x v="1"/>
    <n v="45"/>
    <x v="343"/>
    <n v="4455"/>
    <n v="1737.4499999999998"/>
    <n v="0.38999999999999996"/>
    <x v="1"/>
  </r>
  <r>
    <x v="0"/>
    <n v="1185732"/>
    <x v="466"/>
    <x v="0"/>
    <s v="Pennsylvania"/>
    <s v="Philadelphia"/>
    <x v="2"/>
    <n v="43"/>
    <x v="249"/>
    <n v="3096"/>
    <n v="1331.2799999999997"/>
    <n v="0.42999999999999994"/>
    <x v="1"/>
  </r>
  <r>
    <x v="0"/>
    <n v="1185732"/>
    <x v="467"/>
    <x v="0"/>
    <s v="Pennsylvania"/>
    <s v="Philadelphia"/>
    <x v="3"/>
    <n v="39"/>
    <x v="195"/>
    <n v="2184"/>
    <n v="1026.48"/>
    <n v="0.47"/>
    <x v="1"/>
  </r>
  <r>
    <x v="0"/>
    <n v="1185732"/>
    <x v="468"/>
    <x v="0"/>
    <s v="Pennsylvania"/>
    <s v="Philadelphia"/>
    <x v="4"/>
    <n v="50"/>
    <x v="293"/>
    <n v="3200"/>
    <n v="1280"/>
    <n v="0.39999999999999997"/>
    <x v="1"/>
  </r>
  <r>
    <x v="0"/>
    <n v="1185732"/>
    <x v="469"/>
    <x v="0"/>
    <s v="Pennsylvania"/>
    <s v="Philadelphia"/>
    <x v="5"/>
    <n v="50"/>
    <x v="210"/>
    <n v="5800"/>
    <n v="2088"/>
    <n v="0.36"/>
    <x v="1"/>
  </r>
  <r>
    <x v="0"/>
    <n v="1185732"/>
    <x v="470"/>
    <x v="0"/>
    <s v="Pennsylvania"/>
    <s v="Philadelphia"/>
    <x v="0"/>
    <n v="51"/>
    <x v="289"/>
    <n v="9129"/>
    <n v="5294.8200000000006"/>
    <n v="0.58000000000000007"/>
    <x v="1"/>
  </r>
  <r>
    <x v="0"/>
    <n v="1185732"/>
    <x v="471"/>
    <x v="0"/>
    <s v="Pennsylvania"/>
    <s v="Philadelphia"/>
    <x v="1"/>
    <n v="44"/>
    <x v="240"/>
    <n v="4488"/>
    <n v="1884.96"/>
    <n v="0.42"/>
    <x v="1"/>
  </r>
  <r>
    <x v="0"/>
    <n v="1185732"/>
    <x v="472"/>
    <x v="0"/>
    <s v="Pennsylvania"/>
    <s v="Philadelphia"/>
    <x v="2"/>
    <n v="38"/>
    <x v="344"/>
    <n v="3002"/>
    <n v="1410.9399999999998"/>
    <n v="0.47"/>
    <x v="1"/>
  </r>
  <r>
    <x v="0"/>
    <n v="1185732"/>
    <x v="473"/>
    <x v="0"/>
    <s v="Pennsylvania"/>
    <s v="Philadelphia"/>
    <x v="3"/>
    <n v="43"/>
    <x v="345"/>
    <n v="2666"/>
    <n v="1226.3599999999999"/>
    <n v="0.45999999999999996"/>
    <x v="1"/>
  </r>
  <r>
    <x v="0"/>
    <n v="1185732"/>
    <x v="474"/>
    <x v="0"/>
    <s v="Pennsylvania"/>
    <s v="Philadelphia"/>
    <x v="4"/>
    <n v="46"/>
    <x v="190"/>
    <n v="2484"/>
    <n v="968.75999999999988"/>
    <n v="0.38999999999999996"/>
    <x v="1"/>
  </r>
  <r>
    <x v="0"/>
    <n v="1185732"/>
    <x v="475"/>
    <x v="0"/>
    <s v="Pennsylvania"/>
    <s v="Philadelphia"/>
    <x v="5"/>
    <n v="49"/>
    <x v="248"/>
    <n v="6027"/>
    <n v="2169.7199999999998"/>
    <n v="0.36"/>
    <x v="1"/>
  </r>
  <r>
    <x v="0"/>
    <n v="1185732"/>
    <x v="476"/>
    <x v="0"/>
    <s v="Pennsylvania"/>
    <s v="Philadelphia"/>
    <x v="0"/>
    <n v="46"/>
    <x v="244"/>
    <n v="7452"/>
    <n v="3875.04"/>
    <n v="0.52"/>
    <x v="1"/>
  </r>
  <r>
    <x v="0"/>
    <n v="1185732"/>
    <x v="477"/>
    <x v="0"/>
    <s v="Pennsylvania"/>
    <s v="Philadelphia"/>
    <x v="1"/>
    <n v="40"/>
    <x v="250"/>
    <n v="3640"/>
    <n v="1237.5999999999999"/>
    <n v="0.33999999999999997"/>
    <x v="1"/>
  </r>
  <r>
    <x v="0"/>
    <n v="1185732"/>
    <x v="478"/>
    <x v="0"/>
    <s v="Pennsylvania"/>
    <s v="Philadelphia"/>
    <x v="2"/>
    <n v="32"/>
    <x v="180"/>
    <n v="1920"/>
    <n v="767.99999999999989"/>
    <n v="0.39999999999999997"/>
    <x v="1"/>
  </r>
  <r>
    <x v="0"/>
    <n v="1185732"/>
    <x v="479"/>
    <x v="0"/>
    <s v="Pennsylvania"/>
    <s v="Philadelphia"/>
    <x v="3"/>
    <n v="32"/>
    <x v="206"/>
    <n v="1696"/>
    <n v="695.36"/>
    <n v="0.41"/>
    <x v="1"/>
  </r>
  <r>
    <x v="0"/>
    <n v="1185732"/>
    <x v="480"/>
    <x v="0"/>
    <s v="Pennsylvania"/>
    <s v="Philadelphia"/>
    <x v="4"/>
    <n v="36"/>
    <x v="207"/>
    <n v="1476"/>
    <n v="501.84"/>
    <n v="0.33999999999999997"/>
    <x v="1"/>
  </r>
  <r>
    <x v="0"/>
    <n v="1185732"/>
    <x v="481"/>
    <x v="0"/>
    <s v="Pennsylvania"/>
    <s v="Philadelphia"/>
    <x v="5"/>
    <n v="48"/>
    <x v="344"/>
    <n v="3792"/>
    <n v="1175.52"/>
    <n v="0.31"/>
    <x v="1"/>
  </r>
  <r>
    <x v="0"/>
    <n v="1185732"/>
    <x v="482"/>
    <x v="0"/>
    <s v="Pennsylvania"/>
    <s v="Philadelphia"/>
    <x v="0"/>
    <n v="47"/>
    <x v="168"/>
    <n v="5828"/>
    <n v="3088.84"/>
    <n v="0.53"/>
    <x v="1"/>
  </r>
  <r>
    <x v="0"/>
    <n v="1185732"/>
    <x v="483"/>
    <x v="0"/>
    <s v="Pennsylvania"/>
    <s v="Philadelphia"/>
    <x v="1"/>
    <n v="35"/>
    <x v="181"/>
    <n v="2380"/>
    <n v="761.6"/>
    <n v="0.32"/>
    <x v="1"/>
  </r>
  <r>
    <x v="0"/>
    <n v="1185732"/>
    <x v="484"/>
    <x v="0"/>
    <s v="Pennsylvania"/>
    <s v="Philadelphia"/>
    <x v="2"/>
    <n v="38"/>
    <x v="183"/>
    <n v="1444"/>
    <n v="548.72"/>
    <n v="0.38"/>
    <x v="1"/>
  </r>
  <r>
    <x v="0"/>
    <n v="1185732"/>
    <x v="485"/>
    <x v="0"/>
    <s v="Pennsylvania"/>
    <s v="Philadelphia"/>
    <x v="3"/>
    <n v="40"/>
    <x v="171"/>
    <n v="1360"/>
    <n v="516.79999999999995"/>
    <n v="0.38"/>
    <x v="1"/>
  </r>
  <r>
    <x v="0"/>
    <n v="1185732"/>
    <x v="486"/>
    <x v="0"/>
    <s v="Pennsylvania"/>
    <s v="Philadelphia"/>
    <x v="4"/>
    <n v="43"/>
    <x v="267"/>
    <n v="1290"/>
    <n v="425.69999999999993"/>
    <n v="0.32999999999999996"/>
    <x v="1"/>
  </r>
  <r>
    <x v="0"/>
    <n v="1185732"/>
    <x v="487"/>
    <x v="0"/>
    <s v="Pennsylvania"/>
    <s v="Philadelphia"/>
    <x v="5"/>
    <n v="42"/>
    <x v="238"/>
    <n v="3108"/>
    <n v="994.56000000000006"/>
    <n v="0.32"/>
    <x v="1"/>
  </r>
  <r>
    <x v="0"/>
    <n v="1185732"/>
    <x v="488"/>
    <x v="0"/>
    <s v="Pennsylvania"/>
    <s v="Philadelphia"/>
    <x v="0"/>
    <n v="48"/>
    <x v="168"/>
    <n v="5952"/>
    <n v="3571.2000000000007"/>
    <n v="0.60000000000000009"/>
    <x v="1"/>
  </r>
  <r>
    <x v="0"/>
    <n v="1185732"/>
    <x v="489"/>
    <x v="0"/>
    <s v="Pennsylvania"/>
    <s v="Philadelphia"/>
    <x v="1"/>
    <n v="43"/>
    <x v="181"/>
    <n v="2924"/>
    <n v="1228.08"/>
    <n v="0.42"/>
    <x v="1"/>
  </r>
  <r>
    <x v="0"/>
    <n v="1185732"/>
    <x v="490"/>
    <x v="0"/>
    <s v="Pennsylvania"/>
    <s v="Philadelphia"/>
    <x v="2"/>
    <n v="47"/>
    <x v="346"/>
    <n v="3102"/>
    <n v="1364.8799999999999"/>
    <n v="0.43999999999999995"/>
    <x v="1"/>
  </r>
  <r>
    <x v="0"/>
    <n v="1185732"/>
    <x v="491"/>
    <x v="0"/>
    <s v="Pennsylvania"/>
    <s v="Philadelphia"/>
    <x v="3"/>
    <n v="43"/>
    <x v="180"/>
    <n v="2580"/>
    <n v="1186.8"/>
    <n v="0.45999999999999996"/>
    <x v="1"/>
  </r>
  <r>
    <x v="0"/>
    <n v="1185732"/>
    <x v="492"/>
    <x v="0"/>
    <s v="Pennsylvania"/>
    <s v="Philadelphia"/>
    <x v="4"/>
    <n v="51"/>
    <x v="291"/>
    <n v="2448"/>
    <n v="954.71999999999991"/>
    <n v="0.38999999999999996"/>
    <x v="1"/>
  </r>
  <r>
    <x v="0"/>
    <n v="1185732"/>
    <x v="493"/>
    <x v="0"/>
    <s v="Pennsylvania"/>
    <s v="Philadelphia"/>
    <x v="5"/>
    <n v="53"/>
    <x v="41"/>
    <n v="3975"/>
    <n v="1431"/>
    <n v="0.36"/>
    <x v="1"/>
  </r>
  <r>
    <x v="0"/>
    <n v="1185732"/>
    <x v="494"/>
    <x v="0"/>
    <s v="Pennsylvania"/>
    <s v="Philadelphia"/>
    <x v="0"/>
    <n v="53"/>
    <x v="231"/>
    <n v="7579"/>
    <n v="4623.1900000000005"/>
    <n v="0.6100000000000001"/>
    <x v="1"/>
  </r>
  <r>
    <x v="0"/>
    <n v="1185732"/>
    <x v="495"/>
    <x v="0"/>
    <s v="Pennsylvania"/>
    <s v="Philadelphia"/>
    <x v="1"/>
    <n v="47"/>
    <x v="211"/>
    <n v="3995"/>
    <n v="1637.9499999999998"/>
    <n v="0.41"/>
    <x v="1"/>
  </r>
  <r>
    <x v="0"/>
    <n v="1185732"/>
    <x v="496"/>
    <x v="0"/>
    <s v="Pennsylvania"/>
    <s v="Philadelphia"/>
    <x v="2"/>
    <n v="44"/>
    <x v="344"/>
    <n v="3476"/>
    <n v="1529.4399999999998"/>
    <n v="0.43999999999999995"/>
    <x v="1"/>
  </r>
  <r>
    <x v="0"/>
    <n v="1185732"/>
    <x v="497"/>
    <x v="0"/>
    <s v="Pennsylvania"/>
    <s v="Philadelphia"/>
    <x v="3"/>
    <n v="40"/>
    <x v="206"/>
    <n v="2120"/>
    <n v="953.99999999999989"/>
    <n v="0.44999999999999996"/>
    <x v="1"/>
  </r>
  <r>
    <x v="0"/>
    <n v="1185732"/>
    <x v="498"/>
    <x v="0"/>
    <s v="Pennsylvania"/>
    <s v="Philadelphia"/>
    <x v="4"/>
    <n v="46"/>
    <x v="195"/>
    <n v="2576"/>
    <n v="1004.6399999999999"/>
    <n v="0.38999999999999996"/>
    <x v="1"/>
  </r>
  <r>
    <x v="0"/>
    <n v="1185732"/>
    <x v="0"/>
    <x v="0"/>
    <s v="Pennsylvania"/>
    <s v="Philadelphia"/>
    <x v="5"/>
    <n v="53"/>
    <x v="170"/>
    <n v="4399"/>
    <n v="1407.68"/>
    <n v="0.32"/>
    <x v="1"/>
  </r>
  <r>
    <x v="3"/>
    <n v="1128299"/>
    <x v="1"/>
    <x v="0"/>
    <s v="Pennsylvania"/>
    <s v="Philadelphia"/>
    <x v="0"/>
    <n v="27"/>
    <x v="174"/>
    <n v="4266"/>
    <n v="1791.7200000000003"/>
    <n v="0.42000000000000004"/>
    <x v="1"/>
  </r>
  <r>
    <x v="3"/>
    <n v="1128299"/>
    <x v="2"/>
    <x v="0"/>
    <s v="Pennsylvania"/>
    <s v="Philadelphia"/>
    <x v="1"/>
    <n v="35"/>
    <x v="192"/>
    <n v="4725"/>
    <n v="1464.75"/>
    <n v="0.31"/>
    <x v="1"/>
  </r>
  <r>
    <x v="3"/>
    <n v="1128299"/>
    <x v="3"/>
    <x v="0"/>
    <s v="Pennsylvania"/>
    <s v="Philadelphia"/>
    <x v="2"/>
    <n v="36"/>
    <x v="150"/>
    <n v="5040"/>
    <n v="2368.8000000000002"/>
    <n v="0.47000000000000003"/>
    <x v="1"/>
  </r>
  <r>
    <x v="3"/>
    <n v="1128299"/>
    <x v="4"/>
    <x v="0"/>
    <s v="Pennsylvania"/>
    <s v="Philadelphia"/>
    <x v="3"/>
    <n v="34"/>
    <x v="228"/>
    <n v="3060"/>
    <n v="1254.5999999999999"/>
    <n v="0.41"/>
    <x v="1"/>
  </r>
  <r>
    <x v="3"/>
    <n v="1128299"/>
    <x v="5"/>
    <x v="2"/>
    <s v="Nevada"/>
    <s v="Las Vegas"/>
    <x v="4"/>
    <n v="37"/>
    <x v="232"/>
    <n v="2960"/>
    <n v="1687.2000000000003"/>
    <n v="0.57000000000000006"/>
    <x v="1"/>
  </r>
  <r>
    <x v="3"/>
    <n v="1128299"/>
    <x v="6"/>
    <x v="2"/>
    <s v="Nevada"/>
    <s v="Las Vegas"/>
    <x v="5"/>
    <n v="36"/>
    <x v="339"/>
    <n v="5976"/>
    <n v="1434.24"/>
    <n v="0.24000000000000002"/>
    <x v="1"/>
  </r>
  <r>
    <x v="3"/>
    <n v="1128299"/>
    <x v="7"/>
    <x v="2"/>
    <s v="Nevada"/>
    <s v="Las Vegas"/>
    <x v="0"/>
    <n v="27"/>
    <x v="217"/>
    <n v="4671"/>
    <n v="2008.5300000000002"/>
    <n v="0.43000000000000005"/>
    <x v="1"/>
  </r>
  <r>
    <x v="3"/>
    <n v="1128299"/>
    <x v="499"/>
    <x v="2"/>
    <s v="Nevada"/>
    <s v="Las Vegas"/>
    <x v="1"/>
    <n v="35"/>
    <x v="57"/>
    <n v="5075"/>
    <n v="1573.25"/>
    <n v="0.31"/>
    <x v="1"/>
  </r>
  <r>
    <x v="3"/>
    <n v="1128299"/>
    <x v="500"/>
    <x v="2"/>
    <s v="Nevada"/>
    <s v="Las Vegas"/>
    <x v="2"/>
    <n v="31"/>
    <x v="150"/>
    <n v="4340"/>
    <n v="1866.2000000000003"/>
    <n v="0.43000000000000005"/>
    <x v="1"/>
  </r>
  <r>
    <x v="3"/>
    <n v="1128299"/>
    <x v="501"/>
    <x v="2"/>
    <s v="Nevada"/>
    <s v="Las Vegas"/>
    <x v="3"/>
    <n v="30"/>
    <x v="211"/>
    <n v="2550"/>
    <n v="1045.5"/>
    <n v="0.41"/>
    <x v="1"/>
  </r>
  <r>
    <x v="3"/>
    <n v="1128299"/>
    <x v="502"/>
    <x v="2"/>
    <s v="Nevada"/>
    <s v="Las Vegas"/>
    <x v="4"/>
    <n v="37"/>
    <x v="227"/>
    <n v="2590"/>
    <n v="1579.9000000000003"/>
    <n v="0.6100000000000001"/>
    <x v="1"/>
  </r>
  <r>
    <x v="3"/>
    <n v="1128299"/>
    <x v="503"/>
    <x v="2"/>
    <s v="Nevada"/>
    <s v="Las Vegas"/>
    <x v="5"/>
    <n v="31"/>
    <x v="150"/>
    <n v="4340"/>
    <n v="998.2"/>
    <n v="0.23"/>
    <x v="1"/>
  </r>
  <r>
    <x v="3"/>
    <n v="1128299"/>
    <x v="504"/>
    <x v="2"/>
    <s v="Nevada"/>
    <s v="Las Vegas"/>
    <x v="0"/>
    <n v="31"/>
    <x v="131"/>
    <n v="5642"/>
    <n v="2538.9"/>
    <n v="0.45"/>
    <x v="1"/>
  </r>
  <r>
    <x v="3"/>
    <n v="1128299"/>
    <x v="505"/>
    <x v="2"/>
    <s v="Nevada"/>
    <s v="Las Vegas"/>
    <x v="1"/>
    <n v="42"/>
    <x v="168"/>
    <n v="5208"/>
    <n v="1666.56"/>
    <n v="0.32"/>
    <x v="1"/>
  </r>
  <r>
    <x v="3"/>
    <n v="1128299"/>
    <x v="506"/>
    <x v="2"/>
    <s v="Nevada"/>
    <s v="Las Vegas"/>
    <x v="2"/>
    <n v="43"/>
    <x v="209"/>
    <n v="5504"/>
    <n v="2586.88"/>
    <n v="0.47000000000000003"/>
    <x v="1"/>
  </r>
  <r>
    <x v="3"/>
    <n v="1128299"/>
    <x v="507"/>
    <x v="2"/>
    <s v="Nevada"/>
    <s v="Las Vegas"/>
    <x v="3"/>
    <n v="41"/>
    <x v="270"/>
    <n v="3813"/>
    <n v="1563.33"/>
    <n v="0.41"/>
    <x v="1"/>
  </r>
  <r>
    <x v="3"/>
    <n v="1128299"/>
    <x v="508"/>
    <x v="2"/>
    <s v="Nevada"/>
    <s v="Las Vegas"/>
    <x v="4"/>
    <n v="44"/>
    <x v="180"/>
    <n v="2640"/>
    <n v="1636.8000000000002"/>
    <n v="0.62000000000000011"/>
    <x v="1"/>
  </r>
  <r>
    <x v="3"/>
    <n v="1128299"/>
    <x v="509"/>
    <x v="2"/>
    <s v="Nevada"/>
    <s v="Las Vegas"/>
    <x v="5"/>
    <n v="39"/>
    <x v="168"/>
    <n v="4836"/>
    <n v="1257.3600000000001"/>
    <n v="0.26"/>
    <x v="1"/>
  </r>
  <r>
    <x v="3"/>
    <n v="1128299"/>
    <x v="510"/>
    <x v="2"/>
    <s v="Nevada"/>
    <s v="Las Vegas"/>
    <x v="0"/>
    <n v="41"/>
    <x v="347"/>
    <n v="7011"/>
    <n v="2944.6200000000003"/>
    <n v="0.42000000000000004"/>
    <x v="1"/>
  </r>
  <r>
    <x v="3"/>
    <n v="1128299"/>
    <x v="8"/>
    <x v="2"/>
    <s v="Nevada"/>
    <s v="Las Vegas"/>
    <x v="1"/>
    <n v="46"/>
    <x v="210"/>
    <n v="5336"/>
    <n v="1547.4399999999998"/>
    <n v="0.28999999999999998"/>
    <x v="1"/>
  </r>
  <r>
    <x v="3"/>
    <n v="1128299"/>
    <x v="9"/>
    <x v="2"/>
    <s v="Nevada"/>
    <s v="Las Vegas"/>
    <x v="2"/>
    <n v="47"/>
    <x v="196"/>
    <n v="5640"/>
    <n v="2538"/>
    <n v="0.45"/>
    <x v="1"/>
  </r>
  <r>
    <x v="3"/>
    <n v="1128299"/>
    <x v="10"/>
    <x v="2"/>
    <s v="Nevada"/>
    <s v="Las Vegas"/>
    <x v="3"/>
    <n v="40"/>
    <x v="228"/>
    <n v="3600"/>
    <n v="1476"/>
    <n v="0.41"/>
    <x v="1"/>
  </r>
  <r>
    <x v="3"/>
    <n v="1128299"/>
    <x v="11"/>
    <x v="2"/>
    <s v="Nevada"/>
    <s v="Las Vegas"/>
    <x v="4"/>
    <n v="47"/>
    <x v="345"/>
    <n v="2914"/>
    <n v="1777.5400000000002"/>
    <n v="0.6100000000000001"/>
    <x v="1"/>
  </r>
  <r>
    <x v="3"/>
    <n v="1128299"/>
    <x v="12"/>
    <x v="2"/>
    <s v="Nevada"/>
    <s v="Las Vegas"/>
    <x v="5"/>
    <n v="54"/>
    <x v="248"/>
    <n v="6642"/>
    <n v="1793.3400000000001"/>
    <n v="0.27"/>
    <x v="1"/>
  </r>
  <r>
    <x v="3"/>
    <n v="1128299"/>
    <x v="13"/>
    <x v="2"/>
    <s v="Nevada"/>
    <s v="Las Vegas"/>
    <x v="0"/>
    <n v="43"/>
    <x v="347"/>
    <n v="7353"/>
    <n v="3529.44"/>
    <n v="0.48"/>
    <x v="1"/>
  </r>
  <r>
    <x v="3"/>
    <n v="1128299"/>
    <x v="14"/>
    <x v="2"/>
    <s v="Nevada"/>
    <s v="Las Vegas"/>
    <x v="1"/>
    <n v="43"/>
    <x v="196"/>
    <n v="5160"/>
    <n v="1805.9999999999998"/>
    <n v="0.35"/>
    <x v="1"/>
  </r>
  <r>
    <x v="3"/>
    <n v="1128299"/>
    <x v="15"/>
    <x v="2"/>
    <s v="Nevada"/>
    <s v="Las Vegas"/>
    <x v="2"/>
    <n v="49"/>
    <x v="348"/>
    <n v="6468"/>
    <n v="3039.96"/>
    <n v="0.47000000000000003"/>
    <x v="1"/>
  </r>
  <r>
    <x v="3"/>
    <n v="1128299"/>
    <x v="16"/>
    <x v="2"/>
    <s v="Nevada"/>
    <s v="Las Vegas"/>
    <x v="3"/>
    <n v="47"/>
    <x v="193"/>
    <n v="4935"/>
    <n v="2270.1"/>
    <n v="0.45999999999999996"/>
    <x v="1"/>
  </r>
  <r>
    <x v="3"/>
    <n v="1128299"/>
    <x v="17"/>
    <x v="2"/>
    <s v="Nevada"/>
    <s v="Las Vegas"/>
    <x v="4"/>
    <n v="43"/>
    <x v="346"/>
    <n v="2838"/>
    <n v="1873.0800000000004"/>
    <n v="0.66000000000000014"/>
    <x v="1"/>
  </r>
  <r>
    <x v="3"/>
    <n v="1128299"/>
    <x v="18"/>
    <x v="2"/>
    <s v="Nevada"/>
    <s v="Las Vegas"/>
    <x v="5"/>
    <n v="54"/>
    <x v="150"/>
    <n v="7560"/>
    <n v="2419.2000000000003"/>
    <n v="0.32"/>
    <x v="1"/>
  </r>
  <r>
    <x v="3"/>
    <n v="1128299"/>
    <x v="19"/>
    <x v="2"/>
    <s v="Nevada"/>
    <s v="Las Vegas"/>
    <x v="0"/>
    <n v="47"/>
    <x v="82"/>
    <n v="11515"/>
    <n v="5757.5"/>
    <n v="0.5"/>
    <x v="1"/>
  </r>
  <r>
    <x v="3"/>
    <n v="1128299"/>
    <x v="20"/>
    <x v="2"/>
    <s v="Nevada"/>
    <s v="Las Vegas"/>
    <x v="1"/>
    <n v="51"/>
    <x v="131"/>
    <n v="9282"/>
    <n v="3341.52"/>
    <n v="0.36"/>
    <x v="1"/>
  </r>
  <r>
    <x v="3"/>
    <n v="1128299"/>
    <x v="21"/>
    <x v="2"/>
    <s v="Nevada"/>
    <s v="Las Vegas"/>
    <x v="2"/>
    <n v="46"/>
    <x v="129"/>
    <n v="8096"/>
    <n v="3886.08"/>
    <n v="0.48"/>
    <x v="1"/>
  </r>
  <r>
    <x v="3"/>
    <n v="1128299"/>
    <x v="22"/>
    <x v="2"/>
    <s v="Nevada"/>
    <s v="Las Vegas"/>
    <x v="3"/>
    <n v="47"/>
    <x v="57"/>
    <n v="6815"/>
    <n v="3066.7499999999995"/>
    <n v="0.44999999999999996"/>
    <x v="1"/>
  </r>
  <r>
    <x v="3"/>
    <n v="1128299"/>
    <x v="23"/>
    <x v="2"/>
    <s v="Nevada"/>
    <s v="Las Vegas"/>
    <x v="4"/>
    <n v="47"/>
    <x v="193"/>
    <n v="4935"/>
    <n v="3207.7500000000005"/>
    <n v="0.65000000000000013"/>
    <x v="1"/>
  </r>
  <r>
    <x v="3"/>
    <n v="1128299"/>
    <x v="24"/>
    <x v="2"/>
    <s v="Nevada"/>
    <s v="Las Vegas"/>
    <x v="5"/>
    <n v="57"/>
    <x v="337"/>
    <n v="10944"/>
    <n v="3064.32"/>
    <n v="0.28000000000000003"/>
    <x v="1"/>
  </r>
  <r>
    <x v="3"/>
    <n v="1128299"/>
    <x v="25"/>
    <x v="2"/>
    <s v="Nevada"/>
    <s v="Las Vegas"/>
    <x v="0"/>
    <n v="48"/>
    <x v="148"/>
    <n v="11184"/>
    <n v="4920.96"/>
    <n v="0.44"/>
    <x v="1"/>
  </r>
  <r>
    <x v="3"/>
    <n v="1128299"/>
    <x v="26"/>
    <x v="2"/>
    <s v="Nevada"/>
    <s v="Las Vegas"/>
    <x v="1"/>
    <n v="46"/>
    <x v="322"/>
    <n v="9384"/>
    <n v="2533.6800000000003"/>
    <n v="0.27"/>
    <x v="1"/>
  </r>
  <r>
    <x v="3"/>
    <n v="1128299"/>
    <x v="27"/>
    <x v="2"/>
    <s v="Nevada"/>
    <s v="Las Vegas"/>
    <x v="2"/>
    <n v="47"/>
    <x v="347"/>
    <n v="8037"/>
    <n v="3616.65"/>
    <n v="0.45"/>
    <x v="1"/>
  </r>
  <r>
    <x v="3"/>
    <n v="1128299"/>
    <x v="28"/>
    <x v="2"/>
    <s v="Nevada"/>
    <s v="Las Vegas"/>
    <x v="3"/>
    <n v="46"/>
    <x v="150"/>
    <n v="6440"/>
    <n v="2704.7999999999997"/>
    <n v="0.42"/>
    <x v="1"/>
  </r>
  <r>
    <x v="3"/>
    <n v="1128299"/>
    <x v="511"/>
    <x v="2"/>
    <s v="Nevada"/>
    <s v="Las Vegas"/>
    <x v="4"/>
    <n v="47"/>
    <x v="42"/>
    <n v="7050"/>
    <n v="4159.5000000000009"/>
    <n v="0.59000000000000008"/>
    <x v="1"/>
  </r>
  <r>
    <x v="3"/>
    <n v="1128299"/>
    <x v="512"/>
    <x v="2"/>
    <s v="Nevada"/>
    <s v="Las Vegas"/>
    <x v="5"/>
    <n v="61"/>
    <x v="84"/>
    <n v="10370"/>
    <n v="2799.9"/>
    <n v="0.27"/>
    <x v="1"/>
  </r>
  <r>
    <x v="3"/>
    <n v="1128299"/>
    <x v="513"/>
    <x v="2"/>
    <s v="Nevada"/>
    <s v="Las Vegas"/>
    <x v="0"/>
    <n v="44"/>
    <x v="99"/>
    <n v="10472"/>
    <n v="4817.12"/>
    <n v="0.46"/>
    <x v="1"/>
  </r>
  <r>
    <x v="3"/>
    <n v="1128299"/>
    <x v="514"/>
    <x v="2"/>
    <s v="Nevada"/>
    <s v="Las Vegas"/>
    <x v="1"/>
    <n v="56"/>
    <x v="159"/>
    <n v="11648"/>
    <n v="3377.9199999999996"/>
    <n v="0.28999999999999998"/>
    <x v="1"/>
  </r>
  <r>
    <x v="3"/>
    <n v="1128299"/>
    <x v="515"/>
    <x v="2"/>
    <s v="Nevada"/>
    <s v="Las Vegas"/>
    <x v="2"/>
    <n v="44"/>
    <x v="289"/>
    <n v="7876"/>
    <n v="3307.9200000000005"/>
    <n v="0.42000000000000004"/>
    <x v="1"/>
  </r>
  <r>
    <x v="3"/>
    <n v="1128299"/>
    <x v="516"/>
    <x v="2"/>
    <s v="Nevada"/>
    <s v="Las Vegas"/>
    <x v="3"/>
    <n v="42"/>
    <x v="152"/>
    <n v="6384"/>
    <n v="2681.2799999999997"/>
    <n v="0.42"/>
    <x v="1"/>
  </r>
  <r>
    <x v="3"/>
    <n v="1128299"/>
    <x v="517"/>
    <x v="2"/>
    <s v="Nevada"/>
    <s v="Las Vegas"/>
    <x v="4"/>
    <n v="50"/>
    <x v="152"/>
    <n v="7600"/>
    <n v="4484.0000000000009"/>
    <n v="0.59000000000000008"/>
    <x v="1"/>
  </r>
  <r>
    <x v="3"/>
    <n v="1128299"/>
    <x v="518"/>
    <x v="2"/>
    <s v="Nevada"/>
    <s v="Las Vegas"/>
    <x v="5"/>
    <n v="55"/>
    <x v="209"/>
    <n v="7040"/>
    <n v="1830.4"/>
    <n v="0.26"/>
    <x v="1"/>
  </r>
  <r>
    <x v="3"/>
    <n v="1128299"/>
    <x v="519"/>
    <x v="2"/>
    <s v="Nevada"/>
    <s v="Las Vegas"/>
    <x v="0"/>
    <n v="41"/>
    <x v="274"/>
    <n v="7626"/>
    <n v="2897.88"/>
    <n v="0.38"/>
    <x v="1"/>
  </r>
  <r>
    <x v="3"/>
    <n v="1128299"/>
    <x v="520"/>
    <x v="2"/>
    <s v="Nevada"/>
    <s v="Las Vegas"/>
    <x v="1"/>
    <n v="51"/>
    <x v="263"/>
    <n v="9180"/>
    <n v="2478.6000000000004"/>
    <n v="0.27"/>
    <x v="1"/>
  </r>
  <r>
    <x v="3"/>
    <n v="1128299"/>
    <x v="521"/>
    <x v="2"/>
    <s v="Nevada"/>
    <s v="Las Vegas"/>
    <x v="2"/>
    <n v="46"/>
    <x v="179"/>
    <n v="6624"/>
    <n v="2715.84"/>
    <n v="0.41000000000000003"/>
    <x v="1"/>
  </r>
  <r>
    <x v="3"/>
    <n v="1128299"/>
    <x v="522"/>
    <x v="2"/>
    <s v="Nevada"/>
    <s v="Las Vegas"/>
    <x v="3"/>
    <n v="43"/>
    <x v="168"/>
    <n v="5332"/>
    <n v="1866.1999999999998"/>
    <n v="0.35"/>
    <x v="1"/>
  </r>
  <r>
    <x v="3"/>
    <n v="1128299"/>
    <x v="523"/>
    <x v="2"/>
    <s v="Nevada"/>
    <s v="Las Vegas"/>
    <x v="4"/>
    <n v="53"/>
    <x v="209"/>
    <n v="6784"/>
    <n v="3595.5200000000009"/>
    <n v="0.53000000000000014"/>
    <x v="1"/>
  </r>
  <r>
    <x v="3"/>
    <n v="1128299"/>
    <x v="524"/>
    <x v="2"/>
    <s v="Nevada"/>
    <s v="Las Vegas"/>
    <x v="5"/>
    <n v="54"/>
    <x v="150"/>
    <n v="7560"/>
    <n v="1587.6000000000001"/>
    <n v="0.21000000000000002"/>
    <x v="1"/>
  </r>
  <r>
    <x v="3"/>
    <n v="1128299"/>
    <x v="525"/>
    <x v="2"/>
    <s v="Nevada"/>
    <s v="Las Vegas"/>
    <x v="0"/>
    <n v="47"/>
    <x v="347"/>
    <n v="8037"/>
    <n v="3214.8"/>
    <n v="0.4"/>
    <x v="1"/>
  </r>
  <r>
    <x v="3"/>
    <n v="1128299"/>
    <x v="526"/>
    <x v="2"/>
    <s v="Nevada"/>
    <s v="Las Vegas"/>
    <x v="1"/>
    <n v="50"/>
    <x v="335"/>
    <n v="9650"/>
    <n v="2412.5"/>
    <n v="0.25"/>
    <x v="1"/>
  </r>
  <r>
    <x v="3"/>
    <n v="1128299"/>
    <x v="527"/>
    <x v="2"/>
    <s v="Nevada"/>
    <s v="Las Vegas"/>
    <x v="2"/>
    <n v="47"/>
    <x v="161"/>
    <n v="5311"/>
    <n v="2230.6200000000003"/>
    <n v="0.42000000000000004"/>
    <x v="1"/>
  </r>
  <r>
    <x v="3"/>
    <n v="1128299"/>
    <x v="528"/>
    <x v="2"/>
    <s v="Nevada"/>
    <s v="Las Vegas"/>
    <x v="3"/>
    <n v="43"/>
    <x v="164"/>
    <n v="5117"/>
    <n v="1688.61"/>
    <n v="0.32999999999999996"/>
    <x v="1"/>
  </r>
  <r>
    <x v="3"/>
    <n v="1128299"/>
    <x v="529"/>
    <x v="2"/>
    <s v="Nevada"/>
    <s v="Las Vegas"/>
    <x v="4"/>
    <n v="48"/>
    <x v="336"/>
    <n v="5136"/>
    <n v="2773.440000000001"/>
    <n v="0.54000000000000015"/>
    <x v="1"/>
  </r>
  <r>
    <x v="3"/>
    <n v="1128299"/>
    <x v="530"/>
    <x v="2"/>
    <s v="Nevada"/>
    <s v="Las Vegas"/>
    <x v="5"/>
    <n v="53"/>
    <x v="196"/>
    <n v="6360"/>
    <n v="1399.2000000000003"/>
    <n v="0.22000000000000003"/>
    <x v="1"/>
  </r>
  <r>
    <x v="3"/>
    <n v="1128299"/>
    <x v="29"/>
    <x v="2"/>
    <s v="Nevada"/>
    <s v="Las Vegas"/>
    <x v="0"/>
    <n v="47"/>
    <x v="130"/>
    <n v="9212"/>
    <n v="3869.0400000000004"/>
    <n v="0.42000000000000004"/>
    <x v="1"/>
  </r>
  <r>
    <x v="3"/>
    <n v="1128299"/>
    <x v="30"/>
    <x v="2"/>
    <s v="Nevada"/>
    <s v="Las Vegas"/>
    <x v="1"/>
    <n v="52"/>
    <x v="338"/>
    <n v="10452"/>
    <n v="2613"/>
    <n v="0.25"/>
    <x v="1"/>
  </r>
  <r>
    <x v="3"/>
    <n v="1128299"/>
    <x v="31"/>
    <x v="2"/>
    <s v="Nevada"/>
    <s v="Las Vegas"/>
    <x v="2"/>
    <n v="44"/>
    <x v="150"/>
    <n v="6160"/>
    <n v="2587.2000000000003"/>
    <n v="0.42000000000000004"/>
    <x v="1"/>
  </r>
  <r>
    <x v="3"/>
    <n v="1128299"/>
    <x v="32"/>
    <x v="2"/>
    <s v="Nevada"/>
    <s v="Las Vegas"/>
    <x v="3"/>
    <n v="43"/>
    <x v="348"/>
    <n v="5676"/>
    <n v="1986.6"/>
    <n v="0.35"/>
    <x v="1"/>
  </r>
  <r>
    <x v="3"/>
    <n v="1128299"/>
    <x v="33"/>
    <x v="2"/>
    <s v="Nevada"/>
    <s v="Las Vegas"/>
    <x v="4"/>
    <n v="46"/>
    <x v="164"/>
    <n v="5474"/>
    <n v="2955.9600000000009"/>
    <n v="0.54000000000000015"/>
    <x v="1"/>
  </r>
  <r>
    <x v="3"/>
    <n v="1128299"/>
    <x v="34"/>
    <x v="2"/>
    <s v="Nevada"/>
    <s v="Las Vegas"/>
    <x v="5"/>
    <n v="51"/>
    <x v="244"/>
    <n v="8262"/>
    <n v="1735.0200000000002"/>
    <n v="0.21000000000000002"/>
    <x v="1"/>
  </r>
  <r>
    <x v="3"/>
    <n v="1128299"/>
    <x v="35"/>
    <x v="2"/>
    <s v="Nevada"/>
    <s v="Las Vegas"/>
    <x v="0"/>
    <n v="47"/>
    <x v="97"/>
    <n v="10152"/>
    <n v="3756.2400000000007"/>
    <n v="0.37000000000000005"/>
    <x v="1"/>
  </r>
  <r>
    <x v="3"/>
    <n v="1128299"/>
    <x v="36"/>
    <x v="2"/>
    <s v="Nevada"/>
    <s v="Las Vegas"/>
    <x v="1"/>
    <n v="50"/>
    <x v="144"/>
    <n v="10450"/>
    <n v="2612.5"/>
    <n v="0.25"/>
    <x v="1"/>
  </r>
  <r>
    <x v="3"/>
    <n v="1128299"/>
    <x v="37"/>
    <x v="2"/>
    <s v="Nevada"/>
    <s v="Las Vegas"/>
    <x v="2"/>
    <n v="47"/>
    <x v="339"/>
    <n v="7802"/>
    <n v="3276.84"/>
    <n v="0.42000000000000004"/>
    <x v="1"/>
  </r>
  <r>
    <x v="3"/>
    <n v="1128299"/>
    <x v="38"/>
    <x v="2"/>
    <s v="Nevada"/>
    <s v="Las Vegas"/>
    <x v="3"/>
    <n v="40"/>
    <x v="339"/>
    <n v="6640"/>
    <n v="2390.4"/>
    <n v="0.36"/>
    <x v="1"/>
  </r>
  <r>
    <x v="3"/>
    <n v="1128299"/>
    <x v="39"/>
    <x v="2"/>
    <s v="Nevada"/>
    <s v="Las Vegas"/>
    <x v="4"/>
    <n v="49"/>
    <x v="224"/>
    <n v="6664"/>
    <n v="3598.5600000000009"/>
    <n v="0.54000000000000015"/>
    <x v="1"/>
  </r>
  <r>
    <x v="3"/>
    <n v="1128299"/>
    <x v="40"/>
    <x v="2"/>
    <s v="Nevada"/>
    <s v="Las Vegas"/>
    <x v="5"/>
    <n v="56"/>
    <x v="84"/>
    <n v="9520"/>
    <n v="1713.6000000000001"/>
    <n v="0.18000000000000002"/>
    <x v="1"/>
  </r>
  <r>
    <x v="3"/>
    <n v="1128299"/>
    <x v="41"/>
    <x v="2"/>
    <s v="Nevada"/>
    <s v="Las Vegas"/>
    <x v="0"/>
    <n v="20"/>
    <x v="197"/>
    <n v="2980"/>
    <n v="1192"/>
    <n v="0.4"/>
    <x v="1"/>
  </r>
  <r>
    <x v="3"/>
    <n v="1128299"/>
    <x v="42"/>
    <x v="2"/>
    <s v="Nevada"/>
    <s v="Las Vegas"/>
    <x v="1"/>
    <n v="31"/>
    <x v="57"/>
    <n v="4495"/>
    <n v="1123.75"/>
    <n v="0.25"/>
    <x v="1"/>
  </r>
  <r>
    <x v="3"/>
    <n v="1128299"/>
    <x v="43"/>
    <x v="2"/>
    <s v="Nevada"/>
    <s v="Las Vegas"/>
    <x v="2"/>
    <n v="26"/>
    <x v="209"/>
    <n v="3328"/>
    <n v="1397.7600000000002"/>
    <n v="0.42000000000000004"/>
    <x v="1"/>
  </r>
  <r>
    <x v="3"/>
    <n v="1128299"/>
    <x v="44"/>
    <x v="2"/>
    <s v="Nevada"/>
    <s v="Las Vegas"/>
    <x v="3"/>
    <n v="26"/>
    <x v="294"/>
    <n v="2496"/>
    <n v="848.63999999999987"/>
    <n v="0.33999999999999997"/>
    <x v="1"/>
  </r>
  <r>
    <x v="2"/>
    <n v="1197831"/>
    <x v="219"/>
    <x v="1"/>
    <s v="Tennessee"/>
    <s v="Knoxville"/>
    <x v="4"/>
    <n v="30"/>
    <x v="248"/>
    <n v="3690"/>
    <n v="1254.5999999999999"/>
    <n v="0.33999999999999997"/>
    <x v="1"/>
  </r>
  <r>
    <x v="2"/>
    <n v="1197831"/>
    <x v="220"/>
    <x v="1"/>
    <s v="Tennessee"/>
    <s v="Knoxville"/>
    <x v="5"/>
    <n v="24"/>
    <x v="84"/>
    <n v="4080"/>
    <n v="2162.4"/>
    <n v="0.53"/>
    <x v="1"/>
  </r>
  <r>
    <x v="2"/>
    <n v="1197831"/>
    <x v="221"/>
    <x v="1"/>
    <s v="Tennessee"/>
    <s v="Knoxville"/>
    <x v="0"/>
    <n v="18"/>
    <x v="158"/>
    <n v="3636"/>
    <n v="1345.32"/>
    <n v="0.37"/>
    <x v="1"/>
  </r>
  <r>
    <x v="2"/>
    <n v="1197831"/>
    <x v="222"/>
    <x v="1"/>
    <s v="Tennessee"/>
    <s v="Knoxville"/>
    <x v="1"/>
    <n v="23"/>
    <x v="156"/>
    <n v="5037"/>
    <n v="1964.4299999999998"/>
    <n v="0.38999999999999996"/>
    <x v="1"/>
  </r>
  <r>
    <x v="2"/>
    <n v="1197831"/>
    <x v="223"/>
    <x v="1"/>
    <s v="Tennessee"/>
    <s v="Knoxville"/>
    <x v="2"/>
    <n v="23"/>
    <x v="150"/>
    <n v="3220"/>
    <n v="1255.8"/>
    <n v="0.38999999999999996"/>
    <x v="1"/>
  </r>
  <r>
    <x v="2"/>
    <n v="1197831"/>
    <x v="224"/>
    <x v="1"/>
    <s v="Tennessee"/>
    <s v="Knoxville"/>
    <x v="3"/>
    <n v="28"/>
    <x v="209"/>
    <n v="3584"/>
    <n v="1756.1599999999999"/>
    <n v="0.49"/>
    <x v="1"/>
  </r>
  <r>
    <x v="2"/>
    <n v="1197831"/>
    <x v="225"/>
    <x v="1"/>
    <s v="Tennessee"/>
    <s v="Knoxville"/>
    <x v="4"/>
    <n v="29"/>
    <x v="198"/>
    <n v="2726"/>
    <n v="872.32"/>
    <n v="0.32"/>
    <x v="1"/>
  </r>
  <r>
    <x v="2"/>
    <n v="1197831"/>
    <x v="226"/>
    <x v="1"/>
    <s v="Tennessee"/>
    <s v="Knoxville"/>
    <x v="5"/>
    <n v="28"/>
    <x v="231"/>
    <n v="4004"/>
    <n v="2242.2400000000002"/>
    <n v="0.56000000000000005"/>
    <x v="1"/>
  </r>
  <r>
    <x v="2"/>
    <n v="1197831"/>
    <x v="227"/>
    <x v="1"/>
    <s v="Tennessee"/>
    <s v="Knoxville"/>
    <x v="0"/>
    <n v="20"/>
    <x v="166"/>
    <n v="4420"/>
    <n v="1900.5999999999997"/>
    <n v="0.42999999999999994"/>
    <x v="1"/>
  </r>
  <r>
    <x v="2"/>
    <n v="1197831"/>
    <x v="228"/>
    <x v="1"/>
    <s v="Tennessee"/>
    <s v="Knoxville"/>
    <x v="1"/>
    <n v="31"/>
    <x v="49"/>
    <n v="6045"/>
    <n v="2841.1499999999996"/>
    <n v="0.47"/>
    <x v="1"/>
  </r>
  <r>
    <x v="2"/>
    <n v="1197831"/>
    <x v="711"/>
    <x v="1"/>
    <s v="Tennessee"/>
    <s v="Knoxville"/>
    <x v="2"/>
    <n v="22"/>
    <x v="339"/>
    <n v="3652"/>
    <n v="1570.3599999999997"/>
    <n v="0.42999999999999994"/>
    <x v="1"/>
  </r>
  <r>
    <x v="2"/>
    <n v="1197831"/>
    <x v="712"/>
    <x v="1"/>
    <s v="Tennessee"/>
    <s v="Knoxville"/>
    <x v="3"/>
    <n v="25"/>
    <x v="168"/>
    <n v="3100"/>
    <n v="1736.0000000000002"/>
    <n v="0.56000000000000005"/>
    <x v="1"/>
  </r>
  <r>
    <x v="2"/>
    <n v="1197831"/>
    <x v="713"/>
    <x v="1"/>
    <s v="Tennessee"/>
    <s v="Knoxville"/>
    <x v="4"/>
    <n v="27"/>
    <x v="246"/>
    <n v="2376"/>
    <n v="974.16"/>
    <n v="0.41"/>
    <x v="1"/>
  </r>
  <r>
    <x v="2"/>
    <n v="1197831"/>
    <x v="714"/>
    <x v="1"/>
    <s v="Tennessee"/>
    <s v="Knoxville"/>
    <x v="5"/>
    <n v="25"/>
    <x v="57"/>
    <n v="3625"/>
    <n v="2211.2500000000005"/>
    <n v="0.6100000000000001"/>
    <x v="1"/>
  </r>
  <r>
    <x v="2"/>
    <n v="1197831"/>
    <x v="715"/>
    <x v="1"/>
    <s v="Tennessee"/>
    <s v="Knoxville"/>
    <x v="0"/>
    <n v="13"/>
    <x v="126"/>
    <n v="2639"/>
    <n v="1187.55"/>
    <n v="0.44999999999999996"/>
    <x v="1"/>
  </r>
  <r>
    <x v="2"/>
    <n v="1197831"/>
    <x v="716"/>
    <x v="1"/>
    <s v="Tennessee"/>
    <s v="Knoxville"/>
    <x v="1"/>
    <n v="17"/>
    <x v="126"/>
    <n v="3451"/>
    <n v="1449.4199999999998"/>
    <n v="0.42"/>
    <x v="1"/>
  </r>
  <r>
    <x v="2"/>
    <n v="1197831"/>
    <x v="717"/>
    <x v="1"/>
    <s v="Tennessee"/>
    <s v="Knoxville"/>
    <x v="2"/>
    <n v="15"/>
    <x v="84"/>
    <n v="2550"/>
    <n v="1121.9999999999998"/>
    <n v="0.43999999999999995"/>
    <x v="1"/>
  </r>
  <r>
    <x v="2"/>
    <n v="1197831"/>
    <x v="718"/>
    <x v="1"/>
    <s v="Tennessee"/>
    <s v="Knoxville"/>
    <x v="3"/>
    <n v="20"/>
    <x v="209"/>
    <n v="2560"/>
    <n v="1433.6000000000001"/>
    <n v="0.56000000000000005"/>
    <x v="1"/>
  </r>
  <r>
    <x v="2"/>
    <n v="1197831"/>
    <x v="719"/>
    <x v="1"/>
    <s v="Tennessee"/>
    <s v="Knoxville"/>
    <x v="4"/>
    <n v="20"/>
    <x v="193"/>
    <n v="2100"/>
    <n v="798"/>
    <n v="0.38"/>
    <x v="1"/>
  </r>
  <r>
    <x v="2"/>
    <n v="1197831"/>
    <x v="720"/>
    <x v="1"/>
    <s v="Tennessee"/>
    <s v="Knoxville"/>
    <x v="5"/>
    <n v="18"/>
    <x v="130"/>
    <n v="3528"/>
    <n v="2152.0800000000004"/>
    <n v="0.6100000000000001"/>
    <x v="1"/>
  </r>
  <r>
    <x v="2"/>
    <n v="1197831"/>
    <x v="721"/>
    <x v="1"/>
    <s v="Tennessee"/>
    <s v="Knoxville"/>
    <x v="0"/>
    <n v="12"/>
    <x v="87"/>
    <n v="2964"/>
    <n v="1333.8"/>
    <n v="0.44999999999999996"/>
    <x v="1"/>
  </r>
  <r>
    <x v="2"/>
    <n v="1197831"/>
    <x v="722"/>
    <x v="1"/>
    <s v="Tennessee"/>
    <s v="Knoxville"/>
    <x v="1"/>
    <n v="20"/>
    <x v="142"/>
    <n v="4800"/>
    <n v="2111.9999999999995"/>
    <n v="0.43999999999999995"/>
    <x v="1"/>
  </r>
  <r>
    <x v="2"/>
    <n v="1197831"/>
    <x v="723"/>
    <x v="1"/>
    <s v="Tennessee"/>
    <s v="Knoxville"/>
    <x v="2"/>
    <n v="14"/>
    <x v="322"/>
    <n v="2856"/>
    <n v="1313.76"/>
    <n v="0.45999999999999996"/>
    <x v="1"/>
  </r>
  <r>
    <x v="2"/>
    <n v="1197831"/>
    <x v="229"/>
    <x v="1"/>
    <s v="Tennessee"/>
    <s v="Knoxville"/>
    <x v="3"/>
    <n v="20"/>
    <x v="289"/>
    <n v="3580"/>
    <n v="1933.2"/>
    <n v="0.54"/>
    <x v="1"/>
  </r>
  <r>
    <x v="2"/>
    <n v="1197831"/>
    <x v="230"/>
    <x v="1"/>
    <s v="Tennessee"/>
    <s v="Knoxville"/>
    <x v="4"/>
    <n v="33"/>
    <x v="348"/>
    <n v="4356"/>
    <n v="1785.9599999999998"/>
    <n v="0.41"/>
    <x v="1"/>
  </r>
  <r>
    <x v="2"/>
    <n v="1197831"/>
    <x v="231"/>
    <x v="1"/>
    <s v="Tennessee"/>
    <s v="Knoxville"/>
    <x v="5"/>
    <n v="31"/>
    <x v="329"/>
    <n v="8401"/>
    <n v="4956.5900000000011"/>
    <n v="0.59000000000000008"/>
    <x v="1"/>
  </r>
  <r>
    <x v="2"/>
    <n v="1197831"/>
    <x v="232"/>
    <x v="1"/>
    <s v="Tennessee"/>
    <s v="Knoxville"/>
    <x v="0"/>
    <n v="28"/>
    <x v="254"/>
    <n v="7168"/>
    <n v="3368.96"/>
    <n v="0.47"/>
    <x v="1"/>
  </r>
  <r>
    <x v="2"/>
    <n v="1197831"/>
    <x v="233"/>
    <x v="1"/>
    <s v="Tennessee"/>
    <s v="Knoxville"/>
    <x v="1"/>
    <n v="32"/>
    <x v="142"/>
    <n v="7680"/>
    <n v="3609.6"/>
    <n v="0.47"/>
    <x v="1"/>
  </r>
  <r>
    <x v="2"/>
    <n v="1197831"/>
    <x v="234"/>
    <x v="1"/>
    <s v="Tennessee"/>
    <s v="Knoxville"/>
    <x v="2"/>
    <n v="26"/>
    <x v="158"/>
    <n v="5252"/>
    <n v="2310.8799999999997"/>
    <n v="0.43999999999999995"/>
    <x v="1"/>
  </r>
  <r>
    <x v="2"/>
    <n v="1197831"/>
    <x v="235"/>
    <x v="1"/>
    <s v="Tennessee"/>
    <s v="Knoxville"/>
    <x v="3"/>
    <n v="29"/>
    <x v="334"/>
    <n v="5742"/>
    <n v="3215.5200000000004"/>
    <n v="0.56000000000000005"/>
    <x v="1"/>
  </r>
  <r>
    <x v="2"/>
    <n v="1197831"/>
    <x v="236"/>
    <x v="1"/>
    <s v="Tennessee"/>
    <s v="Knoxville"/>
    <x v="4"/>
    <n v="30"/>
    <x v="42"/>
    <n v="4500"/>
    <n v="1754.9999999999998"/>
    <n v="0.38999999999999996"/>
    <x v="1"/>
  </r>
  <r>
    <x v="2"/>
    <n v="1197831"/>
    <x v="237"/>
    <x v="1"/>
    <s v="Tennessee"/>
    <s v="Knoxville"/>
    <x v="5"/>
    <n v="37"/>
    <x v="297"/>
    <n v="11322"/>
    <n v="6679.9800000000005"/>
    <n v="0.59000000000000008"/>
    <x v="1"/>
  </r>
  <r>
    <x v="2"/>
    <n v="1197831"/>
    <x v="238"/>
    <x v="1"/>
    <s v="Tennessee"/>
    <s v="Knoxville"/>
    <x v="0"/>
    <n v="29"/>
    <x v="323"/>
    <n v="7888"/>
    <n v="3943.9999999999995"/>
    <n v="0.49999999999999994"/>
    <x v="1"/>
  </r>
  <r>
    <x v="2"/>
    <n v="1197831"/>
    <x v="239"/>
    <x v="1"/>
    <s v="Tennessee"/>
    <s v="Knoxville"/>
    <x v="1"/>
    <n v="30"/>
    <x v="324"/>
    <n v="7920"/>
    <n v="3959.9999999999995"/>
    <n v="0.49999999999999994"/>
    <x v="1"/>
  </r>
  <r>
    <x v="2"/>
    <n v="1197831"/>
    <x v="240"/>
    <x v="1"/>
    <s v="Tennessee"/>
    <s v="Knoxville"/>
    <x v="2"/>
    <n v="30"/>
    <x v="320"/>
    <n v="9660"/>
    <n v="4829.9999999999991"/>
    <n v="0.49999999999999994"/>
    <x v="1"/>
  </r>
  <r>
    <x v="2"/>
    <n v="1197831"/>
    <x v="241"/>
    <x v="1"/>
    <s v="Tennessee"/>
    <s v="Knoxville"/>
    <x v="3"/>
    <n v="32"/>
    <x v="130"/>
    <n v="6272"/>
    <n v="3825.9200000000005"/>
    <n v="0.6100000000000001"/>
    <x v="1"/>
  </r>
  <r>
    <x v="2"/>
    <n v="1197831"/>
    <x v="242"/>
    <x v="1"/>
    <s v="Tennessee"/>
    <s v="Knoxville"/>
    <x v="4"/>
    <n v="33"/>
    <x v="131"/>
    <n v="6006"/>
    <n v="2702.7"/>
    <n v="0.44999999999999996"/>
    <x v="1"/>
  </r>
  <r>
    <x v="2"/>
    <n v="1197831"/>
    <x v="243"/>
    <x v="1"/>
    <s v="Tennessee"/>
    <s v="Knoxville"/>
    <x v="5"/>
    <n v="38"/>
    <x v="323"/>
    <n v="10336"/>
    <n v="6408.3200000000015"/>
    <n v="0.62000000000000011"/>
    <x v="1"/>
  </r>
  <r>
    <x v="2"/>
    <n v="1197831"/>
    <x v="244"/>
    <x v="1"/>
    <s v="Tennessee"/>
    <s v="Knoxville"/>
    <x v="0"/>
    <n v="29"/>
    <x v="148"/>
    <n v="6757"/>
    <n v="3446.07"/>
    <n v="0.51"/>
    <x v="1"/>
  </r>
  <r>
    <x v="2"/>
    <n v="1197831"/>
    <x v="245"/>
    <x v="1"/>
    <s v="Tennessee"/>
    <s v="Knoxville"/>
    <x v="1"/>
    <n v="44"/>
    <x v="329"/>
    <n v="11924"/>
    <n v="6081.24"/>
    <n v="0.51"/>
    <x v="1"/>
  </r>
  <r>
    <x v="2"/>
    <n v="1197831"/>
    <x v="246"/>
    <x v="1"/>
    <s v="Tennessee"/>
    <s v="Knoxville"/>
    <x v="2"/>
    <n v="39"/>
    <x v="302"/>
    <n v="12246"/>
    <n v="5755.62"/>
    <n v="0.47"/>
    <x v="1"/>
  </r>
  <r>
    <x v="2"/>
    <n v="1197831"/>
    <x v="247"/>
    <x v="1"/>
    <s v="Tennessee"/>
    <s v="Knoxville"/>
    <x v="3"/>
    <n v="32"/>
    <x v="244"/>
    <n v="5184"/>
    <n v="3058.5600000000004"/>
    <n v="0.59000000000000008"/>
    <x v="1"/>
  </r>
  <r>
    <x v="2"/>
    <n v="1197831"/>
    <x v="248"/>
    <x v="1"/>
    <s v="Tennessee"/>
    <s v="Knoxville"/>
    <x v="4"/>
    <n v="35"/>
    <x v="231"/>
    <n v="5005"/>
    <n v="2252.25"/>
    <n v="0.44999999999999996"/>
    <x v="1"/>
  </r>
  <r>
    <x v="2"/>
    <n v="1197831"/>
    <x v="249"/>
    <x v="1"/>
    <s v="Tennessee"/>
    <s v="Knoxville"/>
    <x v="5"/>
    <n v="40"/>
    <x v="136"/>
    <n v="9280"/>
    <n v="6217.6000000000013"/>
    <n v="0.67000000000000015"/>
    <x v="1"/>
  </r>
  <r>
    <x v="2"/>
    <n v="1197831"/>
    <x v="250"/>
    <x v="1"/>
    <s v="Tennessee"/>
    <s v="Knoxville"/>
    <x v="0"/>
    <n v="40"/>
    <x v="144"/>
    <n v="8360"/>
    <n v="4179.9999999999991"/>
    <n v="0.49999999999999994"/>
    <x v="1"/>
  </r>
  <r>
    <x v="2"/>
    <n v="1197831"/>
    <x v="251"/>
    <x v="1"/>
    <s v="Tennessee"/>
    <s v="Knoxville"/>
    <x v="1"/>
    <n v="33"/>
    <x v="127"/>
    <n v="7029"/>
    <n v="3303.6299999999997"/>
    <n v="0.47"/>
    <x v="1"/>
  </r>
  <r>
    <x v="2"/>
    <n v="1197831"/>
    <x v="252"/>
    <x v="1"/>
    <s v="Tennessee"/>
    <s v="Knoxville"/>
    <x v="2"/>
    <n v="40"/>
    <x v="126"/>
    <n v="8120"/>
    <n v="4141.2"/>
    <n v="0.51"/>
    <x v="1"/>
  </r>
  <r>
    <x v="2"/>
    <n v="1197831"/>
    <x v="253"/>
    <x v="1"/>
    <s v="Tennessee"/>
    <s v="Knoxville"/>
    <x v="3"/>
    <n v="40"/>
    <x v="224"/>
    <n v="5440"/>
    <n v="3100.8"/>
    <n v="0.57000000000000006"/>
    <x v="1"/>
  </r>
  <r>
    <x v="2"/>
    <n v="1197831"/>
    <x v="254"/>
    <x v="1"/>
    <s v="Tennessee"/>
    <s v="Knoxville"/>
    <x v="4"/>
    <n v="39"/>
    <x v="196"/>
    <n v="4680"/>
    <n v="2012.3999999999996"/>
    <n v="0.42999999999999994"/>
    <x v="1"/>
  </r>
  <r>
    <x v="2"/>
    <n v="1197831"/>
    <x v="255"/>
    <x v="1"/>
    <s v="Tennessee"/>
    <s v="Knoxville"/>
    <x v="5"/>
    <n v="30"/>
    <x v="156"/>
    <n v="6570"/>
    <n v="4073.4000000000005"/>
    <n v="0.62000000000000011"/>
    <x v="1"/>
  </r>
  <r>
    <x v="2"/>
    <n v="1197831"/>
    <x v="256"/>
    <x v="1"/>
    <s v="Tennessee"/>
    <s v="Knoxville"/>
    <x v="0"/>
    <n v="28"/>
    <x v="338"/>
    <n v="5628"/>
    <n v="2926.56"/>
    <n v="0.52"/>
    <x v="1"/>
  </r>
  <r>
    <x v="2"/>
    <n v="1197831"/>
    <x v="257"/>
    <x v="1"/>
    <s v="Tennessee"/>
    <s v="Knoxville"/>
    <x v="1"/>
    <n v="25"/>
    <x v="349"/>
    <n v="4450"/>
    <n v="2136"/>
    <n v="0.48"/>
    <x v="1"/>
  </r>
  <r>
    <x v="2"/>
    <n v="1197831"/>
    <x v="258"/>
    <x v="1"/>
    <s v="Tennessee"/>
    <s v="Knoxville"/>
    <x v="2"/>
    <n v="27"/>
    <x v="134"/>
    <n v="4401"/>
    <n v="2112.48"/>
    <n v="0.48"/>
    <x v="1"/>
  </r>
  <r>
    <x v="2"/>
    <n v="1197831"/>
    <x v="259"/>
    <x v="1"/>
    <s v="Tennessee"/>
    <s v="Knoxville"/>
    <x v="3"/>
    <n v="30"/>
    <x v="165"/>
    <n v="3930"/>
    <n v="2358.0000000000005"/>
    <n v="0.60000000000000009"/>
    <x v="1"/>
  </r>
  <r>
    <x v="2"/>
    <n v="1197831"/>
    <x v="260"/>
    <x v="1"/>
    <s v="Tennessee"/>
    <s v="Knoxville"/>
    <x v="4"/>
    <n v="28"/>
    <x v="245"/>
    <n v="3052"/>
    <n v="1342.8799999999999"/>
    <n v="0.43999999999999995"/>
    <x v="1"/>
  </r>
  <r>
    <x v="2"/>
    <n v="1197831"/>
    <x v="261"/>
    <x v="1"/>
    <s v="Tennessee"/>
    <s v="Knoxville"/>
    <x v="5"/>
    <n v="29"/>
    <x v="289"/>
    <n v="5191"/>
    <n v="3477.9700000000007"/>
    <n v="0.67000000000000015"/>
    <x v="1"/>
  </r>
  <r>
    <x v="2"/>
    <n v="1197831"/>
    <x v="262"/>
    <x v="1"/>
    <s v="Tennessee"/>
    <s v="Knoxville"/>
    <x v="0"/>
    <n v="24"/>
    <x v="126"/>
    <n v="4872"/>
    <n v="2338.56"/>
    <n v="0.48"/>
    <x v="1"/>
  </r>
  <r>
    <x v="2"/>
    <n v="1197831"/>
    <x v="263"/>
    <x v="1"/>
    <s v="Tennessee"/>
    <s v="Knoxville"/>
    <x v="1"/>
    <n v="21"/>
    <x v="149"/>
    <n v="4683"/>
    <n v="2294.6699999999996"/>
    <n v="0.48999999999999994"/>
    <x v="1"/>
  </r>
  <r>
    <x v="2"/>
    <n v="1197831"/>
    <x v="264"/>
    <x v="1"/>
    <s v="Tennessee"/>
    <s v="Knoxville"/>
    <x v="2"/>
    <n v="37"/>
    <x v="322"/>
    <n v="7548"/>
    <n v="3547.56"/>
    <n v="0.47"/>
    <x v="1"/>
  </r>
  <r>
    <x v="2"/>
    <n v="1197831"/>
    <x v="265"/>
    <x v="1"/>
    <s v="Tennessee"/>
    <s v="Knoxville"/>
    <x v="3"/>
    <n v="38"/>
    <x v="350"/>
    <n v="5966"/>
    <n v="3698.9200000000005"/>
    <n v="0.62000000000000011"/>
    <x v="1"/>
  </r>
  <r>
    <x v="2"/>
    <n v="1197831"/>
    <x v="266"/>
    <x v="1"/>
    <s v="Tennessee"/>
    <s v="Knoxville"/>
    <x v="4"/>
    <n v="43"/>
    <x v="150"/>
    <n v="6020"/>
    <n v="2769.2"/>
    <n v="0.45999999999999996"/>
    <x v="1"/>
  </r>
  <r>
    <x v="2"/>
    <n v="1197831"/>
    <x v="267"/>
    <x v="1"/>
    <s v="Tennessee"/>
    <s v="Knoxville"/>
    <x v="5"/>
    <n v="43"/>
    <x v="158"/>
    <n v="8686"/>
    <n v="5732.7600000000011"/>
    <n v="0.66000000000000014"/>
    <x v="1"/>
  </r>
  <r>
    <x v="2"/>
    <n v="1197831"/>
    <x v="268"/>
    <x v="1"/>
    <s v="Tennessee"/>
    <s v="Knoxville"/>
    <x v="0"/>
    <n v="39"/>
    <x v="154"/>
    <n v="9672"/>
    <n v="4642.5599999999995"/>
    <n v="0.48"/>
    <x v="1"/>
  </r>
  <r>
    <x v="2"/>
    <n v="1197831"/>
    <x v="269"/>
    <x v="1"/>
    <s v="Tennessee"/>
    <s v="Knoxville"/>
    <x v="1"/>
    <n v="37"/>
    <x v="324"/>
    <n v="9768"/>
    <n v="4786.32"/>
    <n v="0.48999999999999994"/>
    <x v="1"/>
  </r>
  <r>
    <x v="2"/>
    <n v="1197831"/>
    <x v="270"/>
    <x v="1"/>
    <s v="Tennessee"/>
    <s v="Knoxville"/>
    <x v="2"/>
    <n v="44"/>
    <x v="124"/>
    <n v="9240"/>
    <n v="4712.3999999999996"/>
    <n v="0.51"/>
    <x v="1"/>
  </r>
  <r>
    <x v="2"/>
    <n v="1197831"/>
    <x v="271"/>
    <x v="1"/>
    <s v="Tennessee"/>
    <s v="Knoxville"/>
    <x v="3"/>
    <n v="44"/>
    <x v="129"/>
    <n v="7744"/>
    <n v="4646.4000000000005"/>
    <n v="0.60000000000000009"/>
    <x v="1"/>
  </r>
  <r>
    <x v="2"/>
    <n v="1197831"/>
    <x v="272"/>
    <x v="1"/>
    <s v="Tennessee"/>
    <s v="Knoxville"/>
    <x v="4"/>
    <n v="38"/>
    <x v="160"/>
    <n v="6080"/>
    <n v="2857.6"/>
    <n v="0.47"/>
    <x v="1"/>
  </r>
  <r>
    <x v="2"/>
    <n v="1197831"/>
    <x v="273"/>
    <x v="1"/>
    <s v="Tennessee"/>
    <s v="Knoxville"/>
    <x v="5"/>
    <n v="49"/>
    <x v="37"/>
    <n v="11025"/>
    <n v="6945.7500000000009"/>
    <n v="0.63000000000000012"/>
    <x v="1"/>
  </r>
  <r>
    <x v="0"/>
    <n v="1185732"/>
    <x v="274"/>
    <x v="1"/>
    <s v="Tennessee"/>
    <s v="Knoxville"/>
    <x v="0"/>
    <n v="27"/>
    <x v="150"/>
    <n v="3780"/>
    <n v="1663.2"/>
    <n v="0.44"/>
    <x v="1"/>
  </r>
  <r>
    <x v="0"/>
    <n v="1185732"/>
    <x v="275"/>
    <x v="1"/>
    <s v="Tennessee"/>
    <s v="Knoxville"/>
    <x v="1"/>
    <n v="23"/>
    <x v="227"/>
    <n v="1610"/>
    <n v="660.09999999999991"/>
    <n v="0.41"/>
    <x v="1"/>
  </r>
  <r>
    <x v="0"/>
    <n v="1185732"/>
    <x v="276"/>
    <x v="1"/>
    <s v="Tennessee"/>
    <s v="Knoxville"/>
    <x v="2"/>
    <n v="19"/>
    <x v="238"/>
    <n v="1406"/>
    <n v="548.33999999999992"/>
    <n v="0.38999999999999996"/>
    <x v="1"/>
  </r>
  <r>
    <x v="0"/>
    <n v="1185732"/>
    <x v="277"/>
    <x v="1"/>
    <s v="Tennessee"/>
    <s v="Knoxville"/>
    <x v="3"/>
    <n v="22"/>
    <x v="264"/>
    <n v="506"/>
    <n v="217.58"/>
    <n v="0.43000000000000005"/>
    <x v="1"/>
  </r>
  <r>
    <x v="2"/>
    <n v="1197831"/>
    <x v="350"/>
    <x v="1"/>
    <s v="Alabama"/>
    <s v="Birmingham"/>
    <x v="4"/>
    <n v="31"/>
    <x v="351"/>
    <n v="3534"/>
    <n v="1448.9399999999998"/>
    <n v="0.41"/>
    <x v="1"/>
  </r>
  <r>
    <x v="2"/>
    <n v="1197831"/>
    <x v="351"/>
    <x v="1"/>
    <s v="Alabama"/>
    <s v="Birmingham"/>
    <x v="5"/>
    <n v="24"/>
    <x v="152"/>
    <n v="3648"/>
    <n v="2152.3200000000002"/>
    <n v="0.59000000000000008"/>
    <x v="1"/>
  </r>
  <r>
    <x v="2"/>
    <n v="1197831"/>
    <x v="352"/>
    <x v="1"/>
    <s v="Alabama"/>
    <s v="Birmingham"/>
    <x v="0"/>
    <n v="16"/>
    <x v="92"/>
    <n v="3296"/>
    <n v="1549.12"/>
    <n v="0.47"/>
    <x v="1"/>
  </r>
  <r>
    <x v="2"/>
    <n v="1197831"/>
    <x v="353"/>
    <x v="1"/>
    <s v="Alabama"/>
    <s v="Birmingham"/>
    <x v="1"/>
    <n v="26"/>
    <x v="337"/>
    <n v="4992"/>
    <n v="2096.64"/>
    <n v="0.42"/>
    <x v="1"/>
  </r>
  <r>
    <x v="2"/>
    <n v="1197831"/>
    <x v="354"/>
    <x v="1"/>
    <s v="Alabama"/>
    <s v="Birmingham"/>
    <x v="2"/>
    <n v="26"/>
    <x v="224"/>
    <n v="3536"/>
    <n v="1555.84"/>
    <n v="0.43999999999999995"/>
    <x v="1"/>
  </r>
  <r>
    <x v="2"/>
    <n v="1197831"/>
    <x v="355"/>
    <x v="1"/>
    <s v="Alabama"/>
    <s v="Birmingham"/>
    <x v="3"/>
    <n v="24"/>
    <x v="161"/>
    <n v="2712"/>
    <n v="1464.48"/>
    <n v="0.54"/>
    <x v="1"/>
  </r>
  <r>
    <x v="2"/>
    <n v="1197831"/>
    <x v="356"/>
    <x v="1"/>
    <s v="Alabama"/>
    <s v="Birmingham"/>
    <x v="4"/>
    <n v="29"/>
    <x v="211"/>
    <n v="2465"/>
    <n v="961.34999999999991"/>
    <n v="0.38999999999999996"/>
    <x v="1"/>
  </r>
  <r>
    <x v="2"/>
    <n v="1197831"/>
    <x v="357"/>
    <x v="1"/>
    <s v="Alabama"/>
    <s v="Birmingham"/>
    <x v="5"/>
    <n v="27"/>
    <x v="179"/>
    <n v="3888"/>
    <n v="2216.1600000000003"/>
    <n v="0.57000000000000006"/>
    <x v="1"/>
  </r>
  <r>
    <x v="2"/>
    <n v="1197831"/>
    <x v="358"/>
    <x v="1"/>
    <s v="Alabama"/>
    <s v="Birmingham"/>
    <x v="0"/>
    <n v="23"/>
    <x v="145"/>
    <n v="4462"/>
    <n v="2186.3799999999997"/>
    <n v="0.48999999999999994"/>
    <x v="1"/>
  </r>
  <r>
    <x v="2"/>
    <n v="1197831"/>
    <x v="359"/>
    <x v="1"/>
    <s v="Alabama"/>
    <s v="Birmingham"/>
    <x v="1"/>
    <n v="32"/>
    <x v="145"/>
    <n v="6208"/>
    <n v="2917.7599999999998"/>
    <n v="0.47"/>
    <x v="1"/>
  </r>
  <r>
    <x v="2"/>
    <n v="1197831"/>
    <x v="360"/>
    <x v="1"/>
    <s v="Alabama"/>
    <s v="Birmingham"/>
    <x v="2"/>
    <n v="20"/>
    <x v="179"/>
    <n v="2880"/>
    <n v="1468.8"/>
    <n v="0.51"/>
    <x v="1"/>
  </r>
  <r>
    <x v="2"/>
    <n v="1197831"/>
    <x v="361"/>
    <x v="1"/>
    <s v="Alabama"/>
    <s v="Birmingham"/>
    <x v="3"/>
    <n v="23"/>
    <x v="210"/>
    <n v="2668"/>
    <n v="1627.4800000000002"/>
    <n v="0.6100000000000001"/>
    <x v="1"/>
  </r>
  <r>
    <x v="2"/>
    <n v="1197831"/>
    <x v="362"/>
    <x v="1"/>
    <s v="Alabama"/>
    <s v="Birmingham"/>
    <x v="4"/>
    <n v="28"/>
    <x v="246"/>
    <n v="2464"/>
    <n v="1133.4399999999998"/>
    <n v="0.45999999999999996"/>
    <x v="1"/>
  </r>
  <r>
    <x v="2"/>
    <n v="1197831"/>
    <x v="363"/>
    <x v="1"/>
    <s v="Alabama"/>
    <s v="Birmingham"/>
    <x v="5"/>
    <n v="26"/>
    <x v="196"/>
    <n v="3120"/>
    <n v="2059.2000000000003"/>
    <n v="0.66000000000000014"/>
    <x v="1"/>
  </r>
  <r>
    <x v="2"/>
    <n v="1197831"/>
    <x v="364"/>
    <x v="1"/>
    <s v="Alabama"/>
    <s v="Birmingham"/>
    <x v="0"/>
    <n v="15"/>
    <x v="102"/>
    <n v="3225"/>
    <n v="1677"/>
    <n v="0.52"/>
    <x v="1"/>
  </r>
  <r>
    <x v="2"/>
    <n v="1197831"/>
    <x v="365"/>
    <x v="1"/>
    <s v="Alabama"/>
    <s v="Birmingham"/>
    <x v="1"/>
    <n v="16"/>
    <x v="158"/>
    <n v="3232"/>
    <n v="1519.04"/>
    <n v="0.47"/>
    <x v="1"/>
  </r>
  <r>
    <x v="2"/>
    <n v="1197831"/>
    <x v="366"/>
    <x v="1"/>
    <s v="Alabama"/>
    <s v="Birmingham"/>
    <x v="2"/>
    <n v="11"/>
    <x v="152"/>
    <n v="1672"/>
    <n v="785.83999999999992"/>
    <n v="0.47"/>
    <x v="1"/>
  </r>
  <r>
    <x v="2"/>
    <n v="1197831"/>
    <x v="367"/>
    <x v="1"/>
    <s v="Alabama"/>
    <s v="Birmingham"/>
    <x v="3"/>
    <n v="15"/>
    <x v="210"/>
    <n v="1740"/>
    <n v="1044.0000000000002"/>
    <n v="0.60000000000000009"/>
    <x v="1"/>
  </r>
  <r>
    <x v="2"/>
    <n v="1197831"/>
    <x v="368"/>
    <x v="1"/>
    <s v="Alabama"/>
    <s v="Birmingham"/>
    <x v="4"/>
    <n v="19"/>
    <x v="246"/>
    <n v="1672"/>
    <n v="702.24"/>
    <n v="0.42"/>
    <x v="1"/>
  </r>
  <r>
    <x v="2"/>
    <n v="1197831"/>
    <x v="369"/>
    <x v="1"/>
    <s v="Alabama"/>
    <s v="Birmingham"/>
    <x v="5"/>
    <n v="14"/>
    <x v="241"/>
    <n v="2310"/>
    <n v="1547.7000000000003"/>
    <n v="0.67000000000000015"/>
    <x v="1"/>
  </r>
  <r>
    <x v="2"/>
    <n v="1197831"/>
    <x v="370"/>
    <x v="1"/>
    <s v="Alabama"/>
    <s v="Birmingham"/>
    <x v="0"/>
    <n v="7"/>
    <x v="167"/>
    <n v="1568"/>
    <n v="736.95999999999992"/>
    <n v="0.47"/>
    <x v="1"/>
  </r>
  <r>
    <x v="2"/>
    <n v="1197831"/>
    <x v="371"/>
    <x v="1"/>
    <s v="Alabama"/>
    <s v="Birmingham"/>
    <x v="1"/>
    <n v="16"/>
    <x v="153"/>
    <n v="3488"/>
    <n v="1709.1199999999997"/>
    <n v="0.48999999999999994"/>
    <x v="1"/>
  </r>
  <r>
    <x v="2"/>
    <n v="1197831"/>
    <x v="372"/>
    <x v="1"/>
    <s v="Alabama"/>
    <s v="Birmingham"/>
    <x v="2"/>
    <n v="11"/>
    <x v="330"/>
    <n v="2090"/>
    <n v="1086.8"/>
    <n v="0.52"/>
    <x v="1"/>
  </r>
  <r>
    <x v="2"/>
    <n v="1197831"/>
    <x v="373"/>
    <x v="1"/>
    <s v="Alabama"/>
    <s v="Birmingham"/>
    <x v="3"/>
    <n v="26"/>
    <x v="241"/>
    <n v="4290"/>
    <n v="2616.9000000000005"/>
    <n v="0.6100000000000001"/>
    <x v="1"/>
  </r>
  <r>
    <x v="2"/>
    <n v="1197831"/>
    <x v="374"/>
    <x v="1"/>
    <s v="Alabama"/>
    <s v="Birmingham"/>
    <x v="4"/>
    <n v="39"/>
    <x v="348"/>
    <n v="5148"/>
    <n v="2162.16"/>
    <n v="0.42"/>
    <x v="1"/>
  </r>
  <r>
    <x v="2"/>
    <n v="1197831"/>
    <x v="375"/>
    <x v="1"/>
    <s v="Alabama"/>
    <s v="Birmingham"/>
    <x v="5"/>
    <n v="36"/>
    <x v="121"/>
    <n v="9468"/>
    <n v="6248.880000000001"/>
    <n v="0.66000000000000014"/>
    <x v="1"/>
  </r>
  <r>
    <x v="2"/>
    <n v="1197831"/>
    <x v="376"/>
    <x v="1"/>
    <s v="Alabama"/>
    <s v="Birmingham"/>
    <x v="0"/>
    <n v="30"/>
    <x v="37"/>
    <n v="6750"/>
    <n v="3240"/>
    <n v="0.48"/>
    <x v="1"/>
  </r>
  <r>
    <x v="2"/>
    <n v="1197831"/>
    <x v="377"/>
    <x v="1"/>
    <s v="Alabama"/>
    <s v="Birmingham"/>
    <x v="1"/>
    <n v="35"/>
    <x v="148"/>
    <n v="8155"/>
    <n v="3832.85"/>
    <n v="0.47"/>
    <x v="1"/>
  </r>
  <r>
    <x v="2"/>
    <n v="1197831"/>
    <x v="378"/>
    <x v="1"/>
    <s v="Alabama"/>
    <s v="Birmingham"/>
    <x v="2"/>
    <n v="35"/>
    <x v="151"/>
    <n v="7980"/>
    <n v="4069.8"/>
    <n v="0.51"/>
    <x v="1"/>
  </r>
  <r>
    <x v="2"/>
    <n v="1197831"/>
    <x v="379"/>
    <x v="1"/>
    <s v="Alabama"/>
    <s v="Birmingham"/>
    <x v="3"/>
    <n v="31"/>
    <x v="124"/>
    <n v="6510"/>
    <n v="3906.0000000000005"/>
    <n v="0.60000000000000009"/>
    <x v="1"/>
  </r>
  <r>
    <x v="2"/>
    <n v="1197831"/>
    <x v="380"/>
    <x v="1"/>
    <s v="Alabama"/>
    <s v="Birmingham"/>
    <x v="4"/>
    <n v="38"/>
    <x v="241"/>
    <n v="6270"/>
    <n v="2946.8999999999996"/>
    <n v="0.47"/>
    <x v="1"/>
  </r>
  <r>
    <x v="2"/>
    <n v="1197831"/>
    <x v="381"/>
    <x v="1"/>
    <s v="Alabama"/>
    <s v="Birmingham"/>
    <x v="5"/>
    <n v="36"/>
    <x v="115"/>
    <n v="10080"/>
    <n v="6451.2000000000016"/>
    <n v="0.64000000000000012"/>
    <x v="1"/>
  </r>
  <r>
    <x v="2"/>
    <n v="1197831"/>
    <x v="382"/>
    <x v="1"/>
    <s v="Alabama"/>
    <s v="Birmingham"/>
    <x v="0"/>
    <n v="31"/>
    <x v="254"/>
    <n v="7936"/>
    <n v="4206.079999999999"/>
    <n v="0.52999999999999992"/>
    <x v="1"/>
  </r>
  <r>
    <x v="2"/>
    <n v="1197831"/>
    <x v="383"/>
    <x v="1"/>
    <s v="Alabama"/>
    <s v="Birmingham"/>
    <x v="1"/>
    <n v="37"/>
    <x v="324"/>
    <n v="9768"/>
    <n v="5372.4"/>
    <n v="0.54999999999999993"/>
    <x v="1"/>
  </r>
  <r>
    <x v="2"/>
    <n v="1197831"/>
    <x v="384"/>
    <x v="1"/>
    <s v="Alabama"/>
    <s v="Birmingham"/>
    <x v="2"/>
    <n v="31"/>
    <x v="320"/>
    <n v="9982"/>
    <n v="5589.9199999999992"/>
    <n v="0.55999999999999994"/>
    <x v="1"/>
  </r>
  <r>
    <x v="2"/>
    <n v="1197831"/>
    <x v="385"/>
    <x v="1"/>
    <s v="Alabama"/>
    <s v="Birmingham"/>
    <x v="3"/>
    <n v="36"/>
    <x v="130"/>
    <n v="7056"/>
    <n v="4727.5200000000013"/>
    <n v="0.67000000000000015"/>
    <x v="1"/>
  </r>
  <r>
    <x v="2"/>
    <n v="1197831"/>
    <x v="386"/>
    <x v="1"/>
    <s v="Alabama"/>
    <s v="Birmingham"/>
    <x v="4"/>
    <n v="35"/>
    <x v="289"/>
    <n v="6265"/>
    <n v="3257.8"/>
    <n v="0.52"/>
    <x v="1"/>
  </r>
  <r>
    <x v="2"/>
    <n v="1197831"/>
    <x v="387"/>
    <x v="1"/>
    <s v="Alabama"/>
    <s v="Birmingham"/>
    <x v="5"/>
    <n v="47"/>
    <x v="115"/>
    <n v="13160"/>
    <n v="9212.0000000000018"/>
    <n v="0.70000000000000018"/>
    <x v="1"/>
  </r>
  <r>
    <x v="2"/>
    <n v="1197831"/>
    <x v="388"/>
    <x v="1"/>
    <s v="Alabama"/>
    <s v="Birmingham"/>
    <x v="0"/>
    <n v="27"/>
    <x v="148"/>
    <n v="6291"/>
    <n v="3460.0499999999997"/>
    <n v="0.54999999999999993"/>
    <x v="1"/>
  </r>
  <r>
    <x v="2"/>
    <n v="1197831"/>
    <x v="389"/>
    <x v="1"/>
    <s v="Alabama"/>
    <s v="Birmingham"/>
    <x v="1"/>
    <n v="39"/>
    <x v="148"/>
    <n v="9087"/>
    <n v="4906.9799999999996"/>
    <n v="0.53999999999999992"/>
    <x v="1"/>
  </r>
  <r>
    <x v="2"/>
    <n v="1197831"/>
    <x v="390"/>
    <x v="1"/>
    <s v="Alabama"/>
    <s v="Birmingham"/>
    <x v="2"/>
    <n v="36"/>
    <x v="104"/>
    <n v="10008"/>
    <n v="5304.2399999999989"/>
    <n v="0.52999999999999992"/>
    <x v="1"/>
  </r>
  <r>
    <x v="2"/>
    <n v="1197831"/>
    <x v="391"/>
    <x v="1"/>
    <s v="Alabama"/>
    <s v="Birmingham"/>
    <x v="3"/>
    <n v="37"/>
    <x v="150"/>
    <n v="5180"/>
    <n v="3315.2000000000007"/>
    <n v="0.64000000000000012"/>
    <x v="1"/>
  </r>
  <r>
    <x v="2"/>
    <n v="1197831"/>
    <x v="392"/>
    <x v="1"/>
    <s v="Alabama"/>
    <s v="Birmingham"/>
    <x v="4"/>
    <n v="42"/>
    <x v="150"/>
    <n v="5880"/>
    <n v="2939.9999999999995"/>
    <n v="0.49999999999999994"/>
    <x v="1"/>
  </r>
  <r>
    <x v="2"/>
    <n v="1197831"/>
    <x v="393"/>
    <x v="1"/>
    <s v="Alabama"/>
    <s v="Birmingham"/>
    <x v="5"/>
    <n v="39"/>
    <x v="126"/>
    <n v="7917"/>
    <n v="5621.0700000000015"/>
    <n v="0.71000000000000019"/>
    <x v="1"/>
  </r>
  <r>
    <x v="2"/>
    <n v="1197831"/>
    <x v="394"/>
    <x v="1"/>
    <s v="Alabama"/>
    <s v="Birmingham"/>
    <x v="0"/>
    <n v="38"/>
    <x v="92"/>
    <n v="7828"/>
    <n v="4305.3999999999996"/>
    <n v="0.54999999999999993"/>
    <x v="1"/>
  </r>
  <r>
    <x v="2"/>
    <n v="1197831"/>
    <x v="395"/>
    <x v="1"/>
    <s v="Alabama"/>
    <s v="Birmingham"/>
    <x v="1"/>
    <n v="36"/>
    <x v="217"/>
    <n v="6228"/>
    <n v="3425.3999999999996"/>
    <n v="0.54999999999999993"/>
    <x v="1"/>
  </r>
  <r>
    <x v="2"/>
    <n v="1197831"/>
    <x v="396"/>
    <x v="1"/>
    <s v="Alabama"/>
    <s v="Birmingham"/>
    <x v="2"/>
    <n v="47"/>
    <x v="127"/>
    <n v="10011"/>
    <n v="5606.16"/>
    <n v="0.55999999999999994"/>
    <x v="1"/>
  </r>
  <r>
    <x v="2"/>
    <n v="1197831"/>
    <x v="397"/>
    <x v="1"/>
    <s v="Alabama"/>
    <s v="Birmingham"/>
    <x v="3"/>
    <n v="44"/>
    <x v="193"/>
    <n v="4620"/>
    <n v="3049.2000000000007"/>
    <n v="0.66000000000000014"/>
    <x v="1"/>
  </r>
  <r>
    <x v="2"/>
    <n v="1197831"/>
    <x v="398"/>
    <x v="1"/>
    <s v="Alabama"/>
    <s v="Birmingham"/>
    <x v="4"/>
    <n v="35"/>
    <x v="210"/>
    <n v="4060"/>
    <n v="1948.8"/>
    <n v="0.48"/>
    <x v="1"/>
  </r>
  <r>
    <x v="2"/>
    <n v="1197831"/>
    <x v="399"/>
    <x v="1"/>
    <s v="Alabama"/>
    <s v="Birmingham"/>
    <x v="5"/>
    <n v="26"/>
    <x v="330"/>
    <n v="4940"/>
    <n v="3556.8000000000011"/>
    <n v="0.7200000000000002"/>
    <x v="1"/>
  </r>
  <r>
    <x v="2"/>
    <n v="1197831"/>
    <x v="400"/>
    <x v="1"/>
    <s v="Alabama"/>
    <s v="Birmingham"/>
    <x v="0"/>
    <n v="20"/>
    <x v="328"/>
    <n v="3680"/>
    <n v="1913.5999999999997"/>
    <n v="0.51999999999999991"/>
    <x v="1"/>
  </r>
  <r>
    <x v="2"/>
    <n v="1197831"/>
    <x v="401"/>
    <x v="1"/>
    <s v="Alabama"/>
    <s v="Birmingham"/>
    <x v="1"/>
    <n v="23"/>
    <x v="217"/>
    <n v="3979"/>
    <n v="2188.4499999999998"/>
    <n v="0.54999999999999993"/>
    <x v="1"/>
  </r>
  <r>
    <x v="2"/>
    <n v="1197831"/>
    <x v="402"/>
    <x v="1"/>
    <s v="Alabama"/>
    <s v="Birmingham"/>
    <x v="2"/>
    <n v="24"/>
    <x v="339"/>
    <n v="3984"/>
    <n v="2151.3599999999997"/>
    <n v="0.53999999999999992"/>
    <x v="1"/>
  </r>
  <r>
    <x v="2"/>
    <n v="1197831"/>
    <x v="403"/>
    <x v="1"/>
    <s v="Alabama"/>
    <s v="Birmingham"/>
    <x v="3"/>
    <n v="26"/>
    <x v="230"/>
    <n v="2548"/>
    <n v="1707.1600000000003"/>
    <n v="0.67000000000000015"/>
    <x v="1"/>
  </r>
  <r>
    <x v="2"/>
    <n v="1197831"/>
    <x v="404"/>
    <x v="1"/>
    <s v="Alabama"/>
    <s v="Birmingham"/>
    <x v="4"/>
    <n v="22"/>
    <x v="193"/>
    <n v="2310"/>
    <n v="1131.8999999999999"/>
    <n v="0.48999999999999994"/>
    <x v="1"/>
  </r>
  <r>
    <x v="2"/>
    <n v="1197831"/>
    <x v="405"/>
    <x v="1"/>
    <s v="Alabama"/>
    <s v="Birmingham"/>
    <x v="5"/>
    <n v="26"/>
    <x v="135"/>
    <n v="3822"/>
    <n v="2751.8400000000006"/>
    <n v="0.7200000000000002"/>
    <x v="1"/>
  </r>
  <r>
    <x v="2"/>
    <n v="1197831"/>
    <x v="406"/>
    <x v="1"/>
    <s v="Alabama"/>
    <s v="Birmingham"/>
    <x v="0"/>
    <n v="14"/>
    <x v="143"/>
    <n v="2632"/>
    <n v="1500.2399999999998"/>
    <n v="0.56999999999999995"/>
    <x v="1"/>
  </r>
  <r>
    <x v="2"/>
    <n v="1197831"/>
    <x v="407"/>
    <x v="1"/>
    <s v="Alabama"/>
    <s v="Birmingham"/>
    <x v="1"/>
    <n v="14"/>
    <x v="40"/>
    <n v="2800"/>
    <n v="1455.9999999999998"/>
    <n v="0.51999999999999991"/>
    <x v="1"/>
  </r>
  <r>
    <x v="2"/>
    <n v="1197831"/>
    <x v="408"/>
    <x v="1"/>
    <s v="Alabama"/>
    <s v="Birmingham"/>
    <x v="2"/>
    <n v="33"/>
    <x v="130"/>
    <n v="6468"/>
    <n v="3557.3999999999996"/>
    <n v="0.54999999999999993"/>
    <x v="1"/>
  </r>
  <r>
    <x v="2"/>
    <n v="1197831"/>
    <x v="409"/>
    <x v="1"/>
    <s v="Alabama"/>
    <s v="Birmingham"/>
    <x v="3"/>
    <n v="36"/>
    <x v="192"/>
    <n v="4860"/>
    <n v="3256.2000000000007"/>
    <n v="0.67000000000000015"/>
    <x v="1"/>
  </r>
  <r>
    <x v="2"/>
    <n v="1197831"/>
    <x v="410"/>
    <x v="1"/>
    <s v="Alabama"/>
    <s v="Birmingham"/>
    <x v="4"/>
    <n v="37"/>
    <x v="197"/>
    <n v="5513"/>
    <n v="2646.24"/>
    <n v="0.48"/>
    <x v="1"/>
  </r>
  <r>
    <x v="2"/>
    <n v="1197831"/>
    <x v="411"/>
    <x v="1"/>
    <s v="Alabama"/>
    <s v="Birmingham"/>
    <x v="5"/>
    <n v="45"/>
    <x v="143"/>
    <n v="8460"/>
    <n v="5837.4000000000015"/>
    <n v="0.69000000000000017"/>
    <x v="1"/>
  </r>
  <r>
    <x v="2"/>
    <n v="1197831"/>
    <x v="412"/>
    <x v="1"/>
    <s v="Alabama"/>
    <s v="Birmingham"/>
    <x v="0"/>
    <n v="46"/>
    <x v="142"/>
    <n v="11040"/>
    <n v="6182.4"/>
    <n v="0.55999999999999994"/>
    <x v="1"/>
  </r>
  <r>
    <x v="2"/>
    <n v="1197831"/>
    <x v="413"/>
    <x v="1"/>
    <s v="Alabama"/>
    <s v="Birmingham"/>
    <x v="1"/>
    <n v="40"/>
    <x v="154"/>
    <n v="9920"/>
    <n v="5257.5999999999995"/>
    <n v="0.52999999999999992"/>
    <x v="1"/>
  </r>
  <r>
    <x v="2"/>
    <n v="1197831"/>
    <x v="414"/>
    <x v="1"/>
    <s v="Alabama"/>
    <s v="Birmingham"/>
    <x v="2"/>
    <n v="47"/>
    <x v="146"/>
    <n v="10199"/>
    <n v="5507.4599999999991"/>
    <n v="0.53999999999999992"/>
    <x v="1"/>
  </r>
  <r>
    <x v="2"/>
    <n v="1197831"/>
    <x v="415"/>
    <x v="1"/>
    <s v="Alabama"/>
    <s v="Birmingham"/>
    <x v="3"/>
    <n v="52"/>
    <x v="335"/>
    <n v="10036"/>
    <n v="6322.6800000000012"/>
    <n v="0.63000000000000012"/>
    <x v="1"/>
  </r>
  <r>
    <x v="2"/>
    <n v="1197831"/>
    <x v="416"/>
    <x v="1"/>
    <s v="Alabama"/>
    <s v="Birmingham"/>
    <x v="4"/>
    <n v="40"/>
    <x v="155"/>
    <n v="6200"/>
    <n v="2914"/>
    <n v="0.47"/>
    <x v="1"/>
  </r>
  <r>
    <x v="2"/>
    <n v="1197831"/>
    <x v="417"/>
    <x v="1"/>
    <s v="Alabama"/>
    <s v="Birmingham"/>
    <x v="5"/>
    <n v="56"/>
    <x v="37"/>
    <n v="12600"/>
    <n v="9072.0000000000018"/>
    <n v="0.7200000000000002"/>
    <x v="1"/>
  </r>
  <r>
    <x v="5"/>
    <n v="1185732"/>
    <x v="418"/>
    <x v="1"/>
    <s v="Alabama"/>
    <s v="Birmingham"/>
    <x v="0"/>
    <n v="27"/>
    <x v="150"/>
    <n v="3780"/>
    <n v="1474.1999999999998"/>
    <n v="0.38999999999999996"/>
    <x v="1"/>
  </r>
  <r>
    <x v="5"/>
    <n v="1185732"/>
    <x v="419"/>
    <x v="1"/>
    <s v="Alabama"/>
    <s v="Birmingham"/>
    <x v="1"/>
    <n v="30"/>
    <x v="246"/>
    <n v="2640"/>
    <n v="1082.3999999999999"/>
    <n v="0.41"/>
    <x v="1"/>
  </r>
  <r>
    <x v="5"/>
    <n v="1185732"/>
    <x v="420"/>
    <x v="1"/>
    <s v="Alabama"/>
    <s v="Birmingham"/>
    <x v="2"/>
    <n v="23"/>
    <x v="170"/>
    <n v="1909"/>
    <n v="801.78"/>
    <n v="0.42"/>
    <x v="1"/>
  </r>
  <r>
    <x v="5"/>
    <n v="1185732"/>
    <x v="421"/>
    <x v="1"/>
    <s v="Alabama"/>
    <s v="Birmingham"/>
    <x v="3"/>
    <n v="25"/>
    <x v="267"/>
    <n v="750"/>
    <n v="247.49999999999997"/>
    <n v="0.32999999999999996"/>
    <x v="1"/>
  </r>
  <r>
    <x v="2"/>
    <n v="1128299"/>
    <x v="212"/>
    <x v="4"/>
    <s v="Florida"/>
    <s v="Orlando"/>
    <x v="3"/>
    <n v="36"/>
    <x v="198"/>
    <n v="3384"/>
    <n v="1252.08"/>
    <n v="0.37"/>
    <x v="1"/>
  </r>
  <r>
    <x v="2"/>
    <n v="1128299"/>
    <x v="212"/>
    <x v="4"/>
    <s v="Florida"/>
    <s v="Orlando"/>
    <x v="4"/>
    <n v="44"/>
    <x v="345"/>
    <n v="2728"/>
    <n v="654.72"/>
    <n v="0.24000000000000002"/>
    <x v="1"/>
  </r>
  <r>
    <x v="2"/>
    <n v="1128299"/>
    <x v="212"/>
    <x v="4"/>
    <s v="Florida"/>
    <s v="Orlando"/>
    <x v="5"/>
    <n v="33"/>
    <x v="168"/>
    <n v="4092"/>
    <n v="2086.92"/>
    <n v="0.51"/>
    <x v="1"/>
  </r>
  <r>
    <x v="2"/>
    <n v="1128299"/>
    <x v="221"/>
    <x v="4"/>
    <s v="Florida"/>
    <s v="Orlando"/>
    <x v="0"/>
    <n v="35"/>
    <x v="347"/>
    <n v="5985"/>
    <n v="2034.8999999999999"/>
    <n v="0.33999999999999997"/>
    <x v="1"/>
  </r>
  <r>
    <x v="2"/>
    <n v="1128299"/>
    <x v="221"/>
    <x v="4"/>
    <s v="Florida"/>
    <s v="Orlando"/>
    <x v="1"/>
    <n v="44"/>
    <x v="168"/>
    <n v="5456"/>
    <n v="1691.36"/>
    <n v="0.31"/>
    <x v="1"/>
  </r>
  <r>
    <x v="2"/>
    <n v="1128299"/>
    <x v="221"/>
    <x v="4"/>
    <s v="Florida"/>
    <s v="Orlando"/>
    <x v="2"/>
    <n v="47"/>
    <x v="197"/>
    <n v="7003"/>
    <n v="2240.96"/>
    <n v="0.32"/>
    <x v="1"/>
  </r>
  <r>
    <x v="2"/>
    <n v="1128299"/>
    <x v="221"/>
    <x v="4"/>
    <s v="Florida"/>
    <s v="Orlando"/>
    <x v="3"/>
    <n v="42"/>
    <x v="351"/>
    <n v="4788"/>
    <n v="1675.8"/>
    <n v="0.35"/>
    <x v="1"/>
  </r>
  <r>
    <x v="2"/>
    <n v="1128299"/>
    <x v="221"/>
    <x v="4"/>
    <s v="Florida"/>
    <s v="Orlando"/>
    <x v="4"/>
    <n v="44"/>
    <x v="180"/>
    <n v="2640"/>
    <n v="686.4"/>
    <n v="0.26"/>
    <x v="1"/>
  </r>
  <r>
    <x v="2"/>
    <n v="1128299"/>
    <x v="221"/>
    <x v="4"/>
    <s v="Florida"/>
    <s v="Orlando"/>
    <x v="5"/>
    <n v="48"/>
    <x v="165"/>
    <n v="6288"/>
    <n v="2955.36"/>
    <n v="0.47000000000000003"/>
    <x v="1"/>
  </r>
  <r>
    <x v="1"/>
    <n v="1128299"/>
    <x v="240"/>
    <x v="4"/>
    <s v="Florida"/>
    <s v="Orlando"/>
    <x v="0"/>
    <n v="47"/>
    <x v="347"/>
    <n v="8037"/>
    <n v="2893.3199999999997"/>
    <n v="0.36"/>
    <x v="1"/>
  </r>
  <r>
    <x v="1"/>
    <n v="1128299"/>
    <x v="240"/>
    <x v="4"/>
    <s v="Florida"/>
    <s v="Orlando"/>
    <x v="1"/>
    <n v="51"/>
    <x v="193"/>
    <n v="5355"/>
    <n v="1445.8500000000001"/>
    <n v="0.27"/>
    <x v="1"/>
  </r>
  <r>
    <x v="1"/>
    <n v="1128299"/>
    <x v="240"/>
    <x v="4"/>
    <s v="Florida"/>
    <s v="Orlando"/>
    <x v="2"/>
    <n v="49"/>
    <x v="348"/>
    <n v="6468"/>
    <n v="2199.12"/>
    <n v="0.33999999999999997"/>
    <x v="1"/>
  </r>
  <r>
    <x v="1"/>
    <n v="1128299"/>
    <x v="240"/>
    <x v="4"/>
    <s v="Florida"/>
    <s v="Orlando"/>
    <x v="3"/>
    <n v="41"/>
    <x v="228"/>
    <n v="3690"/>
    <n v="1291.5"/>
    <n v="0.35"/>
    <x v="1"/>
  </r>
  <r>
    <x v="1"/>
    <n v="1128299"/>
    <x v="240"/>
    <x v="4"/>
    <s v="Florida"/>
    <s v="Orlando"/>
    <x v="4"/>
    <n v="47"/>
    <x v="180"/>
    <n v="2820"/>
    <n v="620.4"/>
    <n v="0.22"/>
    <x v="1"/>
  </r>
  <r>
    <x v="1"/>
    <n v="1128299"/>
    <x v="240"/>
    <x v="4"/>
    <s v="Florida"/>
    <s v="Orlando"/>
    <x v="5"/>
    <n v="57"/>
    <x v="161"/>
    <n v="6441"/>
    <n v="3220.5"/>
    <n v="0.5"/>
    <x v="1"/>
  </r>
  <r>
    <x v="1"/>
    <n v="1128299"/>
    <x v="271"/>
    <x v="4"/>
    <s v="Florida"/>
    <s v="Orlando"/>
    <x v="0"/>
    <n v="44"/>
    <x v="338"/>
    <n v="8844"/>
    <n v="2918.5199999999995"/>
    <n v="0.32999999999999996"/>
    <x v="1"/>
  </r>
  <r>
    <x v="1"/>
    <n v="1128299"/>
    <x v="271"/>
    <x v="4"/>
    <s v="Florida"/>
    <s v="Orlando"/>
    <x v="1"/>
    <n v="46"/>
    <x v="348"/>
    <n v="6072"/>
    <n v="1700.16"/>
    <n v="0.28000000000000003"/>
    <x v="1"/>
  </r>
  <r>
    <x v="1"/>
    <n v="1128299"/>
    <x v="271"/>
    <x v="4"/>
    <s v="Florida"/>
    <s v="Orlando"/>
    <x v="2"/>
    <n v="46"/>
    <x v="348"/>
    <n v="6072"/>
    <n v="2185.92"/>
    <n v="0.36"/>
    <x v="1"/>
  </r>
  <r>
    <x v="1"/>
    <n v="1128299"/>
    <x v="271"/>
    <x v="4"/>
    <s v="Florida"/>
    <s v="Orlando"/>
    <x v="3"/>
    <n v="39"/>
    <x v="336"/>
    <n v="4173"/>
    <n v="1418.82"/>
    <n v="0.33999999999999997"/>
    <x v="1"/>
  </r>
  <r>
    <x v="1"/>
    <n v="1128299"/>
    <x v="271"/>
    <x v="4"/>
    <s v="Florida"/>
    <s v="Orlando"/>
    <x v="4"/>
    <n v="42"/>
    <x v="181"/>
    <n v="2856"/>
    <n v="714"/>
    <n v="0.25"/>
    <x v="1"/>
  </r>
  <r>
    <x v="1"/>
    <n v="1128299"/>
    <x v="271"/>
    <x v="4"/>
    <s v="Florida"/>
    <s v="Orlando"/>
    <x v="5"/>
    <n v="48"/>
    <x v="217"/>
    <n v="8304"/>
    <n v="3902.88"/>
    <n v="0.47000000000000003"/>
    <x v="1"/>
  </r>
  <r>
    <x v="1"/>
    <n v="1128299"/>
    <x v="301"/>
    <x v="4"/>
    <s v="Florida"/>
    <s v="Orlando"/>
    <x v="0"/>
    <n v="50"/>
    <x v="323"/>
    <n v="13600"/>
    <n v="4352"/>
    <n v="0.32"/>
    <x v="1"/>
  </r>
  <r>
    <x v="1"/>
    <n v="1128299"/>
    <x v="301"/>
    <x v="4"/>
    <s v="Florida"/>
    <s v="Orlando"/>
    <x v="1"/>
    <n v="53"/>
    <x v="167"/>
    <n v="11872"/>
    <n v="3442.8799999999997"/>
    <n v="0.28999999999999998"/>
    <x v="1"/>
  </r>
  <r>
    <x v="1"/>
    <n v="1128299"/>
    <x v="301"/>
    <x v="4"/>
    <s v="Florida"/>
    <s v="Orlando"/>
    <x v="2"/>
    <n v="60"/>
    <x v="99"/>
    <n v="14280"/>
    <n v="4712.3999999999996"/>
    <n v="0.32999999999999996"/>
    <x v="1"/>
  </r>
  <r>
    <x v="1"/>
    <n v="1128299"/>
    <x v="301"/>
    <x v="4"/>
    <s v="Florida"/>
    <s v="Orlando"/>
    <x v="3"/>
    <n v="66"/>
    <x v="130"/>
    <n v="12936"/>
    <n v="4786.32"/>
    <n v="0.37"/>
    <x v="1"/>
  </r>
  <r>
    <x v="1"/>
    <n v="1128299"/>
    <x v="301"/>
    <x v="4"/>
    <s v="Florida"/>
    <s v="Orlando"/>
    <x v="4"/>
    <n v="71"/>
    <x v="269"/>
    <n v="10863"/>
    <n v="2389.86"/>
    <n v="0.22"/>
    <x v="1"/>
  </r>
  <r>
    <x v="1"/>
    <n v="1128299"/>
    <x v="301"/>
    <x v="4"/>
    <s v="Florida"/>
    <s v="Orlando"/>
    <x v="5"/>
    <n v="74"/>
    <x v="154"/>
    <n v="18352"/>
    <n v="8625.44"/>
    <n v="0.47000000000000003"/>
    <x v="1"/>
  </r>
  <r>
    <x v="1"/>
    <n v="1128299"/>
    <x v="330"/>
    <x v="4"/>
    <s v="Florida"/>
    <s v="Orlando"/>
    <x v="0"/>
    <n v="68"/>
    <x v="140"/>
    <n v="20196"/>
    <n v="7472.5199999999995"/>
    <n v="0.37"/>
    <x v="1"/>
  </r>
  <r>
    <x v="1"/>
    <n v="1128299"/>
    <x v="330"/>
    <x v="4"/>
    <s v="Florida"/>
    <s v="Orlando"/>
    <x v="1"/>
    <n v="74"/>
    <x v="121"/>
    <n v="19462"/>
    <n v="5449.3600000000006"/>
    <n v="0.28000000000000003"/>
    <x v="1"/>
  </r>
  <r>
    <x v="1"/>
    <n v="1128299"/>
    <x v="330"/>
    <x v="4"/>
    <s v="Florida"/>
    <s v="Orlando"/>
    <x v="2"/>
    <n v="72"/>
    <x v="99"/>
    <n v="17136"/>
    <n v="5826.24"/>
    <n v="0.33999999999999997"/>
    <x v="1"/>
  </r>
  <r>
    <x v="1"/>
    <n v="1128299"/>
    <x v="330"/>
    <x v="4"/>
    <s v="Florida"/>
    <s v="Orlando"/>
    <x v="3"/>
    <n v="59"/>
    <x v="274"/>
    <n v="10974"/>
    <n v="3621.4199999999996"/>
    <n v="0.32999999999999996"/>
    <x v="1"/>
  </r>
  <r>
    <x v="1"/>
    <n v="1128299"/>
    <x v="330"/>
    <x v="4"/>
    <s v="Florida"/>
    <s v="Orlando"/>
    <x v="4"/>
    <n v="68"/>
    <x v="159"/>
    <n v="14144"/>
    <n v="3111.68"/>
    <n v="0.22"/>
    <x v="1"/>
  </r>
  <r>
    <x v="1"/>
    <n v="1128299"/>
    <x v="330"/>
    <x v="4"/>
    <s v="Florida"/>
    <s v="Orlando"/>
    <x v="5"/>
    <n v="75"/>
    <x v="49"/>
    <n v="14625"/>
    <n v="6873.75"/>
    <n v="0.47000000000000003"/>
    <x v="1"/>
  </r>
  <r>
    <x v="1"/>
    <n v="1128299"/>
    <x v="362"/>
    <x v="4"/>
    <s v="Florida"/>
    <s v="Orlando"/>
    <x v="0"/>
    <n v="68"/>
    <x v="128"/>
    <n v="17340"/>
    <n v="6242.4"/>
    <n v="0.36"/>
    <x v="1"/>
  </r>
  <r>
    <x v="1"/>
    <n v="1128299"/>
    <x v="362"/>
    <x v="4"/>
    <s v="Florida"/>
    <s v="Orlando"/>
    <x v="1"/>
    <n v="60"/>
    <x v="323"/>
    <n v="16320"/>
    <n v="4406.4000000000005"/>
    <n v="0.27"/>
    <x v="1"/>
  </r>
  <r>
    <x v="1"/>
    <n v="1128299"/>
    <x v="362"/>
    <x v="4"/>
    <s v="Florida"/>
    <s v="Orlando"/>
    <x v="2"/>
    <n v="62"/>
    <x v="108"/>
    <n v="14322"/>
    <n v="4726.2599999999993"/>
    <n v="0.32999999999999996"/>
    <x v="1"/>
  </r>
  <r>
    <x v="1"/>
    <n v="1128299"/>
    <x v="362"/>
    <x v="4"/>
    <s v="Florida"/>
    <s v="Orlando"/>
    <x v="3"/>
    <n v="64"/>
    <x v="135"/>
    <n v="9408"/>
    <n v="3104.6399999999994"/>
    <n v="0.32999999999999996"/>
    <x v="1"/>
  </r>
  <r>
    <x v="1"/>
    <n v="1128299"/>
    <x v="362"/>
    <x v="4"/>
    <s v="Florida"/>
    <s v="Orlando"/>
    <x v="4"/>
    <n v="63"/>
    <x v="339"/>
    <n v="10458"/>
    <n v="2509.92"/>
    <n v="0.24000000000000002"/>
    <x v="1"/>
  </r>
  <r>
    <x v="1"/>
    <n v="1128299"/>
    <x v="362"/>
    <x v="4"/>
    <s v="Florida"/>
    <s v="Orlando"/>
    <x v="5"/>
    <n v="60"/>
    <x v="294"/>
    <n v="5760"/>
    <n v="2822.4"/>
    <n v="0.49"/>
    <x v="1"/>
  </r>
  <r>
    <x v="1"/>
    <n v="1128299"/>
    <x v="394"/>
    <x v="4"/>
    <s v="Florida"/>
    <s v="Orlando"/>
    <x v="0"/>
    <n v="44"/>
    <x v="155"/>
    <n v="6820"/>
    <n v="2523.4"/>
    <n v="0.37"/>
    <x v="1"/>
  </r>
  <r>
    <x v="1"/>
    <n v="1128299"/>
    <x v="394"/>
    <x v="4"/>
    <s v="Florida"/>
    <s v="Orlando"/>
    <x v="1"/>
    <n v="45"/>
    <x v="42"/>
    <n v="6750"/>
    <n v="2092.5"/>
    <n v="0.31"/>
    <x v="1"/>
  </r>
  <r>
    <x v="1"/>
    <n v="1128299"/>
    <x v="394"/>
    <x v="4"/>
    <s v="Florida"/>
    <s v="Orlando"/>
    <x v="2"/>
    <n v="39"/>
    <x v="294"/>
    <n v="3744"/>
    <n v="1235.5199999999998"/>
    <n v="0.32999999999999996"/>
    <x v="1"/>
  </r>
  <r>
    <x v="1"/>
    <n v="1128299"/>
    <x v="394"/>
    <x v="4"/>
    <s v="Florida"/>
    <s v="Orlando"/>
    <x v="3"/>
    <n v="44"/>
    <x v="252"/>
    <n v="3432"/>
    <n v="1269.8399999999999"/>
    <n v="0.37"/>
    <x v="1"/>
  </r>
  <r>
    <x v="1"/>
    <n v="1128299"/>
    <x v="394"/>
    <x v="4"/>
    <s v="Florida"/>
    <s v="Orlando"/>
    <x v="4"/>
    <n v="54"/>
    <x v="198"/>
    <n v="5076"/>
    <n v="1167.48"/>
    <n v="0.23"/>
    <x v="1"/>
  </r>
  <r>
    <x v="1"/>
    <n v="1128299"/>
    <x v="394"/>
    <x v="4"/>
    <s v="Florida"/>
    <s v="Orlando"/>
    <x v="5"/>
    <n v="42"/>
    <x v="343"/>
    <n v="4158"/>
    <n v="2037.42"/>
    <n v="0.49"/>
    <x v="1"/>
  </r>
  <r>
    <x v="1"/>
    <n v="1128299"/>
    <x v="423"/>
    <x v="4"/>
    <s v="Florida"/>
    <s v="Orlando"/>
    <x v="0"/>
    <n v="39"/>
    <x v="150"/>
    <n v="5460"/>
    <n v="2020.2"/>
    <n v="0.37"/>
    <x v="1"/>
  </r>
  <r>
    <x v="1"/>
    <n v="1128299"/>
    <x v="423"/>
    <x v="4"/>
    <s v="Florida"/>
    <s v="Orlando"/>
    <x v="1"/>
    <n v="43"/>
    <x v="330"/>
    <n v="8170"/>
    <n v="2369.2999999999997"/>
    <n v="0.28999999999999998"/>
    <x v="1"/>
  </r>
  <r>
    <x v="1"/>
    <n v="1128299"/>
    <x v="423"/>
    <x v="4"/>
    <s v="Florida"/>
    <s v="Orlando"/>
    <x v="2"/>
    <n v="43"/>
    <x v="209"/>
    <n v="5504"/>
    <n v="1871.36"/>
    <n v="0.33999999999999997"/>
    <x v="1"/>
  </r>
  <r>
    <x v="1"/>
    <n v="1128299"/>
    <x v="423"/>
    <x v="4"/>
    <s v="Florida"/>
    <s v="Orlando"/>
    <x v="3"/>
    <n v="40"/>
    <x v="196"/>
    <n v="4800"/>
    <n v="1680"/>
    <n v="0.35"/>
    <x v="1"/>
  </r>
  <r>
    <x v="1"/>
    <n v="1128299"/>
    <x v="423"/>
    <x v="4"/>
    <s v="Florida"/>
    <s v="Orlando"/>
    <x v="4"/>
    <n v="47"/>
    <x v="210"/>
    <n v="5452"/>
    <n v="1199.44"/>
    <n v="0.22"/>
    <x v="1"/>
  </r>
  <r>
    <x v="1"/>
    <n v="1128299"/>
    <x v="423"/>
    <x v="4"/>
    <s v="Florida"/>
    <s v="Orlando"/>
    <x v="5"/>
    <n v="53"/>
    <x v="150"/>
    <n v="7420"/>
    <n v="3858.4"/>
    <n v="0.52"/>
    <x v="1"/>
  </r>
  <r>
    <x v="1"/>
    <n v="1128299"/>
    <x v="454"/>
    <x v="4"/>
    <s v="Florida"/>
    <s v="Orlando"/>
    <x v="0"/>
    <n v="41"/>
    <x v="143"/>
    <n v="7708"/>
    <n v="2620.7199999999998"/>
    <n v="0.33999999999999997"/>
    <x v="1"/>
  </r>
  <r>
    <x v="1"/>
    <n v="1128299"/>
    <x v="454"/>
    <x v="4"/>
    <s v="Florida"/>
    <s v="Orlando"/>
    <x v="1"/>
    <n v="46"/>
    <x v="108"/>
    <n v="10626"/>
    <n v="3400.32"/>
    <n v="0.32"/>
    <x v="1"/>
  </r>
  <r>
    <x v="1"/>
    <n v="1128299"/>
    <x v="454"/>
    <x v="4"/>
    <s v="Florida"/>
    <s v="Orlando"/>
    <x v="2"/>
    <n v="44"/>
    <x v="217"/>
    <n v="7612"/>
    <n v="2816.44"/>
    <n v="0.37"/>
    <x v="1"/>
  </r>
  <r>
    <x v="1"/>
    <n v="1128299"/>
    <x v="454"/>
    <x v="4"/>
    <s v="Florida"/>
    <s v="Orlando"/>
    <x v="3"/>
    <n v="47"/>
    <x v="84"/>
    <n v="7990"/>
    <n v="2716.6"/>
    <n v="0.33999999999999997"/>
    <x v="1"/>
  </r>
  <r>
    <x v="1"/>
    <n v="1128299"/>
    <x v="454"/>
    <x v="4"/>
    <s v="Florida"/>
    <s v="Orlando"/>
    <x v="4"/>
    <n v="58"/>
    <x v="135"/>
    <n v="8526"/>
    <n v="2302.02"/>
    <n v="0.27"/>
    <x v="1"/>
  </r>
  <r>
    <x v="1"/>
    <n v="1128299"/>
    <x v="454"/>
    <x v="4"/>
    <s v="Florida"/>
    <s v="Orlando"/>
    <x v="5"/>
    <n v="66"/>
    <x v="334"/>
    <n v="13068"/>
    <n v="6534"/>
    <n v="0.5"/>
    <x v="1"/>
  </r>
  <r>
    <x v="1"/>
    <n v="1128299"/>
    <x v="483"/>
    <x v="4"/>
    <s v="Florida"/>
    <s v="Orlando"/>
    <x v="0"/>
    <n v="58"/>
    <x v="115"/>
    <n v="16240"/>
    <n v="5846.4"/>
    <n v="0.36"/>
    <x v="1"/>
  </r>
  <r>
    <x v="1"/>
    <n v="1128299"/>
    <x v="483"/>
    <x v="4"/>
    <s v="Florida"/>
    <s v="Orlando"/>
    <x v="1"/>
    <n v="55"/>
    <x v="254"/>
    <n v="14080"/>
    <n v="4364.8"/>
    <n v="0.31"/>
    <x v="1"/>
  </r>
  <r>
    <x v="3"/>
    <n v="1128299"/>
    <x v="483"/>
    <x v="4"/>
    <s v="Florida"/>
    <s v="Orlando"/>
    <x v="2"/>
    <n v="64"/>
    <x v="322"/>
    <n v="13056"/>
    <n v="4308.4799999999996"/>
    <n v="0.32999999999999996"/>
    <x v="1"/>
  </r>
  <r>
    <x v="3"/>
    <n v="1128299"/>
    <x v="483"/>
    <x v="4"/>
    <s v="Florida"/>
    <s v="Orlando"/>
    <x v="3"/>
    <n v="58"/>
    <x v="322"/>
    <n v="11832"/>
    <n v="4022.8799999999997"/>
    <n v="0.33999999999999997"/>
    <x v="1"/>
  </r>
  <r>
    <x v="3"/>
    <n v="1128299"/>
    <x v="483"/>
    <x v="4"/>
    <s v="Florida"/>
    <s v="Orlando"/>
    <x v="4"/>
    <n v="64"/>
    <x v="289"/>
    <n v="11456"/>
    <n v="2978.56"/>
    <n v="0.26"/>
    <x v="1"/>
  </r>
  <r>
    <x v="3"/>
    <n v="1128299"/>
    <x v="483"/>
    <x v="4"/>
    <s v="Florida"/>
    <s v="Orlando"/>
    <x v="5"/>
    <n v="64"/>
    <x v="40"/>
    <n v="12800"/>
    <n v="6144"/>
    <n v="0.48"/>
    <x v="1"/>
  </r>
  <r>
    <x v="3"/>
    <n v="1185732"/>
    <x v="176"/>
    <x v="4"/>
    <s v="Florida"/>
    <s v="Orlando"/>
    <x v="0"/>
    <n v="30"/>
    <x v="323"/>
    <n v="8160"/>
    <n v="4161.6000000000004"/>
    <n v="0.51"/>
    <x v="1"/>
  </r>
  <r>
    <x v="3"/>
    <n v="1185732"/>
    <x v="176"/>
    <x v="4"/>
    <s v="Florida"/>
    <s v="Orlando"/>
    <x v="1"/>
    <n v="36"/>
    <x v="166"/>
    <n v="7956"/>
    <n v="3182.3999999999996"/>
    <n v="0.39999999999999997"/>
    <x v="1"/>
  </r>
  <r>
    <x v="3"/>
    <n v="1185732"/>
    <x v="176"/>
    <x v="4"/>
    <s v="Florida"/>
    <s v="Orlando"/>
    <x v="2"/>
    <n v="26"/>
    <x v="158"/>
    <n v="5252"/>
    <n v="1523.08"/>
    <n v="0.28999999999999998"/>
    <x v="1"/>
  </r>
  <r>
    <x v="3"/>
    <n v="1185732"/>
    <x v="176"/>
    <x v="4"/>
    <s v="Florida"/>
    <s v="Orlando"/>
    <x v="3"/>
    <n v="30"/>
    <x v="84"/>
    <n v="5100"/>
    <n v="1887"/>
    <n v="0.37"/>
    <x v="1"/>
  </r>
  <r>
    <x v="3"/>
    <n v="1185732"/>
    <x v="176"/>
    <x v="4"/>
    <s v="Florida"/>
    <s v="Orlando"/>
    <x v="4"/>
    <n v="36"/>
    <x v="335"/>
    <n v="6948"/>
    <n v="2848.68"/>
    <n v="0.41"/>
    <x v="1"/>
  </r>
  <r>
    <x v="3"/>
    <n v="1185732"/>
    <x v="176"/>
    <x v="4"/>
    <s v="Florida"/>
    <s v="Orlando"/>
    <x v="5"/>
    <n v="35"/>
    <x v="166"/>
    <n v="7735"/>
    <n v="4254.25"/>
    <n v="0.55000000000000004"/>
    <x v="1"/>
  </r>
  <r>
    <x v="3"/>
    <n v="1185732"/>
    <x v="205"/>
    <x v="4"/>
    <s v="Florida"/>
    <s v="Orlando"/>
    <x v="0"/>
    <n v="36"/>
    <x v="308"/>
    <n v="10368"/>
    <n v="4872.96"/>
    <n v="0.47000000000000003"/>
    <x v="1"/>
  </r>
  <r>
    <x v="3"/>
    <n v="1185732"/>
    <x v="205"/>
    <x v="4"/>
    <s v="Florida"/>
    <s v="Orlando"/>
    <x v="1"/>
    <n v="31"/>
    <x v="241"/>
    <n v="5115"/>
    <n v="2097.15"/>
    <n v="0.41"/>
    <x v="1"/>
  </r>
  <r>
    <x v="3"/>
    <n v="1185732"/>
    <x v="205"/>
    <x v="4"/>
    <s v="Florida"/>
    <s v="Orlando"/>
    <x v="2"/>
    <n v="23"/>
    <x v="322"/>
    <n v="4692"/>
    <n v="1501.44"/>
    <n v="0.32"/>
    <x v="1"/>
  </r>
  <r>
    <x v="0"/>
    <n v="1128299"/>
    <x v="698"/>
    <x v="4"/>
    <s v="Virginia"/>
    <s v="Richmond"/>
    <x v="3"/>
    <n v="28"/>
    <x v="293"/>
    <n v="1792"/>
    <n v="734.71999999999991"/>
    <n v="0.41"/>
    <x v="1"/>
  </r>
  <r>
    <x v="0"/>
    <n v="1128299"/>
    <x v="698"/>
    <x v="4"/>
    <s v="Virginia"/>
    <s v="Richmond"/>
    <x v="4"/>
    <n v="29"/>
    <x v="203"/>
    <n v="1131"/>
    <n v="508.95"/>
    <n v="0.45"/>
    <x v="1"/>
  </r>
  <r>
    <x v="0"/>
    <n v="1128299"/>
    <x v="698"/>
    <x v="4"/>
    <s v="Virginia"/>
    <s v="Richmond"/>
    <x v="5"/>
    <n v="30"/>
    <x v="336"/>
    <n v="3210"/>
    <n v="1155.5999999999999"/>
    <n v="0.36"/>
    <x v="1"/>
  </r>
  <r>
    <x v="0"/>
    <n v="1128299"/>
    <x v="228"/>
    <x v="4"/>
    <s v="Virginia"/>
    <s v="Richmond"/>
    <x v="0"/>
    <n v="30"/>
    <x v="244"/>
    <n v="4860"/>
    <n v="1846.8"/>
    <n v="0.38"/>
    <x v="1"/>
  </r>
  <r>
    <x v="0"/>
    <n v="1128299"/>
    <x v="228"/>
    <x v="4"/>
    <s v="Virginia"/>
    <s v="Richmond"/>
    <x v="1"/>
    <n v="35"/>
    <x v="230"/>
    <n v="3430"/>
    <n v="1406.3"/>
    <n v="0.41"/>
    <x v="1"/>
  </r>
  <r>
    <x v="0"/>
    <n v="1128299"/>
    <x v="228"/>
    <x v="4"/>
    <s v="Virginia"/>
    <s v="Richmond"/>
    <x v="2"/>
    <n v="43"/>
    <x v="205"/>
    <n v="4816"/>
    <n v="1974.56"/>
    <n v="0.41"/>
    <x v="1"/>
  </r>
  <r>
    <x v="0"/>
    <n v="1128299"/>
    <x v="228"/>
    <x v="4"/>
    <s v="Virginia"/>
    <s v="Richmond"/>
    <x v="3"/>
    <n v="38"/>
    <x v="252"/>
    <n v="2964"/>
    <n v="1155.9599999999998"/>
    <n v="0.38999999999999996"/>
    <x v="1"/>
  </r>
  <r>
    <x v="0"/>
    <n v="1128299"/>
    <x v="228"/>
    <x v="4"/>
    <s v="Virginia"/>
    <s v="Richmond"/>
    <x v="4"/>
    <n v="43"/>
    <x v="204"/>
    <n v="1419"/>
    <n v="595.98"/>
    <n v="0.42000000000000004"/>
    <x v="1"/>
  </r>
  <r>
    <x v="0"/>
    <n v="1128299"/>
    <x v="228"/>
    <x v="4"/>
    <s v="Virginia"/>
    <s v="Richmond"/>
    <x v="5"/>
    <n v="35"/>
    <x v="240"/>
    <n v="3570"/>
    <n v="1285.2"/>
    <n v="0.36"/>
    <x v="1"/>
  </r>
  <r>
    <x v="0"/>
    <n v="1128299"/>
    <x v="247"/>
    <x v="4"/>
    <s v="Virginia"/>
    <s v="Richmond"/>
    <x v="0"/>
    <n v="38"/>
    <x v="135"/>
    <n v="5586"/>
    <n v="2066.8200000000002"/>
    <n v="0.37"/>
    <x v="1"/>
  </r>
  <r>
    <x v="0"/>
    <n v="1128299"/>
    <x v="247"/>
    <x v="4"/>
    <s v="Virginia"/>
    <s v="Richmond"/>
    <x v="1"/>
    <n v="44"/>
    <x v="211"/>
    <n v="3740"/>
    <n v="1533.3999999999999"/>
    <n v="0.41"/>
    <x v="1"/>
  </r>
  <r>
    <x v="0"/>
    <n v="1128299"/>
    <x v="247"/>
    <x v="4"/>
    <s v="Virginia"/>
    <s v="Richmond"/>
    <x v="2"/>
    <n v="41"/>
    <x v="351"/>
    <n v="4674"/>
    <n v="1729.3799999999999"/>
    <n v="0.37"/>
    <x v="1"/>
  </r>
  <r>
    <x v="0"/>
    <n v="1128299"/>
    <x v="247"/>
    <x v="4"/>
    <s v="Virginia"/>
    <s v="Richmond"/>
    <x v="3"/>
    <n v="32"/>
    <x v="181"/>
    <n v="2176"/>
    <n v="913.92"/>
    <n v="0.42"/>
    <x v="1"/>
  </r>
  <r>
    <x v="0"/>
    <n v="1128299"/>
    <x v="247"/>
    <x v="4"/>
    <s v="Virginia"/>
    <s v="Richmond"/>
    <x v="4"/>
    <n v="40"/>
    <x v="341"/>
    <n v="1600"/>
    <n v="672.00000000000011"/>
    <n v="0.42000000000000004"/>
    <x v="1"/>
  </r>
  <r>
    <x v="0"/>
    <n v="1128299"/>
    <x v="247"/>
    <x v="4"/>
    <s v="Virginia"/>
    <s v="Richmond"/>
    <x v="5"/>
    <n v="47"/>
    <x v="228"/>
    <n v="4230"/>
    <n v="1522.8"/>
    <n v="0.36"/>
    <x v="1"/>
  </r>
  <r>
    <x v="0"/>
    <n v="1128299"/>
    <x v="278"/>
    <x v="4"/>
    <s v="Virginia"/>
    <s v="Richmond"/>
    <x v="0"/>
    <n v="39"/>
    <x v="36"/>
    <n v="6825"/>
    <n v="2730"/>
    <n v="0.39999999999999997"/>
    <x v="1"/>
  </r>
  <r>
    <x v="0"/>
    <n v="1128299"/>
    <x v="278"/>
    <x v="4"/>
    <s v="Virginia"/>
    <s v="Richmond"/>
    <x v="1"/>
    <n v="40"/>
    <x v="193"/>
    <n v="4200"/>
    <n v="1722"/>
    <n v="0.41"/>
    <x v="1"/>
  </r>
  <r>
    <x v="0"/>
    <n v="1128299"/>
    <x v="278"/>
    <x v="4"/>
    <s v="Virginia"/>
    <s v="Richmond"/>
    <x v="2"/>
    <n v="37"/>
    <x v="245"/>
    <n v="4033"/>
    <n v="1492.21"/>
    <n v="0.37"/>
    <x v="1"/>
  </r>
  <r>
    <x v="0"/>
    <n v="1128299"/>
    <x v="278"/>
    <x v="4"/>
    <s v="Virginia"/>
    <s v="Richmond"/>
    <x v="3"/>
    <n v="33"/>
    <x v="211"/>
    <n v="2805"/>
    <n v="1065.9000000000001"/>
    <n v="0.38"/>
    <x v="1"/>
  </r>
  <r>
    <x v="0"/>
    <n v="1128299"/>
    <x v="278"/>
    <x v="4"/>
    <s v="Virginia"/>
    <s v="Richmond"/>
    <x v="4"/>
    <n v="34"/>
    <x v="190"/>
    <n v="1836"/>
    <n v="789.48000000000013"/>
    <n v="0.43000000000000005"/>
    <x v="1"/>
  </r>
  <r>
    <x v="0"/>
    <n v="1128299"/>
    <x v="278"/>
    <x v="4"/>
    <s v="Virginia"/>
    <s v="Richmond"/>
    <x v="5"/>
    <n v="44"/>
    <x v="137"/>
    <n v="7392"/>
    <n v="2587.1999999999998"/>
    <n v="0.35"/>
    <x v="1"/>
  </r>
  <r>
    <x v="0"/>
    <n v="1128299"/>
    <x v="308"/>
    <x v="4"/>
    <s v="Virginia"/>
    <s v="Richmond"/>
    <x v="0"/>
    <n v="37"/>
    <x v="148"/>
    <n v="8621"/>
    <n v="3189.77"/>
    <n v="0.37"/>
    <x v="1"/>
  </r>
  <r>
    <x v="0"/>
    <n v="1128299"/>
    <x v="308"/>
    <x v="4"/>
    <s v="Virginia"/>
    <s v="Richmond"/>
    <x v="1"/>
    <n v="45"/>
    <x v="166"/>
    <n v="9945"/>
    <n v="4077.45"/>
    <n v="0.41"/>
    <x v="1"/>
  </r>
  <r>
    <x v="0"/>
    <n v="1128299"/>
    <x v="308"/>
    <x v="4"/>
    <s v="Virginia"/>
    <s v="Richmond"/>
    <x v="2"/>
    <n v="58"/>
    <x v="159"/>
    <n v="12064"/>
    <n v="4463.68"/>
    <n v="0.37"/>
    <x v="1"/>
  </r>
  <r>
    <x v="0"/>
    <n v="1128299"/>
    <x v="308"/>
    <x v="4"/>
    <s v="Virginia"/>
    <s v="Richmond"/>
    <x v="3"/>
    <n v="61"/>
    <x v="328"/>
    <n v="11224"/>
    <n v="4601.84"/>
    <n v="0.41"/>
    <x v="1"/>
  </r>
  <r>
    <x v="0"/>
    <n v="1128299"/>
    <x v="308"/>
    <x v="4"/>
    <s v="Virginia"/>
    <s v="Richmond"/>
    <x v="4"/>
    <n v="68"/>
    <x v="209"/>
    <n v="8704"/>
    <n v="4003.84"/>
    <n v="0.46"/>
    <x v="1"/>
  </r>
  <r>
    <x v="0"/>
    <n v="1128299"/>
    <x v="308"/>
    <x v="4"/>
    <s v="Virginia"/>
    <s v="Richmond"/>
    <x v="5"/>
    <n v="82"/>
    <x v="108"/>
    <n v="18942"/>
    <n v="7008.54"/>
    <n v="0.37"/>
    <x v="1"/>
  </r>
  <r>
    <x v="0"/>
    <n v="1128299"/>
    <x v="337"/>
    <x v="4"/>
    <s v="Virginia"/>
    <s v="Richmond"/>
    <x v="0"/>
    <n v="60"/>
    <x v="323"/>
    <n v="16320"/>
    <n v="6038.4"/>
    <n v="0.37"/>
    <x v="1"/>
  </r>
  <r>
    <x v="0"/>
    <n v="1128299"/>
    <x v="337"/>
    <x v="4"/>
    <s v="Virginia"/>
    <s v="Richmond"/>
    <x v="1"/>
    <n v="60"/>
    <x v="167"/>
    <n v="13440"/>
    <n v="5107.2"/>
    <n v="0.38"/>
    <x v="1"/>
  </r>
  <r>
    <x v="0"/>
    <n v="1128299"/>
    <x v="337"/>
    <x v="4"/>
    <s v="Virginia"/>
    <s v="Richmond"/>
    <x v="2"/>
    <n v="62"/>
    <x v="159"/>
    <n v="12896"/>
    <n v="4900.4800000000005"/>
    <n v="0.38"/>
    <x v="1"/>
  </r>
  <r>
    <x v="0"/>
    <n v="1128299"/>
    <x v="337"/>
    <x v="4"/>
    <s v="Virginia"/>
    <s v="Richmond"/>
    <x v="3"/>
    <n v="65"/>
    <x v="283"/>
    <n v="12155"/>
    <n v="5105.0999999999995"/>
    <n v="0.42"/>
    <x v="1"/>
  </r>
  <r>
    <x v="0"/>
    <n v="1128299"/>
    <x v="337"/>
    <x v="4"/>
    <s v="Virginia"/>
    <s v="Richmond"/>
    <x v="4"/>
    <n v="72"/>
    <x v="124"/>
    <n v="15120"/>
    <n v="6501.6"/>
    <n v="0.43000000000000005"/>
    <x v="1"/>
  </r>
  <r>
    <x v="0"/>
    <n v="1128299"/>
    <x v="337"/>
    <x v="4"/>
    <s v="Virginia"/>
    <s v="Richmond"/>
    <x v="5"/>
    <n v="82"/>
    <x v="274"/>
    <n v="15252"/>
    <n v="5033.1599999999989"/>
    <n v="0.32999999999999996"/>
    <x v="1"/>
  </r>
  <r>
    <x v="0"/>
    <n v="1128299"/>
    <x v="369"/>
    <x v="4"/>
    <s v="Virginia"/>
    <s v="Richmond"/>
    <x v="0"/>
    <n v="67"/>
    <x v="323"/>
    <n v="18224"/>
    <n v="7289.5999999999995"/>
    <n v="0.39999999999999997"/>
    <x v="1"/>
  </r>
  <r>
    <x v="0"/>
    <n v="1128299"/>
    <x v="369"/>
    <x v="4"/>
    <s v="Virginia"/>
    <s v="Richmond"/>
    <x v="1"/>
    <n v="53"/>
    <x v="142"/>
    <n v="12720"/>
    <n v="5342.4"/>
    <n v="0.42"/>
    <x v="1"/>
  </r>
  <r>
    <x v="0"/>
    <n v="1128299"/>
    <x v="369"/>
    <x v="4"/>
    <s v="Virginia"/>
    <s v="Richmond"/>
    <x v="2"/>
    <n v="53"/>
    <x v="102"/>
    <n v="11395"/>
    <n v="4216.1499999999996"/>
    <n v="0.37"/>
    <x v="1"/>
  </r>
  <r>
    <x v="0"/>
    <n v="1128299"/>
    <x v="369"/>
    <x v="4"/>
    <s v="Virginia"/>
    <s v="Richmond"/>
    <x v="3"/>
    <n v="52"/>
    <x v="224"/>
    <n v="7072"/>
    <n v="2758.08"/>
    <n v="0.38999999999999996"/>
    <x v="1"/>
  </r>
  <r>
    <x v="0"/>
    <n v="1128299"/>
    <x v="369"/>
    <x v="4"/>
    <s v="Virginia"/>
    <s v="Richmond"/>
    <x v="4"/>
    <n v="51"/>
    <x v="348"/>
    <n v="6732"/>
    <n v="3029.4"/>
    <n v="0.45"/>
    <x v="1"/>
  </r>
  <r>
    <x v="0"/>
    <n v="1128299"/>
    <x v="369"/>
    <x v="4"/>
    <s v="Virginia"/>
    <s v="Richmond"/>
    <x v="5"/>
    <n v="55"/>
    <x v="232"/>
    <n v="4400"/>
    <n v="1495.9999999999998"/>
    <n v="0.33999999999999997"/>
    <x v="1"/>
  </r>
  <r>
    <x v="0"/>
    <n v="1128299"/>
    <x v="401"/>
    <x v="4"/>
    <s v="Virginia"/>
    <s v="Richmond"/>
    <x v="0"/>
    <n v="35"/>
    <x v="197"/>
    <n v="5215"/>
    <n v="2190.2999999999997"/>
    <n v="0.42"/>
    <x v="1"/>
  </r>
  <r>
    <x v="0"/>
    <n v="1128299"/>
    <x v="401"/>
    <x v="4"/>
    <s v="Virginia"/>
    <s v="Richmond"/>
    <x v="1"/>
    <n v="43"/>
    <x v="269"/>
    <n v="6579"/>
    <n v="2565.81"/>
    <n v="0.38999999999999996"/>
    <x v="1"/>
  </r>
  <r>
    <x v="0"/>
    <n v="1128299"/>
    <x v="401"/>
    <x v="4"/>
    <s v="Virginia"/>
    <s v="Richmond"/>
    <x v="2"/>
    <n v="34"/>
    <x v="252"/>
    <n v="2652"/>
    <n v="1060.8"/>
    <n v="0.39999999999999997"/>
    <x v="1"/>
  </r>
  <r>
    <x v="0"/>
    <n v="1128299"/>
    <x v="401"/>
    <x v="4"/>
    <s v="Virginia"/>
    <s v="Richmond"/>
    <x v="3"/>
    <n v="37"/>
    <x v="227"/>
    <n v="2590"/>
    <n v="1036"/>
    <n v="0.39999999999999997"/>
    <x v="1"/>
  </r>
  <r>
    <x v="0"/>
    <n v="1128299"/>
    <x v="401"/>
    <x v="4"/>
    <s v="Virginia"/>
    <s v="Richmond"/>
    <x v="4"/>
    <n v="39"/>
    <x v="238"/>
    <n v="2886"/>
    <n v="1356.42"/>
    <n v="0.47000000000000003"/>
    <x v="1"/>
  </r>
  <r>
    <x v="0"/>
    <n v="1128299"/>
    <x v="401"/>
    <x v="4"/>
    <s v="Virginia"/>
    <s v="Richmond"/>
    <x v="5"/>
    <n v="33"/>
    <x v="170"/>
    <n v="2739"/>
    <n v="986.04"/>
    <n v="0.36"/>
    <x v="1"/>
  </r>
  <r>
    <x v="0"/>
    <n v="1128299"/>
    <x v="430"/>
    <x v="4"/>
    <s v="Virginia"/>
    <s v="Richmond"/>
    <x v="0"/>
    <n v="28"/>
    <x v="164"/>
    <n v="3332"/>
    <n v="1332.8"/>
    <n v="0.39999999999999997"/>
    <x v="1"/>
  </r>
  <r>
    <x v="0"/>
    <n v="1128299"/>
    <x v="430"/>
    <x v="4"/>
    <s v="Virginia"/>
    <s v="Richmond"/>
    <x v="1"/>
    <n v="39"/>
    <x v="217"/>
    <n v="6747"/>
    <n v="2563.86"/>
    <n v="0.38"/>
    <x v="1"/>
  </r>
  <r>
    <x v="0"/>
    <n v="1128299"/>
    <x v="430"/>
    <x v="4"/>
    <s v="Virginia"/>
    <s v="Richmond"/>
    <x v="2"/>
    <n v="39"/>
    <x v="164"/>
    <n v="4641"/>
    <n v="1949.22"/>
    <n v="0.42"/>
    <x v="1"/>
  </r>
  <r>
    <x v="0"/>
    <n v="1128299"/>
    <x v="430"/>
    <x v="4"/>
    <s v="Virginia"/>
    <s v="Richmond"/>
    <x v="3"/>
    <n v="31"/>
    <x v="253"/>
    <n v="3131"/>
    <n v="1158.47"/>
    <n v="0.37"/>
    <x v="1"/>
  </r>
  <r>
    <x v="0"/>
    <n v="1128299"/>
    <x v="430"/>
    <x v="4"/>
    <s v="Virginia"/>
    <s v="Richmond"/>
    <x v="4"/>
    <n v="42"/>
    <x v="193"/>
    <n v="4410"/>
    <n v="2072.7000000000003"/>
    <n v="0.47000000000000003"/>
    <x v="1"/>
  </r>
  <r>
    <x v="0"/>
    <n v="1128299"/>
    <x v="430"/>
    <x v="4"/>
    <s v="Virginia"/>
    <s v="Richmond"/>
    <x v="5"/>
    <n v="40"/>
    <x v="245"/>
    <n v="4360"/>
    <n v="1395.2"/>
    <n v="0.32"/>
    <x v="1"/>
  </r>
  <r>
    <x v="0"/>
    <n v="1128299"/>
    <x v="461"/>
    <x v="4"/>
    <s v="Virginia"/>
    <s v="Richmond"/>
    <x v="0"/>
    <n v="34"/>
    <x v="217"/>
    <n v="5882"/>
    <n v="2470.44"/>
    <n v="0.42"/>
    <x v="1"/>
  </r>
  <r>
    <x v="0"/>
    <n v="1128299"/>
    <x v="461"/>
    <x v="4"/>
    <s v="Virginia"/>
    <s v="Richmond"/>
    <x v="1"/>
    <n v="34"/>
    <x v="166"/>
    <n v="7514"/>
    <n v="2780.18"/>
    <n v="0.37"/>
    <x v="1"/>
  </r>
  <r>
    <x v="0"/>
    <n v="1128299"/>
    <x v="461"/>
    <x v="4"/>
    <s v="Virginia"/>
    <s v="Richmond"/>
    <x v="2"/>
    <n v="33"/>
    <x v="231"/>
    <n v="4719"/>
    <n v="1840.4099999999999"/>
    <n v="0.38999999999999996"/>
    <x v="1"/>
  </r>
  <r>
    <x v="0"/>
    <n v="1128299"/>
    <x v="461"/>
    <x v="4"/>
    <s v="Virginia"/>
    <s v="Richmond"/>
    <x v="3"/>
    <n v="36"/>
    <x v="179"/>
    <n v="5184"/>
    <n v="2021.7599999999998"/>
    <n v="0.38999999999999996"/>
    <x v="1"/>
  </r>
  <r>
    <x v="0"/>
    <n v="1128299"/>
    <x v="461"/>
    <x v="4"/>
    <s v="Virginia"/>
    <s v="Richmond"/>
    <x v="4"/>
    <n v="56"/>
    <x v="224"/>
    <n v="7616"/>
    <n v="3351.04"/>
    <n v="0.44"/>
    <x v="1"/>
  </r>
  <r>
    <x v="0"/>
    <n v="1128299"/>
    <x v="461"/>
    <x v="4"/>
    <s v="Virginia"/>
    <s v="Richmond"/>
    <x v="5"/>
    <n v="60"/>
    <x v="129"/>
    <n v="10560"/>
    <n v="3484.7999999999997"/>
    <n v="0.32999999999999996"/>
    <x v="1"/>
  </r>
  <r>
    <x v="0"/>
    <n v="1128299"/>
    <x v="490"/>
    <x v="4"/>
    <s v="Virginia"/>
    <s v="Richmond"/>
    <x v="0"/>
    <n v="49"/>
    <x v="154"/>
    <n v="12152"/>
    <n v="4860.7999999999993"/>
    <n v="0.39999999999999997"/>
    <x v="1"/>
  </r>
  <r>
    <x v="0"/>
    <n v="1128299"/>
    <x v="490"/>
    <x v="4"/>
    <s v="Virginia"/>
    <s v="Richmond"/>
    <x v="1"/>
    <n v="54"/>
    <x v="37"/>
    <n v="12150"/>
    <n v="4981.5"/>
    <n v="0.41"/>
    <x v="1"/>
  </r>
  <r>
    <x v="2"/>
    <n v="1128299"/>
    <x v="490"/>
    <x v="4"/>
    <s v="Virginia"/>
    <s v="Richmond"/>
    <x v="2"/>
    <n v="53"/>
    <x v="241"/>
    <n v="8745"/>
    <n v="3497.9999999999995"/>
    <n v="0.39999999999999997"/>
    <x v="1"/>
  </r>
  <r>
    <x v="2"/>
    <n v="1128299"/>
    <x v="490"/>
    <x v="4"/>
    <s v="Virginia"/>
    <s v="Richmond"/>
    <x v="3"/>
    <n v="51"/>
    <x v="129"/>
    <n v="8976"/>
    <n v="3500.6399999999994"/>
    <n v="0.38999999999999996"/>
    <x v="1"/>
  </r>
  <r>
    <x v="2"/>
    <n v="1128299"/>
    <x v="490"/>
    <x v="4"/>
    <s v="Virginia"/>
    <s v="Richmond"/>
    <x v="4"/>
    <n v="59"/>
    <x v="350"/>
    <n v="9263"/>
    <n v="3890.4600000000005"/>
    <n v="0.42000000000000004"/>
    <x v="1"/>
  </r>
  <r>
    <x v="2"/>
    <n v="1128299"/>
    <x v="490"/>
    <x v="4"/>
    <s v="Virginia"/>
    <s v="Richmond"/>
    <x v="5"/>
    <n v="65"/>
    <x v="330"/>
    <n v="12350"/>
    <n v="4322.5"/>
    <n v="0.35"/>
    <x v="1"/>
  </r>
  <r>
    <x v="2"/>
    <n v="1185732"/>
    <x v="183"/>
    <x v="4"/>
    <s v="Virginia"/>
    <s v="Richmond"/>
    <x v="0"/>
    <n v="23"/>
    <x v="148"/>
    <n v="5359"/>
    <n v="2786.6800000000003"/>
    <n v="0.52"/>
    <x v="1"/>
  </r>
  <r>
    <x v="2"/>
    <n v="1185732"/>
    <x v="183"/>
    <x v="4"/>
    <s v="Virginia"/>
    <s v="Richmond"/>
    <x v="1"/>
    <n v="28"/>
    <x v="283"/>
    <n v="5236"/>
    <n v="2460.92"/>
    <n v="0.47"/>
    <x v="1"/>
  </r>
  <r>
    <x v="2"/>
    <n v="1185732"/>
    <x v="183"/>
    <x v="4"/>
    <s v="Virginia"/>
    <s v="Richmond"/>
    <x v="2"/>
    <n v="18"/>
    <x v="129"/>
    <n v="3168"/>
    <n v="1013.76"/>
    <n v="0.32"/>
    <x v="1"/>
  </r>
  <r>
    <x v="2"/>
    <n v="1185732"/>
    <x v="183"/>
    <x v="4"/>
    <s v="Virginia"/>
    <s v="Richmond"/>
    <x v="3"/>
    <n v="21"/>
    <x v="224"/>
    <n v="2856"/>
    <n v="1199.52"/>
    <n v="0.42"/>
    <x v="1"/>
  </r>
  <r>
    <x v="2"/>
    <n v="1185732"/>
    <x v="183"/>
    <x v="4"/>
    <s v="Virginia"/>
    <s v="Richmond"/>
    <x v="4"/>
    <n v="30"/>
    <x v="150"/>
    <n v="4200"/>
    <n v="1889.9999999999998"/>
    <n v="0.44999999999999996"/>
    <x v="1"/>
  </r>
  <r>
    <x v="2"/>
    <n v="1185732"/>
    <x v="183"/>
    <x v="4"/>
    <s v="Virginia"/>
    <s v="Richmond"/>
    <x v="5"/>
    <n v="25"/>
    <x v="335"/>
    <n v="4825"/>
    <n v="2798.5000000000005"/>
    <n v="0.58000000000000007"/>
    <x v="1"/>
  </r>
  <r>
    <x v="2"/>
    <n v="1185732"/>
    <x v="212"/>
    <x v="4"/>
    <s v="Virginia"/>
    <s v="Richmond"/>
    <x v="0"/>
    <n v="26"/>
    <x v="254"/>
    <n v="6656"/>
    <n v="3660.8"/>
    <n v="0.55000000000000004"/>
    <x v="1"/>
  </r>
  <r>
    <x v="2"/>
    <n v="1185732"/>
    <x v="212"/>
    <x v="4"/>
    <s v="Virginia"/>
    <s v="Richmond"/>
    <x v="1"/>
    <n v="27"/>
    <x v="269"/>
    <n v="4131"/>
    <n v="1858.9499999999998"/>
    <n v="0.44999999999999996"/>
    <x v="1"/>
  </r>
  <r>
    <x v="2"/>
    <n v="1185732"/>
    <x v="212"/>
    <x v="4"/>
    <s v="Virginia"/>
    <s v="Richmond"/>
    <x v="2"/>
    <n v="17"/>
    <x v="84"/>
    <n v="2890"/>
    <n v="1040.3999999999999"/>
    <n v="0.36"/>
    <x v="1"/>
  </r>
  <r>
    <x v="3"/>
    <n v="1185732"/>
    <x v="206"/>
    <x v="2"/>
    <s v="Utah"/>
    <s v="Salt Lake City"/>
    <x v="3"/>
    <n v="16"/>
    <x v="270"/>
    <n v="1488"/>
    <n v="624.96"/>
    <n v="0.42000000000000004"/>
    <x v="1"/>
  </r>
  <r>
    <x v="3"/>
    <n v="1185732"/>
    <x v="206"/>
    <x v="2"/>
    <s v="Utah"/>
    <s v="Salt Lake City"/>
    <x v="4"/>
    <n v="28"/>
    <x v="196"/>
    <n v="3360"/>
    <n v="1411.2"/>
    <n v="0.42"/>
    <x v="1"/>
  </r>
  <r>
    <x v="3"/>
    <n v="1185732"/>
    <x v="206"/>
    <x v="2"/>
    <s v="Utah"/>
    <s v="Salt Lake City"/>
    <x v="5"/>
    <n v="18"/>
    <x v="197"/>
    <n v="2682"/>
    <n v="1475.1000000000001"/>
    <n v="0.55000000000000004"/>
    <x v="1"/>
  </r>
  <r>
    <x v="3"/>
    <n v="1185732"/>
    <x v="215"/>
    <x v="2"/>
    <s v="Utah"/>
    <s v="Salt Lake City"/>
    <x v="0"/>
    <n v="20"/>
    <x v="151"/>
    <n v="4560"/>
    <n v="1960.8000000000002"/>
    <n v="0.43000000000000005"/>
    <x v="1"/>
  </r>
  <r>
    <x v="3"/>
    <n v="1185732"/>
    <x v="215"/>
    <x v="2"/>
    <s v="Utah"/>
    <s v="Salt Lake City"/>
    <x v="1"/>
    <n v="22"/>
    <x v="193"/>
    <n v="2310"/>
    <n v="923.99999999999989"/>
    <n v="0.39999999999999997"/>
    <x v="1"/>
  </r>
  <r>
    <x v="3"/>
    <n v="1185732"/>
    <x v="215"/>
    <x v="2"/>
    <s v="Utah"/>
    <s v="Salt Lake City"/>
    <x v="2"/>
    <n v="16"/>
    <x v="150"/>
    <n v="2240"/>
    <n v="873.59999999999991"/>
    <n v="0.38999999999999996"/>
    <x v="1"/>
  </r>
  <r>
    <x v="3"/>
    <n v="1185732"/>
    <x v="215"/>
    <x v="2"/>
    <s v="Utah"/>
    <s v="Salt Lake City"/>
    <x v="3"/>
    <n v="20"/>
    <x v="41"/>
    <n v="1500"/>
    <n v="630.00000000000011"/>
    <n v="0.42000000000000004"/>
    <x v="1"/>
  </r>
  <r>
    <x v="3"/>
    <n v="1185732"/>
    <x v="215"/>
    <x v="2"/>
    <s v="Utah"/>
    <s v="Salt Lake City"/>
    <x v="4"/>
    <n v="28"/>
    <x v="228"/>
    <n v="2520"/>
    <n v="1007.9999999999999"/>
    <n v="0.39999999999999997"/>
    <x v="1"/>
  </r>
  <r>
    <x v="3"/>
    <n v="1185732"/>
    <x v="215"/>
    <x v="2"/>
    <s v="Utah"/>
    <s v="Salt Lake City"/>
    <x v="5"/>
    <n v="21"/>
    <x v="150"/>
    <n v="2940"/>
    <n v="1675.8000000000002"/>
    <n v="0.57000000000000006"/>
    <x v="1"/>
  </r>
  <r>
    <x v="3"/>
    <n v="1185732"/>
    <x v="234"/>
    <x v="2"/>
    <s v="Utah"/>
    <s v="Salt Lake City"/>
    <x v="0"/>
    <n v="20"/>
    <x v="145"/>
    <n v="3880"/>
    <n v="1784.8000000000002"/>
    <n v="0.46"/>
    <x v="1"/>
  </r>
  <r>
    <x v="3"/>
    <n v="1185732"/>
    <x v="234"/>
    <x v="2"/>
    <s v="Utah"/>
    <s v="Salt Lake City"/>
    <x v="1"/>
    <n v="20"/>
    <x v="215"/>
    <n v="2220"/>
    <n v="821.4"/>
    <n v="0.37"/>
    <x v="1"/>
  </r>
  <r>
    <x v="3"/>
    <n v="1185732"/>
    <x v="234"/>
    <x v="2"/>
    <s v="Utah"/>
    <s v="Salt Lake City"/>
    <x v="2"/>
    <n v="10"/>
    <x v="336"/>
    <n v="1070"/>
    <n v="438.7"/>
    <n v="0.41"/>
    <x v="1"/>
  </r>
  <r>
    <x v="3"/>
    <n v="1185732"/>
    <x v="234"/>
    <x v="2"/>
    <s v="Utah"/>
    <s v="Salt Lake City"/>
    <x v="3"/>
    <n v="14"/>
    <x v="41"/>
    <n v="1050"/>
    <n v="472.5"/>
    <n v="0.45"/>
    <x v="1"/>
  </r>
  <r>
    <x v="3"/>
    <n v="1185732"/>
    <x v="234"/>
    <x v="2"/>
    <s v="Utah"/>
    <s v="Salt Lake City"/>
    <x v="4"/>
    <n v="24"/>
    <x v="246"/>
    <n v="2112"/>
    <n v="823.68"/>
    <n v="0.38999999999999996"/>
    <x v="1"/>
  </r>
  <r>
    <x v="3"/>
    <n v="1185732"/>
    <x v="234"/>
    <x v="2"/>
    <s v="Utah"/>
    <s v="Salt Lake City"/>
    <x v="5"/>
    <n v="20"/>
    <x v="224"/>
    <n v="2720"/>
    <n v="1414.4"/>
    <n v="0.52"/>
    <x v="1"/>
  </r>
  <r>
    <x v="3"/>
    <n v="1185732"/>
    <x v="265"/>
    <x v="2"/>
    <s v="Utah"/>
    <s v="Salt Lake City"/>
    <x v="0"/>
    <n v="27"/>
    <x v="151"/>
    <n v="6156"/>
    <n v="2647.0800000000004"/>
    <n v="0.43000000000000005"/>
    <x v="1"/>
  </r>
  <r>
    <x v="3"/>
    <n v="1185732"/>
    <x v="265"/>
    <x v="2"/>
    <s v="Utah"/>
    <s v="Salt Lake City"/>
    <x v="1"/>
    <n v="22"/>
    <x v="209"/>
    <n v="2816"/>
    <n v="1182.72"/>
    <n v="0.42"/>
    <x v="1"/>
  </r>
  <r>
    <x v="3"/>
    <n v="1185732"/>
    <x v="265"/>
    <x v="2"/>
    <s v="Utah"/>
    <s v="Salt Lake City"/>
    <x v="2"/>
    <n v="19"/>
    <x v="245"/>
    <n v="2071"/>
    <n v="786.98"/>
    <n v="0.38"/>
    <x v="1"/>
  </r>
  <r>
    <x v="3"/>
    <n v="1185732"/>
    <x v="265"/>
    <x v="2"/>
    <s v="Utah"/>
    <s v="Salt Lake City"/>
    <x v="3"/>
    <n v="19"/>
    <x v="198"/>
    <n v="1786"/>
    <n v="767.98000000000013"/>
    <n v="0.43000000000000005"/>
    <x v="1"/>
  </r>
  <r>
    <x v="3"/>
    <n v="1185732"/>
    <x v="265"/>
    <x v="2"/>
    <s v="Utah"/>
    <s v="Salt Lake City"/>
    <x v="4"/>
    <n v="29"/>
    <x v="228"/>
    <n v="2610"/>
    <n v="1096.2"/>
    <n v="0.42"/>
    <x v="1"/>
  </r>
  <r>
    <x v="3"/>
    <n v="1185732"/>
    <x v="265"/>
    <x v="2"/>
    <s v="Utah"/>
    <s v="Salt Lake City"/>
    <x v="5"/>
    <n v="32"/>
    <x v="209"/>
    <n v="4096"/>
    <n v="2334.7200000000003"/>
    <n v="0.57000000000000006"/>
    <x v="1"/>
  </r>
  <r>
    <x v="3"/>
    <n v="1185732"/>
    <x v="295"/>
    <x v="2"/>
    <s v="Utah"/>
    <s v="Salt Lake City"/>
    <x v="0"/>
    <n v="21"/>
    <x v="159"/>
    <n v="4368"/>
    <n v="1878.2400000000002"/>
    <n v="0.43000000000000005"/>
    <x v="1"/>
  </r>
  <r>
    <x v="3"/>
    <n v="1185732"/>
    <x v="295"/>
    <x v="2"/>
    <s v="Utah"/>
    <s v="Salt Lake City"/>
    <x v="1"/>
    <n v="18"/>
    <x v="348"/>
    <n v="2376"/>
    <n v="950.4"/>
    <n v="0.39999999999999997"/>
    <x v="1"/>
  </r>
  <r>
    <x v="3"/>
    <n v="1185732"/>
    <x v="295"/>
    <x v="2"/>
    <s v="Utah"/>
    <s v="Salt Lake City"/>
    <x v="2"/>
    <n v="13"/>
    <x v="209"/>
    <n v="1664"/>
    <n v="615.67999999999995"/>
    <n v="0.37"/>
    <x v="1"/>
  </r>
  <r>
    <x v="3"/>
    <n v="1185732"/>
    <x v="295"/>
    <x v="2"/>
    <s v="Utah"/>
    <s v="Salt Lake City"/>
    <x v="3"/>
    <n v="13"/>
    <x v="348"/>
    <n v="1716"/>
    <n v="737.88000000000011"/>
    <n v="0.43000000000000005"/>
    <x v="1"/>
  </r>
  <r>
    <x v="3"/>
    <n v="1185732"/>
    <x v="295"/>
    <x v="2"/>
    <s v="Utah"/>
    <s v="Salt Lake City"/>
    <x v="4"/>
    <n v="24"/>
    <x v="348"/>
    <n v="3168"/>
    <n v="1172.1600000000001"/>
    <n v="0.37"/>
    <x v="1"/>
  </r>
  <r>
    <x v="3"/>
    <n v="1185732"/>
    <x v="295"/>
    <x v="2"/>
    <s v="Utah"/>
    <s v="Salt Lake City"/>
    <x v="5"/>
    <n v="32"/>
    <x v="330"/>
    <n v="6080"/>
    <n v="3283.2000000000003"/>
    <n v="0.54"/>
    <x v="1"/>
  </r>
  <r>
    <x v="3"/>
    <n v="1185732"/>
    <x v="324"/>
    <x v="2"/>
    <s v="Utah"/>
    <s v="Salt Lake City"/>
    <x v="0"/>
    <n v="28"/>
    <x v="154"/>
    <n v="6944"/>
    <n v="2985.9200000000005"/>
    <n v="0.43000000000000005"/>
    <x v="1"/>
  </r>
  <r>
    <x v="3"/>
    <n v="1185732"/>
    <x v="324"/>
    <x v="2"/>
    <s v="Utah"/>
    <s v="Salt Lake City"/>
    <x v="1"/>
    <n v="20"/>
    <x v="131"/>
    <n v="3640"/>
    <n v="1419.6"/>
    <n v="0.38999999999999996"/>
    <x v="1"/>
  </r>
  <r>
    <x v="3"/>
    <n v="1185732"/>
    <x v="324"/>
    <x v="2"/>
    <s v="Utah"/>
    <s v="Salt Lake City"/>
    <x v="2"/>
    <n v="19"/>
    <x v="350"/>
    <n v="2983"/>
    <n v="1163.3699999999999"/>
    <n v="0.38999999999999996"/>
    <x v="1"/>
  </r>
  <r>
    <x v="3"/>
    <n v="1185732"/>
    <x v="324"/>
    <x v="2"/>
    <s v="Utah"/>
    <s v="Salt Lake City"/>
    <x v="3"/>
    <n v="16"/>
    <x v="209"/>
    <n v="2048"/>
    <n v="962.56000000000006"/>
    <n v="0.47000000000000003"/>
    <x v="1"/>
  </r>
  <r>
    <x v="3"/>
    <n v="1185732"/>
    <x v="324"/>
    <x v="2"/>
    <s v="Utah"/>
    <s v="Salt Lake City"/>
    <x v="4"/>
    <n v="28"/>
    <x v="150"/>
    <n v="3920"/>
    <n v="1489.6"/>
    <n v="0.38"/>
    <x v="1"/>
  </r>
  <r>
    <x v="3"/>
    <n v="1185732"/>
    <x v="324"/>
    <x v="2"/>
    <s v="Utah"/>
    <s v="Salt Lake City"/>
    <x v="5"/>
    <n v="32"/>
    <x v="322"/>
    <n v="6528"/>
    <n v="3590.4"/>
    <n v="0.55000000000000004"/>
    <x v="1"/>
  </r>
  <r>
    <x v="3"/>
    <n v="1185732"/>
    <x v="356"/>
    <x v="2"/>
    <s v="Utah"/>
    <s v="Salt Lake City"/>
    <x v="0"/>
    <n v="27"/>
    <x v="154"/>
    <n v="6696"/>
    <n v="3147.1200000000003"/>
    <n v="0.47000000000000003"/>
    <x v="1"/>
  </r>
  <r>
    <x v="3"/>
    <n v="1185732"/>
    <x v="356"/>
    <x v="2"/>
    <s v="Utah"/>
    <s v="Salt Lake City"/>
    <x v="1"/>
    <n v="28"/>
    <x v="289"/>
    <n v="5012"/>
    <n v="2105.04"/>
    <n v="0.42"/>
    <x v="1"/>
  </r>
  <r>
    <x v="3"/>
    <n v="1185732"/>
    <x v="356"/>
    <x v="2"/>
    <s v="Utah"/>
    <s v="Salt Lake City"/>
    <x v="2"/>
    <n v="23"/>
    <x v="174"/>
    <n v="3634"/>
    <n v="1489.9399999999998"/>
    <n v="0.41"/>
    <x v="1"/>
  </r>
  <r>
    <x v="3"/>
    <n v="1185732"/>
    <x v="356"/>
    <x v="2"/>
    <s v="Utah"/>
    <s v="Salt Lake City"/>
    <x v="3"/>
    <n v="14"/>
    <x v="168"/>
    <n v="1736"/>
    <n v="815.92000000000007"/>
    <n v="0.47000000000000003"/>
    <x v="1"/>
  </r>
  <r>
    <x v="3"/>
    <n v="1185732"/>
    <x v="356"/>
    <x v="2"/>
    <s v="Utah"/>
    <s v="Salt Lake City"/>
    <x v="4"/>
    <n v="23"/>
    <x v="245"/>
    <n v="2507"/>
    <n v="977.7299999999999"/>
    <n v="0.38999999999999996"/>
    <x v="1"/>
  </r>
  <r>
    <x v="3"/>
    <n v="1185732"/>
    <x v="356"/>
    <x v="2"/>
    <s v="Utah"/>
    <s v="Salt Lake City"/>
    <x v="5"/>
    <n v="27"/>
    <x v="328"/>
    <n v="4968"/>
    <n v="2831.76"/>
    <n v="0.57000000000000006"/>
    <x v="1"/>
  </r>
  <r>
    <x v="3"/>
    <n v="1185732"/>
    <x v="388"/>
    <x v="2"/>
    <s v="Utah"/>
    <s v="Salt Lake City"/>
    <x v="0"/>
    <n v="23"/>
    <x v="151"/>
    <n v="5244"/>
    <n v="2359.8000000000002"/>
    <n v="0.45"/>
    <x v="1"/>
  </r>
  <r>
    <x v="3"/>
    <n v="1185732"/>
    <x v="388"/>
    <x v="2"/>
    <s v="Utah"/>
    <s v="Salt Lake City"/>
    <x v="1"/>
    <n v="19"/>
    <x v="174"/>
    <n v="3002"/>
    <n v="1140.76"/>
    <n v="0.38"/>
    <x v="1"/>
  </r>
  <r>
    <x v="3"/>
    <n v="1185732"/>
    <x v="388"/>
    <x v="2"/>
    <s v="Utah"/>
    <s v="Salt Lake City"/>
    <x v="2"/>
    <n v="7"/>
    <x v="193"/>
    <n v="735"/>
    <n v="308.7"/>
    <n v="0.42"/>
    <x v="1"/>
  </r>
  <r>
    <x v="3"/>
    <n v="1185732"/>
    <x v="388"/>
    <x v="2"/>
    <s v="Utah"/>
    <s v="Salt Lake City"/>
    <x v="3"/>
    <n v="7"/>
    <x v="215"/>
    <n v="777"/>
    <n v="357.42"/>
    <n v="0.46"/>
    <x v="1"/>
  </r>
  <r>
    <x v="3"/>
    <n v="1185732"/>
    <x v="388"/>
    <x v="2"/>
    <s v="Utah"/>
    <s v="Salt Lake City"/>
    <x v="4"/>
    <n v="16"/>
    <x v="351"/>
    <n v="1824"/>
    <n v="747.83999999999992"/>
    <n v="0.41"/>
    <x v="1"/>
  </r>
  <r>
    <x v="3"/>
    <n v="1185732"/>
    <x v="388"/>
    <x v="2"/>
    <s v="Utah"/>
    <s v="Salt Lake City"/>
    <x v="5"/>
    <n v="18"/>
    <x v="348"/>
    <n v="2376"/>
    <n v="1354.3200000000002"/>
    <n v="0.57000000000000006"/>
    <x v="1"/>
  </r>
  <r>
    <x v="3"/>
    <n v="1185732"/>
    <x v="417"/>
    <x v="2"/>
    <s v="Utah"/>
    <s v="Salt Lake City"/>
    <x v="0"/>
    <n v="24"/>
    <x v="338"/>
    <n v="4824"/>
    <n v="2267.2800000000002"/>
    <n v="0.47000000000000003"/>
    <x v="1"/>
  </r>
  <r>
    <x v="3"/>
    <n v="1185732"/>
    <x v="417"/>
    <x v="2"/>
    <s v="Utah"/>
    <s v="Salt Lake City"/>
    <x v="1"/>
    <n v="14"/>
    <x v="348"/>
    <n v="1848"/>
    <n v="739.19999999999993"/>
    <n v="0.39999999999999997"/>
    <x v="1"/>
  </r>
  <r>
    <x v="3"/>
    <n v="1185732"/>
    <x v="417"/>
    <x v="2"/>
    <s v="Utah"/>
    <s v="Salt Lake City"/>
    <x v="2"/>
    <n v="13"/>
    <x v="228"/>
    <n v="1170"/>
    <n v="479.7"/>
    <n v="0.41"/>
    <x v="1"/>
  </r>
  <r>
    <x v="3"/>
    <n v="1185732"/>
    <x v="417"/>
    <x v="2"/>
    <s v="Utah"/>
    <s v="Salt Lake City"/>
    <x v="3"/>
    <n v="13"/>
    <x v="198"/>
    <n v="1222"/>
    <n v="562.12"/>
    <n v="0.46"/>
    <x v="1"/>
  </r>
  <r>
    <x v="3"/>
    <n v="1185732"/>
    <x v="417"/>
    <x v="2"/>
    <s v="Utah"/>
    <s v="Salt Lake City"/>
    <x v="4"/>
    <n v="20"/>
    <x v="211"/>
    <n v="1700"/>
    <n v="662.99999999999989"/>
    <n v="0.38999999999999996"/>
    <x v="1"/>
  </r>
  <r>
    <x v="3"/>
    <n v="1185732"/>
    <x v="417"/>
    <x v="2"/>
    <s v="Utah"/>
    <s v="Salt Lake City"/>
    <x v="5"/>
    <n v="25"/>
    <x v="150"/>
    <n v="3500"/>
    <n v="1890.0000000000002"/>
    <n v="0.54"/>
    <x v="1"/>
  </r>
  <r>
    <x v="3"/>
    <n v="1185732"/>
    <x v="448"/>
    <x v="2"/>
    <s v="Utah"/>
    <s v="Salt Lake City"/>
    <x v="0"/>
    <n v="22"/>
    <x v="241"/>
    <n v="3630"/>
    <n v="1560.9"/>
    <n v="0.43000000000000005"/>
    <x v="1"/>
  </r>
  <r>
    <x v="3"/>
    <n v="1185732"/>
    <x v="448"/>
    <x v="2"/>
    <s v="Utah"/>
    <s v="Salt Lake City"/>
    <x v="1"/>
    <n v="14"/>
    <x v="224"/>
    <n v="1904"/>
    <n v="742.56"/>
    <n v="0.38999999999999996"/>
    <x v="1"/>
  </r>
  <r>
    <x v="3"/>
    <n v="1185732"/>
    <x v="448"/>
    <x v="2"/>
    <s v="Utah"/>
    <s v="Salt Lake City"/>
    <x v="2"/>
    <n v="14"/>
    <x v="336"/>
    <n v="1498"/>
    <n v="629.16"/>
    <n v="0.42"/>
    <x v="1"/>
  </r>
  <r>
    <x v="3"/>
    <n v="1185732"/>
    <x v="448"/>
    <x v="2"/>
    <s v="Utah"/>
    <s v="Salt Lake City"/>
    <x v="3"/>
    <n v="15"/>
    <x v="168"/>
    <n v="1860"/>
    <n v="781.2"/>
    <n v="0.42000000000000004"/>
    <x v="1"/>
  </r>
  <r>
    <x v="3"/>
    <n v="1185732"/>
    <x v="448"/>
    <x v="2"/>
    <s v="Utah"/>
    <s v="Salt Lake City"/>
    <x v="4"/>
    <n v="28"/>
    <x v="248"/>
    <n v="3444"/>
    <n v="1308.72"/>
    <n v="0.38"/>
    <x v="1"/>
  </r>
  <r>
    <x v="3"/>
    <n v="1185732"/>
    <x v="448"/>
    <x v="2"/>
    <s v="Utah"/>
    <s v="Salt Lake City"/>
    <x v="5"/>
    <n v="35"/>
    <x v="174"/>
    <n v="5530"/>
    <n v="3041.5000000000005"/>
    <n v="0.55000000000000004"/>
    <x v="1"/>
  </r>
  <r>
    <x v="3"/>
    <n v="1185732"/>
    <x v="477"/>
    <x v="2"/>
    <s v="Utah"/>
    <s v="Salt Lake City"/>
    <x v="0"/>
    <n v="29"/>
    <x v="108"/>
    <n v="6699"/>
    <n v="3081.54"/>
    <n v="0.46"/>
    <x v="1"/>
  </r>
  <r>
    <x v="3"/>
    <n v="1185732"/>
    <x v="477"/>
    <x v="2"/>
    <s v="Utah"/>
    <s v="Salt Lake City"/>
    <x v="1"/>
    <n v="22"/>
    <x v="84"/>
    <n v="3740"/>
    <n v="1570.8"/>
    <n v="0.42"/>
    <x v="1"/>
  </r>
  <r>
    <x v="3"/>
    <n v="1185732"/>
    <x v="477"/>
    <x v="2"/>
    <s v="Utah"/>
    <s v="Salt Lake City"/>
    <x v="2"/>
    <n v="20"/>
    <x v="269"/>
    <n v="3060"/>
    <n v="1132.2"/>
    <n v="0.37"/>
    <x v="1"/>
  </r>
  <r>
    <x v="3"/>
    <n v="1185732"/>
    <x v="477"/>
    <x v="2"/>
    <s v="Utah"/>
    <s v="Salt Lake City"/>
    <x v="3"/>
    <n v="22"/>
    <x v="224"/>
    <n v="2992"/>
    <n v="1256.6400000000001"/>
    <n v="0.42000000000000004"/>
    <x v="1"/>
  </r>
  <r>
    <x v="3"/>
    <n v="1185732"/>
    <x v="477"/>
    <x v="2"/>
    <s v="Utah"/>
    <s v="Salt Lake City"/>
    <x v="4"/>
    <n v="27"/>
    <x v="168"/>
    <n v="3348"/>
    <n v="1372.6799999999998"/>
    <n v="0.41"/>
    <x v="1"/>
  </r>
  <r>
    <x v="3"/>
    <n v="1185732"/>
    <x v="477"/>
    <x v="2"/>
    <s v="Utah"/>
    <s v="Salt Lake City"/>
    <x v="5"/>
    <n v="29"/>
    <x v="84"/>
    <n v="4930"/>
    <n v="2563.6"/>
    <n v="0.52"/>
    <x v="1"/>
  </r>
  <r>
    <x v="3"/>
    <n v="1128299"/>
    <x v="188"/>
    <x v="2"/>
    <s v="Utah"/>
    <s v="Salt Lake City"/>
    <x v="0"/>
    <n v="24"/>
    <x v="245"/>
    <n v="2616"/>
    <n v="967.92"/>
    <n v="0.37"/>
    <x v="1"/>
  </r>
  <r>
    <x v="3"/>
    <n v="1128299"/>
    <x v="188"/>
    <x v="2"/>
    <s v="Utah"/>
    <s v="Salt Lake City"/>
    <x v="1"/>
    <n v="29"/>
    <x v="248"/>
    <n v="3567"/>
    <n v="1426.8"/>
    <n v="0.39999999999999997"/>
    <x v="1"/>
  </r>
  <r>
    <x v="3"/>
    <n v="1128299"/>
    <x v="188"/>
    <x v="2"/>
    <s v="Utah"/>
    <s v="Salt Lake City"/>
    <x v="2"/>
    <n v="31"/>
    <x v="193"/>
    <n v="3255"/>
    <n v="1269.4499999999998"/>
    <n v="0.38999999999999996"/>
    <x v="1"/>
  </r>
  <r>
    <x v="3"/>
    <n v="1128299"/>
    <x v="188"/>
    <x v="2"/>
    <s v="Utah"/>
    <s v="Salt Lake City"/>
    <x v="3"/>
    <n v="30"/>
    <x v="181"/>
    <n v="2040"/>
    <n v="775.2"/>
    <n v="0.38"/>
    <x v="1"/>
  </r>
  <r>
    <x v="3"/>
    <n v="1128299"/>
    <x v="188"/>
    <x v="2"/>
    <s v="Utah"/>
    <s v="Salt Lake City"/>
    <x v="4"/>
    <n v="35"/>
    <x v="206"/>
    <n v="1855"/>
    <n v="853.30000000000007"/>
    <n v="0.46"/>
    <x v="1"/>
  </r>
  <r>
    <x v="3"/>
    <n v="1128299"/>
    <x v="188"/>
    <x v="2"/>
    <s v="Utah"/>
    <s v="Salt Lake City"/>
    <x v="5"/>
    <n v="28"/>
    <x v="348"/>
    <n v="3696"/>
    <n v="1256.6399999999999"/>
    <n v="0.33999999999999997"/>
    <x v="1"/>
  </r>
  <r>
    <x v="3"/>
    <n v="1128299"/>
    <x v="698"/>
    <x v="2"/>
    <s v="Utah"/>
    <s v="Salt Lake City"/>
    <x v="0"/>
    <n v="22"/>
    <x v="269"/>
    <n v="3366"/>
    <n v="1380.06"/>
    <n v="0.41"/>
    <x v="1"/>
  </r>
  <r>
    <x v="3"/>
    <n v="1128299"/>
    <x v="698"/>
    <x v="2"/>
    <s v="Utah"/>
    <s v="Salt Lake City"/>
    <x v="1"/>
    <n v="29"/>
    <x v="248"/>
    <n v="3567"/>
    <n v="1498.1399999999999"/>
    <n v="0.42"/>
    <x v="1"/>
  </r>
  <r>
    <x v="3"/>
    <n v="1128299"/>
    <x v="698"/>
    <x v="2"/>
    <s v="Utah"/>
    <s v="Salt Lake City"/>
    <x v="2"/>
    <n v="28"/>
    <x v="248"/>
    <n v="3444"/>
    <n v="1274.28"/>
    <n v="0.37"/>
    <x v="1"/>
  </r>
  <r>
    <x v="3"/>
    <n v="1128299"/>
    <x v="698"/>
    <x v="2"/>
    <s v="Oregon"/>
    <s v="Portland"/>
    <x v="3"/>
    <n v="29"/>
    <x v="293"/>
    <n v="1856"/>
    <n v="760.95999999999992"/>
    <n v="0.41"/>
    <x v="1"/>
  </r>
  <r>
    <x v="3"/>
    <n v="1128299"/>
    <x v="698"/>
    <x v="2"/>
    <s v="Oregon"/>
    <s v="Portland"/>
    <x v="4"/>
    <n v="32"/>
    <x v="352"/>
    <n v="1376"/>
    <n v="605.44000000000005"/>
    <n v="0.44"/>
    <x v="1"/>
  </r>
  <r>
    <x v="3"/>
    <n v="1128299"/>
    <x v="698"/>
    <x v="2"/>
    <s v="Oregon"/>
    <s v="Portland"/>
    <x v="5"/>
    <n v="28"/>
    <x v="230"/>
    <n v="2744"/>
    <n v="960.4"/>
    <n v="0.35"/>
    <x v="1"/>
  </r>
  <r>
    <x v="3"/>
    <n v="1128299"/>
    <x v="228"/>
    <x v="2"/>
    <s v="Oregon"/>
    <s v="Portland"/>
    <x v="0"/>
    <n v="28"/>
    <x v="231"/>
    <n v="4004"/>
    <n v="1601.6"/>
    <n v="0.39999999999999997"/>
    <x v="1"/>
  </r>
  <r>
    <x v="3"/>
    <n v="1128299"/>
    <x v="228"/>
    <x v="2"/>
    <s v="Oregon"/>
    <s v="Portland"/>
    <x v="1"/>
    <n v="40"/>
    <x v="230"/>
    <n v="3920"/>
    <n v="1607.1999999999998"/>
    <n v="0.41"/>
    <x v="1"/>
  </r>
  <r>
    <x v="3"/>
    <n v="1128299"/>
    <x v="228"/>
    <x v="2"/>
    <s v="Oregon"/>
    <s v="Portland"/>
    <x v="2"/>
    <n v="41"/>
    <x v="205"/>
    <n v="4592"/>
    <n v="1744.96"/>
    <n v="0.38"/>
    <x v="1"/>
  </r>
  <r>
    <x v="3"/>
    <n v="1128299"/>
    <x v="228"/>
    <x v="2"/>
    <s v="Oregon"/>
    <s v="Portland"/>
    <x v="3"/>
    <n v="39"/>
    <x v="41"/>
    <n v="2925"/>
    <n v="1082.25"/>
    <n v="0.37"/>
    <x v="1"/>
  </r>
  <r>
    <x v="3"/>
    <n v="1128299"/>
    <x v="228"/>
    <x v="2"/>
    <s v="Oregon"/>
    <s v="Portland"/>
    <x v="4"/>
    <n v="43"/>
    <x v="267"/>
    <n v="1290"/>
    <n v="567.6"/>
    <n v="0.44"/>
    <x v="1"/>
  </r>
  <r>
    <x v="3"/>
    <n v="1128299"/>
    <x v="228"/>
    <x v="2"/>
    <s v="Oregon"/>
    <s v="Portland"/>
    <x v="5"/>
    <n v="40"/>
    <x v="228"/>
    <n v="3600"/>
    <n v="1260"/>
    <n v="0.35"/>
    <x v="1"/>
  </r>
  <r>
    <x v="3"/>
    <n v="1128299"/>
    <x v="247"/>
    <x v="2"/>
    <s v="Oregon"/>
    <s v="Portland"/>
    <x v="0"/>
    <n v="44"/>
    <x v="339"/>
    <n v="7304"/>
    <n v="2848.5599999999995"/>
    <n v="0.38999999999999996"/>
    <x v="1"/>
  </r>
  <r>
    <x v="3"/>
    <n v="1128299"/>
    <x v="247"/>
    <x v="2"/>
    <s v="Oregon"/>
    <s v="Portland"/>
    <x v="1"/>
    <n v="39"/>
    <x v="246"/>
    <n v="3432"/>
    <n v="1407.12"/>
    <n v="0.41"/>
    <x v="1"/>
  </r>
  <r>
    <x v="3"/>
    <n v="1128299"/>
    <x v="247"/>
    <x v="2"/>
    <s v="Oregon"/>
    <s v="Portland"/>
    <x v="2"/>
    <n v="47"/>
    <x v="351"/>
    <n v="5358"/>
    <n v="2196.7799999999997"/>
    <n v="0.41"/>
    <x v="1"/>
  </r>
  <r>
    <x v="3"/>
    <n v="1128299"/>
    <x v="247"/>
    <x v="2"/>
    <s v="Oregon"/>
    <s v="Portland"/>
    <x v="3"/>
    <n v="34"/>
    <x v="227"/>
    <n v="2380"/>
    <n v="880.6"/>
    <n v="0.37"/>
    <x v="1"/>
  </r>
  <r>
    <x v="3"/>
    <n v="1128299"/>
    <x v="247"/>
    <x v="2"/>
    <s v="Oregon"/>
    <s v="Portland"/>
    <x v="4"/>
    <n v="36"/>
    <x v="203"/>
    <n v="1404"/>
    <n v="589.68000000000006"/>
    <n v="0.42000000000000004"/>
    <x v="1"/>
  </r>
  <r>
    <x v="3"/>
    <n v="1128299"/>
    <x v="247"/>
    <x v="2"/>
    <s v="Oregon"/>
    <s v="Portland"/>
    <x v="5"/>
    <n v="49"/>
    <x v="228"/>
    <n v="4410"/>
    <n v="1499.3999999999999"/>
    <n v="0.33999999999999997"/>
    <x v="1"/>
  </r>
  <r>
    <x v="3"/>
    <n v="1128299"/>
    <x v="278"/>
    <x v="2"/>
    <s v="Oregon"/>
    <s v="Portland"/>
    <x v="0"/>
    <n v="39"/>
    <x v="155"/>
    <n v="6045"/>
    <n v="2538.9"/>
    <n v="0.42"/>
    <x v="1"/>
  </r>
  <r>
    <x v="3"/>
    <n v="1128299"/>
    <x v="278"/>
    <x v="2"/>
    <s v="Oregon"/>
    <s v="Portland"/>
    <x v="1"/>
    <n v="36"/>
    <x v="245"/>
    <n v="3924"/>
    <n v="1569.6"/>
    <n v="0.39999999999999997"/>
    <x v="1"/>
  </r>
  <r>
    <x v="3"/>
    <n v="1128299"/>
    <x v="278"/>
    <x v="2"/>
    <s v="Oregon"/>
    <s v="Portland"/>
    <x v="2"/>
    <n v="39"/>
    <x v="164"/>
    <n v="4641"/>
    <n v="1809.9899999999998"/>
    <n v="0.38999999999999996"/>
    <x v="1"/>
  </r>
  <r>
    <x v="3"/>
    <n v="1128299"/>
    <x v="278"/>
    <x v="2"/>
    <s v="Oregon"/>
    <s v="Portland"/>
    <x v="3"/>
    <n v="33"/>
    <x v="198"/>
    <n v="3102"/>
    <n v="1209.78"/>
    <n v="0.38999999999999996"/>
    <x v="1"/>
  </r>
  <r>
    <x v="3"/>
    <n v="1128299"/>
    <x v="278"/>
    <x v="2"/>
    <s v="Oregon"/>
    <s v="Portland"/>
    <x v="4"/>
    <n v="33"/>
    <x v="208"/>
    <n v="1914"/>
    <n v="842.16"/>
    <n v="0.44"/>
    <x v="1"/>
  </r>
  <r>
    <x v="3"/>
    <n v="1128299"/>
    <x v="278"/>
    <x v="2"/>
    <s v="Oregon"/>
    <s v="Portland"/>
    <x v="5"/>
    <n v="46"/>
    <x v="217"/>
    <n v="7958"/>
    <n v="2864.88"/>
    <n v="0.36"/>
    <x v="1"/>
  </r>
  <r>
    <x v="3"/>
    <n v="1128299"/>
    <x v="308"/>
    <x v="2"/>
    <s v="Oregon"/>
    <s v="Portland"/>
    <x v="0"/>
    <n v="43"/>
    <x v="142"/>
    <n v="10320"/>
    <n v="3921.6"/>
    <n v="0.38"/>
    <x v="1"/>
  </r>
  <r>
    <x v="3"/>
    <n v="1128299"/>
    <x v="308"/>
    <x v="2"/>
    <s v="Oregon"/>
    <s v="Portland"/>
    <x v="1"/>
    <n v="47"/>
    <x v="158"/>
    <n v="9494"/>
    <n v="3892.54"/>
    <n v="0.41"/>
    <x v="1"/>
  </r>
  <r>
    <x v="3"/>
    <n v="1128299"/>
    <x v="308"/>
    <x v="2"/>
    <s v="Oregon"/>
    <s v="Portland"/>
    <x v="2"/>
    <n v="53"/>
    <x v="159"/>
    <n v="11024"/>
    <n v="4299.3599999999997"/>
    <n v="0.38999999999999996"/>
    <x v="1"/>
  </r>
  <r>
    <x v="3"/>
    <n v="1128299"/>
    <x v="308"/>
    <x v="2"/>
    <s v="Oregon"/>
    <s v="Portland"/>
    <x v="3"/>
    <n v="62"/>
    <x v="289"/>
    <n v="11098"/>
    <n v="4550.1799999999994"/>
    <n v="0.41"/>
    <x v="1"/>
  </r>
  <r>
    <x v="3"/>
    <n v="1128299"/>
    <x v="308"/>
    <x v="2"/>
    <s v="Oregon"/>
    <s v="Portland"/>
    <x v="4"/>
    <n v="67"/>
    <x v="150"/>
    <n v="9380"/>
    <n v="4314.8"/>
    <n v="0.46"/>
    <x v="1"/>
  </r>
  <r>
    <x v="3"/>
    <n v="1128299"/>
    <x v="308"/>
    <x v="2"/>
    <s v="Oregon"/>
    <s v="Portland"/>
    <x v="5"/>
    <n v="74"/>
    <x v="108"/>
    <n v="17094"/>
    <n v="5641.0199999999995"/>
    <n v="0.32999999999999996"/>
    <x v="1"/>
  </r>
  <r>
    <x v="3"/>
    <n v="1128299"/>
    <x v="337"/>
    <x v="2"/>
    <s v="Oregon"/>
    <s v="Portland"/>
    <x v="0"/>
    <n v="60"/>
    <x v="327"/>
    <n v="17880"/>
    <n v="7509.5999999999995"/>
    <n v="0.42"/>
    <x v="1"/>
  </r>
  <r>
    <x v="3"/>
    <n v="1128299"/>
    <x v="337"/>
    <x v="2"/>
    <s v="Oregon"/>
    <s v="Portland"/>
    <x v="1"/>
    <n v="66"/>
    <x v="146"/>
    <n v="14322"/>
    <n v="5872.0199999999995"/>
    <n v="0.41"/>
    <x v="1"/>
  </r>
  <r>
    <x v="3"/>
    <n v="1128299"/>
    <x v="337"/>
    <x v="2"/>
    <s v="Oregon"/>
    <s v="Portland"/>
    <x v="2"/>
    <n v="66"/>
    <x v="166"/>
    <n v="14586"/>
    <n v="6126.12"/>
    <n v="0.42"/>
    <x v="1"/>
  </r>
  <r>
    <x v="3"/>
    <n v="1128299"/>
    <x v="337"/>
    <x v="2"/>
    <s v="Oregon"/>
    <s v="Portland"/>
    <x v="3"/>
    <n v="61"/>
    <x v="347"/>
    <n v="10431"/>
    <n v="4276.71"/>
    <n v="0.41"/>
    <x v="1"/>
  </r>
  <r>
    <x v="3"/>
    <n v="1128299"/>
    <x v="337"/>
    <x v="2"/>
    <s v="Oregon"/>
    <s v="Portland"/>
    <x v="4"/>
    <n v="68"/>
    <x v="334"/>
    <n v="13464"/>
    <n v="6193.4400000000005"/>
    <n v="0.46"/>
    <x v="1"/>
  </r>
  <r>
    <x v="3"/>
    <n v="1128299"/>
    <x v="337"/>
    <x v="2"/>
    <s v="Oregon"/>
    <s v="Portland"/>
    <x v="5"/>
    <n v="78"/>
    <x v="322"/>
    <n v="15912"/>
    <n v="5569.2"/>
    <n v="0.35"/>
    <x v="1"/>
  </r>
  <r>
    <x v="3"/>
    <n v="1128299"/>
    <x v="369"/>
    <x v="2"/>
    <s v="Oregon"/>
    <s v="Portland"/>
    <x v="0"/>
    <n v="69"/>
    <x v="254"/>
    <n v="17664"/>
    <n v="6535.68"/>
    <n v="0.37"/>
    <x v="1"/>
  </r>
  <r>
    <x v="3"/>
    <n v="1128299"/>
    <x v="369"/>
    <x v="2"/>
    <s v="Oregon"/>
    <s v="Portland"/>
    <x v="1"/>
    <n v="62"/>
    <x v="254"/>
    <n v="15872"/>
    <n v="6666.24"/>
    <n v="0.42"/>
    <x v="1"/>
  </r>
  <r>
    <x v="3"/>
    <n v="1128299"/>
    <x v="369"/>
    <x v="2"/>
    <s v="Oregon"/>
    <s v="Portland"/>
    <x v="2"/>
    <n v="50"/>
    <x v="102"/>
    <n v="10750"/>
    <n v="4300"/>
    <n v="0.39999999999999997"/>
    <x v="1"/>
  </r>
  <r>
    <x v="3"/>
    <n v="1128299"/>
    <x v="369"/>
    <x v="2"/>
    <s v="Oregon"/>
    <s v="Portland"/>
    <x v="3"/>
    <n v="50"/>
    <x v="209"/>
    <n v="6400"/>
    <n v="2432"/>
    <n v="0.38"/>
    <x v="1"/>
  </r>
  <r>
    <x v="3"/>
    <n v="1128299"/>
    <x v="369"/>
    <x v="2"/>
    <s v="Oregon"/>
    <s v="Portland"/>
    <x v="4"/>
    <n v="53"/>
    <x v="224"/>
    <n v="7208"/>
    <n v="3027.36"/>
    <n v="0.42000000000000004"/>
    <x v="1"/>
  </r>
  <r>
    <x v="3"/>
    <n v="1128299"/>
    <x v="369"/>
    <x v="2"/>
    <s v="Oregon"/>
    <s v="Portland"/>
    <x v="5"/>
    <n v="53"/>
    <x v="246"/>
    <n v="4664"/>
    <n v="1725.68"/>
    <n v="0.37"/>
    <x v="1"/>
  </r>
  <r>
    <x v="3"/>
    <n v="1128299"/>
    <x v="401"/>
    <x v="2"/>
    <s v="Oregon"/>
    <s v="Portland"/>
    <x v="0"/>
    <n v="34"/>
    <x v="197"/>
    <n v="5066"/>
    <n v="1874.42"/>
    <n v="0.37"/>
    <x v="1"/>
  </r>
  <r>
    <x v="3"/>
    <n v="1128299"/>
    <x v="401"/>
    <x v="2"/>
    <s v="Oregon"/>
    <s v="Portland"/>
    <x v="1"/>
    <n v="43"/>
    <x v="174"/>
    <n v="6794"/>
    <n v="2581.7200000000003"/>
    <n v="0.38"/>
    <x v="1"/>
  </r>
  <r>
    <x v="3"/>
    <n v="1128299"/>
    <x v="401"/>
    <x v="2"/>
    <s v="Oregon"/>
    <s v="Portland"/>
    <x v="2"/>
    <n v="39"/>
    <x v="170"/>
    <n v="3237"/>
    <n v="1359.54"/>
    <n v="0.42"/>
    <x v="1"/>
  </r>
  <r>
    <x v="3"/>
    <n v="1128299"/>
    <x v="401"/>
    <x v="2"/>
    <s v="Oregon"/>
    <s v="Portland"/>
    <x v="3"/>
    <n v="38"/>
    <x v="345"/>
    <n v="2356"/>
    <n v="989.52"/>
    <n v="0.42"/>
    <x v="1"/>
  </r>
  <r>
    <x v="3"/>
    <n v="1128299"/>
    <x v="401"/>
    <x v="2"/>
    <s v="Oregon"/>
    <s v="Portland"/>
    <x v="4"/>
    <n v="48"/>
    <x v="169"/>
    <n v="3696"/>
    <n v="1552.3200000000002"/>
    <n v="0.42000000000000004"/>
    <x v="1"/>
  </r>
  <r>
    <x v="3"/>
    <n v="1128299"/>
    <x v="401"/>
    <x v="2"/>
    <s v="Oregon"/>
    <s v="Portland"/>
    <x v="5"/>
    <n v="36"/>
    <x v="211"/>
    <n v="3060"/>
    <n v="979.2"/>
    <n v="0.32"/>
    <x v="1"/>
  </r>
  <r>
    <x v="3"/>
    <n v="1128299"/>
    <x v="430"/>
    <x v="2"/>
    <s v="Oregon"/>
    <s v="Portland"/>
    <x v="0"/>
    <n v="29"/>
    <x v="164"/>
    <n v="3451"/>
    <n v="1345.8899999999999"/>
    <n v="0.38999999999999996"/>
    <x v="1"/>
  </r>
  <r>
    <x v="3"/>
    <n v="1128299"/>
    <x v="430"/>
    <x v="2"/>
    <s v="Oregon"/>
    <s v="Portland"/>
    <x v="1"/>
    <n v="37"/>
    <x v="289"/>
    <n v="6623"/>
    <n v="2516.7400000000002"/>
    <n v="0.38"/>
    <x v="1"/>
  </r>
  <r>
    <x v="3"/>
    <n v="1128299"/>
    <x v="430"/>
    <x v="2"/>
    <s v="Oregon"/>
    <s v="Portland"/>
    <x v="2"/>
    <n v="37"/>
    <x v="245"/>
    <n v="4033"/>
    <n v="1492.21"/>
    <n v="0.37"/>
    <x v="1"/>
  </r>
  <r>
    <x v="3"/>
    <n v="1128299"/>
    <x v="430"/>
    <x v="2"/>
    <s v="Oregon"/>
    <s v="Portland"/>
    <x v="3"/>
    <n v="34"/>
    <x v="351"/>
    <n v="3876"/>
    <n v="1511.6399999999999"/>
    <n v="0.38999999999999996"/>
    <x v="1"/>
  </r>
  <r>
    <x v="3"/>
    <n v="1128299"/>
    <x v="430"/>
    <x v="2"/>
    <s v="Oregon"/>
    <s v="Portland"/>
    <x v="4"/>
    <n v="40"/>
    <x v="270"/>
    <n v="3720"/>
    <n v="1674"/>
    <n v="0.45"/>
    <x v="1"/>
  </r>
  <r>
    <x v="3"/>
    <n v="1128299"/>
    <x v="430"/>
    <x v="2"/>
    <s v="Oregon"/>
    <s v="Portland"/>
    <x v="5"/>
    <n v="41"/>
    <x v="248"/>
    <n v="5043"/>
    <n v="1865.91"/>
    <n v="0.37"/>
    <x v="1"/>
  </r>
  <r>
    <x v="3"/>
    <n v="1128299"/>
    <x v="461"/>
    <x v="2"/>
    <s v="Oregon"/>
    <s v="Portland"/>
    <x v="0"/>
    <n v="34"/>
    <x v="330"/>
    <n v="6460"/>
    <n v="2390.1999999999998"/>
    <n v="0.37"/>
    <x v="1"/>
  </r>
  <r>
    <x v="3"/>
    <n v="1128299"/>
    <x v="461"/>
    <x v="2"/>
    <s v="Oregon"/>
    <s v="Portland"/>
    <x v="1"/>
    <n v="37"/>
    <x v="158"/>
    <n v="7474"/>
    <n v="2914.8599999999997"/>
    <n v="0.38999999999999996"/>
    <x v="1"/>
  </r>
  <r>
    <x v="3"/>
    <n v="1128299"/>
    <x v="461"/>
    <x v="2"/>
    <s v="Oregon"/>
    <s v="Portland"/>
    <x v="2"/>
    <n v="32"/>
    <x v="152"/>
    <n v="4864"/>
    <n v="2042.8799999999999"/>
    <n v="0.42"/>
    <x v="1"/>
  </r>
  <r>
    <x v="3"/>
    <n v="1128299"/>
    <x v="461"/>
    <x v="2"/>
    <s v="Oregon"/>
    <s v="Portland"/>
    <x v="3"/>
    <n v="39"/>
    <x v="197"/>
    <n v="5811"/>
    <n v="2382.5099999999998"/>
    <n v="0.41"/>
    <x v="1"/>
  </r>
  <r>
    <x v="3"/>
    <n v="1128299"/>
    <x v="461"/>
    <x v="2"/>
    <s v="Oregon"/>
    <s v="Portland"/>
    <x v="4"/>
    <n v="50"/>
    <x v="57"/>
    <n v="7250"/>
    <n v="3335"/>
    <n v="0.46"/>
    <x v="1"/>
  </r>
  <r>
    <x v="3"/>
    <n v="1128299"/>
    <x v="461"/>
    <x v="2"/>
    <s v="Oregon"/>
    <s v="Portland"/>
    <x v="5"/>
    <n v="53"/>
    <x v="241"/>
    <n v="8745"/>
    <n v="3235.65"/>
    <n v="0.37"/>
    <x v="1"/>
  </r>
  <r>
    <x v="3"/>
    <n v="1128299"/>
    <x v="490"/>
    <x v="2"/>
    <s v="Oregon"/>
    <s v="Portland"/>
    <x v="0"/>
    <n v="51"/>
    <x v="37"/>
    <n v="11475"/>
    <n v="4819.5"/>
    <n v="0.42"/>
    <x v="1"/>
  </r>
  <r>
    <x v="3"/>
    <n v="1128299"/>
    <x v="490"/>
    <x v="2"/>
    <s v="Oregon"/>
    <s v="Portland"/>
    <x v="1"/>
    <n v="56"/>
    <x v="148"/>
    <n v="13048"/>
    <n v="5219.2"/>
    <n v="0.39999999999999997"/>
    <x v="1"/>
  </r>
  <r>
    <x v="3"/>
    <n v="1128299"/>
    <x v="490"/>
    <x v="2"/>
    <s v="Oregon"/>
    <s v="Portland"/>
    <x v="2"/>
    <n v="48"/>
    <x v="335"/>
    <n v="9264"/>
    <n v="3798.24"/>
    <n v="0.41"/>
    <x v="1"/>
  </r>
  <r>
    <x v="3"/>
    <n v="1128299"/>
    <x v="490"/>
    <x v="2"/>
    <s v="Oregon"/>
    <s v="Portland"/>
    <x v="3"/>
    <n v="53"/>
    <x v="241"/>
    <n v="8745"/>
    <n v="3410.5499999999997"/>
    <n v="0.38999999999999996"/>
    <x v="1"/>
  </r>
  <r>
    <x v="3"/>
    <n v="1128299"/>
    <x v="490"/>
    <x v="2"/>
    <s v="Oregon"/>
    <s v="Portland"/>
    <x v="4"/>
    <n v="54"/>
    <x v="350"/>
    <n v="8478"/>
    <n v="3984.6600000000003"/>
    <n v="0.47000000000000003"/>
    <x v="1"/>
  </r>
  <r>
    <x v="3"/>
    <n v="1128299"/>
    <x v="490"/>
    <x v="2"/>
    <s v="Oregon"/>
    <s v="Portland"/>
    <x v="5"/>
    <n v="55"/>
    <x v="338"/>
    <n v="11055"/>
    <n v="3758.7"/>
    <n v="0.33999999999999997"/>
    <x v="1"/>
  </r>
  <r>
    <x v="3"/>
    <n v="1128299"/>
    <x v="181"/>
    <x v="2"/>
    <s v="Oregon"/>
    <s v="Portland"/>
    <x v="0"/>
    <n v="28"/>
    <x v="196"/>
    <n v="3360"/>
    <n v="1411.2"/>
    <n v="0.42"/>
    <x v="1"/>
  </r>
  <r>
    <x v="3"/>
    <n v="1128299"/>
    <x v="181"/>
    <x v="2"/>
    <s v="Oregon"/>
    <s v="Portland"/>
    <x v="1"/>
    <n v="31"/>
    <x v="168"/>
    <n v="3844"/>
    <n v="1691.36"/>
    <n v="0.43999999999999995"/>
    <x v="1"/>
  </r>
  <r>
    <x v="3"/>
    <n v="1128299"/>
    <x v="181"/>
    <x v="2"/>
    <s v="Oregon"/>
    <s v="Portland"/>
    <x v="2"/>
    <n v="33"/>
    <x v="209"/>
    <n v="4224"/>
    <n v="1816.3199999999997"/>
    <n v="0.42999999999999994"/>
    <x v="1"/>
  </r>
  <r>
    <x v="3"/>
    <n v="1128299"/>
    <x v="181"/>
    <x v="2"/>
    <s v="Oregon"/>
    <s v="Portland"/>
    <x v="3"/>
    <n v="34"/>
    <x v="252"/>
    <n v="2652"/>
    <n v="1219.9199999999998"/>
    <n v="0.45999999999999996"/>
    <x v="1"/>
  </r>
  <r>
    <x v="3"/>
    <n v="1128299"/>
    <x v="181"/>
    <x v="2"/>
    <s v="Oregon"/>
    <s v="Portland"/>
    <x v="4"/>
    <n v="33"/>
    <x v="181"/>
    <n v="2244"/>
    <n v="1144.44"/>
    <n v="0.51"/>
    <x v="1"/>
  </r>
  <r>
    <x v="3"/>
    <n v="1128299"/>
    <x v="181"/>
    <x v="2"/>
    <s v="Oregon"/>
    <s v="Portland"/>
    <x v="5"/>
    <n v="34"/>
    <x v="150"/>
    <n v="4760"/>
    <n v="1903.9999999999998"/>
    <n v="0.39999999999999997"/>
    <x v="1"/>
  </r>
  <r>
    <x v="3"/>
    <n v="1128299"/>
    <x v="212"/>
    <x v="2"/>
    <s v="Oregon"/>
    <s v="Portland"/>
    <x v="0"/>
    <n v="24"/>
    <x v="36"/>
    <n v="4200"/>
    <n v="1889.9999999999998"/>
    <n v="0.44999999999999996"/>
    <x v="1"/>
  </r>
  <r>
    <x v="3"/>
    <n v="1128299"/>
    <x v="212"/>
    <x v="2"/>
    <s v="Oregon"/>
    <s v="Portland"/>
    <x v="1"/>
    <n v="31"/>
    <x v="168"/>
    <n v="3844"/>
    <n v="1652.9199999999998"/>
    <n v="0.42999999999999994"/>
    <x v="1"/>
  </r>
  <r>
    <x v="3"/>
    <n v="1128299"/>
    <x v="212"/>
    <x v="2"/>
    <s v="Oregon"/>
    <s v="Portland"/>
    <x v="2"/>
    <n v="34"/>
    <x v="348"/>
    <n v="4488"/>
    <n v="1929.8399999999997"/>
    <n v="0.42999999999999994"/>
    <x v="1"/>
  </r>
  <r>
    <x v="3"/>
    <n v="1128299"/>
    <x v="212"/>
    <x v="1"/>
    <s v="Louisiana"/>
    <s v="New Orleans"/>
    <x v="3"/>
    <n v="33"/>
    <x v="41"/>
    <n v="2475"/>
    <n v="1163.25"/>
    <n v="0.47"/>
    <x v="1"/>
  </r>
  <r>
    <x v="3"/>
    <n v="1128299"/>
    <x v="212"/>
    <x v="1"/>
    <s v="Louisiana"/>
    <s v="New Orleans"/>
    <x v="4"/>
    <n v="33"/>
    <x v="206"/>
    <n v="1749"/>
    <n v="822.03000000000009"/>
    <n v="0.47000000000000003"/>
    <x v="1"/>
  </r>
  <r>
    <x v="3"/>
    <n v="1128299"/>
    <x v="212"/>
    <x v="1"/>
    <s v="Louisiana"/>
    <s v="New Orleans"/>
    <x v="5"/>
    <n v="32"/>
    <x v="165"/>
    <n v="4192"/>
    <n v="1551.04"/>
    <n v="0.37"/>
    <x v="1"/>
  </r>
  <r>
    <x v="3"/>
    <n v="1128299"/>
    <x v="221"/>
    <x v="1"/>
    <s v="Louisiana"/>
    <s v="New Orleans"/>
    <x v="0"/>
    <n v="29"/>
    <x v="289"/>
    <n v="5191"/>
    <n v="2387.8599999999997"/>
    <n v="0.45999999999999996"/>
    <x v="1"/>
  </r>
  <r>
    <x v="3"/>
    <n v="1128299"/>
    <x v="221"/>
    <x v="1"/>
    <s v="Louisiana"/>
    <s v="New Orleans"/>
    <x v="1"/>
    <n v="38"/>
    <x v="196"/>
    <n v="4560"/>
    <n v="2006.3999999999999"/>
    <n v="0.43999999999999995"/>
    <x v="1"/>
  </r>
  <r>
    <x v="3"/>
    <n v="1128299"/>
    <x v="221"/>
    <x v="1"/>
    <s v="Louisiana"/>
    <s v="New Orleans"/>
    <x v="2"/>
    <n v="39"/>
    <x v="196"/>
    <n v="4680"/>
    <n v="2106"/>
    <n v="0.44999999999999996"/>
    <x v="1"/>
  </r>
  <r>
    <x v="3"/>
    <n v="1128299"/>
    <x v="221"/>
    <x v="1"/>
    <s v="Louisiana"/>
    <s v="New Orleans"/>
    <x v="3"/>
    <n v="43"/>
    <x v="294"/>
    <n v="4128"/>
    <n v="1775.0399999999997"/>
    <n v="0.42999999999999994"/>
    <x v="1"/>
  </r>
  <r>
    <x v="3"/>
    <n v="1128299"/>
    <x v="221"/>
    <x v="1"/>
    <s v="Louisiana"/>
    <s v="New Orleans"/>
    <x v="4"/>
    <n v="40"/>
    <x v="50"/>
    <n v="2000"/>
    <n v="1020"/>
    <n v="0.51"/>
    <x v="1"/>
  </r>
  <r>
    <x v="3"/>
    <n v="1128299"/>
    <x v="221"/>
    <x v="1"/>
    <s v="Louisiana"/>
    <s v="New Orleans"/>
    <x v="5"/>
    <n v="29"/>
    <x v="245"/>
    <n v="3161"/>
    <n v="1169.57"/>
    <n v="0.37"/>
    <x v="1"/>
  </r>
  <r>
    <x v="3"/>
    <n v="1128299"/>
    <x v="240"/>
    <x v="1"/>
    <s v="Louisiana"/>
    <s v="New Orleans"/>
    <x v="0"/>
    <n v="38"/>
    <x v="137"/>
    <n v="6384"/>
    <n v="3000.48"/>
    <n v="0.47"/>
    <x v="1"/>
  </r>
  <r>
    <x v="3"/>
    <n v="1128299"/>
    <x v="240"/>
    <x v="1"/>
    <s v="Louisiana"/>
    <s v="New Orleans"/>
    <x v="1"/>
    <n v="36"/>
    <x v="336"/>
    <n v="3852"/>
    <n v="1771.9199999999998"/>
    <n v="0.45999999999999996"/>
    <x v="1"/>
  </r>
  <r>
    <x v="3"/>
    <n v="1128299"/>
    <x v="240"/>
    <x v="1"/>
    <s v="Louisiana"/>
    <s v="New Orleans"/>
    <x v="2"/>
    <n v="40"/>
    <x v="196"/>
    <n v="4800"/>
    <n v="2016"/>
    <n v="0.42"/>
    <x v="1"/>
  </r>
  <r>
    <x v="3"/>
    <n v="1128299"/>
    <x v="240"/>
    <x v="1"/>
    <s v="Louisiana"/>
    <s v="New Orleans"/>
    <x v="3"/>
    <n v="27"/>
    <x v="250"/>
    <n v="2457"/>
    <n v="1105.6499999999999"/>
    <n v="0.44999999999999996"/>
    <x v="1"/>
  </r>
  <r>
    <x v="3"/>
    <n v="1128299"/>
    <x v="240"/>
    <x v="1"/>
    <s v="Louisiana"/>
    <s v="New Orleans"/>
    <x v="4"/>
    <n v="34"/>
    <x v="195"/>
    <n v="1904"/>
    <n v="971.04"/>
    <n v="0.51"/>
    <x v="1"/>
  </r>
  <r>
    <x v="3"/>
    <n v="1128299"/>
    <x v="240"/>
    <x v="1"/>
    <s v="Louisiana"/>
    <s v="New Orleans"/>
    <x v="5"/>
    <n v="39"/>
    <x v="248"/>
    <n v="4797"/>
    <n v="1774.8899999999999"/>
    <n v="0.37"/>
    <x v="1"/>
  </r>
  <r>
    <x v="3"/>
    <n v="1128299"/>
    <x v="271"/>
    <x v="1"/>
    <s v="Louisiana"/>
    <s v="New Orleans"/>
    <x v="0"/>
    <n v="32"/>
    <x v="129"/>
    <n v="5632"/>
    <n v="2421.7599999999998"/>
    <n v="0.42999999999999994"/>
    <x v="1"/>
  </r>
  <r>
    <x v="3"/>
    <n v="1128299"/>
    <x v="271"/>
    <x v="1"/>
    <s v="Louisiana"/>
    <s v="New Orleans"/>
    <x v="1"/>
    <n v="40"/>
    <x v="209"/>
    <n v="5120"/>
    <n v="2252.7999999999997"/>
    <n v="0.43999999999999995"/>
    <x v="1"/>
  </r>
  <r>
    <x v="3"/>
    <n v="1128299"/>
    <x v="271"/>
    <x v="1"/>
    <s v="Louisiana"/>
    <s v="New Orleans"/>
    <x v="2"/>
    <n v="37"/>
    <x v="224"/>
    <n v="5032"/>
    <n v="2113.44"/>
    <n v="0.42"/>
    <x v="1"/>
  </r>
  <r>
    <x v="3"/>
    <n v="1128299"/>
    <x v="271"/>
    <x v="1"/>
    <s v="Louisiana"/>
    <s v="New Orleans"/>
    <x v="3"/>
    <n v="33"/>
    <x v="253"/>
    <n v="3333"/>
    <n v="1433.1899999999998"/>
    <n v="0.42999999999999994"/>
    <x v="1"/>
  </r>
  <r>
    <x v="3"/>
    <n v="1128299"/>
    <x v="271"/>
    <x v="1"/>
    <s v="Louisiana"/>
    <s v="New Orleans"/>
    <x v="4"/>
    <n v="32"/>
    <x v="169"/>
    <n v="2464"/>
    <n v="1182.72"/>
    <n v="0.48"/>
    <x v="1"/>
  </r>
  <r>
    <x v="3"/>
    <n v="1128299"/>
    <x v="271"/>
    <x v="1"/>
    <s v="Louisiana"/>
    <s v="New Orleans"/>
    <x v="5"/>
    <n v="46"/>
    <x v="349"/>
    <n v="8188"/>
    <n v="3275.2"/>
    <n v="0.39999999999999997"/>
    <x v="1"/>
  </r>
  <r>
    <x v="3"/>
    <n v="1128299"/>
    <x v="301"/>
    <x v="1"/>
    <s v="Louisiana"/>
    <s v="New Orleans"/>
    <x v="0"/>
    <n v="47"/>
    <x v="254"/>
    <n v="12032"/>
    <n v="5655.04"/>
    <n v="0.47"/>
    <x v="1"/>
  </r>
  <r>
    <x v="3"/>
    <n v="1128299"/>
    <x v="301"/>
    <x v="1"/>
    <s v="Louisiana"/>
    <s v="New Orleans"/>
    <x v="1"/>
    <n v="55"/>
    <x v="167"/>
    <n v="12320"/>
    <n v="5543.9999999999991"/>
    <n v="0.44999999999999996"/>
    <x v="1"/>
  </r>
  <r>
    <x v="3"/>
    <n v="1128299"/>
    <x v="301"/>
    <x v="1"/>
    <s v="Louisiana"/>
    <s v="New Orleans"/>
    <x v="2"/>
    <n v="55"/>
    <x v="124"/>
    <n v="11550"/>
    <n v="5081.9999999999991"/>
    <n v="0.43999999999999995"/>
    <x v="1"/>
  </r>
  <r>
    <x v="3"/>
    <n v="1128299"/>
    <x v="301"/>
    <x v="1"/>
    <s v="Louisiana"/>
    <s v="New Orleans"/>
    <x v="3"/>
    <n v="59"/>
    <x v="328"/>
    <n v="10856"/>
    <n v="5102.32"/>
    <n v="0.47"/>
    <x v="1"/>
  </r>
  <r>
    <x v="3"/>
    <n v="1128299"/>
    <x v="301"/>
    <x v="1"/>
    <s v="Louisiana"/>
    <s v="New Orleans"/>
    <x v="4"/>
    <n v="70"/>
    <x v="269"/>
    <n v="10710"/>
    <n v="5033.7000000000007"/>
    <n v="0.47000000000000003"/>
    <x v="1"/>
  </r>
  <r>
    <x v="3"/>
    <n v="1128299"/>
    <x v="301"/>
    <x v="1"/>
    <s v="Louisiana"/>
    <s v="New Orleans"/>
    <x v="5"/>
    <n v="80"/>
    <x v="154"/>
    <n v="19840"/>
    <n v="8134.4"/>
    <n v="0.41"/>
    <x v="1"/>
  </r>
  <r>
    <x v="3"/>
    <n v="1128299"/>
    <x v="330"/>
    <x v="1"/>
    <s v="Louisiana"/>
    <s v="New Orleans"/>
    <x v="0"/>
    <n v="62"/>
    <x v="297"/>
    <n v="18972"/>
    <n v="8157.9599999999991"/>
    <n v="0.42999999999999994"/>
    <x v="1"/>
  </r>
  <r>
    <x v="3"/>
    <n v="1128299"/>
    <x v="330"/>
    <x v="1"/>
    <s v="Louisiana"/>
    <s v="New Orleans"/>
    <x v="1"/>
    <n v="67"/>
    <x v="154"/>
    <n v="16616"/>
    <n v="7643.36"/>
    <n v="0.45999999999999996"/>
    <x v="1"/>
  </r>
  <r>
    <x v="3"/>
    <n v="1128299"/>
    <x v="330"/>
    <x v="1"/>
    <s v="Louisiana"/>
    <s v="New Orleans"/>
    <x v="2"/>
    <n v="69"/>
    <x v="124"/>
    <n v="14490"/>
    <n v="6810.2999999999993"/>
    <n v="0.47"/>
    <x v="1"/>
  </r>
  <r>
    <x v="3"/>
    <n v="1128299"/>
    <x v="330"/>
    <x v="1"/>
    <s v="Louisiana"/>
    <s v="New Orleans"/>
    <x v="3"/>
    <n v="62"/>
    <x v="334"/>
    <n v="12276"/>
    <n v="5524.2"/>
    <n v="0.44999999999999996"/>
    <x v="1"/>
  </r>
  <r>
    <x v="3"/>
    <n v="1128299"/>
    <x v="330"/>
    <x v="1"/>
    <s v="Louisiana"/>
    <s v="New Orleans"/>
    <x v="4"/>
    <n v="73"/>
    <x v="166"/>
    <n v="16133"/>
    <n v="7905.17"/>
    <n v="0.49"/>
    <x v="1"/>
  </r>
  <r>
    <x v="3"/>
    <n v="1128299"/>
    <x v="330"/>
    <x v="1"/>
    <s v="Louisiana"/>
    <s v="New Orleans"/>
    <x v="5"/>
    <n v="81"/>
    <x v="159"/>
    <n v="16848"/>
    <n v="6907.6799999999994"/>
    <n v="0.41"/>
    <x v="1"/>
  </r>
  <r>
    <x v="3"/>
    <n v="1128299"/>
    <x v="362"/>
    <x v="1"/>
    <s v="Louisiana"/>
    <s v="New Orleans"/>
    <x v="0"/>
    <n v="73"/>
    <x v="128"/>
    <n v="18615"/>
    <n v="8749.0499999999993"/>
    <n v="0.47"/>
    <x v="1"/>
  </r>
  <r>
    <x v="3"/>
    <n v="1128299"/>
    <x v="362"/>
    <x v="1"/>
    <s v="Louisiana"/>
    <s v="New Orleans"/>
    <x v="1"/>
    <n v="57"/>
    <x v="254"/>
    <n v="14592"/>
    <n v="6420.48"/>
    <n v="0.43999999999999995"/>
    <x v="1"/>
  </r>
  <r>
    <x v="3"/>
    <n v="1128299"/>
    <x v="362"/>
    <x v="1"/>
    <s v="Louisiana"/>
    <s v="New Orleans"/>
    <x v="2"/>
    <n v="50"/>
    <x v="146"/>
    <n v="10850"/>
    <n v="4557"/>
    <n v="0.42"/>
    <x v="1"/>
  </r>
  <r>
    <x v="3"/>
    <n v="1128299"/>
    <x v="362"/>
    <x v="1"/>
    <s v="Louisiana"/>
    <s v="New Orleans"/>
    <x v="3"/>
    <n v="55"/>
    <x v="231"/>
    <n v="7865"/>
    <n v="3696.5499999999997"/>
    <n v="0.47"/>
    <x v="1"/>
  </r>
  <r>
    <x v="3"/>
    <n v="1128299"/>
    <x v="362"/>
    <x v="1"/>
    <s v="Louisiana"/>
    <s v="New Orleans"/>
    <x v="4"/>
    <n v="47"/>
    <x v="152"/>
    <n v="7144"/>
    <n v="3500.56"/>
    <n v="0.49"/>
    <x v="1"/>
  </r>
  <r>
    <x v="3"/>
    <n v="1128299"/>
    <x v="362"/>
    <x v="1"/>
    <s v="Louisiana"/>
    <s v="New Orleans"/>
    <x v="5"/>
    <n v="46"/>
    <x v="240"/>
    <n v="4692"/>
    <n v="1782.96"/>
    <n v="0.38"/>
    <x v="1"/>
  </r>
  <r>
    <x v="3"/>
    <n v="1128299"/>
    <x v="394"/>
    <x v="1"/>
    <s v="Louisiana"/>
    <s v="New Orleans"/>
    <x v="0"/>
    <n v="33"/>
    <x v="36"/>
    <n v="5775"/>
    <n v="2425.5"/>
    <n v="0.42"/>
    <x v="1"/>
  </r>
  <r>
    <x v="3"/>
    <n v="1128299"/>
    <x v="394"/>
    <x v="1"/>
    <s v="Louisiana"/>
    <s v="New Orleans"/>
    <x v="1"/>
    <n v="40"/>
    <x v="36"/>
    <n v="7000"/>
    <n v="3009.9999999999995"/>
    <n v="0.42999999999999994"/>
    <x v="1"/>
  </r>
  <r>
    <x v="3"/>
    <n v="1128299"/>
    <x v="394"/>
    <x v="1"/>
    <s v="Louisiana"/>
    <s v="New Orleans"/>
    <x v="2"/>
    <n v="30"/>
    <x v="294"/>
    <n v="2880"/>
    <n v="1324.8"/>
    <n v="0.45999999999999996"/>
    <x v="1"/>
  </r>
  <r>
    <x v="3"/>
    <n v="1128299"/>
    <x v="394"/>
    <x v="1"/>
    <s v="Louisiana"/>
    <s v="New Orleans"/>
    <x v="3"/>
    <n v="34"/>
    <x v="232"/>
    <n v="2720"/>
    <n v="1142.3999999999999"/>
    <n v="0.42"/>
    <x v="1"/>
  </r>
  <r>
    <x v="3"/>
    <n v="1128299"/>
    <x v="394"/>
    <x v="1"/>
    <s v="Louisiana"/>
    <s v="New Orleans"/>
    <x v="4"/>
    <n v="41"/>
    <x v="170"/>
    <n v="3403"/>
    <n v="1633.4399999999998"/>
    <n v="0.48"/>
    <x v="1"/>
  </r>
  <r>
    <x v="3"/>
    <n v="1128299"/>
    <x v="394"/>
    <x v="1"/>
    <s v="Louisiana"/>
    <s v="New Orleans"/>
    <x v="5"/>
    <n v="30"/>
    <x v="228"/>
    <n v="2700"/>
    <n v="1080"/>
    <n v="0.39999999999999997"/>
    <x v="1"/>
  </r>
  <r>
    <x v="3"/>
    <n v="1128299"/>
    <x v="423"/>
    <x v="1"/>
    <s v="Louisiana"/>
    <s v="New Orleans"/>
    <x v="0"/>
    <n v="25"/>
    <x v="168"/>
    <n v="3100"/>
    <n v="1332.9999999999998"/>
    <n v="0.42999999999999994"/>
    <x v="1"/>
  </r>
  <r>
    <x v="3"/>
    <n v="1128299"/>
    <x v="423"/>
    <x v="1"/>
    <s v="Louisiana"/>
    <s v="New Orleans"/>
    <x v="1"/>
    <n v="34"/>
    <x v="328"/>
    <n v="6256"/>
    <n v="2815.2"/>
    <n v="0.44999999999999996"/>
    <x v="1"/>
  </r>
  <r>
    <x v="3"/>
    <n v="1128299"/>
    <x v="423"/>
    <x v="1"/>
    <s v="Louisiana"/>
    <s v="New Orleans"/>
    <x v="2"/>
    <n v="33"/>
    <x v="209"/>
    <n v="4224"/>
    <n v="1900.7999999999997"/>
    <n v="0.44999999999999996"/>
    <x v="1"/>
  </r>
  <r>
    <x v="3"/>
    <n v="1128299"/>
    <x v="423"/>
    <x v="1"/>
    <s v="Louisiana"/>
    <s v="New Orleans"/>
    <x v="3"/>
    <n v="31"/>
    <x v="196"/>
    <n v="3720"/>
    <n v="1599.5999999999997"/>
    <n v="0.42999999999999994"/>
    <x v="1"/>
  </r>
  <r>
    <x v="3"/>
    <n v="1128299"/>
    <x v="423"/>
    <x v="1"/>
    <s v="Louisiana"/>
    <s v="New Orleans"/>
    <x v="4"/>
    <n v="39"/>
    <x v="205"/>
    <n v="4368"/>
    <n v="2096.64"/>
    <n v="0.48"/>
    <x v="1"/>
  </r>
  <r>
    <x v="3"/>
    <n v="1128299"/>
    <x v="423"/>
    <x v="1"/>
    <s v="Louisiana"/>
    <s v="New Orleans"/>
    <x v="5"/>
    <n v="44"/>
    <x v="150"/>
    <n v="6160"/>
    <n v="2464"/>
    <n v="0.39999999999999997"/>
    <x v="1"/>
  </r>
  <r>
    <x v="3"/>
    <n v="1128299"/>
    <x v="454"/>
    <x v="1"/>
    <s v="Louisiana"/>
    <s v="New Orleans"/>
    <x v="0"/>
    <n v="28"/>
    <x v="156"/>
    <n v="6132"/>
    <n v="2882.04"/>
    <n v="0.47"/>
    <x v="1"/>
  </r>
  <r>
    <x v="3"/>
    <n v="1128299"/>
    <x v="454"/>
    <x v="1"/>
    <s v="Louisiana"/>
    <s v="New Orleans"/>
    <x v="1"/>
    <n v="35"/>
    <x v="167"/>
    <n v="7840"/>
    <n v="3684.7999999999997"/>
    <n v="0.47"/>
    <x v="1"/>
  </r>
  <r>
    <x v="3"/>
    <n v="1128299"/>
    <x v="454"/>
    <x v="1"/>
    <s v="Louisiana"/>
    <s v="New Orleans"/>
    <x v="2"/>
    <n v="30"/>
    <x v="174"/>
    <n v="4740"/>
    <n v="2180.3999999999996"/>
    <n v="0.45999999999999996"/>
    <x v="1"/>
  </r>
  <r>
    <x v="3"/>
    <n v="1128299"/>
    <x v="454"/>
    <x v="1"/>
    <s v="Louisiana"/>
    <s v="New Orleans"/>
    <x v="3"/>
    <n v="40"/>
    <x v="155"/>
    <n v="6200"/>
    <n v="2852"/>
    <n v="0.45999999999999996"/>
    <x v="1"/>
  </r>
  <r>
    <x v="3"/>
    <n v="1128299"/>
    <x v="454"/>
    <x v="1"/>
    <s v="Louisiana"/>
    <s v="New Orleans"/>
    <x v="4"/>
    <n v="53"/>
    <x v="135"/>
    <n v="7791"/>
    <n v="3661.7700000000004"/>
    <n v="0.47000000000000003"/>
    <x v="1"/>
  </r>
  <r>
    <x v="3"/>
    <n v="1128299"/>
    <x v="454"/>
    <x v="1"/>
    <s v="Louisiana"/>
    <s v="New Orleans"/>
    <x v="5"/>
    <n v="64"/>
    <x v="263"/>
    <n v="11520"/>
    <n v="4723.2"/>
    <n v="0.41"/>
    <x v="1"/>
  </r>
  <r>
    <x v="3"/>
    <n v="1128299"/>
    <x v="483"/>
    <x v="1"/>
    <s v="Louisiana"/>
    <s v="New Orleans"/>
    <x v="0"/>
    <n v="46"/>
    <x v="323"/>
    <n v="12512"/>
    <n v="5755.5199999999995"/>
    <n v="0.45999999999999996"/>
    <x v="1"/>
  </r>
  <r>
    <x v="3"/>
    <n v="1128299"/>
    <x v="483"/>
    <x v="1"/>
    <s v="Louisiana"/>
    <s v="New Orleans"/>
    <x v="1"/>
    <n v="52"/>
    <x v="154"/>
    <n v="12896"/>
    <n v="5674.2399999999989"/>
    <n v="0.43999999999999995"/>
    <x v="1"/>
  </r>
  <r>
    <x v="0"/>
    <n v="1128299"/>
    <x v="483"/>
    <x v="1"/>
    <s v="Louisiana"/>
    <s v="New Orleans"/>
    <x v="2"/>
    <n v="53"/>
    <x v="337"/>
    <n v="10176"/>
    <n v="4375.6799999999994"/>
    <n v="0.42999999999999994"/>
    <x v="1"/>
  </r>
  <r>
    <x v="0"/>
    <n v="1128299"/>
    <x v="483"/>
    <x v="1"/>
    <s v="Louisiana"/>
    <s v="New Orleans"/>
    <x v="3"/>
    <n v="53"/>
    <x v="337"/>
    <n v="10176"/>
    <n v="4782.7199999999993"/>
    <n v="0.47"/>
    <x v="1"/>
  </r>
  <r>
    <x v="0"/>
    <n v="1128299"/>
    <x v="483"/>
    <x v="1"/>
    <s v="Louisiana"/>
    <s v="New Orleans"/>
    <x v="4"/>
    <n v="55"/>
    <x v="137"/>
    <n v="9240"/>
    <n v="4435.2"/>
    <n v="0.48"/>
    <x v="1"/>
  </r>
  <r>
    <x v="0"/>
    <n v="1128299"/>
    <x v="483"/>
    <x v="1"/>
    <s v="Louisiana"/>
    <s v="New Orleans"/>
    <x v="5"/>
    <n v="59"/>
    <x v="145"/>
    <n v="11446"/>
    <n v="4578.3999999999996"/>
    <n v="0.39999999999999997"/>
    <x v="1"/>
  </r>
  <r>
    <x v="0"/>
    <n v="1197831"/>
    <x v="169"/>
    <x v="1"/>
    <s v="Louisiana"/>
    <s v="New Orleans"/>
    <x v="0"/>
    <n v="14"/>
    <x v="149"/>
    <n v="3122"/>
    <n v="1061.4799999999998"/>
    <n v="0.33999999999999997"/>
    <x v="1"/>
  </r>
  <r>
    <x v="0"/>
    <n v="1197831"/>
    <x v="169"/>
    <x v="1"/>
    <s v="Louisiana"/>
    <s v="New Orleans"/>
    <x v="1"/>
    <n v="20"/>
    <x v="144"/>
    <n v="4180"/>
    <n v="1504.8"/>
    <n v="0.36"/>
    <x v="1"/>
  </r>
  <r>
    <x v="0"/>
    <n v="1197831"/>
    <x v="169"/>
    <x v="1"/>
    <s v="Louisiana"/>
    <s v="New Orleans"/>
    <x v="2"/>
    <n v="21"/>
    <x v="244"/>
    <n v="3402"/>
    <n v="1258.74"/>
    <n v="0.37"/>
    <x v="1"/>
  </r>
  <r>
    <x v="0"/>
    <n v="1197831"/>
    <x v="169"/>
    <x v="1"/>
    <s v="Louisiana"/>
    <s v="New Orleans"/>
    <x v="3"/>
    <n v="26"/>
    <x v="339"/>
    <n v="4316"/>
    <n v="1812.7200000000003"/>
    <n v="0.42000000000000004"/>
    <x v="1"/>
  </r>
  <r>
    <x v="0"/>
    <n v="1197831"/>
    <x v="169"/>
    <x v="1"/>
    <s v="Louisiana"/>
    <s v="New Orleans"/>
    <x v="4"/>
    <n v="28"/>
    <x v="215"/>
    <n v="3108"/>
    <n v="870.24000000000012"/>
    <n v="0.28000000000000003"/>
    <x v="1"/>
  </r>
  <r>
    <x v="3"/>
    <n v="1197831"/>
    <x v="169"/>
    <x v="1"/>
    <s v="Louisiana"/>
    <s v="New Orleans"/>
    <x v="5"/>
    <n v="23"/>
    <x v="135"/>
    <n v="3381"/>
    <n v="1690.5"/>
    <n v="0.5"/>
    <x v="1"/>
  </r>
  <r>
    <x v="0"/>
    <n v="1197831"/>
    <x v="199"/>
    <x v="1"/>
    <s v="Louisiana"/>
    <s v="New Orleans"/>
    <x v="0"/>
    <n v="18"/>
    <x v="40"/>
    <n v="3600"/>
    <n v="1152"/>
    <n v="0.32"/>
    <x v="1"/>
  </r>
  <r>
    <x v="0"/>
    <n v="1197831"/>
    <x v="199"/>
    <x v="1"/>
    <s v="Louisiana"/>
    <s v="New Orleans"/>
    <x v="1"/>
    <n v="28"/>
    <x v="263"/>
    <n v="5040"/>
    <n v="1663.1999999999998"/>
    <n v="0.32999999999999996"/>
    <x v="1"/>
  </r>
  <r>
    <x v="0"/>
    <n v="1197831"/>
    <x v="199"/>
    <x v="1"/>
    <s v="Louisiana"/>
    <s v="New Orleans"/>
    <x v="2"/>
    <n v="28"/>
    <x v="209"/>
    <n v="3584"/>
    <n v="1254.3999999999999"/>
    <n v="0.35"/>
    <x v="1"/>
  </r>
  <r>
    <x v="0"/>
    <n v="1197831"/>
    <x v="199"/>
    <x v="2"/>
    <s v="Idaho"/>
    <s v="Boise"/>
    <x v="3"/>
    <n v="27"/>
    <x v="210"/>
    <n v="3132"/>
    <n v="1315.44"/>
    <n v="0.42000000000000004"/>
    <x v="1"/>
  </r>
  <r>
    <x v="0"/>
    <n v="1197831"/>
    <x v="199"/>
    <x v="2"/>
    <s v="Idaho"/>
    <s v="Boise"/>
    <x v="4"/>
    <n v="31"/>
    <x v="246"/>
    <n v="2728"/>
    <n v="818.4"/>
    <n v="0.3"/>
    <x v="1"/>
  </r>
  <r>
    <x v="0"/>
    <n v="1197831"/>
    <x v="199"/>
    <x v="2"/>
    <s v="Idaho"/>
    <s v="Boise"/>
    <x v="5"/>
    <n v="26"/>
    <x v="192"/>
    <n v="3510"/>
    <n v="1825.2"/>
    <n v="0.52"/>
    <x v="1"/>
  </r>
  <r>
    <x v="0"/>
    <n v="1197831"/>
    <x v="708"/>
    <x v="2"/>
    <s v="Idaho"/>
    <s v="Boise"/>
    <x v="0"/>
    <n v="21"/>
    <x v="40"/>
    <n v="4200"/>
    <n v="1554"/>
    <n v="0.37"/>
    <x v="1"/>
  </r>
  <r>
    <x v="0"/>
    <n v="1197831"/>
    <x v="708"/>
    <x v="2"/>
    <s v="Idaho"/>
    <s v="Boise"/>
    <x v="1"/>
    <n v="27"/>
    <x v="143"/>
    <n v="5076"/>
    <n v="1979.6399999999999"/>
    <n v="0.38999999999999996"/>
    <x v="1"/>
  </r>
  <r>
    <x v="0"/>
    <n v="1197831"/>
    <x v="708"/>
    <x v="2"/>
    <s v="Idaho"/>
    <s v="Boise"/>
    <x v="2"/>
    <n v="20"/>
    <x v="192"/>
    <n v="2700"/>
    <n v="1026"/>
    <n v="0.38"/>
    <x v="1"/>
  </r>
  <r>
    <x v="0"/>
    <n v="1197831"/>
    <x v="708"/>
    <x v="2"/>
    <s v="Idaho"/>
    <s v="Boise"/>
    <x v="3"/>
    <n v="26"/>
    <x v="205"/>
    <n v="2912"/>
    <n v="1368.64"/>
    <n v="0.47000000000000003"/>
    <x v="1"/>
  </r>
  <r>
    <x v="3"/>
    <n v="1197831"/>
    <x v="708"/>
    <x v="2"/>
    <s v="Idaho"/>
    <s v="Boise"/>
    <x v="4"/>
    <n v="32"/>
    <x v="246"/>
    <n v="2816"/>
    <n v="985.59999999999991"/>
    <n v="0.35"/>
    <x v="1"/>
  </r>
  <r>
    <x v="3"/>
    <n v="1197831"/>
    <x v="708"/>
    <x v="2"/>
    <s v="Idaho"/>
    <s v="Boise"/>
    <x v="5"/>
    <n v="25"/>
    <x v="168"/>
    <n v="3100"/>
    <n v="1643"/>
    <n v="0.53"/>
    <x v="1"/>
  </r>
  <r>
    <x v="3"/>
    <n v="1197831"/>
    <x v="723"/>
    <x v="2"/>
    <s v="Idaho"/>
    <s v="Boise"/>
    <x v="0"/>
    <n v="15"/>
    <x v="102"/>
    <n v="3225"/>
    <n v="1354.5"/>
    <n v="0.42"/>
    <x v="1"/>
  </r>
  <r>
    <x v="3"/>
    <n v="1197831"/>
    <x v="723"/>
    <x v="2"/>
    <s v="Idaho"/>
    <s v="Boise"/>
    <x v="1"/>
    <n v="21"/>
    <x v="102"/>
    <n v="4515"/>
    <n v="1760.85"/>
    <n v="0.38999999999999996"/>
    <x v="1"/>
  </r>
  <r>
    <x v="3"/>
    <n v="1197831"/>
    <x v="723"/>
    <x v="2"/>
    <s v="Idaho"/>
    <s v="Boise"/>
    <x v="2"/>
    <n v="19"/>
    <x v="244"/>
    <n v="3078"/>
    <n v="1138.8599999999999"/>
    <n v="0.37"/>
    <x v="1"/>
  </r>
  <r>
    <x v="3"/>
    <n v="1197831"/>
    <x v="723"/>
    <x v="2"/>
    <s v="Idaho"/>
    <s v="Boise"/>
    <x v="3"/>
    <n v="20"/>
    <x v="210"/>
    <n v="2320"/>
    <n v="1136.8"/>
    <n v="0.49"/>
    <x v="1"/>
  </r>
  <r>
    <x v="3"/>
    <n v="1197831"/>
    <x v="723"/>
    <x v="2"/>
    <s v="Idaho"/>
    <s v="Boise"/>
    <x v="4"/>
    <n v="27"/>
    <x v="250"/>
    <n v="2457"/>
    <n v="786.24"/>
    <n v="0.32"/>
    <x v="1"/>
  </r>
  <r>
    <x v="3"/>
    <n v="1197831"/>
    <x v="723"/>
    <x v="2"/>
    <s v="Idaho"/>
    <s v="Boise"/>
    <x v="5"/>
    <n v="23"/>
    <x v="129"/>
    <n v="4048"/>
    <n v="2307.36"/>
    <n v="0.57000000000000006"/>
    <x v="1"/>
  </r>
  <r>
    <x v="3"/>
    <n v="1197831"/>
    <x v="258"/>
    <x v="2"/>
    <s v="Idaho"/>
    <s v="Boise"/>
    <x v="0"/>
    <n v="14"/>
    <x v="124"/>
    <n v="2940"/>
    <n v="1234.8"/>
    <n v="0.42"/>
    <x v="1"/>
  </r>
  <r>
    <x v="3"/>
    <n v="1197831"/>
    <x v="258"/>
    <x v="2"/>
    <s v="Idaho"/>
    <s v="Boise"/>
    <x v="1"/>
    <n v="22"/>
    <x v="87"/>
    <n v="5434"/>
    <n v="2227.94"/>
    <n v="0.41"/>
    <x v="1"/>
  </r>
  <r>
    <x v="3"/>
    <n v="1197831"/>
    <x v="258"/>
    <x v="2"/>
    <s v="Idaho"/>
    <s v="Boise"/>
    <x v="2"/>
    <n v="18"/>
    <x v="328"/>
    <n v="3312"/>
    <n v="1291.6799999999998"/>
    <n v="0.38999999999999996"/>
    <x v="1"/>
  </r>
  <r>
    <x v="3"/>
    <n v="1197831"/>
    <x v="258"/>
    <x v="2"/>
    <s v="Idaho"/>
    <s v="Boise"/>
    <x v="3"/>
    <n v="24"/>
    <x v="155"/>
    <n v="3720"/>
    <n v="1860"/>
    <n v="0.5"/>
    <x v="1"/>
  </r>
  <r>
    <x v="3"/>
    <n v="1197831"/>
    <x v="258"/>
    <x v="2"/>
    <s v="Idaho"/>
    <s v="Boise"/>
    <x v="4"/>
    <n v="34"/>
    <x v="196"/>
    <n v="4080"/>
    <n v="1428"/>
    <n v="0.35"/>
    <x v="1"/>
  </r>
  <r>
    <x v="3"/>
    <n v="1197831"/>
    <x v="258"/>
    <x v="2"/>
    <s v="Idaho"/>
    <s v="Boise"/>
    <x v="5"/>
    <n v="33"/>
    <x v="142"/>
    <n v="7920"/>
    <n v="4356"/>
    <n v="0.55000000000000004"/>
    <x v="1"/>
  </r>
  <r>
    <x v="3"/>
    <n v="1197831"/>
    <x v="288"/>
    <x v="2"/>
    <s v="Idaho"/>
    <s v="Boise"/>
    <x v="0"/>
    <n v="31"/>
    <x v="148"/>
    <n v="7223"/>
    <n v="2744.7400000000002"/>
    <n v="0.38"/>
    <x v="1"/>
  </r>
  <r>
    <x v="3"/>
    <n v="1197831"/>
    <x v="288"/>
    <x v="2"/>
    <s v="Idaho"/>
    <s v="Boise"/>
    <x v="1"/>
    <n v="35"/>
    <x v="121"/>
    <n v="9205"/>
    <n v="3774.0499999999997"/>
    <n v="0.41"/>
    <x v="1"/>
  </r>
  <r>
    <x v="3"/>
    <n v="1197831"/>
    <x v="288"/>
    <x v="2"/>
    <s v="Idaho"/>
    <s v="Boise"/>
    <x v="2"/>
    <n v="34"/>
    <x v="274"/>
    <n v="6324"/>
    <n v="2592.8399999999997"/>
    <n v="0.41"/>
    <x v="1"/>
  </r>
  <r>
    <x v="3"/>
    <n v="1197831"/>
    <x v="288"/>
    <x v="2"/>
    <s v="Idaho"/>
    <s v="Boise"/>
    <x v="3"/>
    <n v="33"/>
    <x v="283"/>
    <n v="6171"/>
    <n v="3023.79"/>
    <n v="0.49"/>
    <x v="1"/>
  </r>
  <r>
    <x v="3"/>
    <n v="1197831"/>
    <x v="288"/>
    <x v="2"/>
    <s v="Idaho"/>
    <s v="Boise"/>
    <x v="4"/>
    <n v="43"/>
    <x v="174"/>
    <n v="6794"/>
    <n v="2309.9599999999996"/>
    <n v="0.33999999999999997"/>
    <x v="1"/>
  </r>
  <r>
    <x v="3"/>
    <n v="1197831"/>
    <x v="288"/>
    <x v="2"/>
    <s v="Idaho"/>
    <s v="Boise"/>
    <x v="5"/>
    <n v="39"/>
    <x v="154"/>
    <n v="9672"/>
    <n v="5319.6"/>
    <n v="0.55000000000000004"/>
    <x v="1"/>
  </r>
  <r>
    <x v="3"/>
    <n v="1197831"/>
    <x v="320"/>
    <x v="2"/>
    <s v="Idaho"/>
    <s v="Boise"/>
    <x v="0"/>
    <n v="35"/>
    <x v="324"/>
    <n v="9240"/>
    <n v="4250.3999999999996"/>
    <n v="0.45999999999999996"/>
    <x v="1"/>
  </r>
  <r>
    <x v="3"/>
    <n v="1197831"/>
    <x v="320"/>
    <x v="2"/>
    <s v="Idaho"/>
    <s v="Boise"/>
    <x v="1"/>
    <n v="40"/>
    <x v="329"/>
    <n v="10840"/>
    <n v="4661.1999999999989"/>
    <n v="0.42999999999999994"/>
    <x v="1"/>
  </r>
  <r>
    <x v="3"/>
    <n v="1197831"/>
    <x v="320"/>
    <x v="2"/>
    <s v="Idaho"/>
    <s v="Boise"/>
    <x v="2"/>
    <n v="34"/>
    <x v="104"/>
    <n v="9452"/>
    <n v="3969.8399999999997"/>
    <n v="0.42"/>
    <x v="1"/>
  </r>
  <r>
    <x v="3"/>
    <n v="1197831"/>
    <x v="320"/>
    <x v="2"/>
    <s v="Idaho"/>
    <s v="Boise"/>
    <x v="3"/>
    <n v="38"/>
    <x v="174"/>
    <n v="6004"/>
    <n v="3182.1200000000003"/>
    <n v="0.53"/>
    <x v="1"/>
  </r>
  <r>
    <x v="3"/>
    <n v="1197831"/>
    <x v="320"/>
    <x v="2"/>
    <s v="Idaho"/>
    <s v="Boise"/>
    <x v="4"/>
    <n v="43"/>
    <x v="217"/>
    <n v="7439"/>
    <n v="2975.6"/>
    <n v="0.39999999999999997"/>
    <x v="1"/>
  </r>
  <r>
    <x v="0"/>
    <n v="1197831"/>
    <x v="320"/>
    <x v="2"/>
    <s v="Idaho"/>
    <s v="Boise"/>
    <x v="5"/>
    <n v="51"/>
    <x v="324"/>
    <n v="13464"/>
    <n v="7943.7600000000011"/>
    <n v="0.59000000000000008"/>
    <x v="1"/>
  </r>
  <r>
    <x v="0"/>
    <n v="1197831"/>
    <x v="353"/>
    <x v="2"/>
    <s v="Idaho"/>
    <s v="Boise"/>
    <x v="0"/>
    <n v="38"/>
    <x v="148"/>
    <n v="8854"/>
    <n v="3718.68"/>
    <n v="0.42"/>
    <x v="1"/>
  </r>
  <r>
    <x v="0"/>
    <n v="1197831"/>
    <x v="353"/>
    <x v="2"/>
    <s v="Idaho"/>
    <s v="Boise"/>
    <x v="1"/>
    <n v="37"/>
    <x v="128"/>
    <n v="9435"/>
    <n v="4057.0499999999993"/>
    <n v="0.42999999999999994"/>
    <x v="1"/>
  </r>
  <r>
    <x v="0"/>
    <n v="1197831"/>
    <x v="353"/>
    <x v="2"/>
    <s v="Idaho"/>
    <s v="Boise"/>
    <x v="2"/>
    <n v="39"/>
    <x v="105"/>
    <n v="11895"/>
    <n v="5114.8499999999995"/>
    <n v="0.42999999999999994"/>
    <x v="1"/>
  </r>
  <r>
    <x v="0"/>
    <n v="1197831"/>
    <x v="353"/>
    <x v="2"/>
    <s v="Idaho"/>
    <s v="Boise"/>
    <x v="3"/>
    <n v="33"/>
    <x v="244"/>
    <n v="5346"/>
    <n v="2940.3"/>
    <n v="0.55000000000000004"/>
    <x v="1"/>
  </r>
  <r>
    <x v="2"/>
    <n v="1197831"/>
    <x v="353"/>
    <x v="2"/>
    <s v="Idaho"/>
    <s v="Boise"/>
    <x v="4"/>
    <n v="39"/>
    <x v="339"/>
    <n v="6474"/>
    <n v="2719.08"/>
    <n v="0.42"/>
    <x v="1"/>
  </r>
  <r>
    <x v="2"/>
    <n v="1197831"/>
    <x v="353"/>
    <x v="2"/>
    <s v="Idaho"/>
    <s v="Boise"/>
    <x v="5"/>
    <n v="44"/>
    <x v="101"/>
    <n v="10516"/>
    <n v="6414.7600000000011"/>
    <n v="0.6100000000000001"/>
    <x v="1"/>
  </r>
  <r>
    <x v="2"/>
    <n v="1197831"/>
    <x v="381"/>
    <x v="2"/>
    <s v="Idaho"/>
    <s v="Boise"/>
    <x v="0"/>
    <n v="41"/>
    <x v="98"/>
    <n v="9430"/>
    <n v="4337.7999999999993"/>
    <n v="0.45999999999999996"/>
    <x v="1"/>
  </r>
  <r>
    <x v="2"/>
    <n v="1197831"/>
    <x v="381"/>
    <x v="2"/>
    <s v="Idaho"/>
    <s v="Boise"/>
    <x v="1"/>
    <n v="38"/>
    <x v="156"/>
    <n v="8322"/>
    <n v="3578.4599999999996"/>
    <n v="0.42999999999999994"/>
    <x v="1"/>
  </r>
  <r>
    <x v="2"/>
    <n v="1197831"/>
    <x v="381"/>
    <x v="2"/>
    <s v="Idaho"/>
    <s v="Boise"/>
    <x v="2"/>
    <n v="43"/>
    <x v="126"/>
    <n v="8729"/>
    <n v="3928.0499999999997"/>
    <n v="0.44999999999999996"/>
    <x v="1"/>
  </r>
  <r>
    <x v="2"/>
    <n v="1197831"/>
    <x v="381"/>
    <x v="2"/>
    <s v="Idaho"/>
    <s v="Boise"/>
    <x v="3"/>
    <n v="40"/>
    <x v="224"/>
    <n v="5440"/>
    <n v="2992.0000000000005"/>
    <n v="0.55000000000000004"/>
    <x v="1"/>
  </r>
  <r>
    <x v="2"/>
    <n v="1197831"/>
    <x v="381"/>
    <x v="2"/>
    <s v="Idaho"/>
    <s v="Boise"/>
    <x v="4"/>
    <n v="42"/>
    <x v="150"/>
    <n v="5880"/>
    <n v="2410.7999999999997"/>
    <n v="0.41"/>
    <x v="1"/>
  </r>
  <r>
    <x v="2"/>
    <n v="1197831"/>
    <x v="381"/>
    <x v="2"/>
    <s v="Idaho"/>
    <s v="Boise"/>
    <x v="5"/>
    <n v="36"/>
    <x v="40"/>
    <n v="7200"/>
    <n v="4176.0000000000009"/>
    <n v="0.58000000000000007"/>
    <x v="1"/>
  </r>
  <r>
    <x v="2"/>
    <n v="1197831"/>
    <x v="410"/>
    <x v="2"/>
    <s v="Idaho"/>
    <s v="Boise"/>
    <x v="0"/>
    <n v="30"/>
    <x v="338"/>
    <n v="6030"/>
    <n v="2773.7999999999997"/>
    <n v="0.45999999999999996"/>
    <x v="1"/>
  </r>
  <r>
    <x v="2"/>
    <n v="1197831"/>
    <x v="410"/>
    <x v="2"/>
    <s v="Idaho"/>
    <s v="Boise"/>
    <x v="1"/>
    <n v="27"/>
    <x v="330"/>
    <n v="5130"/>
    <n v="2205.8999999999996"/>
    <n v="0.42999999999999994"/>
    <x v="1"/>
  </r>
  <r>
    <x v="2"/>
    <n v="1197831"/>
    <x v="410"/>
    <x v="2"/>
    <s v="Idaho"/>
    <s v="Boise"/>
    <x v="2"/>
    <n v="31"/>
    <x v="289"/>
    <n v="5549"/>
    <n v="2330.58"/>
    <n v="0.42"/>
    <x v="1"/>
  </r>
  <r>
    <x v="2"/>
    <n v="1197831"/>
    <x v="410"/>
    <x v="2"/>
    <s v="Idaho"/>
    <s v="Boise"/>
    <x v="3"/>
    <n v="35"/>
    <x v="210"/>
    <n v="4060"/>
    <n v="2151.8000000000002"/>
    <n v="0.53"/>
    <x v="1"/>
  </r>
  <r>
    <x v="2"/>
    <n v="1197831"/>
    <x v="410"/>
    <x v="2"/>
    <s v="Idaho"/>
    <s v="Boise"/>
    <x v="4"/>
    <n v="25"/>
    <x v="248"/>
    <n v="3075"/>
    <n v="1199.2499999999998"/>
    <n v="0.38999999999999996"/>
    <x v="1"/>
  </r>
  <r>
    <x v="2"/>
    <n v="1197831"/>
    <x v="410"/>
    <x v="2"/>
    <s v="Idaho"/>
    <s v="Boise"/>
    <x v="5"/>
    <n v="34"/>
    <x v="289"/>
    <n v="6086"/>
    <n v="3590.7400000000007"/>
    <n v="0.59000000000000008"/>
    <x v="1"/>
  </r>
  <r>
    <x v="2"/>
    <n v="1197831"/>
    <x v="442"/>
    <x v="2"/>
    <s v="Idaho"/>
    <s v="Boise"/>
    <x v="0"/>
    <n v="27"/>
    <x v="126"/>
    <n v="5481"/>
    <n v="2521.2599999999998"/>
    <n v="0.45999999999999996"/>
    <x v="1"/>
  </r>
  <r>
    <x v="2"/>
    <n v="1197831"/>
    <x v="442"/>
    <x v="2"/>
    <s v="Idaho"/>
    <s v="Boise"/>
    <x v="1"/>
    <n v="28"/>
    <x v="149"/>
    <n v="6244"/>
    <n v="2684.9199999999996"/>
    <n v="0.42999999999999994"/>
    <x v="1"/>
  </r>
  <r>
    <x v="2"/>
    <n v="1197831"/>
    <x v="442"/>
    <x v="2"/>
    <s v="Idaho"/>
    <s v="Boise"/>
    <x v="2"/>
    <n v="42"/>
    <x v="124"/>
    <n v="8820"/>
    <n v="3704.3999999999996"/>
    <n v="0.42"/>
    <x v="1"/>
  </r>
  <r>
    <x v="2"/>
    <n v="1197831"/>
    <x v="442"/>
    <x v="2"/>
    <s v="Idaho"/>
    <s v="Boise"/>
    <x v="3"/>
    <n v="43"/>
    <x v="174"/>
    <n v="6794"/>
    <n v="3532.88"/>
    <n v="0.52"/>
    <x v="1"/>
  </r>
  <r>
    <x v="2"/>
    <n v="1197831"/>
    <x v="442"/>
    <x v="2"/>
    <s v="Idaho"/>
    <s v="Boise"/>
    <x v="4"/>
    <n v="41"/>
    <x v="197"/>
    <n v="6109"/>
    <n v="2321.42"/>
    <n v="0.38"/>
    <x v="1"/>
  </r>
  <r>
    <x v="2"/>
    <n v="1197831"/>
    <x v="442"/>
    <x v="2"/>
    <s v="Idaho"/>
    <s v="Boise"/>
    <x v="5"/>
    <n v="51"/>
    <x v="145"/>
    <n v="9894"/>
    <n v="5837.4600000000009"/>
    <n v="0.59000000000000008"/>
    <x v="1"/>
  </r>
  <r>
    <x v="0"/>
    <n v="1197831"/>
    <x v="471"/>
    <x v="2"/>
    <s v="Idaho"/>
    <s v="Boise"/>
    <x v="0"/>
    <n v="40"/>
    <x v="142"/>
    <n v="9600"/>
    <n v="4320"/>
    <n v="0.44999999999999996"/>
    <x v="1"/>
  </r>
  <r>
    <x v="0"/>
    <n v="1197831"/>
    <x v="471"/>
    <x v="2"/>
    <s v="Idaho"/>
    <s v="Boise"/>
    <x v="1"/>
    <n v="41"/>
    <x v="142"/>
    <n v="9840"/>
    <n v="4526.3999999999996"/>
    <n v="0.45999999999999996"/>
    <x v="1"/>
  </r>
  <r>
    <x v="0"/>
    <n v="1197831"/>
    <x v="471"/>
    <x v="2"/>
    <s v="Idaho"/>
    <s v="Boise"/>
    <x v="2"/>
    <n v="47"/>
    <x v="149"/>
    <n v="10481"/>
    <n v="4611.6399999999994"/>
    <n v="0.43999999999999995"/>
    <x v="1"/>
  </r>
  <r>
    <x v="0"/>
    <n v="1197831"/>
    <x v="471"/>
    <x v="2"/>
    <s v="Idaho"/>
    <s v="Boise"/>
    <x v="3"/>
    <n v="44"/>
    <x v="328"/>
    <n v="8096"/>
    <n v="4209.92"/>
    <n v="0.52"/>
    <x v="1"/>
  </r>
  <r>
    <x v="0"/>
    <n v="1197831"/>
    <x v="471"/>
    <x v="2"/>
    <s v="Idaho"/>
    <s v="Boise"/>
    <x v="4"/>
    <n v="43"/>
    <x v="135"/>
    <n v="6321"/>
    <n v="2591.6099999999997"/>
    <n v="0.41"/>
    <x v="1"/>
  </r>
  <r>
    <x v="0"/>
    <n v="1197831"/>
    <x v="471"/>
    <x v="2"/>
    <s v="Idaho"/>
    <s v="Boise"/>
    <x v="5"/>
    <n v="47"/>
    <x v="136"/>
    <n v="10904"/>
    <n v="6651.4400000000014"/>
    <n v="0.6100000000000001"/>
    <x v="1"/>
  </r>
  <r>
    <x v="0"/>
    <n v="1128299"/>
    <x v="187"/>
    <x v="2"/>
    <s v="Idaho"/>
    <s v="Boise"/>
    <x v="0"/>
    <n v="23"/>
    <x v="224"/>
    <n v="3128"/>
    <n v="1251.1999999999998"/>
    <n v="0.39999999999999997"/>
    <x v="1"/>
  </r>
  <r>
    <x v="0"/>
    <n v="1128299"/>
    <x v="187"/>
    <x v="2"/>
    <s v="Idaho"/>
    <s v="Boise"/>
    <x v="1"/>
    <n v="30"/>
    <x v="150"/>
    <n v="4200"/>
    <n v="1806.0000000000002"/>
    <n v="0.43000000000000005"/>
    <x v="1"/>
  </r>
  <r>
    <x v="0"/>
    <n v="1128299"/>
    <x v="187"/>
    <x v="2"/>
    <s v="Idaho"/>
    <s v="Boise"/>
    <x v="2"/>
    <n v="31"/>
    <x v="57"/>
    <n v="4495"/>
    <n v="1753.0499999999997"/>
    <n v="0.38999999999999996"/>
    <x v="1"/>
  </r>
  <r>
    <x v="0"/>
    <n v="1128299"/>
    <x v="187"/>
    <x v="2"/>
    <s v="Idaho"/>
    <s v="Boise"/>
    <x v="3"/>
    <n v="30"/>
    <x v="246"/>
    <n v="2640"/>
    <n v="976.8"/>
    <n v="0.37"/>
    <x v="1"/>
  </r>
  <r>
    <x v="0"/>
    <n v="1128299"/>
    <x v="187"/>
    <x v="2"/>
    <s v="Idaho"/>
    <s v="Boise"/>
    <x v="4"/>
    <n v="35"/>
    <x v="181"/>
    <n v="2380"/>
    <n v="809.19999999999993"/>
    <n v="0.33999999999999997"/>
    <x v="1"/>
  </r>
  <r>
    <x v="0"/>
    <n v="1128299"/>
    <x v="187"/>
    <x v="2"/>
    <s v="Idaho"/>
    <s v="Boise"/>
    <x v="5"/>
    <n v="27"/>
    <x v="150"/>
    <n v="3780"/>
    <n v="1020.6"/>
    <n v="0.27"/>
    <x v="1"/>
  </r>
  <r>
    <x v="0"/>
    <n v="1128299"/>
    <x v="697"/>
    <x v="2"/>
    <s v="Idaho"/>
    <s v="Boise"/>
    <x v="0"/>
    <n v="21"/>
    <x v="244"/>
    <n v="3402"/>
    <n v="1258.74"/>
    <n v="0.37"/>
    <x v="1"/>
  </r>
  <r>
    <x v="0"/>
    <n v="1128299"/>
    <x v="697"/>
    <x v="2"/>
    <s v="Idaho"/>
    <s v="Boise"/>
    <x v="1"/>
    <n v="28"/>
    <x v="209"/>
    <n v="3584"/>
    <n v="1541.1200000000001"/>
    <n v="0.43000000000000005"/>
    <x v="1"/>
  </r>
  <r>
    <x v="0"/>
    <n v="1128299"/>
    <x v="697"/>
    <x v="2"/>
    <s v="Idaho"/>
    <s v="Boise"/>
    <x v="2"/>
    <n v="28"/>
    <x v="168"/>
    <n v="3472"/>
    <n v="1458.24"/>
    <n v="0.42"/>
    <x v="1"/>
  </r>
  <r>
    <x v="0"/>
    <n v="1128299"/>
    <x v="697"/>
    <x v="2"/>
    <s v="Arizona"/>
    <s v="Phoenix"/>
    <x v="3"/>
    <n v="26"/>
    <x v="181"/>
    <n v="1768"/>
    <n v="742.56"/>
    <n v="0.42"/>
    <x v="1"/>
  </r>
  <r>
    <x v="0"/>
    <n v="1128299"/>
    <x v="697"/>
    <x v="2"/>
    <s v="Arizona"/>
    <s v="Phoenix"/>
    <x v="4"/>
    <n v="36"/>
    <x v="175"/>
    <n v="1836"/>
    <n v="679.31999999999994"/>
    <n v="0.37"/>
    <x v="1"/>
  </r>
  <r>
    <x v="0"/>
    <n v="1128299"/>
    <x v="697"/>
    <x v="2"/>
    <s v="Arizona"/>
    <s v="Phoenix"/>
    <x v="5"/>
    <n v="31"/>
    <x v="210"/>
    <n v="3596"/>
    <n v="970.92000000000007"/>
    <n v="0.27"/>
    <x v="1"/>
  </r>
  <r>
    <x v="0"/>
    <n v="1128299"/>
    <x v="227"/>
    <x v="2"/>
    <s v="Arizona"/>
    <s v="Phoenix"/>
    <x v="0"/>
    <n v="29"/>
    <x v="160"/>
    <n v="4640"/>
    <n v="1855.9999999999998"/>
    <n v="0.39999999999999997"/>
    <x v="1"/>
  </r>
  <r>
    <x v="0"/>
    <n v="1128299"/>
    <x v="227"/>
    <x v="2"/>
    <s v="Arizona"/>
    <s v="Phoenix"/>
    <x v="1"/>
    <n v="38"/>
    <x v="210"/>
    <n v="4408"/>
    <n v="1939.52"/>
    <n v="0.44"/>
    <x v="1"/>
  </r>
  <r>
    <x v="0"/>
    <n v="1128299"/>
    <x v="227"/>
    <x v="2"/>
    <s v="Arizona"/>
    <s v="Phoenix"/>
    <x v="2"/>
    <n v="37"/>
    <x v="164"/>
    <n v="4403"/>
    <n v="1805.2299999999998"/>
    <n v="0.41"/>
    <x v="1"/>
  </r>
  <r>
    <x v="0"/>
    <n v="1128299"/>
    <x v="227"/>
    <x v="2"/>
    <s v="Arizona"/>
    <s v="Phoenix"/>
    <x v="3"/>
    <n v="38"/>
    <x v="181"/>
    <n v="2584"/>
    <n v="956.08"/>
    <n v="0.37"/>
    <x v="1"/>
  </r>
  <r>
    <x v="0"/>
    <n v="1128299"/>
    <x v="227"/>
    <x v="2"/>
    <s v="Arizona"/>
    <s v="Phoenix"/>
    <x v="4"/>
    <n v="41"/>
    <x v="203"/>
    <n v="1599"/>
    <n v="511.68"/>
    <n v="0.32"/>
    <x v="1"/>
  </r>
  <r>
    <x v="0"/>
    <n v="1128299"/>
    <x v="227"/>
    <x v="2"/>
    <s v="Arizona"/>
    <s v="Phoenix"/>
    <x v="5"/>
    <n v="37"/>
    <x v="336"/>
    <n v="3959"/>
    <n v="1068.93"/>
    <n v="0.27"/>
    <x v="1"/>
  </r>
  <r>
    <x v="0"/>
    <n v="1128299"/>
    <x v="246"/>
    <x v="2"/>
    <s v="Arizona"/>
    <s v="Phoenix"/>
    <x v="0"/>
    <n v="40"/>
    <x v="36"/>
    <n v="7000"/>
    <n v="2660"/>
    <n v="0.38"/>
    <x v="1"/>
  </r>
  <r>
    <x v="0"/>
    <n v="1128299"/>
    <x v="246"/>
    <x v="2"/>
    <s v="Arizona"/>
    <s v="Phoenix"/>
    <x v="1"/>
    <n v="37"/>
    <x v="228"/>
    <n v="3330"/>
    <n v="1465.2"/>
    <n v="0.44"/>
    <x v="1"/>
  </r>
  <r>
    <x v="0"/>
    <n v="1128299"/>
    <x v="246"/>
    <x v="2"/>
    <s v="Arizona"/>
    <s v="Phoenix"/>
    <x v="2"/>
    <n v="42"/>
    <x v="248"/>
    <n v="5166"/>
    <n v="1911.42"/>
    <n v="0.37"/>
    <x v="1"/>
  </r>
  <r>
    <x v="0"/>
    <n v="1128299"/>
    <x v="246"/>
    <x v="2"/>
    <s v="Arizona"/>
    <s v="Phoenix"/>
    <x v="3"/>
    <n v="40"/>
    <x v="252"/>
    <n v="3120"/>
    <n v="1248"/>
    <n v="0.39999999999999997"/>
    <x v="1"/>
  </r>
  <r>
    <x v="0"/>
    <n v="1128299"/>
    <x v="246"/>
    <x v="2"/>
    <s v="Arizona"/>
    <s v="Phoenix"/>
    <x v="4"/>
    <n v="43"/>
    <x v="172"/>
    <n v="2021"/>
    <n v="687.14"/>
    <n v="0.33999999999999997"/>
    <x v="1"/>
  </r>
  <r>
    <x v="0"/>
    <n v="1128299"/>
    <x v="246"/>
    <x v="2"/>
    <s v="Arizona"/>
    <s v="Phoenix"/>
    <x v="5"/>
    <n v="49"/>
    <x v="215"/>
    <n v="5439"/>
    <n v="1631.7"/>
    <n v="0.3"/>
    <x v="1"/>
  </r>
  <r>
    <x v="0"/>
    <n v="1128299"/>
    <x v="277"/>
    <x v="2"/>
    <s v="Arizona"/>
    <s v="Phoenix"/>
    <x v="0"/>
    <n v="38"/>
    <x v="328"/>
    <n v="6992"/>
    <n v="2656.96"/>
    <n v="0.38"/>
    <x v="1"/>
  </r>
  <r>
    <x v="0"/>
    <n v="1128299"/>
    <x v="277"/>
    <x v="2"/>
    <s v="Arizona"/>
    <s v="Phoenix"/>
    <x v="1"/>
    <n v="36"/>
    <x v="210"/>
    <n v="4176"/>
    <n v="1753.92"/>
    <n v="0.42000000000000004"/>
    <x v="1"/>
  </r>
  <r>
    <x v="0"/>
    <n v="1128299"/>
    <x v="277"/>
    <x v="2"/>
    <s v="Arizona"/>
    <s v="Phoenix"/>
    <x v="2"/>
    <n v="41"/>
    <x v="348"/>
    <n v="5412"/>
    <n v="2056.56"/>
    <n v="0.38"/>
    <x v="1"/>
  </r>
  <r>
    <x v="0"/>
    <n v="1128299"/>
    <x v="277"/>
    <x v="2"/>
    <s v="Arizona"/>
    <s v="Phoenix"/>
    <x v="3"/>
    <n v="39"/>
    <x v="270"/>
    <n v="3627"/>
    <n v="1341.99"/>
    <n v="0.37"/>
    <x v="1"/>
  </r>
  <r>
    <x v="0"/>
    <n v="1128299"/>
    <x v="277"/>
    <x v="2"/>
    <s v="Arizona"/>
    <s v="Phoenix"/>
    <x v="4"/>
    <n v="39"/>
    <x v="345"/>
    <n v="2418"/>
    <n v="797.93999999999994"/>
    <n v="0.32999999999999996"/>
    <x v="1"/>
  </r>
  <r>
    <x v="0"/>
    <n v="1128299"/>
    <x v="277"/>
    <x v="2"/>
    <s v="Arizona"/>
    <s v="Phoenix"/>
    <x v="5"/>
    <n v="53"/>
    <x v="168"/>
    <n v="6572"/>
    <n v="1905.8799999999999"/>
    <n v="0.28999999999999998"/>
    <x v="1"/>
  </r>
  <r>
    <x v="0"/>
    <n v="1128299"/>
    <x v="307"/>
    <x v="2"/>
    <s v="Arizona"/>
    <s v="Phoenix"/>
    <x v="0"/>
    <n v="37"/>
    <x v="145"/>
    <n v="7178"/>
    <n v="2799.4199999999996"/>
    <n v="0.38999999999999996"/>
    <x v="1"/>
  </r>
  <r>
    <x v="0"/>
    <n v="1128299"/>
    <x v="307"/>
    <x v="2"/>
    <s v="Arizona"/>
    <s v="Phoenix"/>
    <x v="1"/>
    <n v="36"/>
    <x v="231"/>
    <n v="5148"/>
    <n v="2162.1600000000003"/>
    <n v="0.42000000000000004"/>
    <x v="1"/>
  </r>
  <r>
    <x v="0"/>
    <n v="1128299"/>
    <x v="307"/>
    <x v="2"/>
    <s v="Arizona"/>
    <s v="Phoenix"/>
    <x v="2"/>
    <n v="41"/>
    <x v="135"/>
    <n v="6027"/>
    <n v="2290.2600000000002"/>
    <n v="0.38"/>
    <x v="1"/>
  </r>
  <r>
    <x v="0"/>
    <n v="1128299"/>
    <x v="307"/>
    <x v="2"/>
    <s v="Arizona"/>
    <s v="Phoenix"/>
    <x v="3"/>
    <n v="38"/>
    <x v="193"/>
    <n v="3990"/>
    <n v="1595.9999999999998"/>
    <n v="0.39999999999999997"/>
    <x v="1"/>
  </r>
  <r>
    <x v="0"/>
    <n v="1128299"/>
    <x v="307"/>
    <x v="2"/>
    <s v="Arizona"/>
    <s v="Phoenix"/>
    <x v="4"/>
    <n v="43"/>
    <x v="249"/>
    <n v="3096"/>
    <n v="1052.6399999999999"/>
    <n v="0.33999999999999997"/>
    <x v="1"/>
  </r>
  <r>
    <x v="0"/>
    <n v="1128299"/>
    <x v="307"/>
    <x v="2"/>
    <s v="Arizona"/>
    <s v="Phoenix"/>
    <x v="5"/>
    <n v="46"/>
    <x v="174"/>
    <n v="7268"/>
    <n v="2253.08"/>
    <n v="0.31"/>
    <x v="1"/>
  </r>
  <r>
    <x v="0"/>
    <n v="1128299"/>
    <x v="336"/>
    <x v="2"/>
    <s v="Arizona"/>
    <s v="Phoenix"/>
    <x v="0"/>
    <n v="40"/>
    <x v="97"/>
    <n v="8640"/>
    <n v="3196.8"/>
    <n v="0.37"/>
    <x v="1"/>
  </r>
  <r>
    <x v="0"/>
    <n v="1128299"/>
    <x v="336"/>
    <x v="2"/>
    <s v="Arizona"/>
    <s v="Phoenix"/>
    <x v="1"/>
    <n v="40"/>
    <x v="134"/>
    <n v="6520"/>
    <n v="2999.2000000000003"/>
    <n v="0.46"/>
    <x v="1"/>
  </r>
  <r>
    <x v="0"/>
    <n v="1128299"/>
    <x v="336"/>
    <x v="2"/>
    <s v="Arizona"/>
    <s v="Phoenix"/>
    <x v="2"/>
    <n v="39"/>
    <x v="350"/>
    <n v="6123"/>
    <n v="2387.9699999999998"/>
    <n v="0.38999999999999996"/>
    <x v="1"/>
  </r>
  <r>
    <x v="0"/>
    <n v="1128299"/>
    <x v="336"/>
    <x v="2"/>
    <s v="Arizona"/>
    <s v="Phoenix"/>
    <x v="3"/>
    <n v="36"/>
    <x v="161"/>
    <n v="4068"/>
    <n v="1545.84"/>
    <n v="0.38"/>
    <x v="1"/>
  </r>
  <r>
    <x v="0"/>
    <n v="1128299"/>
    <x v="336"/>
    <x v="2"/>
    <s v="Arizona"/>
    <s v="Phoenix"/>
    <x v="4"/>
    <n v="40"/>
    <x v="57"/>
    <n v="5800"/>
    <n v="2146"/>
    <n v="0.37"/>
    <x v="1"/>
  </r>
  <r>
    <x v="0"/>
    <n v="1128299"/>
    <x v="336"/>
    <x v="2"/>
    <s v="Arizona"/>
    <s v="Phoenix"/>
    <x v="5"/>
    <n v="46"/>
    <x v="57"/>
    <n v="6670"/>
    <n v="2001"/>
    <n v="0.3"/>
    <x v="1"/>
  </r>
  <r>
    <x v="0"/>
    <n v="1128299"/>
    <x v="368"/>
    <x v="2"/>
    <s v="Arizona"/>
    <s v="Phoenix"/>
    <x v="0"/>
    <n v="41"/>
    <x v="145"/>
    <n v="7954"/>
    <n v="3181.6"/>
    <n v="0.39999999999999997"/>
    <x v="1"/>
  </r>
  <r>
    <x v="0"/>
    <n v="1128299"/>
    <x v="368"/>
    <x v="2"/>
    <s v="Arizona"/>
    <s v="Phoenix"/>
    <x v="1"/>
    <n v="46"/>
    <x v="330"/>
    <n v="8740"/>
    <n v="3670.8"/>
    <n v="0.42000000000000004"/>
    <x v="1"/>
  </r>
  <r>
    <x v="0"/>
    <n v="1128299"/>
    <x v="368"/>
    <x v="2"/>
    <s v="Arizona"/>
    <s v="Phoenix"/>
    <x v="2"/>
    <n v="37"/>
    <x v="269"/>
    <n v="5661"/>
    <n v="2321.0099999999998"/>
    <n v="0.41"/>
    <x v="1"/>
  </r>
  <r>
    <x v="0"/>
    <n v="1128299"/>
    <x v="368"/>
    <x v="2"/>
    <s v="Arizona"/>
    <s v="Phoenix"/>
    <x v="3"/>
    <n v="43"/>
    <x v="196"/>
    <n v="5160"/>
    <n v="2167.1999999999998"/>
    <n v="0.42"/>
    <x v="1"/>
  </r>
  <r>
    <x v="0"/>
    <n v="1128299"/>
    <x v="368"/>
    <x v="2"/>
    <s v="Arizona"/>
    <s v="Phoenix"/>
    <x v="4"/>
    <n v="45"/>
    <x v="224"/>
    <n v="6120"/>
    <n v="2264.4"/>
    <n v="0.37"/>
    <x v="1"/>
  </r>
  <r>
    <x v="0"/>
    <n v="1128299"/>
    <x v="368"/>
    <x v="2"/>
    <s v="Arizona"/>
    <s v="Phoenix"/>
    <x v="5"/>
    <n v="48"/>
    <x v="165"/>
    <n v="6288"/>
    <n v="1760.64"/>
    <n v="0.28000000000000003"/>
    <x v="1"/>
  </r>
  <r>
    <x v="0"/>
    <n v="1128299"/>
    <x v="400"/>
    <x v="2"/>
    <s v="Arizona"/>
    <s v="Phoenix"/>
    <x v="0"/>
    <n v="35"/>
    <x v="328"/>
    <n v="6440"/>
    <n v="2704.7999999999997"/>
    <n v="0.42"/>
    <x v="1"/>
  </r>
  <r>
    <x v="0"/>
    <n v="1128299"/>
    <x v="400"/>
    <x v="2"/>
    <s v="Arizona"/>
    <s v="Phoenix"/>
    <x v="1"/>
    <n v="34"/>
    <x v="338"/>
    <n v="6834"/>
    <n v="3211.98"/>
    <n v="0.47000000000000003"/>
    <x v="1"/>
  </r>
  <r>
    <x v="0"/>
    <n v="1128299"/>
    <x v="400"/>
    <x v="2"/>
    <s v="Arizona"/>
    <s v="Phoenix"/>
    <x v="2"/>
    <n v="34"/>
    <x v="57"/>
    <n v="4930"/>
    <n v="1824.1"/>
    <n v="0.37"/>
    <x v="1"/>
  </r>
  <r>
    <x v="0"/>
    <n v="1128299"/>
    <x v="400"/>
    <x v="2"/>
    <s v="Arizona"/>
    <s v="Phoenix"/>
    <x v="3"/>
    <n v="33"/>
    <x v="168"/>
    <n v="4092"/>
    <n v="1514.04"/>
    <n v="0.37"/>
    <x v="1"/>
  </r>
  <r>
    <x v="0"/>
    <n v="1128299"/>
    <x v="400"/>
    <x v="2"/>
    <s v="Arizona"/>
    <s v="Phoenix"/>
    <x v="4"/>
    <n v="41"/>
    <x v="209"/>
    <n v="5248"/>
    <n v="1731.8399999999997"/>
    <n v="0.32999999999999996"/>
    <x v="1"/>
  </r>
  <r>
    <x v="0"/>
    <n v="1128299"/>
    <x v="400"/>
    <x v="2"/>
    <s v="Arizona"/>
    <s v="Phoenix"/>
    <x v="5"/>
    <n v="43"/>
    <x v="348"/>
    <n v="5676"/>
    <n v="1816.32"/>
    <n v="0.32"/>
    <x v="1"/>
  </r>
  <r>
    <x v="0"/>
    <n v="1128299"/>
    <x v="429"/>
    <x v="2"/>
    <s v="Arizona"/>
    <s v="Phoenix"/>
    <x v="0"/>
    <n v="36"/>
    <x v="84"/>
    <n v="6120"/>
    <n v="2570.4"/>
    <n v="0.42"/>
    <x v="1"/>
  </r>
  <r>
    <x v="0"/>
    <n v="1128299"/>
    <x v="429"/>
    <x v="2"/>
    <s v="Arizona"/>
    <s v="Phoenix"/>
    <x v="1"/>
    <n v="33"/>
    <x v="36"/>
    <n v="5775"/>
    <n v="2425.5000000000005"/>
    <n v="0.42000000000000004"/>
    <x v="1"/>
  </r>
  <r>
    <x v="0"/>
    <n v="1128299"/>
    <x v="429"/>
    <x v="2"/>
    <s v="Arizona"/>
    <s v="Phoenix"/>
    <x v="2"/>
    <n v="31"/>
    <x v="215"/>
    <n v="3441"/>
    <n v="1273.17"/>
    <n v="0.37"/>
    <x v="1"/>
  </r>
  <r>
    <x v="0"/>
    <n v="1128299"/>
    <x v="429"/>
    <x v="2"/>
    <s v="Arizona"/>
    <s v="Phoenix"/>
    <x v="3"/>
    <n v="32"/>
    <x v="240"/>
    <n v="3264"/>
    <n v="1272.9599999999998"/>
    <n v="0.38999999999999996"/>
    <x v="1"/>
  </r>
  <r>
    <x v="0"/>
    <n v="1128299"/>
    <x v="429"/>
    <x v="2"/>
    <s v="Arizona"/>
    <s v="Phoenix"/>
    <x v="4"/>
    <n v="44"/>
    <x v="246"/>
    <n v="3872"/>
    <n v="1432.6399999999999"/>
    <n v="0.37"/>
    <x v="1"/>
  </r>
  <r>
    <x v="0"/>
    <n v="1128299"/>
    <x v="429"/>
    <x v="2"/>
    <s v="Arizona"/>
    <s v="Phoenix"/>
    <x v="5"/>
    <n v="47"/>
    <x v="336"/>
    <n v="5029"/>
    <n v="1458.4099999999999"/>
    <n v="0.28999999999999998"/>
    <x v="1"/>
  </r>
  <r>
    <x v="0"/>
    <n v="1128299"/>
    <x v="460"/>
    <x v="2"/>
    <s v="Arizona"/>
    <s v="Phoenix"/>
    <x v="0"/>
    <n v="31"/>
    <x v="42"/>
    <n v="4650"/>
    <n v="1767"/>
    <n v="0.38"/>
    <x v="1"/>
  </r>
  <r>
    <x v="0"/>
    <n v="1128299"/>
    <x v="460"/>
    <x v="2"/>
    <s v="Arizona"/>
    <s v="Phoenix"/>
    <x v="1"/>
    <n v="38"/>
    <x v="134"/>
    <n v="6194"/>
    <n v="2911.1800000000003"/>
    <n v="0.47000000000000003"/>
    <x v="1"/>
  </r>
  <r>
    <x v="0"/>
    <n v="1128299"/>
    <x v="460"/>
    <x v="2"/>
    <s v="Arizona"/>
    <s v="Phoenix"/>
    <x v="2"/>
    <n v="33"/>
    <x v="168"/>
    <n v="4092"/>
    <n v="1595.8799999999999"/>
    <n v="0.38999999999999996"/>
    <x v="1"/>
  </r>
  <r>
    <x v="0"/>
    <n v="1128299"/>
    <x v="460"/>
    <x v="2"/>
    <s v="Arizona"/>
    <s v="Phoenix"/>
    <x v="3"/>
    <n v="33"/>
    <x v="210"/>
    <n v="3828"/>
    <n v="1607.76"/>
    <n v="0.42"/>
    <x v="1"/>
  </r>
  <r>
    <x v="0"/>
    <n v="1128299"/>
    <x v="460"/>
    <x v="2"/>
    <s v="Arizona"/>
    <s v="Phoenix"/>
    <x v="4"/>
    <n v="44"/>
    <x v="343"/>
    <n v="4356"/>
    <n v="1568.1599999999999"/>
    <n v="0.36"/>
    <x v="1"/>
  </r>
  <r>
    <x v="0"/>
    <n v="1128299"/>
    <x v="460"/>
    <x v="2"/>
    <s v="Arizona"/>
    <s v="Phoenix"/>
    <x v="5"/>
    <n v="39"/>
    <x v="150"/>
    <n v="5460"/>
    <n v="1528.8000000000002"/>
    <n v="0.28000000000000003"/>
    <x v="1"/>
  </r>
  <r>
    <x v="0"/>
    <n v="1128299"/>
    <x v="489"/>
    <x v="2"/>
    <s v="Arizona"/>
    <s v="Phoenix"/>
    <x v="0"/>
    <n v="35"/>
    <x v="145"/>
    <n v="6790"/>
    <n v="2716"/>
    <n v="0.39999999999999997"/>
    <x v="1"/>
  </r>
  <r>
    <x v="0"/>
    <n v="1128299"/>
    <x v="489"/>
    <x v="2"/>
    <s v="Arizona"/>
    <s v="Phoenix"/>
    <x v="1"/>
    <n v="33"/>
    <x v="127"/>
    <n v="7029"/>
    <n v="3233.34"/>
    <n v="0.46"/>
    <x v="1"/>
  </r>
  <r>
    <x v="4"/>
    <n v="1128299"/>
    <x v="489"/>
    <x v="2"/>
    <s v="Arizona"/>
    <s v="Phoenix"/>
    <x v="2"/>
    <n v="35"/>
    <x v="224"/>
    <n v="4760"/>
    <n v="1951.6"/>
    <n v="0.41"/>
    <x v="1"/>
  </r>
  <r>
    <x v="4"/>
    <n v="1128299"/>
    <x v="489"/>
    <x v="2"/>
    <s v="Arizona"/>
    <s v="Phoenix"/>
    <x v="3"/>
    <n v="32"/>
    <x v="209"/>
    <n v="4096"/>
    <n v="1679.36"/>
    <n v="0.41"/>
    <x v="1"/>
  </r>
  <r>
    <x v="4"/>
    <n v="1128299"/>
    <x v="489"/>
    <x v="2"/>
    <s v="Arizona"/>
    <s v="Phoenix"/>
    <x v="4"/>
    <n v="42"/>
    <x v="245"/>
    <n v="4578"/>
    <n v="1556.5199999999998"/>
    <n v="0.33999999999999997"/>
    <x v="1"/>
  </r>
  <r>
    <x v="4"/>
    <n v="1128299"/>
    <x v="489"/>
    <x v="2"/>
    <s v="Arizona"/>
    <s v="Phoenix"/>
    <x v="5"/>
    <n v="43"/>
    <x v="192"/>
    <n v="5805"/>
    <n v="1625.4"/>
    <n v="0.28000000000000003"/>
    <x v="1"/>
  </r>
  <r>
    <x v="4"/>
    <n v="1128299"/>
    <x v="190"/>
    <x v="2"/>
    <s v="Arizona"/>
    <s v="Phoenix"/>
    <x v="0"/>
    <n v="27"/>
    <x v="152"/>
    <n v="4104"/>
    <n v="1682.6399999999999"/>
    <n v="0.41"/>
    <x v="1"/>
  </r>
  <r>
    <x v="4"/>
    <n v="1128299"/>
    <x v="190"/>
    <x v="2"/>
    <s v="Arizona"/>
    <s v="Phoenix"/>
    <x v="1"/>
    <n v="30"/>
    <x v="135"/>
    <n v="4410"/>
    <n v="2072.7000000000003"/>
    <n v="0.47000000000000003"/>
    <x v="1"/>
  </r>
  <r>
    <x v="4"/>
    <n v="1128299"/>
    <x v="190"/>
    <x v="2"/>
    <s v="Arizona"/>
    <s v="Phoenix"/>
    <x v="2"/>
    <n v="32"/>
    <x v="350"/>
    <n v="5024"/>
    <n v="1959.36"/>
    <n v="0.38999999999999996"/>
    <x v="1"/>
  </r>
  <r>
    <x v="4"/>
    <n v="1128299"/>
    <x v="190"/>
    <x v="2"/>
    <s v="Arizona"/>
    <s v="Phoenix"/>
    <x v="3"/>
    <n v="30"/>
    <x v="253"/>
    <n v="3030"/>
    <n v="1151.4000000000001"/>
    <n v="0.38"/>
    <x v="1"/>
  </r>
  <r>
    <x v="4"/>
    <n v="1128299"/>
    <x v="190"/>
    <x v="2"/>
    <s v="Arizona"/>
    <s v="Phoenix"/>
    <x v="4"/>
    <n v="33"/>
    <x v="198"/>
    <n v="3102"/>
    <n v="1147.74"/>
    <n v="0.37"/>
    <x v="1"/>
  </r>
  <r>
    <x v="4"/>
    <n v="1128299"/>
    <x v="190"/>
    <x v="2"/>
    <s v="Arizona"/>
    <s v="Phoenix"/>
    <x v="5"/>
    <n v="36"/>
    <x v="339"/>
    <n v="5976"/>
    <n v="1613.5200000000002"/>
    <n v="0.27"/>
    <x v="1"/>
  </r>
  <r>
    <x v="4"/>
    <n v="1128299"/>
    <x v="700"/>
    <x v="2"/>
    <s v="Arizona"/>
    <s v="Phoenix"/>
    <x v="0"/>
    <n v="27"/>
    <x v="217"/>
    <n v="4671"/>
    <n v="1868.3999999999999"/>
    <n v="0.39999999999999997"/>
    <x v="1"/>
  </r>
  <r>
    <x v="4"/>
    <n v="1128299"/>
    <x v="700"/>
    <x v="2"/>
    <s v="Arizona"/>
    <s v="Phoenix"/>
    <x v="1"/>
    <n v="36"/>
    <x v="224"/>
    <n v="4896"/>
    <n v="2301.1200000000003"/>
    <n v="0.47000000000000003"/>
    <x v="1"/>
  </r>
  <r>
    <x v="4"/>
    <n v="1128299"/>
    <x v="700"/>
    <x v="2"/>
    <s v="Arizona"/>
    <s v="Phoenix"/>
    <x v="2"/>
    <n v="35"/>
    <x v="348"/>
    <n v="4620"/>
    <n v="1847.9999999999998"/>
    <n v="0.39999999999999997"/>
    <x v="1"/>
  </r>
  <r>
    <x v="4"/>
    <n v="1128299"/>
    <x v="700"/>
    <x v="2"/>
    <s v="New Mexico"/>
    <s v="Albuquerque"/>
    <x v="3"/>
    <n v="29"/>
    <x v="250"/>
    <n v="2639"/>
    <n v="976.43"/>
    <n v="0.37"/>
    <x v="1"/>
  </r>
  <r>
    <x v="4"/>
    <n v="1128299"/>
    <x v="700"/>
    <x v="2"/>
    <s v="New Mexico"/>
    <s v="Albuquerque"/>
    <x v="4"/>
    <n v="34"/>
    <x v="345"/>
    <n v="2108"/>
    <n v="674.56000000000006"/>
    <n v="0.32"/>
    <x v="1"/>
  </r>
  <r>
    <x v="4"/>
    <n v="1128299"/>
    <x v="700"/>
    <x v="2"/>
    <s v="New Mexico"/>
    <s v="Albuquerque"/>
    <x v="5"/>
    <n v="35"/>
    <x v="150"/>
    <n v="4900"/>
    <n v="1372.0000000000002"/>
    <n v="0.28000000000000003"/>
    <x v="1"/>
  </r>
  <r>
    <x v="4"/>
    <n v="1128299"/>
    <x v="712"/>
    <x v="2"/>
    <s v="New Mexico"/>
    <s v="Albuquerque"/>
    <x v="0"/>
    <n v="30"/>
    <x v="283"/>
    <n v="5610"/>
    <n v="2300.1"/>
    <n v="0.41"/>
    <x v="1"/>
  </r>
  <r>
    <x v="4"/>
    <n v="1128299"/>
    <x v="712"/>
    <x v="2"/>
    <s v="New Mexico"/>
    <s v="Albuquerque"/>
    <x v="1"/>
    <n v="36"/>
    <x v="224"/>
    <n v="4896"/>
    <n v="2203.2000000000003"/>
    <n v="0.45"/>
    <x v="1"/>
  </r>
  <r>
    <x v="4"/>
    <n v="1128299"/>
    <x v="712"/>
    <x v="2"/>
    <s v="New Mexico"/>
    <s v="Albuquerque"/>
    <x v="2"/>
    <n v="44"/>
    <x v="168"/>
    <n v="5456"/>
    <n v="2073.2800000000002"/>
    <n v="0.38"/>
    <x v="1"/>
  </r>
  <r>
    <x v="4"/>
    <n v="1128299"/>
    <x v="712"/>
    <x v="2"/>
    <s v="New Mexico"/>
    <s v="Albuquerque"/>
    <x v="3"/>
    <n v="37"/>
    <x v="246"/>
    <n v="3256"/>
    <n v="1269.8399999999999"/>
    <n v="0.38999999999999996"/>
    <x v="1"/>
  </r>
  <r>
    <x v="4"/>
    <n v="1128299"/>
    <x v="712"/>
    <x v="2"/>
    <s v="New Mexico"/>
    <s v="Albuquerque"/>
    <x v="4"/>
    <n v="41"/>
    <x v="206"/>
    <n v="2173"/>
    <n v="695.36"/>
    <n v="0.32"/>
    <x v="1"/>
  </r>
  <r>
    <x v="4"/>
    <n v="1128299"/>
    <x v="712"/>
    <x v="2"/>
    <s v="New Mexico"/>
    <s v="Albuquerque"/>
    <x v="5"/>
    <n v="44"/>
    <x v="165"/>
    <n v="5764"/>
    <n v="1786.84"/>
    <n v="0.31"/>
    <x v="1"/>
  </r>
  <r>
    <x v="4"/>
    <n v="1128299"/>
    <x v="249"/>
    <x v="2"/>
    <s v="New Mexico"/>
    <s v="Albuquerque"/>
    <x v="0"/>
    <n v="41"/>
    <x v="241"/>
    <n v="6765"/>
    <n v="2841.2999999999997"/>
    <n v="0.42"/>
    <x v="1"/>
  </r>
  <r>
    <x v="4"/>
    <n v="1128299"/>
    <x v="249"/>
    <x v="2"/>
    <s v="New Mexico"/>
    <s v="Albuquerque"/>
    <x v="1"/>
    <n v="43"/>
    <x v="245"/>
    <n v="4687"/>
    <n v="2156.02"/>
    <n v="0.46"/>
    <x v="1"/>
  </r>
  <r>
    <x v="4"/>
    <n v="1128299"/>
    <x v="249"/>
    <x v="2"/>
    <s v="New Mexico"/>
    <s v="Albuquerque"/>
    <x v="2"/>
    <n v="44"/>
    <x v="150"/>
    <n v="6160"/>
    <n v="2587.1999999999998"/>
    <n v="0.42"/>
    <x v="1"/>
  </r>
  <r>
    <x v="4"/>
    <n v="1128299"/>
    <x v="249"/>
    <x v="2"/>
    <s v="New Mexico"/>
    <s v="Albuquerque"/>
    <x v="3"/>
    <n v="37"/>
    <x v="294"/>
    <n v="3552"/>
    <n v="1385.2799999999997"/>
    <n v="0.38999999999999996"/>
    <x v="1"/>
  </r>
  <r>
    <x v="4"/>
    <n v="1128299"/>
    <x v="249"/>
    <x v="2"/>
    <s v="New Mexico"/>
    <s v="Albuquerque"/>
    <x v="4"/>
    <n v="46"/>
    <x v="180"/>
    <n v="2760"/>
    <n v="965.99999999999989"/>
    <n v="0.35"/>
    <x v="1"/>
  </r>
  <r>
    <x v="4"/>
    <n v="1128299"/>
    <x v="249"/>
    <x v="2"/>
    <s v="New Mexico"/>
    <s v="Albuquerque"/>
    <x v="5"/>
    <n v="56"/>
    <x v="210"/>
    <n v="6496"/>
    <n v="1818.88"/>
    <n v="0.28000000000000003"/>
    <x v="1"/>
  </r>
  <r>
    <x v="4"/>
    <n v="1128299"/>
    <x v="280"/>
    <x v="2"/>
    <s v="New Mexico"/>
    <s v="Albuquerque"/>
    <x v="0"/>
    <n v="43"/>
    <x v="328"/>
    <n v="7912"/>
    <n v="3243.9199999999996"/>
    <n v="0.41"/>
    <x v="1"/>
  </r>
  <r>
    <x v="4"/>
    <n v="1128299"/>
    <x v="280"/>
    <x v="2"/>
    <s v="New Mexico"/>
    <s v="Albuquerque"/>
    <x v="1"/>
    <n v="46"/>
    <x v="224"/>
    <n v="6256"/>
    <n v="2627.5200000000004"/>
    <n v="0.42000000000000004"/>
    <x v="1"/>
  </r>
  <r>
    <x v="4"/>
    <n v="1128299"/>
    <x v="280"/>
    <x v="2"/>
    <s v="New Mexico"/>
    <s v="Albuquerque"/>
    <x v="2"/>
    <n v="46"/>
    <x v="192"/>
    <n v="6210"/>
    <n v="2546.1"/>
    <n v="0.41"/>
    <x v="1"/>
  </r>
  <r>
    <x v="4"/>
    <n v="1128299"/>
    <x v="280"/>
    <x v="2"/>
    <s v="New Mexico"/>
    <s v="Albuquerque"/>
    <x v="3"/>
    <n v="43"/>
    <x v="245"/>
    <n v="4687"/>
    <n v="1921.6699999999998"/>
    <n v="0.41"/>
    <x v="1"/>
  </r>
  <r>
    <x v="4"/>
    <n v="1128299"/>
    <x v="280"/>
    <x v="2"/>
    <s v="New Mexico"/>
    <s v="Albuquerque"/>
    <x v="4"/>
    <n v="45"/>
    <x v="252"/>
    <n v="3510"/>
    <n v="1228.5"/>
    <n v="0.35"/>
    <x v="1"/>
  </r>
  <r>
    <x v="4"/>
    <n v="1128299"/>
    <x v="280"/>
    <x v="2"/>
    <s v="New Mexico"/>
    <s v="Albuquerque"/>
    <x v="5"/>
    <n v="56"/>
    <x v="348"/>
    <n v="7392"/>
    <n v="2143.6799999999998"/>
    <n v="0.28999999999999998"/>
    <x v="1"/>
  </r>
  <r>
    <x v="4"/>
    <n v="1128299"/>
    <x v="310"/>
    <x v="2"/>
    <s v="New Mexico"/>
    <s v="Albuquerque"/>
    <x v="0"/>
    <n v="37"/>
    <x v="167"/>
    <n v="8288"/>
    <n v="3232.3199999999997"/>
    <n v="0.38999999999999996"/>
    <x v="1"/>
  </r>
  <r>
    <x v="4"/>
    <n v="1128299"/>
    <x v="310"/>
    <x v="2"/>
    <s v="New Mexico"/>
    <s v="Albuquerque"/>
    <x v="1"/>
    <n v="47"/>
    <x v="283"/>
    <n v="8789"/>
    <n v="3779.2700000000004"/>
    <n v="0.43000000000000005"/>
    <x v="1"/>
  </r>
  <r>
    <x v="4"/>
    <n v="1128299"/>
    <x v="310"/>
    <x v="2"/>
    <s v="New Mexico"/>
    <s v="Albuquerque"/>
    <x v="2"/>
    <n v="41"/>
    <x v="335"/>
    <n v="7913"/>
    <n v="3165.2"/>
    <n v="0.39999999999999997"/>
    <x v="1"/>
  </r>
  <r>
    <x v="4"/>
    <n v="1128299"/>
    <x v="310"/>
    <x v="2"/>
    <s v="New Mexico"/>
    <s v="Albuquerque"/>
    <x v="3"/>
    <n v="37"/>
    <x v="209"/>
    <n v="4736"/>
    <n v="1894.3999999999999"/>
    <n v="0.39999999999999997"/>
    <x v="1"/>
  </r>
  <r>
    <x v="4"/>
    <n v="1128299"/>
    <x v="310"/>
    <x v="2"/>
    <s v="New Mexico"/>
    <s v="Albuquerque"/>
    <x v="4"/>
    <n v="44"/>
    <x v="270"/>
    <n v="4092"/>
    <n v="1432.1999999999998"/>
    <n v="0.35"/>
    <x v="1"/>
  </r>
  <r>
    <x v="4"/>
    <n v="1128299"/>
    <x v="310"/>
    <x v="2"/>
    <s v="New Mexico"/>
    <s v="Albuquerque"/>
    <x v="5"/>
    <n v="50"/>
    <x v="337"/>
    <n v="9600"/>
    <n v="2688.0000000000005"/>
    <n v="0.28000000000000003"/>
    <x v="1"/>
  </r>
  <r>
    <x v="4"/>
    <n v="1128299"/>
    <x v="339"/>
    <x v="2"/>
    <s v="New Mexico"/>
    <s v="Albuquerque"/>
    <x v="0"/>
    <n v="41"/>
    <x v="154"/>
    <n v="10168"/>
    <n v="3965.5199999999995"/>
    <n v="0.38999999999999996"/>
    <x v="1"/>
  </r>
  <r>
    <x v="4"/>
    <n v="1128299"/>
    <x v="339"/>
    <x v="2"/>
    <s v="New Mexico"/>
    <s v="Albuquerque"/>
    <x v="1"/>
    <n v="45"/>
    <x v="124"/>
    <n v="9450"/>
    <n v="4063.5000000000005"/>
    <n v="0.43000000000000005"/>
    <x v="1"/>
  </r>
  <r>
    <x v="4"/>
    <n v="1128299"/>
    <x v="339"/>
    <x v="2"/>
    <s v="New Mexico"/>
    <s v="Albuquerque"/>
    <x v="2"/>
    <n v="39"/>
    <x v="347"/>
    <n v="6669"/>
    <n v="2467.5299999999997"/>
    <n v="0.37"/>
    <x v="1"/>
  </r>
  <r>
    <x v="4"/>
    <n v="1128299"/>
    <x v="339"/>
    <x v="2"/>
    <s v="New Mexico"/>
    <s v="Albuquerque"/>
    <x v="3"/>
    <n v="39"/>
    <x v="197"/>
    <n v="5811"/>
    <n v="2440.62"/>
    <n v="0.42"/>
    <x v="1"/>
  </r>
  <r>
    <x v="4"/>
    <n v="1128299"/>
    <x v="339"/>
    <x v="2"/>
    <s v="New Mexico"/>
    <s v="Albuquerque"/>
    <x v="4"/>
    <n v="40"/>
    <x v="160"/>
    <n v="6400"/>
    <n v="2048"/>
    <n v="0.32"/>
    <x v="1"/>
  </r>
  <r>
    <x v="4"/>
    <n v="1128299"/>
    <x v="339"/>
    <x v="2"/>
    <s v="New Mexico"/>
    <s v="Albuquerque"/>
    <x v="5"/>
    <n v="49"/>
    <x v="160"/>
    <n v="7840"/>
    <n v="2508.8000000000002"/>
    <n v="0.32"/>
    <x v="1"/>
  </r>
  <r>
    <x v="4"/>
    <n v="1128299"/>
    <x v="371"/>
    <x v="2"/>
    <s v="New Mexico"/>
    <s v="Albuquerque"/>
    <x v="0"/>
    <n v="40"/>
    <x v="167"/>
    <n v="8960"/>
    <n v="3315.2"/>
    <n v="0.37"/>
    <x v="1"/>
  </r>
  <r>
    <x v="4"/>
    <n v="1128299"/>
    <x v="371"/>
    <x v="2"/>
    <s v="New Mexico"/>
    <s v="Albuquerque"/>
    <x v="1"/>
    <n v="44"/>
    <x v="159"/>
    <n v="9152"/>
    <n v="4026.88"/>
    <n v="0.44"/>
    <x v="1"/>
  </r>
  <r>
    <x v="4"/>
    <n v="1128299"/>
    <x v="371"/>
    <x v="2"/>
    <s v="New Mexico"/>
    <s v="Albuquerque"/>
    <x v="2"/>
    <n v="46"/>
    <x v="134"/>
    <n v="7498"/>
    <n v="2999.2"/>
    <n v="0.39999999999999997"/>
    <x v="1"/>
  </r>
  <r>
    <x v="4"/>
    <n v="1128299"/>
    <x v="371"/>
    <x v="2"/>
    <s v="New Mexico"/>
    <s v="Albuquerque"/>
    <x v="3"/>
    <n v="46"/>
    <x v="152"/>
    <n v="6992"/>
    <n v="2587.04"/>
    <n v="0.37"/>
    <x v="1"/>
  </r>
  <r>
    <x v="4"/>
    <n v="1128299"/>
    <x v="371"/>
    <x v="2"/>
    <s v="New Mexico"/>
    <s v="Albuquerque"/>
    <x v="4"/>
    <n v="48"/>
    <x v="244"/>
    <n v="7776"/>
    <n v="2643.8399999999997"/>
    <n v="0.33999999999999997"/>
    <x v="1"/>
  </r>
  <r>
    <x v="4"/>
    <n v="1128299"/>
    <x v="371"/>
    <x v="2"/>
    <s v="New Mexico"/>
    <s v="Albuquerque"/>
    <x v="5"/>
    <n v="50"/>
    <x v="269"/>
    <n v="7650"/>
    <n v="2448"/>
    <n v="0.32"/>
    <x v="1"/>
  </r>
  <r>
    <x v="4"/>
    <n v="1128299"/>
    <x v="403"/>
    <x v="2"/>
    <s v="New Mexico"/>
    <s v="Albuquerque"/>
    <x v="0"/>
    <n v="37"/>
    <x v="92"/>
    <n v="7622"/>
    <n v="3201.24"/>
    <n v="0.42"/>
    <x v="1"/>
  </r>
  <r>
    <x v="4"/>
    <n v="1128299"/>
    <x v="403"/>
    <x v="2"/>
    <s v="New Mexico"/>
    <s v="Albuquerque"/>
    <x v="1"/>
    <n v="39"/>
    <x v="143"/>
    <n v="7332"/>
    <n v="3372.7200000000003"/>
    <n v="0.46"/>
    <x v="1"/>
  </r>
  <r>
    <x v="4"/>
    <n v="1128299"/>
    <x v="403"/>
    <x v="2"/>
    <s v="New Mexico"/>
    <s v="Albuquerque"/>
    <x v="2"/>
    <n v="39"/>
    <x v="135"/>
    <n v="5733"/>
    <n v="2407.86"/>
    <n v="0.42"/>
    <x v="1"/>
  </r>
  <r>
    <x v="4"/>
    <n v="1128299"/>
    <x v="403"/>
    <x v="2"/>
    <s v="New Mexico"/>
    <s v="Albuquerque"/>
    <x v="3"/>
    <n v="37"/>
    <x v="57"/>
    <n v="5365"/>
    <n v="2199.65"/>
    <n v="0.41"/>
    <x v="1"/>
  </r>
  <r>
    <x v="4"/>
    <n v="1128299"/>
    <x v="403"/>
    <x v="2"/>
    <s v="New Mexico"/>
    <s v="Albuquerque"/>
    <x v="4"/>
    <n v="40"/>
    <x v="57"/>
    <n v="5800"/>
    <n v="2029.9999999999998"/>
    <n v="0.35"/>
    <x v="1"/>
  </r>
  <r>
    <x v="4"/>
    <n v="1128299"/>
    <x v="403"/>
    <x v="2"/>
    <s v="New Mexico"/>
    <s v="Albuquerque"/>
    <x v="5"/>
    <n v="48"/>
    <x v="350"/>
    <n v="7536"/>
    <n v="2260.7999999999997"/>
    <n v="0.3"/>
    <x v="1"/>
  </r>
  <r>
    <x v="4"/>
    <n v="1128299"/>
    <x v="432"/>
    <x v="2"/>
    <s v="New Mexico"/>
    <s v="Albuquerque"/>
    <x v="0"/>
    <n v="35"/>
    <x v="347"/>
    <n v="5985"/>
    <n v="2214.4499999999998"/>
    <n v="0.37"/>
    <x v="1"/>
  </r>
  <r>
    <x v="4"/>
    <n v="1128299"/>
    <x v="432"/>
    <x v="2"/>
    <s v="New Mexico"/>
    <s v="Albuquerque"/>
    <x v="1"/>
    <n v="38"/>
    <x v="131"/>
    <n v="6916"/>
    <n v="2973.8800000000006"/>
    <n v="0.43000000000000005"/>
    <x v="1"/>
  </r>
  <r>
    <x v="4"/>
    <n v="1128299"/>
    <x v="432"/>
    <x v="2"/>
    <s v="New Mexico"/>
    <s v="Albuquerque"/>
    <x v="2"/>
    <n v="34"/>
    <x v="196"/>
    <n v="4080"/>
    <n v="1631.9999999999998"/>
    <n v="0.39999999999999997"/>
    <x v="1"/>
  </r>
  <r>
    <x v="4"/>
    <n v="1128299"/>
    <x v="432"/>
    <x v="2"/>
    <s v="New Mexico"/>
    <s v="Albuquerque"/>
    <x v="3"/>
    <n v="35"/>
    <x v="205"/>
    <n v="3920"/>
    <n v="1646.3999999999999"/>
    <n v="0.42"/>
    <x v="1"/>
  </r>
  <r>
    <x v="4"/>
    <n v="1128299"/>
    <x v="432"/>
    <x v="2"/>
    <s v="New Mexico"/>
    <s v="Albuquerque"/>
    <x v="4"/>
    <n v="41"/>
    <x v="351"/>
    <n v="4674"/>
    <n v="1542.4199999999998"/>
    <n v="0.32999999999999996"/>
    <x v="1"/>
  </r>
  <r>
    <x v="4"/>
    <n v="1128299"/>
    <x v="432"/>
    <x v="2"/>
    <s v="New Mexico"/>
    <s v="Albuquerque"/>
    <x v="5"/>
    <n v="57"/>
    <x v="165"/>
    <n v="7467"/>
    <n v="2314.77"/>
    <n v="0.31"/>
    <x v="1"/>
  </r>
  <r>
    <x v="4"/>
    <n v="1128299"/>
    <x v="463"/>
    <x v="2"/>
    <s v="New Mexico"/>
    <s v="Albuquerque"/>
    <x v="0"/>
    <n v="47"/>
    <x v="129"/>
    <n v="8272"/>
    <n v="3391.52"/>
    <n v="0.41"/>
    <x v="1"/>
  </r>
  <r>
    <x v="4"/>
    <n v="1128299"/>
    <x v="463"/>
    <x v="2"/>
    <s v="New Mexico"/>
    <s v="Albuquerque"/>
    <x v="1"/>
    <n v="44"/>
    <x v="263"/>
    <n v="7920"/>
    <n v="3405.6000000000004"/>
    <n v="0.43000000000000005"/>
    <x v="1"/>
  </r>
  <r>
    <x v="4"/>
    <n v="1128299"/>
    <x v="463"/>
    <x v="2"/>
    <s v="New Mexico"/>
    <s v="Albuquerque"/>
    <x v="2"/>
    <n v="46"/>
    <x v="197"/>
    <n v="6854"/>
    <n v="2535.98"/>
    <n v="0.37"/>
    <x v="1"/>
  </r>
  <r>
    <x v="4"/>
    <n v="1128299"/>
    <x v="463"/>
    <x v="2"/>
    <s v="New Mexico"/>
    <s v="Albuquerque"/>
    <x v="3"/>
    <n v="40"/>
    <x v="224"/>
    <n v="5440"/>
    <n v="2230.4"/>
    <n v="0.41"/>
    <x v="1"/>
  </r>
  <r>
    <x v="4"/>
    <n v="1128299"/>
    <x v="463"/>
    <x v="2"/>
    <s v="New Mexico"/>
    <s v="Albuquerque"/>
    <x v="4"/>
    <n v="54"/>
    <x v="165"/>
    <n v="7074"/>
    <n v="2617.38"/>
    <n v="0.37"/>
    <x v="1"/>
  </r>
  <r>
    <x v="4"/>
    <n v="1128299"/>
    <x v="463"/>
    <x v="2"/>
    <s v="New Mexico"/>
    <s v="Albuquerque"/>
    <x v="5"/>
    <n v="56"/>
    <x v="84"/>
    <n v="9520"/>
    <n v="2856"/>
    <n v="0.3"/>
    <x v="1"/>
  </r>
  <r>
    <x v="4"/>
    <n v="1128299"/>
    <x v="492"/>
    <x v="2"/>
    <s v="New Mexico"/>
    <s v="Albuquerque"/>
    <x v="0"/>
    <n v="44"/>
    <x v="99"/>
    <n v="10472"/>
    <n v="4398.24"/>
    <n v="0.42"/>
    <x v="1"/>
  </r>
  <r>
    <x v="4"/>
    <n v="1128299"/>
    <x v="492"/>
    <x v="2"/>
    <s v="New Mexico"/>
    <s v="Albuquerque"/>
    <x v="1"/>
    <n v="47"/>
    <x v="146"/>
    <n v="10199"/>
    <n v="4793.5300000000007"/>
    <n v="0.47000000000000003"/>
    <x v="1"/>
  </r>
  <r>
    <x v="2"/>
    <n v="1128299"/>
    <x v="492"/>
    <x v="2"/>
    <s v="New Mexico"/>
    <s v="Albuquerque"/>
    <x v="2"/>
    <n v="44"/>
    <x v="42"/>
    <n v="6600"/>
    <n v="2706"/>
    <n v="0.41"/>
    <x v="1"/>
  </r>
  <r>
    <x v="2"/>
    <n v="1128299"/>
    <x v="492"/>
    <x v="2"/>
    <s v="New Mexico"/>
    <s v="Albuquerque"/>
    <x v="3"/>
    <n v="45"/>
    <x v="160"/>
    <n v="7200"/>
    <n v="2879.9999999999995"/>
    <n v="0.39999999999999997"/>
    <x v="1"/>
  </r>
  <r>
    <x v="2"/>
    <n v="1128299"/>
    <x v="492"/>
    <x v="2"/>
    <s v="New Mexico"/>
    <s v="Albuquerque"/>
    <x v="4"/>
    <n v="55"/>
    <x v="209"/>
    <n v="7040"/>
    <n v="2323.1999999999998"/>
    <n v="0.32999999999999996"/>
    <x v="1"/>
  </r>
  <r>
    <x v="2"/>
    <n v="1128299"/>
    <x v="492"/>
    <x v="2"/>
    <s v="New Mexico"/>
    <s v="Albuquerque"/>
    <x v="5"/>
    <n v="56"/>
    <x v="217"/>
    <n v="9688"/>
    <n v="2615.7600000000002"/>
    <n v="0.27"/>
    <x v="1"/>
  </r>
  <r>
    <x v="2"/>
    <n v="1128299"/>
    <x v="177"/>
    <x v="2"/>
    <s v="New Mexico"/>
    <s v="Albuquerque"/>
    <x v="0"/>
    <n v="24"/>
    <x v="197"/>
    <n v="3576"/>
    <n v="1644.96"/>
    <n v="0.46"/>
    <x v="1"/>
  </r>
  <r>
    <x v="2"/>
    <n v="1128299"/>
    <x v="177"/>
    <x v="2"/>
    <s v="New Mexico"/>
    <s v="Albuquerque"/>
    <x v="1"/>
    <n v="27"/>
    <x v="150"/>
    <n v="3780"/>
    <n v="1776.6000000000001"/>
    <n v="0.47000000000000003"/>
    <x v="1"/>
  </r>
  <r>
    <x v="2"/>
    <n v="1128299"/>
    <x v="177"/>
    <x v="2"/>
    <s v="New Mexico"/>
    <s v="Albuquerque"/>
    <x v="2"/>
    <n v="32"/>
    <x v="150"/>
    <n v="4480"/>
    <n v="1881.6"/>
    <n v="0.42"/>
    <x v="1"/>
  </r>
  <r>
    <x v="2"/>
    <n v="1128299"/>
    <x v="177"/>
    <x v="2"/>
    <s v="New Mexico"/>
    <s v="Albuquerque"/>
    <x v="3"/>
    <n v="28"/>
    <x v="343"/>
    <n v="2772"/>
    <n v="1164.24"/>
    <n v="0.42000000000000004"/>
    <x v="1"/>
  </r>
  <r>
    <x v="2"/>
    <n v="1128299"/>
    <x v="177"/>
    <x v="2"/>
    <s v="New Mexico"/>
    <s v="Albuquerque"/>
    <x v="4"/>
    <n v="35"/>
    <x v="41"/>
    <n v="2625"/>
    <n v="1050"/>
    <n v="0.39999999999999997"/>
    <x v="1"/>
  </r>
  <r>
    <x v="2"/>
    <n v="1128299"/>
    <x v="177"/>
    <x v="2"/>
    <s v="New Mexico"/>
    <s v="Albuquerque"/>
    <x v="5"/>
    <n v="28"/>
    <x v="150"/>
    <n v="3920"/>
    <n v="1254.4000000000001"/>
    <n v="0.32"/>
    <x v="1"/>
  </r>
  <r>
    <x v="2"/>
    <n v="1128299"/>
    <x v="208"/>
    <x v="2"/>
    <s v="New Mexico"/>
    <s v="Albuquerque"/>
    <x v="0"/>
    <n v="23"/>
    <x v="42"/>
    <n v="3450"/>
    <n v="1483.5000000000002"/>
    <n v="0.43000000000000005"/>
    <x v="1"/>
  </r>
  <r>
    <x v="2"/>
    <n v="1128299"/>
    <x v="208"/>
    <x v="2"/>
    <s v="New Mexico"/>
    <s v="Albuquerque"/>
    <x v="1"/>
    <n v="27"/>
    <x v="168"/>
    <n v="3348"/>
    <n v="1540.0800000000002"/>
    <n v="0.46"/>
    <x v="1"/>
  </r>
  <r>
    <x v="2"/>
    <n v="1128299"/>
    <x v="208"/>
    <x v="2"/>
    <s v="New Mexico"/>
    <s v="Albuquerque"/>
    <x v="2"/>
    <n v="28"/>
    <x v="196"/>
    <n v="3360"/>
    <n v="1377.6"/>
    <n v="0.41"/>
    <x v="1"/>
  </r>
  <r>
    <x v="2"/>
    <n v="1128299"/>
    <x v="208"/>
    <x v="4"/>
    <s v="Georgia"/>
    <s v="Atlanta"/>
    <x v="3"/>
    <n v="30"/>
    <x v="232"/>
    <n v="2400"/>
    <n v="1056"/>
    <n v="0.44"/>
    <x v="1"/>
  </r>
  <r>
    <x v="2"/>
    <n v="1128299"/>
    <x v="208"/>
    <x v="4"/>
    <s v="Georgia"/>
    <s v="Atlanta"/>
    <x v="4"/>
    <n v="34"/>
    <x v="180"/>
    <n v="2040"/>
    <n v="795.59999999999991"/>
    <n v="0.38999999999999996"/>
    <x v="1"/>
  </r>
  <r>
    <x v="2"/>
    <n v="1128299"/>
    <x v="208"/>
    <x v="4"/>
    <s v="Georgia"/>
    <s v="Atlanta"/>
    <x v="5"/>
    <n v="28"/>
    <x v="165"/>
    <n v="3668"/>
    <n v="1063.72"/>
    <n v="0.28999999999999998"/>
    <x v="1"/>
  </r>
  <r>
    <x v="2"/>
    <n v="1128299"/>
    <x v="217"/>
    <x v="4"/>
    <s v="Georgia"/>
    <s v="Atlanta"/>
    <x v="0"/>
    <n v="30"/>
    <x v="134"/>
    <n v="4890"/>
    <n v="2102.7000000000003"/>
    <n v="0.43000000000000005"/>
    <x v="1"/>
  </r>
  <r>
    <x v="2"/>
    <n v="1128299"/>
    <x v="217"/>
    <x v="4"/>
    <s v="Georgia"/>
    <s v="Atlanta"/>
    <x v="1"/>
    <n v="37"/>
    <x v="161"/>
    <n v="4181"/>
    <n v="1839.64"/>
    <n v="0.44"/>
    <x v="1"/>
  </r>
  <r>
    <x v="2"/>
    <n v="1128299"/>
    <x v="217"/>
    <x v="4"/>
    <s v="Georgia"/>
    <s v="Atlanta"/>
    <x v="2"/>
    <n v="39"/>
    <x v="168"/>
    <n v="4836"/>
    <n v="1837.68"/>
    <n v="0.38"/>
    <x v="1"/>
  </r>
  <r>
    <x v="2"/>
    <n v="1128299"/>
    <x v="217"/>
    <x v="4"/>
    <s v="Georgia"/>
    <s v="Atlanta"/>
    <x v="3"/>
    <n v="38"/>
    <x v="252"/>
    <n v="2964"/>
    <n v="1333.8"/>
    <n v="0.45"/>
    <x v="1"/>
  </r>
  <r>
    <x v="2"/>
    <n v="1128299"/>
    <x v="217"/>
    <x v="4"/>
    <s v="Georgia"/>
    <s v="Atlanta"/>
    <x v="4"/>
    <n v="41"/>
    <x v="222"/>
    <n v="1845"/>
    <n v="756.44999999999993"/>
    <n v="0.41"/>
    <x v="1"/>
  </r>
  <r>
    <x v="2"/>
    <n v="1128299"/>
    <x v="217"/>
    <x v="4"/>
    <s v="Georgia"/>
    <s v="Atlanta"/>
    <x v="5"/>
    <n v="40"/>
    <x v="205"/>
    <n v="4480"/>
    <n v="1299.1999999999998"/>
    <n v="0.28999999999999998"/>
    <x v="1"/>
  </r>
  <r>
    <x v="2"/>
    <n v="1128299"/>
    <x v="236"/>
    <x v="4"/>
    <s v="Georgia"/>
    <s v="Atlanta"/>
    <x v="0"/>
    <n v="37"/>
    <x v="289"/>
    <n v="6623"/>
    <n v="2847.8900000000003"/>
    <n v="0.43000000000000005"/>
    <x v="1"/>
  </r>
  <r>
    <x v="2"/>
    <n v="1128299"/>
    <x v="236"/>
    <x v="4"/>
    <s v="Georgia"/>
    <s v="Atlanta"/>
    <x v="1"/>
    <n v="40"/>
    <x v="215"/>
    <n v="4440"/>
    <n v="1864.8000000000002"/>
    <n v="0.42000000000000004"/>
    <x v="1"/>
  </r>
  <r>
    <x v="2"/>
    <n v="1128299"/>
    <x v="236"/>
    <x v="4"/>
    <s v="Georgia"/>
    <s v="Atlanta"/>
    <x v="2"/>
    <n v="36"/>
    <x v="161"/>
    <n v="4068"/>
    <n v="1505.16"/>
    <n v="0.37"/>
    <x v="1"/>
  </r>
  <r>
    <x v="2"/>
    <n v="1128299"/>
    <x v="236"/>
    <x v="4"/>
    <s v="Georgia"/>
    <s v="Atlanta"/>
    <x v="3"/>
    <n v="40"/>
    <x v="294"/>
    <n v="3840"/>
    <n v="1728"/>
    <n v="0.45"/>
    <x v="1"/>
  </r>
  <r>
    <x v="2"/>
    <n v="1128299"/>
    <x v="236"/>
    <x v="4"/>
    <s v="Georgia"/>
    <s v="Atlanta"/>
    <x v="4"/>
    <n v="38"/>
    <x v="195"/>
    <n v="2128"/>
    <n v="893.76"/>
    <n v="0.42"/>
    <x v="1"/>
  </r>
  <r>
    <x v="2"/>
    <n v="1128299"/>
    <x v="236"/>
    <x v="4"/>
    <s v="Georgia"/>
    <s v="Atlanta"/>
    <x v="5"/>
    <n v="56"/>
    <x v="205"/>
    <n v="6272"/>
    <n v="1756.16"/>
    <n v="0.28000000000000003"/>
    <x v="1"/>
  </r>
  <r>
    <x v="2"/>
    <n v="1128299"/>
    <x v="267"/>
    <x v="4"/>
    <s v="Georgia"/>
    <s v="Atlanta"/>
    <x v="0"/>
    <n v="37"/>
    <x v="283"/>
    <n v="6919"/>
    <n v="3182.7400000000002"/>
    <n v="0.46"/>
    <x v="1"/>
  </r>
  <r>
    <x v="2"/>
    <n v="1128299"/>
    <x v="267"/>
    <x v="4"/>
    <s v="Georgia"/>
    <s v="Atlanta"/>
    <x v="1"/>
    <n v="36"/>
    <x v="224"/>
    <n v="4896"/>
    <n v="2203.2000000000003"/>
    <n v="0.45"/>
    <x v="1"/>
  </r>
  <r>
    <x v="2"/>
    <n v="1128299"/>
    <x v="267"/>
    <x v="4"/>
    <s v="Georgia"/>
    <s v="Atlanta"/>
    <x v="2"/>
    <n v="40"/>
    <x v="57"/>
    <n v="5800"/>
    <n v="2261.9999999999995"/>
    <n v="0.38999999999999996"/>
    <x v="1"/>
  </r>
  <r>
    <x v="2"/>
    <n v="1128299"/>
    <x v="267"/>
    <x v="4"/>
    <s v="Georgia"/>
    <s v="Atlanta"/>
    <x v="3"/>
    <n v="34"/>
    <x v="351"/>
    <n v="3876"/>
    <n v="1666.6800000000003"/>
    <n v="0.43000000000000005"/>
    <x v="1"/>
  </r>
  <r>
    <x v="2"/>
    <n v="1128299"/>
    <x v="267"/>
    <x v="4"/>
    <s v="Georgia"/>
    <s v="Atlanta"/>
    <x v="4"/>
    <n v="39"/>
    <x v="238"/>
    <n v="2886"/>
    <n v="1212.1199999999999"/>
    <n v="0.42"/>
    <x v="1"/>
  </r>
  <r>
    <x v="2"/>
    <n v="1128299"/>
    <x v="267"/>
    <x v="4"/>
    <s v="Georgia"/>
    <s v="Atlanta"/>
    <x v="5"/>
    <n v="53"/>
    <x v="168"/>
    <n v="6572"/>
    <n v="2037.32"/>
    <n v="0.31"/>
    <x v="1"/>
  </r>
  <r>
    <x v="2"/>
    <n v="1128299"/>
    <x v="297"/>
    <x v="4"/>
    <s v="Georgia"/>
    <s v="Atlanta"/>
    <x v="0"/>
    <n v="35"/>
    <x v="126"/>
    <n v="7105"/>
    <n v="3055.1500000000005"/>
    <n v="0.43000000000000005"/>
    <x v="1"/>
  </r>
  <r>
    <x v="2"/>
    <n v="1128299"/>
    <x v="297"/>
    <x v="4"/>
    <s v="Georgia"/>
    <s v="Atlanta"/>
    <x v="1"/>
    <n v="41"/>
    <x v="134"/>
    <n v="6683"/>
    <n v="2940.52"/>
    <n v="0.44"/>
    <x v="1"/>
  </r>
  <r>
    <x v="2"/>
    <n v="1128299"/>
    <x v="297"/>
    <x v="4"/>
    <s v="Georgia"/>
    <s v="Atlanta"/>
    <x v="2"/>
    <n v="39"/>
    <x v="174"/>
    <n v="6162"/>
    <n v="2341.56"/>
    <n v="0.38"/>
    <x v="1"/>
  </r>
  <r>
    <x v="2"/>
    <n v="1128299"/>
    <x v="297"/>
    <x v="4"/>
    <s v="Georgia"/>
    <s v="Atlanta"/>
    <x v="3"/>
    <n v="33"/>
    <x v="348"/>
    <n v="4356"/>
    <n v="1873.0800000000002"/>
    <n v="0.43000000000000005"/>
    <x v="1"/>
  </r>
  <r>
    <x v="2"/>
    <n v="1128299"/>
    <x v="297"/>
    <x v="4"/>
    <s v="Georgia"/>
    <s v="Atlanta"/>
    <x v="4"/>
    <n v="42"/>
    <x v="198"/>
    <n v="3948"/>
    <n v="1539.7199999999998"/>
    <n v="0.38999999999999996"/>
    <x v="1"/>
  </r>
  <r>
    <x v="2"/>
    <n v="1128299"/>
    <x v="297"/>
    <x v="4"/>
    <s v="Georgia"/>
    <s v="Atlanta"/>
    <x v="5"/>
    <n v="53"/>
    <x v="330"/>
    <n v="10070"/>
    <n v="3222.4"/>
    <n v="0.32"/>
    <x v="1"/>
  </r>
  <r>
    <x v="2"/>
    <n v="1128299"/>
    <x v="326"/>
    <x v="4"/>
    <s v="Georgia"/>
    <s v="Atlanta"/>
    <x v="0"/>
    <n v="37"/>
    <x v="153"/>
    <n v="8066"/>
    <n v="3710.36"/>
    <n v="0.46"/>
    <x v="1"/>
  </r>
  <r>
    <x v="2"/>
    <n v="1128299"/>
    <x v="326"/>
    <x v="4"/>
    <s v="Georgia"/>
    <s v="Atlanta"/>
    <x v="1"/>
    <n v="37"/>
    <x v="217"/>
    <n v="6401"/>
    <n v="2944.46"/>
    <n v="0.46"/>
    <x v="1"/>
  </r>
  <r>
    <x v="2"/>
    <n v="1128299"/>
    <x v="326"/>
    <x v="4"/>
    <s v="Georgia"/>
    <s v="Atlanta"/>
    <x v="2"/>
    <n v="41"/>
    <x v="328"/>
    <n v="7544"/>
    <n v="3093.04"/>
    <n v="0.41"/>
    <x v="1"/>
  </r>
  <r>
    <x v="2"/>
    <n v="1128299"/>
    <x v="326"/>
    <x v="4"/>
    <s v="Georgia"/>
    <s v="Atlanta"/>
    <x v="3"/>
    <n v="39"/>
    <x v="209"/>
    <n v="4992"/>
    <n v="2246.4"/>
    <n v="0.45"/>
    <x v="1"/>
  </r>
  <r>
    <x v="2"/>
    <n v="1128299"/>
    <x v="326"/>
    <x v="4"/>
    <s v="Georgia"/>
    <s v="Atlanta"/>
    <x v="4"/>
    <n v="39"/>
    <x v="244"/>
    <n v="6318"/>
    <n v="2400.84"/>
    <n v="0.38"/>
    <x v="1"/>
  </r>
  <r>
    <x v="2"/>
    <n v="1128299"/>
    <x v="326"/>
    <x v="4"/>
    <s v="Georgia"/>
    <s v="Atlanta"/>
    <x v="5"/>
    <n v="51"/>
    <x v="350"/>
    <n v="8007"/>
    <n v="2322.0299999999997"/>
    <n v="0.28999999999999998"/>
    <x v="1"/>
  </r>
  <r>
    <x v="2"/>
    <n v="1128299"/>
    <x v="358"/>
    <x v="4"/>
    <s v="Georgia"/>
    <s v="Atlanta"/>
    <x v="0"/>
    <n v="39"/>
    <x v="144"/>
    <n v="8151"/>
    <n v="3749.46"/>
    <n v="0.46"/>
    <x v="1"/>
  </r>
  <r>
    <x v="2"/>
    <n v="1128299"/>
    <x v="358"/>
    <x v="4"/>
    <s v="Georgia"/>
    <s v="Atlanta"/>
    <x v="1"/>
    <n v="44"/>
    <x v="40"/>
    <n v="8800"/>
    <n v="3696.0000000000005"/>
    <n v="0.42000000000000004"/>
    <x v="1"/>
  </r>
  <r>
    <x v="2"/>
    <n v="1128299"/>
    <x v="358"/>
    <x v="4"/>
    <s v="Georgia"/>
    <s v="Atlanta"/>
    <x v="2"/>
    <n v="42"/>
    <x v="42"/>
    <n v="6300"/>
    <n v="2646"/>
    <n v="0.42"/>
    <x v="1"/>
  </r>
  <r>
    <x v="2"/>
    <n v="1128299"/>
    <x v="358"/>
    <x v="4"/>
    <s v="Georgia"/>
    <s v="Atlanta"/>
    <x v="3"/>
    <n v="42"/>
    <x v="197"/>
    <n v="6258"/>
    <n v="2816.1"/>
    <n v="0.45"/>
    <x v="1"/>
  </r>
  <r>
    <x v="2"/>
    <n v="1128299"/>
    <x v="358"/>
    <x v="4"/>
    <s v="Georgia"/>
    <s v="Atlanta"/>
    <x v="4"/>
    <n v="51"/>
    <x v="150"/>
    <n v="7140"/>
    <n v="2784.6"/>
    <n v="0.38999999999999996"/>
    <x v="1"/>
  </r>
  <r>
    <x v="2"/>
    <n v="1128299"/>
    <x v="358"/>
    <x v="4"/>
    <s v="Georgia"/>
    <s v="Atlanta"/>
    <x v="5"/>
    <n v="50"/>
    <x v="209"/>
    <n v="6400"/>
    <n v="1855.9999999999998"/>
    <n v="0.28999999999999998"/>
    <x v="1"/>
  </r>
  <r>
    <x v="2"/>
    <n v="1128299"/>
    <x v="390"/>
    <x v="4"/>
    <s v="Georgia"/>
    <s v="Atlanta"/>
    <x v="0"/>
    <n v="31"/>
    <x v="322"/>
    <n v="6324"/>
    <n v="2909.04"/>
    <n v="0.46"/>
    <x v="1"/>
  </r>
  <r>
    <x v="2"/>
    <n v="1128299"/>
    <x v="390"/>
    <x v="4"/>
    <s v="Georgia"/>
    <s v="Atlanta"/>
    <x v="1"/>
    <n v="38"/>
    <x v="334"/>
    <n v="7524"/>
    <n v="3310.56"/>
    <n v="0.44"/>
    <x v="1"/>
  </r>
  <r>
    <x v="2"/>
    <n v="1128299"/>
    <x v="390"/>
    <x v="4"/>
    <s v="Georgia"/>
    <s v="Atlanta"/>
    <x v="2"/>
    <n v="32"/>
    <x v="192"/>
    <n v="4320"/>
    <n v="1598.4"/>
    <n v="0.37"/>
    <x v="1"/>
  </r>
  <r>
    <x v="2"/>
    <n v="1128299"/>
    <x v="390"/>
    <x v="4"/>
    <s v="Georgia"/>
    <s v="Atlanta"/>
    <x v="3"/>
    <n v="35"/>
    <x v="196"/>
    <n v="4200"/>
    <n v="1932"/>
    <n v="0.46"/>
    <x v="1"/>
  </r>
  <r>
    <x v="2"/>
    <n v="1128299"/>
    <x v="390"/>
    <x v="4"/>
    <s v="Georgia"/>
    <s v="Atlanta"/>
    <x v="4"/>
    <n v="36"/>
    <x v="348"/>
    <n v="4752"/>
    <n v="1758.24"/>
    <n v="0.37"/>
    <x v="1"/>
  </r>
  <r>
    <x v="2"/>
    <n v="1128299"/>
    <x v="390"/>
    <x v="4"/>
    <s v="Georgia"/>
    <s v="Atlanta"/>
    <x v="5"/>
    <n v="46"/>
    <x v="192"/>
    <n v="6210"/>
    <n v="1863"/>
    <n v="0.3"/>
    <x v="1"/>
  </r>
  <r>
    <x v="2"/>
    <n v="1128299"/>
    <x v="419"/>
    <x v="4"/>
    <s v="Georgia"/>
    <s v="Atlanta"/>
    <x v="0"/>
    <n v="34"/>
    <x v="217"/>
    <n v="5882"/>
    <n v="2705.7200000000003"/>
    <n v="0.46"/>
    <x v="1"/>
  </r>
  <r>
    <x v="2"/>
    <n v="1128299"/>
    <x v="419"/>
    <x v="4"/>
    <s v="Georgia"/>
    <s v="Atlanta"/>
    <x v="1"/>
    <n v="34"/>
    <x v="217"/>
    <n v="5882"/>
    <n v="2470.44"/>
    <n v="0.42000000000000004"/>
    <x v="1"/>
  </r>
  <r>
    <x v="2"/>
    <n v="1128299"/>
    <x v="419"/>
    <x v="4"/>
    <s v="Georgia"/>
    <s v="Atlanta"/>
    <x v="2"/>
    <n v="32"/>
    <x v="248"/>
    <n v="3936"/>
    <n v="1495.68"/>
    <n v="0.38"/>
    <x v="1"/>
  </r>
  <r>
    <x v="2"/>
    <n v="1128299"/>
    <x v="419"/>
    <x v="4"/>
    <s v="Georgia"/>
    <s v="Atlanta"/>
    <x v="3"/>
    <n v="32"/>
    <x v="351"/>
    <n v="3648"/>
    <n v="1605.1200000000001"/>
    <n v="0.44"/>
    <x v="1"/>
  </r>
  <r>
    <x v="2"/>
    <n v="1128299"/>
    <x v="419"/>
    <x v="4"/>
    <s v="Georgia"/>
    <s v="Atlanta"/>
    <x v="4"/>
    <n v="41"/>
    <x v="240"/>
    <n v="4182"/>
    <n v="1672.8"/>
    <n v="0.39999999999999997"/>
    <x v="1"/>
  </r>
  <r>
    <x v="2"/>
    <n v="1128299"/>
    <x v="419"/>
    <x v="4"/>
    <s v="Georgia"/>
    <s v="Atlanta"/>
    <x v="5"/>
    <n v="46"/>
    <x v="245"/>
    <n v="5014"/>
    <n v="1554.34"/>
    <n v="0.31"/>
    <x v="1"/>
  </r>
  <r>
    <x v="2"/>
    <n v="1128299"/>
    <x v="450"/>
    <x v="4"/>
    <s v="Georgia"/>
    <s v="Atlanta"/>
    <x v="0"/>
    <n v="36"/>
    <x v="217"/>
    <n v="6228"/>
    <n v="2615.7600000000002"/>
    <n v="0.42000000000000004"/>
    <x v="1"/>
  </r>
  <r>
    <x v="2"/>
    <n v="1128299"/>
    <x v="450"/>
    <x v="4"/>
    <s v="Georgia"/>
    <s v="Atlanta"/>
    <x v="1"/>
    <n v="40"/>
    <x v="328"/>
    <n v="7360"/>
    <n v="3238.4"/>
    <n v="0.44"/>
    <x v="1"/>
  </r>
  <r>
    <x v="2"/>
    <n v="1128299"/>
    <x v="450"/>
    <x v="4"/>
    <s v="Georgia"/>
    <s v="Atlanta"/>
    <x v="2"/>
    <n v="39"/>
    <x v="57"/>
    <n v="5655"/>
    <n v="2262"/>
    <n v="0.39999999999999997"/>
    <x v="1"/>
  </r>
  <r>
    <x v="2"/>
    <n v="1128299"/>
    <x v="450"/>
    <x v="4"/>
    <s v="Georgia"/>
    <s v="Atlanta"/>
    <x v="3"/>
    <n v="37"/>
    <x v="150"/>
    <n v="5180"/>
    <n v="2382.8000000000002"/>
    <n v="0.46"/>
    <x v="1"/>
  </r>
  <r>
    <x v="2"/>
    <n v="1128299"/>
    <x v="450"/>
    <x v="4"/>
    <s v="Georgia"/>
    <s v="Atlanta"/>
    <x v="4"/>
    <n v="47"/>
    <x v="164"/>
    <n v="5593"/>
    <n v="2125.34"/>
    <n v="0.38"/>
    <x v="1"/>
  </r>
  <r>
    <x v="2"/>
    <n v="1128299"/>
    <x v="450"/>
    <x v="4"/>
    <s v="Georgia"/>
    <s v="Atlanta"/>
    <x v="5"/>
    <n v="46"/>
    <x v="350"/>
    <n v="7222"/>
    <n v="2094.3799999999997"/>
    <n v="0.28999999999999998"/>
    <x v="1"/>
  </r>
  <r>
    <x v="2"/>
    <n v="1128299"/>
    <x v="479"/>
    <x v="4"/>
    <s v="Georgia"/>
    <s v="Atlanta"/>
    <x v="0"/>
    <n v="42"/>
    <x v="144"/>
    <n v="8778"/>
    <n v="4125.66"/>
    <n v="0.47000000000000003"/>
    <x v="1"/>
  </r>
  <r>
    <x v="2"/>
    <n v="1128299"/>
    <x v="479"/>
    <x v="4"/>
    <s v="Georgia"/>
    <s v="Atlanta"/>
    <x v="1"/>
    <n v="39"/>
    <x v="149"/>
    <n v="8697"/>
    <n v="4087.59"/>
    <n v="0.47000000000000003"/>
    <x v="1"/>
  </r>
  <r>
    <x v="0"/>
    <n v="1128299"/>
    <x v="479"/>
    <x v="4"/>
    <s v="Georgia"/>
    <s v="Atlanta"/>
    <x v="2"/>
    <n v="36"/>
    <x v="135"/>
    <n v="5292"/>
    <n v="2222.64"/>
    <n v="0.42"/>
    <x v="1"/>
  </r>
  <r>
    <x v="0"/>
    <n v="1128299"/>
    <x v="479"/>
    <x v="4"/>
    <s v="Georgia"/>
    <s v="Atlanta"/>
    <x v="3"/>
    <n v="40"/>
    <x v="231"/>
    <n v="5720"/>
    <n v="2459.6000000000004"/>
    <n v="0.43000000000000005"/>
    <x v="1"/>
  </r>
  <r>
    <x v="0"/>
    <n v="1128299"/>
    <x v="479"/>
    <x v="4"/>
    <s v="Georgia"/>
    <s v="Atlanta"/>
    <x v="4"/>
    <n v="44"/>
    <x v="196"/>
    <n v="5280"/>
    <n v="2006.4"/>
    <n v="0.38"/>
    <x v="1"/>
  </r>
  <r>
    <x v="0"/>
    <n v="1128299"/>
    <x v="479"/>
    <x v="4"/>
    <s v="Georgia"/>
    <s v="Atlanta"/>
    <x v="5"/>
    <n v="47"/>
    <x v="160"/>
    <n v="7520"/>
    <n v="2256"/>
    <n v="0.3"/>
    <x v="1"/>
  </r>
  <r>
    <x v="0"/>
    <n v="1185732"/>
    <x v="173"/>
    <x v="4"/>
    <s v="Georgia"/>
    <s v="Atlanta"/>
    <x v="0"/>
    <n v="26"/>
    <x v="353"/>
    <n v="9074"/>
    <n v="4264.7800000000007"/>
    <n v="0.47000000000000003"/>
    <x v="1"/>
  </r>
  <r>
    <x v="0"/>
    <n v="1185732"/>
    <x v="173"/>
    <x v="4"/>
    <s v="Georgia"/>
    <s v="Atlanta"/>
    <x v="1"/>
    <n v="30"/>
    <x v="254"/>
    <n v="7680"/>
    <n v="3071.9999999999995"/>
    <n v="0.39999999999999997"/>
    <x v="1"/>
  </r>
  <r>
    <x v="0"/>
    <n v="1185732"/>
    <x v="173"/>
    <x v="4"/>
    <s v="Georgia"/>
    <s v="Atlanta"/>
    <x v="2"/>
    <n v="24"/>
    <x v="324"/>
    <n v="6336"/>
    <n v="2027.52"/>
    <n v="0.32"/>
    <x v="1"/>
  </r>
  <r>
    <x v="0"/>
    <n v="1185732"/>
    <x v="173"/>
    <x v="4"/>
    <s v="Georgia"/>
    <s v="Atlanta"/>
    <x v="3"/>
    <n v="25"/>
    <x v="144"/>
    <n v="5225"/>
    <n v="1828.7499999999998"/>
    <n v="0.35"/>
    <x v="1"/>
  </r>
  <r>
    <x v="0"/>
    <n v="1185732"/>
    <x v="173"/>
    <x v="4"/>
    <s v="Georgia"/>
    <s v="Atlanta"/>
    <x v="4"/>
    <n v="35"/>
    <x v="87"/>
    <n v="8645"/>
    <n v="3371.5499999999997"/>
    <n v="0.38999999999999996"/>
    <x v="1"/>
  </r>
  <r>
    <x v="0"/>
    <n v="1185732"/>
    <x v="173"/>
    <x v="4"/>
    <s v="Georgia"/>
    <s v="Atlanta"/>
    <x v="5"/>
    <n v="30"/>
    <x v="296"/>
    <n v="8430"/>
    <n v="4467.9000000000005"/>
    <n v="0.53"/>
    <x v="1"/>
  </r>
  <r>
    <x v="0"/>
    <n v="1185732"/>
    <x v="202"/>
    <x v="4"/>
    <s v="Georgia"/>
    <s v="Atlanta"/>
    <x v="0"/>
    <n v="31"/>
    <x v="354"/>
    <n v="11656"/>
    <n v="5594.88"/>
    <n v="0.48"/>
    <x v="1"/>
  </r>
  <r>
    <x v="0"/>
    <n v="1185732"/>
    <x v="202"/>
    <x v="4"/>
    <s v="Georgia"/>
    <s v="Atlanta"/>
    <x v="1"/>
    <n v="27"/>
    <x v="87"/>
    <n v="6669"/>
    <n v="2534.2200000000003"/>
    <n v="0.38"/>
    <x v="1"/>
  </r>
  <r>
    <x v="0"/>
    <n v="1185732"/>
    <x v="202"/>
    <x v="4"/>
    <s v="Georgia"/>
    <s v="Atlanta"/>
    <x v="2"/>
    <n v="21"/>
    <x v="154"/>
    <n v="5208"/>
    <n v="1562.3999999999999"/>
    <n v="0.3"/>
    <x v="1"/>
  </r>
  <r>
    <x v="0"/>
    <n v="1185732"/>
    <x v="213"/>
    <x v="1"/>
    <s v="Mississippi"/>
    <s v="Jackson"/>
    <x v="3"/>
    <n v="19"/>
    <x v="230"/>
    <n v="1862"/>
    <n v="856.52"/>
    <n v="0.46"/>
    <x v="1"/>
  </r>
  <r>
    <x v="0"/>
    <n v="1185732"/>
    <x v="213"/>
    <x v="1"/>
    <s v="Mississippi"/>
    <s v="Jackson"/>
    <x v="4"/>
    <n v="26"/>
    <x v="224"/>
    <n v="3536"/>
    <n v="1379.04"/>
    <n v="0.38999999999999996"/>
    <x v="1"/>
  </r>
  <r>
    <x v="0"/>
    <n v="1185732"/>
    <x v="213"/>
    <x v="1"/>
    <s v="Mississippi"/>
    <s v="Jackson"/>
    <x v="5"/>
    <n v="20"/>
    <x v="160"/>
    <n v="3200"/>
    <n v="1824.0000000000002"/>
    <n v="0.57000000000000006"/>
    <x v="1"/>
  </r>
  <r>
    <x v="0"/>
    <n v="1185732"/>
    <x v="221"/>
    <x v="1"/>
    <s v="Mississippi"/>
    <s v="Jackson"/>
    <x v="0"/>
    <n v="20"/>
    <x v="149"/>
    <n v="4460"/>
    <n v="2051.6"/>
    <n v="0.46"/>
    <x v="1"/>
  </r>
  <r>
    <x v="0"/>
    <n v="1185732"/>
    <x v="221"/>
    <x v="1"/>
    <s v="Mississippi"/>
    <s v="Jackson"/>
    <x v="1"/>
    <n v="20"/>
    <x v="209"/>
    <n v="2560"/>
    <n v="998.39999999999986"/>
    <n v="0.38999999999999996"/>
    <x v="1"/>
  </r>
  <r>
    <x v="0"/>
    <n v="1185732"/>
    <x v="221"/>
    <x v="1"/>
    <s v="Mississippi"/>
    <s v="Jackson"/>
    <x v="2"/>
    <n v="11"/>
    <x v="224"/>
    <n v="1496"/>
    <n v="703.12"/>
    <n v="0.47000000000000003"/>
    <x v="1"/>
  </r>
  <r>
    <x v="0"/>
    <n v="1185732"/>
    <x v="221"/>
    <x v="1"/>
    <s v="Mississippi"/>
    <s v="Jackson"/>
    <x v="3"/>
    <n v="15"/>
    <x v="211"/>
    <n v="1275"/>
    <n v="573.75"/>
    <n v="0.45"/>
    <x v="1"/>
  </r>
  <r>
    <x v="0"/>
    <n v="1185732"/>
    <x v="221"/>
    <x v="1"/>
    <s v="Mississippi"/>
    <s v="Jackson"/>
    <x v="4"/>
    <n v="25"/>
    <x v="233"/>
    <n v="2600"/>
    <n v="962"/>
    <n v="0.37"/>
    <x v="1"/>
  </r>
  <r>
    <x v="0"/>
    <n v="1185732"/>
    <x v="221"/>
    <x v="1"/>
    <s v="Mississippi"/>
    <s v="Jackson"/>
    <x v="5"/>
    <n v="17"/>
    <x v="224"/>
    <n v="2312"/>
    <n v="1248.48"/>
    <n v="0.54"/>
    <x v="1"/>
  </r>
  <r>
    <x v="0"/>
    <n v="1185732"/>
    <x v="240"/>
    <x v="1"/>
    <s v="Mississippi"/>
    <s v="Jackson"/>
    <x v="0"/>
    <n v="19"/>
    <x v="149"/>
    <n v="4237"/>
    <n v="1864.28"/>
    <n v="0.44"/>
    <x v="1"/>
  </r>
  <r>
    <x v="0"/>
    <n v="1185732"/>
    <x v="240"/>
    <x v="1"/>
    <s v="Mississippi"/>
    <s v="Jackson"/>
    <x v="1"/>
    <n v="20"/>
    <x v="210"/>
    <n v="2320"/>
    <n v="927.99999999999989"/>
    <n v="0.39999999999999997"/>
    <x v="1"/>
  </r>
  <r>
    <x v="0"/>
    <n v="1185732"/>
    <x v="240"/>
    <x v="1"/>
    <s v="Mississippi"/>
    <s v="Jackson"/>
    <x v="2"/>
    <n v="11"/>
    <x v="168"/>
    <n v="1364"/>
    <n v="613.80000000000007"/>
    <n v="0.45"/>
    <x v="1"/>
  </r>
  <r>
    <x v="0"/>
    <n v="1185732"/>
    <x v="240"/>
    <x v="1"/>
    <s v="Mississippi"/>
    <s v="Jackson"/>
    <x v="3"/>
    <n v="16"/>
    <x v="294"/>
    <n v="1536"/>
    <n v="660.48"/>
    <n v="0.43000000000000005"/>
    <x v="1"/>
  </r>
  <r>
    <x v="0"/>
    <n v="1185732"/>
    <x v="240"/>
    <x v="1"/>
    <s v="Mississippi"/>
    <s v="Jackson"/>
    <x v="4"/>
    <n v="30"/>
    <x v="230"/>
    <n v="2940"/>
    <n v="1176"/>
    <n v="0.39999999999999997"/>
    <x v="1"/>
  </r>
  <r>
    <x v="0"/>
    <n v="1185732"/>
    <x v="240"/>
    <x v="1"/>
    <s v="Mississippi"/>
    <s v="Jackson"/>
    <x v="5"/>
    <n v="22"/>
    <x v="135"/>
    <n v="3234"/>
    <n v="1714.02"/>
    <n v="0.53"/>
    <x v="1"/>
  </r>
  <r>
    <x v="0"/>
    <n v="1185732"/>
    <x v="269"/>
    <x v="1"/>
    <s v="Mississippi"/>
    <s v="Jackson"/>
    <x v="0"/>
    <n v="27"/>
    <x v="99"/>
    <n v="6426"/>
    <n v="2698.92"/>
    <n v="0.42000000000000004"/>
    <x v="1"/>
  </r>
  <r>
    <x v="0"/>
    <n v="1185732"/>
    <x v="269"/>
    <x v="1"/>
    <s v="Mississippi"/>
    <s v="Jackson"/>
    <x v="1"/>
    <n v="28"/>
    <x v="150"/>
    <n v="3920"/>
    <n v="1607.1999999999998"/>
    <n v="0.41"/>
    <x v="1"/>
  </r>
  <r>
    <x v="0"/>
    <n v="1185732"/>
    <x v="269"/>
    <x v="1"/>
    <s v="Mississippi"/>
    <s v="Jackson"/>
    <x v="2"/>
    <n v="26"/>
    <x v="224"/>
    <n v="3536"/>
    <n v="1520.4800000000002"/>
    <n v="0.43000000000000005"/>
    <x v="1"/>
  </r>
  <r>
    <x v="0"/>
    <n v="1185732"/>
    <x v="269"/>
    <x v="1"/>
    <s v="Mississippi"/>
    <s v="Jackson"/>
    <x v="3"/>
    <n v="24"/>
    <x v="210"/>
    <n v="2784"/>
    <n v="1280.6400000000001"/>
    <n v="0.46"/>
    <x v="1"/>
  </r>
  <r>
    <x v="0"/>
    <n v="1185732"/>
    <x v="269"/>
    <x v="1"/>
    <s v="Mississippi"/>
    <s v="Jackson"/>
    <x v="4"/>
    <n v="34"/>
    <x v="348"/>
    <n v="4488"/>
    <n v="1795.1999999999998"/>
    <n v="0.39999999999999997"/>
    <x v="1"/>
  </r>
  <r>
    <x v="0"/>
    <n v="1185732"/>
    <x v="269"/>
    <x v="1"/>
    <s v="Mississippi"/>
    <s v="Jackson"/>
    <x v="5"/>
    <n v="35"/>
    <x v="42"/>
    <n v="5250"/>
    <n v="2940.0000000000005"/>
    <n v="0.56000000000000005"/>
    <x v="1"/>
  </r>
  <r>
    <x v="0"/>
    <n v="1185732"/>
    <x v="302"/>
    <x v="1"/>
    <s v="Mississippi"/>
    <s v="Jackson"/>
    <x v="0"/>
    <n v="31"/>
    <x v="121"/>
    <n v="8153"/>
    <n v="3587.32"/>
    <n v="0.44"/>
    <x v="1"/>
  </r>
  <r>
    <x v="0"/>
    <n v="1185732"/>
    <x v="302"/>
    <x v="1"/>
    <s v="Mississippi"/>
    <s v="Jackson"/>
    <x v="1"/>
    <n v="29"/>
    <x v="42"/>
    <n v="4350"/>
    <n v="1696.4999999999998"/>
    <n v="0.38999999999999996"/>
    <x v="1"/>
  </r>
  <r>
    <x v="0"/>
    <n v="1185732"/>
    <x v="302"/>
    <x v="1"/>
    <s v="Mississippi"/>
    <s v="Jackson"/>
    <x v="2"/>
    <n v="33"/>
    <x v="350"/>
    <n v="5181"/>
    <n v="2383.2600000000002"/>
    <n v="0.46"/>
    <x v="1"/>
  </r>
  <r>
    <x v="0"/>
    <n v="1185732"/>
    <x v="302"/>
    <x v="1"/>
    <s v="Mississippi"/>
    <s v="Jackson"/>
    <x v="3"/>
    <n v="34"/>
    <x v="197"/>
    <n v="5066"/>
    <n v="2178.38"/>
    <n v="0.43000000000000005"/>
    <x v="1"/>
  </r>
  <r>
    <x v="0"/>
    <n v="1185732"/>
    <x v="302"/>
    <x v="1"/>
    <s v="Mississippi"/>
    <s v="Jackson"/>
    <x v="4"/>
    <n v="47"/>
    <x v="192"/>
    <n v="6345"/>
    <n v="2411.1"/>
    <n v="0.38"/>
    <x v="1"/>
  </r>
  <r>
    <x v="0"/>
    <n v="1185732"/>
    <x v="302"/>
    <x v="1"/>
    <s v="Mississippi"/>
    <s v="Jackson"/>
    <x v="5"/>
    <n v="51"/>
    <x v="156"/>
    <n v="11169"/>
    <n v="5919.5700000000006"/>
    <n v="0.53"/>
    <x v="1"/>
  </r>
  <r>
    <x v="0"/>
    <n v="1185732"/>
    <x v="330"/>
    <x v="1"/>
    <s v="Mississippi"/>
    <s v="Jackson"/>
    <x v="0"/>
    <n v="47"/>
    <x v="303"/>
    <n v="13583"/>
    <n v="6248.18"/>
    <n v="0.46"/>
    <x v="1"/>
  </r>
  <r>
    <x v="1"/>
    <n v="1185732"/>
    <x v="330"/>
    <x v="1"/>
    <s v="Mississippi"/>
    <s v="Jackson"/>
    <x v="1"/>
    <n v="42"/>
    <x v="337"/>
    <n v="8064"/>
    <n v="3064.32"/>
    <n v="0.38"/>
    <x v="1"/>
  </r>
  <r>
    <x v="1"/>
    <n v="1185732"/>
    <x v="330"/>
    <x v="1"/>
    <s v="Mississippi"/>
    <s v="Jackson"/>
    <x v="2"/>
    <n v="37"/>
    <x v="137"/>
    <n v="6216"/>
    <n v="2610.7200000000003"/>
    <n v="0.42000000000000004"/>
    <x v="1"/>
  </r>
  <r>
    <x v="1"/>
    <n v="1185732"/>
    <x v="330"/>
    <x v="1"/>
    <s v="Mississippi"/>
    <s v="Jackson"/>
    <x v="3"/>
    <n v="33"/>
    <x v="231"/>
    <n v="4719"/>
    <n v="2029.1700000000003"/>
    <n v="0.43000000000000005"/>
    <x v="1"/>
  </r>
  <r>
    <x v="1"/>
    <n v="1185732"/>
    <x v="330"/>
    <x v="1"/>
    <s v="Mississippi"/>
    <s v="Jackson"/>
    <x v="4"/>
    <n v="46"/>
    <x v="42"/>
    <n v="6900"/>
    <n v="2553"/>
    <n v="0.37"/>
    <x v="1"/>
  </r>
  <r>
    <x v="1"/>
    <n v="1185732"/>
    <x v="330"/>
    <x v="1"/>
    <s v="Mississippi"/>
    <s v="Jackson"/>
    <x v="5"/>
    <n v="49"/>
    <x v="144"/>
    <n v="10241"/>
    <n v="5427.7300000000005"/>
    <n v="0.53"/>
    <x v="1"/>
  </r>
  <r>
    <x v="1"/>
    <n v="1185732"/>
    <x v="362"/>
    <x v="1"/>
    <s v="Mississippi"/>
    <s v="Jackson"/>
    <x v="0"/>
    <n v="41"/>
    <x v="254"/>
    <n v="10496"/>
    <n v="4723.2"/>
    <n v="0.45"/>
    <x v="1"/>
  </r>
  <r>
    <x v="1"/>
    <n v="1185732"/>
    <x v="362"/>
    <x v="1"/>
    <s v="Mississippi"/>
    <s v="Jackson"/>
    <x v="1"/>
    <n v="44"/>
    <x v="334"/>
    <n v="8712"/>
    <n v="3571.9199999999996"/>
    <n v="0.41"/>
    <x v="1"/>
  </r>
  <r>
    <x v="1"/>
    <n v="1185732"/>
    <x v="362"/>
    <x v="1"/>
    <s v="Mississippi"/>
    <s v="Jackson"/>
    <x v="2"/>
    <n v="37"/>
    <x v="289"/>
    <n v="6623"/>
    <n v="2914.12"/>
    <n v="0.44"/>
    <x v="1"/>
  </r>
  <r>
    <x v="1"/>
    <n v="1185732"/>
    <x v="362"/>
    <x v="1"/>
    <s v="Mississippi"/>
    <s v="Jackson"/>
    <x v="3"/>
    <n v="32"/>
    <x v="135"/>
    <n v="4704"/>
    <n v="1975.6800000000003"/>
    <n v="0.42000000000000004"/>
    <x v="1"/>
  </r>
  <r>
    <x v="1"/>
    <n v="1185732"/>
    <x v="362"/>
    <x v="1"/>
    <s v="Mississippi"/>
    <s v="Jackson"/>
    <x v="4"/>
    <n v="35"/>
    <x v="174"/>
    <n v="5530"/>
    <n v="2322.6"/>
    <n v="0.42"/>
    <x v="1"/>
  </r>
  <r>
    <x v="1"/>
    <n v="1185732"/>
    <x v="362"/>
    <x v="1"/>
    <s v="Mississippi"/>
    <s v="Jackson"/>
    <x v="5"/>
    <n v="42"/>
    <x v="92"/>
    <n v="8652"/>
    <n v="4758.6000000000004"/>
    <n v="0.55000000000000004"/>
    <x v="1"/>
  </r>
  <r>
    <x v="1"/>
    <n v="1185732"/>
    <x v="392"/>
    <x v="1"/>
    <s v="Mississippi"/>
    <s v="Jackson"/>
    <x v="0"/>
    <n v="40"/>
    <x v="136"/>
    <n v="9280"/>
    <n v="4083.2"/>
    <n v="0.44"/>
    <x v="1"/>
  </r>
  <r>
    <x v="1"/>
    <n v="1185732"/>
    <x v="392"/>
    <x v="1"/>
    <s v="Mississippi"/>
    <s v="Jackson"/>
    <x v="1"/>
    <n v="33"/>
    <x v="174"/>
    <n v="5214"/>
    <n v="2137.7399999999998"/>
    <n v="0.41"/>
    <x v="1"/>
  </r>
  <r>
    <x v="1"/>
    <n v="1185732"/>
    <x v="392"/>
    <x v="1"/>
    <s v="Mississippi"/>
    <s v="Jackson"/>
    <x v="2"/>
    <n v="15"/>
    <x v="57"/>
    <n v="2175"/>
    <n v="1022.2500000000001"/>
    <n v="0.47000000000000003"/>
    <x v="1"/>
  </r>
  <r>
    <x v="1"/>
    <n v="1185732"/>
    <x v="392"/>
    <x v="1"/>
    <s v="Mississippi"/>
    <s v="Jackson"/>
    <x v="3"/>
    <n v="16"/>
    <x v="196"/>
    <n v="1920"/>
    <n v="864"/>
    <n v="0.45"/>
    <x v="1"/>
  </r>
  <r>
    <x v="1"/>
    <n v="1185732"/>
    <x v="392"/>
    <x v="1"/>
    <s v="Mississippi"/>
    <s v="Jackson"/>
    <x v="4"/>
    <n v="22"/>
    <x v="348"/>
    <n v="2904"/>
    <n v="1103.52"/>
    <n v="0.38"/>
    <x v="1"/>
  </r>
  <r>
    <x v="1"/>
    <n v="1185732"/>
    <x v="392"/>
    <x v="1"/>
    <s v="Mississippi"/>
    <s v="Jackson"/>
    <x v="5"/>
    <n v="26"/>
    <x v="160"/>
    <n v="4160"/>
    <n v="2329.6000000000004"/>
    <n v="0.56000000000000005"/>
    <x v="1"/>
  </r>
  <r>
    <x v="1"/>
    <n v="1185732"/>
    <x v="424"/>
    <x v="1"/>
    <s v="Mississippi"/>
    <s v="Jackson"/>
    <x v="0"/>
    <n v="24"/>
    <x v="97"/>
    <n v="5184"/>
    <n v="2384.6400000000003"/>
    <n v="0.46"/>
    <x v="1"/>
  </r>
  <r>
    <x v="1"/>
    <n v="1185732"/>
    <x v="424"/>
    <x v="1"/>
    <s v="Mississippi"/>
    <s v="Jackson"/>
    <x v="1"/>
    <n v="17"/>
    <x v="241"/>
    <n v="2805"/>
    <n v="1037.8499999999999"/>
    <n v="0.37"/>
    <x v="1"/>
  </r>
  <r>
    <x v="1"/>
    <n v="1185732"/>
    <x v="424"/>
    <x v="1"/>
    <s v="Mississippi"/>
    <s v="Jackson"/>
    <x v="2"/>
    <n v="19"/>
    <x v="196"/>
    <n v="2280"/>
    <n v="1071.6000000000001"/>
    <n v="0.47000000000000003"/>
    <x v="1"/>
  </r>
  <r>
    <x v="1"/>
    <n v="1185732"/>
    <x v="424"/>
    <x v="1"/>
    <s v="Mississippi"/>
    <s v="Jackson"/>
    <x v="3"/>
    <n v="20"/>
    <x v="245"/>
    <n v="2180"/>
    <n v="981"/>
    <n v="0.45"/>
    <x v="1"/>
  </r>
  <r>
    <x v="1"/>
    <n v="1185732"/>
    <x v="424"/>
    <x v="1"/>
    <s v="Mississippi"/>
    <s v="Jackson"/>
    <x v="4"/>
    <n v="25"/>
    <x v="193"/>
    <n v="2625"/>
    <n v="1102.5"/>
    <n v="0.42"/>
    <x v="1"/>
  </r>
  <r>
    <x v="2"/>
    <n v="1185732"/>
    <x v="424"/>
    <x v="1"/>
    <s v="Mississippi"/>
    <s v="Jackson"/>
    <x v="5"/>
    <n v="27"/>
    <x v="244"/>
    <n v="4374"/>
    <n v="2361.96"/>
    <n v="0.54"/>
    <x v="1"/>
  </r>
  <r>
    <x v="2"/>
    <n v="1185732"/>
    <x v="454"/>
    <x v="1"/>
    <s v="Mississippi"/>
    <s v="Jackson"/>
    <x v="0"/>
    <n v="22"/>
    <x v="92"/>
    <n v="4532"/>
    <n v="1994.08"/>
    <n v="0.44"/>
    <x v="1"/>
  </r>
  <r>
    <x v="2"/>
    <n v="1185732"/>
    <x v="454"/>
    <x v="1"/>
    <s v="Mississippi"/>
    <s v="Jackson"/>
    <x v="1"/>
    <n v="15"/>
    <x v="269"/>
    <n v="2295"/>
    <n v="872.1"/>
    <n v="0.38"/>
    <x v="1"/>
  </r>
  <r>
    <x v="2"/>
    <n v="1185732"/>
    <x v="454"/>
    <x v="1"/>
    <s v="Mississippi"/>
    <s v="Jackson"/>
    <x v="2"/>
    <n v="22"/>
    <x v="164"/>
    <n v="2618"/>
    <n v="1099.5600000000002"/>
    <n v="0.42000000000000004"/>
    <x v="1"/>
  </r>
  <r>
    <x v="2"/>
    <n v="1185732"/>
    <x v="454"/>
    <x v="1"/>
    <s v="Mississippi"/>
    <s v="Jackson"/>
    <x v="3"/>
    <n v="43"/>
    <x v="269"/>
    <n v="6579"/>
    <n v="2894.76"/>
    <n v="0.44"/>
    <x v="1"/>
  </r>
  <r>
    <x v="2"/>
    <n v="1185732"/>
    <x v="454"/>
    <x v="1"/>
    <s v="Mississippi"/>
    <s v="Jackson"/>
    <x v="4"/>
    <n v="59"/>
    <x v="348"/>
    <n v="7788"/>
    <n v="3115.2"/>
    <n v="0.39999999999999997"/>
    <x v="1"/>
  </r>
  <r>
    <x v="2"/>
    <n v="1185732"/>
    <x v="454"/>
    <x v="1"/>
    <s v="Mississippi"/>
    <s v="Jackson"/>
    <x v="5"/>
    <n v="51"/>
    <x v="137"/>
    <n v="8568"/>
    <n v="4883.76"/>
    <n v="0.57000000000000006"/>
    <x v="1"/>
  </r>
  <r>
    <x v="2"/>
    <n v="1185732"/>
    <x v="483"/>
    <x v="1"/>
    <s v="Mississippi"/>
    <s v="Jackson"/>
    <x v="0"/>
    <n v="48"/>
    <x v="254"/>
    <n v="12288"/>
    <n v="5775.3600000000006"/>
    <n v="0.47000000000000003"/>
    <x v="1"/>
  </r>
  <r>
    <x v="2"/>
    <n v="1185732"/>
    <x v="483"/>
    <x v="1"/>
    <s v="Mississippi"/>
    <s v="Jackson"/>
    <x v="1"/>
    <n v="44"/>
    <x v="338"/>
    <n v="8844"/>
    <n v="3272.2799999999997"/>
    <n v="0.37"/>
    <x v="1"/>
  </r>
  <r>
    <x v="2"/>
    <n v="1185732"/>
    <x v="483"/>
    <x v="1"/>
    <s v="Mississippi"/>
    <s v="Jackson"/>
    <x v="2"/>
    <n v="43"/>
    <x v="174"/>
    <n v="6794"/>
    <n v="3057.3"/>
    <n v="0.45"/>
    <x v="1"/>
  </r>
  <r>
    <x v="2"/>
    <n v="1185732"/>
    <x v="483"/>
    <x v="1"/>
    <s v="Mississippi"/>
    <s v="Jackson"/>
    <x v="3"/>
    <n v="41"/>
    <x v="231"/>
    <n v="5863"/>
    <n v="2755.61"/>
    <n v="0.47000000000000003"/>
    <x v="1"/>
  </r>
  <r>
    <x v="2"/>
    <n v="1185732"/>
    <x v="483"/>
    <x v="1"/>
    <s v="Mississippi"/>
    <s v="Jackson"/>
    <x v="4"/>
    <n v="54"/>
    <x v="350"/>
    <n v="8478"/>
    <n v="3221.64"/>
    <n v="0.38"/>
    <x v="1"/>
  </r>
  <r>
    <x v="2"/>
    <n v="1185732"/>
    <x v="483"/>
    <x v="1"/>
    <s v="Mississippi"/>
    <s v="Jackson"/>
    <x v="5"/>
    <n v="53"/>
    <x v="349"/>
    <n v="9434"/>
    <n v="5188.7000000000007"/>
    <n v="0.55000000000000004"/>
    <x v="1"/>
  </r>
  <r>
    <x v="2"/>
    <n v="1197831"/>
    <x v="187"/>
    <x v="1"/>
    <s v="Mississippi"/>
    <s v="Jackson"/>
    <x v="0"/>
    <n v="17"/>
    <x v="102"/>
    <n v="3655"/>
    <n v="1608.2"/>
    <n v="0.44"/>
    <x v="1"/>
  </r>
  <r>
    <x v="2"/>
    <n v="1197831"/>
    <x v="187"/>
    <x v="1"/>
    <s v="Mississippi"/>
    <s v="Jackson"/>
    <x v="1"/>
    <n v="18"/>
    <x v="192"/>
    <n v="2430"/>
    <n v="971.99999999999989"/>
    <n v="0.39999999999999997"/>
    <x v="1"/>
  </r>
  <r>
    <x v="2"/>
    <n v="1197831"/>
    <x v="187"/>
    <x v="1"/>
    <s v="Mississippi"/>
    <s v="Jackson"/>
    <x v="2"/>
    <n v="11"/>
    <x v="150"/>
    <n v="1540"/>
    <n v="677.6"/>
    <n v="0.44"/>
    <x v="1"/>
  </r>
  <r>
    <x v="2"/>
    <n v="1197831"/>
    <x v="187"/>
    <x v="1"/>
    <s v="Mississippi"/>
    <s v="Jackson"/>
    <x v="3"/>
    <n v="13"/>
    <x v="240"/>
    <n v="1326"/>
    <n v="623.22"/>
    <n v="0.47000000000000003"/>
    <x v="1"/>
  </r>
  <r>
    <x v="2"/>
    <n v="1197831"/>
    <x v="187"/>
    <x v="1"/>
    <s v="Mississippi"/>
    <s v="Jackson"/>
    <x v="4"/>
    <n v="26"/>
    <x v="248"/>
    <n v="3198"/>
    <n v="1215.24"/>
    <n v="0.38"/>
    <x v="1"/>
  </r>
  <r>
    <x v="2"/>
    <n v="1197831"/>
    <x v="187"/>
    <x v="1"/>
    <s v="Mississippi"/>
    <s v="Jackson"/>
    <x v="5"/>
    <n v="18"/>
    <x v="174"/>
    <n v="2844"/>
    <n v="1222.92"/>
    <n v="0.43000000000000005"/>
    <x v="1"/>
  </r>
  <r>
    <x v="2"/>
    <n v="1197831"/>
    <x v="695"/>
    <x v="1"/>
    <s v="Mississippi"/>
    <s v="Jackson"/>
    <x v="0"/>
    <n v="17"/>
    <x v="124"/>
    <n v="3570"/>
    <n v="1606.5"/>
    <n v="0.45"/>
    <x v="1"/>
  </r>
  <r>
    <x v="2"/>
    <n v="1197831"/>
    <x v="695"/>
    <x v="1"/>
    <s v="Mississippi"/>
    <s v="Jackson"/>
    <x v="1"/>
    <n v="17"/>
    <x v="205"/>
    <n v="1904"/>
    <n v="742.56"/>
    <n v="0.38999999999999996"/>
    <x v="1"/>
  </r>
  <r>
    <x v="2"/>
    <n v="1197831"/>
    <x v="695"/>
    <x v="1"/>
    <s v="Mississippi"/>
    <s v="Jackson"/>
    <x v="2"/>
    <n v="11"/>
    <x v="224"/>
    <n v="1496"/>
    <n v="628.32000000000005"/>
    <n v="0.42000000000000004"/>
    <x v="1"/>
  </r>
  <r>
    <x v="1"/>
    <n v="1197831"/>
    <x v="695"/>
    <x v="1"/>
    <s v="Arkansas"/>
    <s v="Little Rock"/>
    <x v="3"/>
    <n v="15"/>
    <x v="252"/>
    <n v="1170"/>
    <n v="549.9"/>
    <n v="0.47000000000000003"/>
    <x v="1"/>
  </r>
  <r>
    <x v="1"/>
    <n v="1197831"/>
    <x v="695"/>
    <x v="1"/>
    <s v="Arkansas"/>
    <s v="Little Rock"/>
    <x v="4"/>
    <n v="23"/>
    <x v="215"/>
    <n v="2553"/>
    <n v="944.61"/>
    <n v="0.37"/>
    <x v="1"/>
  </r>
  <r>
    <x v="1"/>
    <n v="1197831"/>
    <x v="695"/>
    <x v="1"/>
    <s v="Arkansas"/>
    <s v="Little Rock"/>
    <x v="5"/>
    <n v="16"/>
    <x v="57"/>
    <n v="2320"/>
    <n v="974.40000000000009"/>
    <n v="0.42000000000000004"/>
    <x v="1"/>
  </r>
  <r>
    <x v="1"/>
    <n v="1197831"/>
    <x v="224"/>
    <x v="1"/>
    <s v="Arkansas"/>
    <s v="Little Rock"/>
    <x v="0"/>
    <n v="15"/>
    <x v="92"/>
    <n v="3090"/>
    <n v="1452.3000000000002"/>
    <n v="0.47000000000000003"/>
    <x v="1"/>
  </r>
  <r>
    <x v="1"/>
    <n v="1197831"/>
    <x v="224"/>
    <x v="1"/>
    <s v="Arkansas"/>
    <s v="Little Rock"/>
    <x v="1"/>
    <n v="14"/>
    <x v="336"/>
    <n v="1498"/>
    <n v="554.26"/>
    <n v="0.37"/>
    <x v="1"/>
  </r>
  <r>
    <x v="1"/>
    <n v="1197831"/>
    <x v="224"/>
    <x v="1"/>
    <s v="Arkansas"/>
    <s v="Little Rock"/>
    <x v="2"/>
    <n v="8"/>
    <x v="205"/>
    <n v="896"/>
    <n v="403.2"/>
    <n v="0.45"/>
    <x v="1"/>
  </r>
  <r>
    <x v="1"/>
    <n v="1197831"/>
    <x v="224"/>
    <x v="1"/>
    <s v="Arkansas"/>
    <s v="Little Rock"/>
    <x v="3"/>
    <n v="15"/>
    <x v="227"/>
    <n v="1050"/>
    <n v="493.50000000000006"/>
    <n v="0.47000000000000003"/>
    <x v="1"/>
  </r>
  <r>
    <x v="1"/>
    <n v="1197831"/>
    <x v="224"/>
    <x v="1"/>
    <s v="Arkansas"/>
    <s v="Little Rock"/>
    <x v="4"/>
    <n v="24"/>
    <x v="246"/>
    <n v="2112"/>
    <n v="844.8"/>
    <n v="0.39999999999999997"/>
    <x v="1"/>
  </r>
  <r>
    <x v="1"/>
    <n v="1197831"/>
    <x v="224"/>
    <x v="1"/>
    <s v="Arkansas"/>
    <s v="Little Rock"/>
    <x v="5"/>
    <n v="20"/>
    <x v="205"/>
    <n v="2240"/>
    <n v="1030.4000000000001"/>
    <n v="0.46"/>
    <x v="1"/>
  </r>
  <r>
    <x v="1"/>
    <n v="1197831"/>
    <x v="243"/>
    <x v="1"/>
    <s v="Arkansas"/>
    <s v="Little Rock"/>
    <x v="0"/>
    <n v="19"/>
    <x v="322"/>
    <n v="3876"/>
    <n v="1744.2"/>
    <n v="0.45"/>
    <x v="1"/>
  </r>
  <r>
    <x v="1"/>
    <n v="1197831"/>
    <x v="243"/>
    <x v="1"/>
    <s v="Arkansas"/>
    <s v="Little Rock"/>
    <x v="1"/>
    <n v="20"/>
    <x v="240"/>
    <n v="2040"/>
    <n v="815.99999999999989"/>
    <n v="0.39999999999999997"/>
    <x v="1"/>
  </r>
  <r>
    <x v="1"/>
    <n v="1197831"/>
    <x v="243"/>
    <x v="1"/>
    <s v="Arkansas"/>
    <s v="Little Rock"/>
    <x v="2"/>
    <n v="11"/>
    <x v="294"/>
    <n v="1056"/>
    <n v="496.32000000000005"/>
    <n v="0.47000000000000003"/>
    <x v="1"/>
  </r>
  <r>
    <x v="1"/>
    <n v="1197831"/>
    <x v="243"/>
    <x v="1"/>
    <s v="Arkansas"/>
    <s v="Little Rock"/>
    <x v="3"/>
    <n v="13"/>
    <x v="169"/>
    <n v="1001"/>
    <n v="470.47"/>
    <n v="0.47000000000000003"/>
    <x v="1"/>
  </r>
  <r>
    <x v="1"/>
    <n v="1197831"/>
    <x v="243"/>
    <x v="1"/>
    <s v="Arkansas"/>
    <s v="Little Rock"/>
    <x v="4"/>
    <n v="31"/>
    <x v="41"/>
    <n v="2325"/>
    <n v="860.25"/>
    <n v="0.37"/>
    <x v="1"/>
  </r>
  <r>
    <x v="1"/>
    <n v="1197831"/>
    <x v="243"/>
    <x v="1"/>
    <s v="Arkansas"/>
    <s v="Little Rock"/>
    <x v="5"/>
    <n v="24"/>
    <x v="196"/>
    <n v="2880"/>
    <n v="1267.2"/>
    <n v="0.44"/>
    <x v="1"/>
  </r>
  <r>
    <x v="1"/>
    <n v="1197831"/>
    <x v="272"/>
    <x v="1"/>
    <s v="Arkansas"/>
    <s v="Little Rock"/>
    <x v="0"/>
    <n v="26"/>
    <x v="151"/>
    <n v="5928"/>
    <n v="2726.88"/>
    <n v="0.46"/>
    <x v="1"/>
  </r>
  <r>
    <x v="1"/>
    <n v="1197831"/>
    <x v="272"/>
    <x v="1"/>
    <s v="Arkansas"/>
    <s v="Little Rock"/>
    <x v="1"/>
    <n v="28"/>
    <x v="210"/>
    <n v="3248"/>
    <n v="1364.1599999999999"/>
    <n v="0.42"/>
    <x v="1"/>
  </r>
  <r>
    <x v="1"/>
    <n v="1197831"/>
    <x v="272"/>
    <x v="1"/>
    <s v="Arkansas"/>
    <s v="Little Rock"/>
    <x v="2"/>
    <n v="27"/>
    <x v="164"/>
    <n v="3213"/>
    <n v="1413.72"/>
    <n v="0.44"/>
    <x v="1"/>
  </r>
  <r>
    <x v="1"/>
    <n v="1197831"/>
    <x v="272"/>
    <x v="1"/>
    <s v="Arkansas"/>
    <s v="Little Rock"/>
    <x v="3"/>
    <n v="24"/>
    <x v="228"/>
    <n v="2160"/>
    <n v="1015.2"/>
    <n v="0.47000000000000003"/>
    <x v="1"/>
  </r>
  <r>
    <x v="1"/>
    <n v="1197831"/>
    <x v="272"/>
    <x v="1"/>
    <s v="Arkansas"/>
    <s v="Little Rock"/>
    <x v="4"/>
    <n v="32"/>
    <x v="215"/>
    <n v="3552"/>
    <n v="1385.2799999999997"/>
    <n v="0.38999999999999996"/>
    <x v="1"/>
  </r>
  <r>
    <x v="1"/>
    <n v="1197831"/>
    <x v="272"/>
    <x v="1"/>
    <s v="Arkansas"/>
    <s v="Little Rock"/>
    <x v="5"/>
    <n v="33"/>
    <x v="57"/>
    <n v="4785"/>
    <n v="2248.9500000000003"/>
    <n v="0.47000000000000003"/>
    <x v="1"/>
  </r>
  <r>
    <x v="1"/>
    <n v="1197831"/>
    <x v="305"/>
    <x v="1"/>
    <s v="Arkansas"/>
    <s v="Little Rock"/>
    <x v="0"/>
    <n v="28"/>
    <x v="116"/>
    <n v="6608"/>
    <n v="2907.52"/>
    <n v="0.44"/>
    <x v="1"/>
  </r>
  <r>
    <x v="1"/>
    <n v="1197831"/>
    <x v="305"/>
    <x v="1"/>
    <s v="Arkansas"/>
    <s v="Little Rock"/>
    <x v="1"/>
    <n v="25"/>
    <x v="197"/>
    <n v="3725"/>
    <n v="1452.7499999999998"/>
    <n v="0.38999999999999996"/>
    <x v="1"/>
  </r>
  <r>
    <x v="1"/>
    <n v="1197831"/>
    <x v="305"/>
    <x v="1"/>
    <s v="Arkansas"/>
    <s v="Little Rock"/>
    <x v="2"/>
    <n v="28"/>
    <x v="168"/>
    <n v="3472"/>
    <n v="1562.4"/>
    <n v="0.45"/>
    <x v="1"/>
  </r>
  <r>
    <x v="1"/>
    <n v="1197831"/>
    <x v="305"/>
    <x v="1"/>
    <s v="Arkansas"/>
    <s v="Little Rock"/>
    <x v="3"/>
    <n v="29"/>
    <x v="168"/>
    <n v="3596"/>
    <n v="1582.24"/>
    <n v="0.44"/>
    <x v="1"/>
  </r>
  <r>
    <x v="1"/>
    <n v="1197831"/>
    <x v="305"/>
    <x v="1"/>
    <s v="Arkansas"/>
    <s v="Little Rock"/>
    <x v="4"/>
    <n v="37"/>
    <x v="210"/>
    <n v="4292"/>
    <n v="1673.8799999999999"/>
    <n v="0.38999999999999996"/>
    <x v="1"/>
  </r>
  <r>
    <x v="1"/>
    <n v="1197831"/>
    <x v="305"/>
    <x v="1"/>
    <s v="Arkansas"/>
    <s v="Little Rock"/>
    <x v="5"/>
    <n v="48"/>
    <x v="241"/>
    <n v="7920"/>
    <n v="3405.6000000000004"/>
    <n v="0.43000000000000005"/>
    <x v="1"/>
  </r>
  <r>
    <x v="1"/>
    <n v="1197831"/>
    <x v="333"/>
    <x v="1"/>
    <s v="Arkansas"/>
    <s v="Little Rock"/>
    <x v="0"/>
    <n v="39"/>
    <x v="329"/>
    <n v="10569"/>
    <n v="4438.9800000000005"/>
    <n v="0.42000000000000004"/>
    <x v="1"/>
  </r>
  <r>
    <x v="1"/>
    <n v="1197831"/>
    <x v="333"/>
    <x v="1"/>
    <s v="Arkansas"/>
    <s v="Little Rock"/>
    <x v="1"/>
    <n v="36"/>
    <x v="134"/>
    <n v="5868"/>
    <n v="2171.16"/>
    <n v="0.37"/>
    <x v="1"/>
  </r>
  <r>
    <x v="1"/>
    <n v="1197831"/>
    <x v="333"/>
    <x v="1"/>
    <s v="Arkansas"/>
    <s v="Little Rock"/>
    <x v="2"/>
    <n v="32"/>
    <x v="150"/>
    <n v="4480"/>
    <n v="1971.2"/>
    <n v="0.44"/>
    <x v="1"/>
  </r>
  <r>
    <x v="1"/>
    <n v="1197831"/>
    <x v="333"/>
    <x v="1"/>
    <s v="Arkansas"/>
    <s v="Little Rock"/>
    <x v="3"/>
    <n v="35"/>
    <x v="196"/>
    <n v="4200"/>
    <n v="1806.0000000000002"/>
    <n v="0.43000000000000005"/>
    <x v="1"/>
  </r>
  <r>
    <x v="1"/>
    <n v="1197831"/>
    <x v="333"/>
    <x v="1"/>
    <s v="Arkansas"/>
    <s v="Little Rock"/>
    <x v="4"/>
    <n v="40"/>
    <x v="197"/>
    <n v="5960"/>
    <n v="2384"/>
    <n v="0.39999999999999997"/>
    <x v="1"/>
  </r>
  <r>
    <x v="1"/>
    <n v="1197831"/>
    <x v="333"/>
    <x v="1"/>
    <s v="Arkansas"/>
    <s v="Little Rock"/>
    <x v="5"/>
    <n v="50"/>
    <x v="334"/>
    <n v="9900"/>
    <n v="4554"/>
    <n v="0.46"/>
    <x v="1"/>
  </r>
  <r>
    <x v="1"/>
    <n v="1197831"/>
    <x v="365"/>
    <x v="1"/>
    <s v="Arkansas"/>
    <s v="Little Rock"/>
    <x v="0"/>
    <n v="43"/>
    <x v="148"/>
    <n v="10019"/>
    <n v="4508.55"/>
    <n v="0.45"/>
    <x v="1"/>
  </r>
  <r>
    <x v="1"/>
    <n v="1197831"/>
    <x v="365"/>
    <x v="1"/>
    <s v="Arkansas"/>
    <s v="Little Rock"/>
    <x v="1"/>
    <n v="42"/>
    <x v="134"/>
    <n v="6846"/>
    <n v="2669.9399999999996"/>
    <n v="0.38999999999999996"/>
    <x v="1"/>
  </r>
  <r>
    <x v="1"/>
    <n v="1197831"/>
    <x v="365"/>
    <x v="1"/>
    <s v="Arkansas"/>
    <s v="Little Rock"/>
    <x v="2"/>
    <n v="40"/>
    <x v="192"/>
    <n v="5400"/>
    <n v="2376"/>
    <n v="0.44"/>
    <x v="1"/>
  </r>
  <r>
    <x v="1"/>
    <n v="1197831"/>
    <x v="365"/>
    <x v="1"/>
    <s v="Arkansas"/>
    <s v="Little Rock"/>
    <x v="3"/>
    <n v="29"/>
    <x v="348"/>
    <n v="3828"/>
    <n v="1722.6000000000001"/>
    <n v="0.45"/>
    <x v="1"/>
  </r>
  <r>
    <x v="1"/>
    <n v="1197831"/>
    <x v="365"/>
    <x v="1"/>
    <s v="Arkansas"/>
    <s v="Little Rock"/>
    <x v="4"/>
    <n v="40"/>
    <x v="161"/>
    <n v="4520"/>
    <n v="1672.4"/>
    <n v="0.37"/>
    <x v="1"/>
  </r>
  <r>
    <x v="1"/>
    <n v="1197831"/>
    <x v="365"/>
    <x v="1"/>
    <s v="Arkansas"/>
    <s v="Little Rock"/>
    <x v="5"/>
    <n v="40"/>
    <x v="335"/>
    <n v="7720"/>
    <n v="3628.4"/>
    <n v="0.47000000000000003"/>
    <x v="1"/>
  </r>
  <r>
    <x v="1"/>
    <n v="1197831"/>
    <x v="395"/>
    <x v="1"/>
    <s v="Arkansas"/>
    <s v="Little Rock"/>
    <x v="0"/>
    <n v="35"/>
    <x v="166"/>
    <n v="7735"/>
    <n v="3326.05"/>
    <n v="0.43000000000000005"/>
    <x v="1"/>
  </r>
  <r>
    <x v="1"/>
    <n v="1197831"/>
    <x v="395"/>
    <x v="1"/>
    <s v="Arkansas"/>
    <s v="Little Rock"/>
    <x v="1"/>
    <n v="26"/>
    <x v="192"/>
    <n v="3510"/>
    <n v="1439.1"/>
    <n v="0.41"/>
    <x v="1"/>
  </r>
  <r>
    <x v="1"/>
    <n v="1197831"/>
    <x v="395"/>
    <x v="1"/>
    <s v="Arkansas"/>
    <s v="Little Rock"/>
    <x v="2"/>
    <n v="11"/>
    <x v="248"/>
    <n v="1353"/>
    <n v="635.91000000000008"/>
    <n v="0.47000000000000003"/>
    <x v="1"/>
  </r>
  <r>
    <x v="1"/>
    <n v="1197831"/>
    <x v="395"/>
    <x v="1"/>
    <s v="Arkansas"/>
    <s v="Little Rock"/>
    <x v="3"/>
    <n v="12"/>
    <x v="233"/>
    <n v="1248"/>
    <n v="524.16000000000008"/>
    <n v="0.42000000000000004"/>
    <x v="1"/>
  </r>
  <r>
    <x v="1"/>
    <n v="1197831"/>
    <x v="395"/>
    <x v="1"/>
    <s v="Arkansas"/>
    <s v="Little Rock"/>
    <x v="4"/>
    <n v="18"/>
    <x v="215"/>
    <n v="1998"/>
    <n v="779.21999999999991"/>
    <n v="0.38999999999999996"/>
    <x v="1"/>
  </r>
  <r>
    <x v="1"/>
    <n v="1197831"/>
    <x v="395"/>
    <x v="1"/>
    <s v="Arkansas"/>
    <s v="Little Rock"/>
    <x v="5"/>
    <n v="22"/>
    <x v="150"/>
    <n v="3080"/>
    <n v="1293.6000000000001"/>
    <n v="0.42000000000000004"/>
    <x v="1"/>
  </r>
  <r>
    <x v="1"/>
    <n v="1197831"/>
    <x v="427"/>
    <x v="1"/>
    <s v="Arkansas"/>
    <s v="Little Rock"/>
    <x v="0"/>
    <n v="21"/>
    <x v="263"/>
    <n v="3780"/>
    <n v="1701"/>
    <n v="0.45"/>
    <x v="1"/>
  </r>
  <r>
    <x v="1"/>
    <n v="1197831"/>
    <x v="427"/>
    <x v="1"/>
    <s v="Arkansas"/>
    <s v="Little Rock"/>
    <x v="1"/>
    <n v="14"/>
    <x v="348"/>
    <n v="1848"/>
    <n v="739.19999999999993"/>
    <n v="0.39999999999999997"/>
    <x v="1"/>
  </r>
  <r>
    <x v="1"/>
    <n v="1197831"/>
    <x v="427"/>
    <x v="1"/>
    <s v="Arkansas"/>
    <s v="Little Rock"/>
    <x v="2"/>
    <n v="16"/>
    <x v="343"/>
    <n v="1584"/>
    <n v="728.64"/>
    <n v="0.46"/>
    <x v="1"/>
  </r>
  <r>
    <x v="1"/>
    <n v="1197831"/>
    <x v="427"/>
    <x v="1"/>
    <s v="Arkansas"/>
    <s v="Little Rock"/>
    <x v="3"/>
    <n v="15"/>
    <x v="198"/>
    <n v="1410"/>
    <n v="634.5"/>
    <n v="0.45"/>
    <x v="1"/>
  </r>
  <r>
    <x v="1"/>
    <n v="1197831"/>
    <x v="427"/>
    <x v="1"/>
    <s v="Arkansas"/>
    <s v="Little Rock"/>
    <x v="4"/>
    <n v="21"/>
    <x v="250"/>
    <n v="1911"/>
    <n v="707.06999999999994"/>
    <n v="0.37"/>
    <x v="1"/>
  </r>
  <r>
    <x v="3"/>
    <n v="1197831"/>
    <x v="427"/>
    <x v="1"/>
    <s v="Arkansas"/>
    <s v="Little Rock"/>
    <x v="5"/>
    <n v="20"/>
    <x v="348"/>
    <n v="2640"/>
    <n v="1188"/>
    <n v="0.45"/>
    <x v="1"/>
  </r>
  <r>
    <x v="3"/>
    <n v="1197831"/>
    <x v="457"/>
    <x v="1"/>
    <s v="Arkansas"/>
    <s v="Little Rock"/>
    <x v="0"/>
    <n v="18"/>
    <x v="129"/>
    <n v="3168"/>
    <n v="1457.28"/>
    <n v="0.46"/>
    <x v="1"/>
  </r>
  <r>
    <x v="3"/>
    <n v="1197831"/>
    <x v="457"/>
    <x v="1"/>
    <s v="Arkansas"/>
    <s v="Little Rock"/>
    <x v="1"/>
    <n v="11"/>
    <x v="210"/>
    <n v="1276"/>
    <n v="535.91999999999996"/>
    <n v="0.42"/>
    <x v="1"/>
  </r>
  <r>
    <x v="3"/>
    <n v="1197831"/>
    <x v="457"/>
    <x v="1"/>
    <s v="Arkansas"/>
    <s v="Little Rock"/>
    <x v="2"/>
    <n v="19"/>
    <x v="240"/>
    <n v="1938"/>
    <n v="833.34000000000015"/>
    <n v="0.43000000000000005"/>
    <x v="1"/>
  </r>
  <r>
    <x v="3"/>
    <n v="1197831"/>
    <x v="457"/>
    <x v="1"/>
    <s v="Arkansas"/>
    <s v="Little Rock"/>
    <x v="3"/>
    <n v="41"/>
    <x v="209"/>
    <n v="5248"/>
    <n v="2309.12"/>
    <n v="0.44"/>
    <x v="1"/>
  </r>
  <r>
    <x v="3"/>
    <n v="1197831"/>
    <x v="457"/>
    <x v="1"/>
    <s v="Arkansas"/>
    <s v="Little Rock"/>
    <x v="4"/>
    <n v="56"/>
    <x v="193"/>
    <n v="5880"/>
    <n v="2410.7999999999997"/>
    <n v="0.41"/>
    <x v="1"/>
  </r>
  <r>
    <x v="3"/>
    <n v="1197831"/>
    <x v="457"/>
    <x v="1"/>
    <s v="Arkansas"/>
    <s v="Little Rock"/>
    <x v="5"/>
    <n v="53"/>
    <x v="192"/>
    <n v="7155"/>
    <n v="3219.75"/>
    <n v="0.45"/>
    <x v="1"/>
  </r>
  <r>
    <x v="3"/>
    <n v="1197831"/>
    <x v="486"/>
    <x v="1"/>
    <s v="Arkansas"/>
    <s v="Little Rock"/>
    <x v="0"/>
    <n v="55"/>
    <x v="99"/>
    <n v="13090"/>
    <n v="6021.4000000000005"/>
    <n v="0.46"/>
    <x v="1"/>
  </r>
  <r>
    <x v="3"/>
    <n v="1197831"/>
    <x v="486"/>
    <x v="1"/>
    <s v="Arkansas"/>
    <s v="Little Rock"/>
    <x v="1"/>
    <n v="46"/>
    <x v="155"/>
    <n v="7130"/>
    <n v="2851.9999999999995"/>
    <n v="0.39999999999999997"/>
    <x v="1"/>
  </r>
  <r>
    <x v="3"/>
    <n v="1197831"/>
    <x v="486"/>
    <x v="1"/>
    <s v="Arkansas"/>
    <s v="Little Rock"/>
    <x v="2"/>
    <n v="43"/>
    <x v="197"/>
    <n v="6407"/>
    <n v="2819.08"/>
    <n v="0.44"/>
    <x v="1"/>
  </r>
  <r>
    <x v="3"/>
    <n v="1197831"/>
    <x v="486"/>
    <x v="1"/>
    <s v="Arkansas"/>
    <s v="Little Rock"/>
    <x v="3"/>
    <n v="40"/>
    <x v="168"/>
    <n v="4960"/>
    <n v="2281.6"/>
    <n v="0.46"/>
    <x v="1"/>
  </r>
  <r>
    <x v="3"/>
    <n v="1197831"/>
    <x v="486"/>
    <x v="1"/>
    <s v="Arkansas"/>
    <s v="Little Rock"/>
    <x v="4"/>
    <n v="50"/>
    <x v="348"/>
    <n v="6600"/>
    <n v="2640"/>
    <n v="0.39999999999999997"/>
    <x v="1"/>
  </r>
  <r>
    <x v="3"/>
    <n v="1197831"/>
    <x v="486"/>
    <x v="1"/>
    <s v="Arkansas"/>
    <s v="Little Rock"/>
    <x v="5"/>
    <n v="55"/>
    <x v="84"/>
    <n v="9350"/>
    <n v="4207.5"/>
    <n v="0.45"/>
    <x v="1"/>
  </r>
  <r>
    <x v="3"/>
    <n v="1197831"/>
    <x v="187"/>
    <x v="1"/>
    <s v="Arkansas"/>
    <s v="Little Rock"/>
    <x v="0"/>
    <n v="17"/>
    <x v="349"/>
    <n v="3026"/>
    <n v="1422.22"/>
    <n v="0.47000000000000003"/>
    <x v="1"/>
  </r>
  <r>
    <x v="3"/>
    <n v="1197831"/>
    <x v="187"/>
    <x v="1"/>
    <s v="Arkansas"/>
    <s v="Little Rock"/>
    <x v="1"/>
    <n v="18"/>
    <x v="168"/>
    <n v="2232"/>
    <n v="848.16"/>
    <n v="0.38"/>
    <x v="1"/>
  </r>
  <r>
    <x v="3"/>
    <n v="1197831"/>
    <x v="187"/>
    <x v="1"/>
    <s v="Arkansas"/>
    <s v="Little Rock"/>
    <x v="2"/>
    <n v="10"/>
    <x v="165"/>
    <n v="1310"/>
    <n v="563.30000000000007"/>
    <n v="0.43000000000000005"/>
    <x v="1"/>
  </r>
  <r>
    <x v="3"/>
    <n v="1197831"/>
    <x v="187"/>
    <x v="1"/>
    <s v="Arkansas"/>
    <s v="Little Rock"/>
    <x v="3"/>
    <n v="13"/>
    <x v="238"/>
    <n v="962"/>
    <n v="413.66"/>
    <n v="0.43000000000000005"/>
    <x v="1"/>
  </r>
  <r>
    <x v="3"/>
    <n v="1197831"/>
    <x v="187"/>
    <x v="1"/>
    <s v="Arkansas"/>
    <s v="Little Rock"/>
    <x v="4"/>
    <n v="23"/>
    <x v="250"/>
    <n v="2093"/>
    <n v="858.13"/>
    <n v="0.41"/>
    <x v="1"/>
  </r>
  <r>
    <x v="3"/>
    <n v="1197831"/>
    <x v="187"/>
    <x v="1"/>
    <s v="Arkansas"/>
    <s v="Little Rock"/>
    <x v="5"/>
    <n v="18"/>
    <x v="168"/>
    <n v="2232"/>
    <n v="1004.4"/>
    <n v="0.45"/>
    <x v="1"/>
  </r>
  <r>
    <x v="3"/>
    <n v="1197831"/>
    <x v="695"/>
    <x v="1"/>
    <s v="Arkansas"/>
    <s v="Little Rock"/>
    <x v="0"/>
    <n v="18"/>
    <x v="92"/>
    <n v="3708"/>
    <n v="1631.52"/>
    <n v="0.44"/>
    <x v="1"/>
  </r>
  <r>
    <x v="3"/>
    <n v="1197831"/>
    <x v="695"/>
    <x v="1"/>
    <s v="Arkansas"/>
    <s v="Little Rock"/>
    <x v="1"/>
    <n v="17"/>
    <x v="170"/>
    <n v="1411"/>
    <n v="550.29"/>
    <n v="0.38999999999999996"/>
    <x v="1"/>
  </r>
  <r>
    <x v="3"/>
    <n v="1197831"/>
    <x v="695"/>
    <x v="1"/>
    <s v="Arkansas"/>
    <s v="Little Rock"/>
    <x v="2"/>
    <n v="12"/>
    <x v="230"/>
    <n v="1176"/>
    <n v="552.72"/>
    <n v="0.47000000000000003"/>
    <x v="1"/>
  </r>
  <r>
    <x v="3"/>
    <n v="1197831"/>
    <x v="695"/>
    <x v="1"/>
    <s v="Oklahoma"/>
    <s v="Oklahoma City"/>
    <x v="3"/>
    <n v="15"/>
    <x v="208"/>
    <n v="870"/>
    <n v="400.20000000000005"/>
    <n v="0.46"/>
    <x v="1"/>
  </r>
  <r>
    <x v="3"/>
    <n v="1197831"/>
    <x v="695"/>
    <x v="1"/>
    <s v="Oklahoma"/>
    <s v="Oklahoma City"/>
    <x v="4"/>
    <n v="24"/>
    <x v="211"/>
    <n v="2040"/>
    <n v="815.99999999999989"/>
    <n v="0.39999999999999997"/>
    <x v="1"/>
  </r>
  <r>
    <x v="3"/>
    <n v="1197831"/>
    <x v="695"/>
    <x v="1"/>
    <s v="Oklahoma"/>
    <s v="Oklahoma City"/>
    <x v="5"/>
    <n v="14"/>
    <x v="205"/>
    <n v="1568"/>
    <n v="721.28000000000009"/>
    <n v="0.46"/>
    <x v="1"/>
  </r>
  <r>
    <x v="3"/>
    <n v="1197831"/>
    <x v="224"/>
    <x v="1"/>
    <s v="Oklahoma"/>
    <s v="Oklahoma City"/>
    <x v="0"/>
    <n v="14"/>
    <x v="131"/>
    <n v="2548"/>
    <n v="1172.0800000000002"/>
    <n v="0.46"/>
    <x v="1"/>
  </r>
  <r>
    <x v="3"/>
    <n v="1197831"/>
    <x v="224"/>
    <x v="1"/>
    <s v="Oklahoma"/>
    <s v="Oklahoma City"/>
    <x v="1"/>
    <n v="15"/>
    <x v="252"/>
    <n v="1170"/>
    <n v="479.7"/>
    <n v="0.41"/>
    <x v="1"/>
  </r>
  <r>
    <x v="3"/>
    <n v="1197831"/>
    <x v="224"/>
    <x v="1"/>
    <s v="Oklahoma"/>
    <s v="Oklahoma City"/>
    <x v="2"/>
    <n v="7"/>
    <x v="170"/>
    <n v="581"/>
    <n v="261.45"/>
    <n v="0.45"/>
    <x v="1"/>
  </r>
  <r>
    <x v="3"/>
    <n v="1197831"/>
    <x v="224"/>
    <x v="1"/>
    <s v="Oklahoma"/>
    <s v="Oklahoma City"/>
    <x v="3"/>
    <n v="16"/>
    <x v="203"/>
    <n v="624"/>
    <n v="293.28000000000003"/>
    <n v="0.47000000000000003"/>
    <x v="1"/>
  </r>
  <r>
    <x v="3"/>
    <n v="1197831"/>
    <x v="224"/>
    <x v="1"/>
    <s v="Oklahoma"/>
    <s v="Oklahoma City"/>
    <x v="4"/>
    <n v="26"/>
    <x v="176"/>
    <n v="1586"/>
    <n v="666.12"/>
    <n v="0.42"/>
    <x v="1"/>
  </r>
  <r>
    <x v="3"/>
    <n v="1197831"/>
    <x v="224"/>
    <x v="1"/>
    <s v="Oklahoma"/>
    <s v="Oklahoma City"/>
    <x v="5"/>
    <n v="18"/>
    <x v="246"/>
    <n v="1584"/>
    <n v="728.64"/>
    <n v="0.46"/>
    <x v="1"/>
  </r>
  <r>
    <x v="3"/>
    <n v="1197831"/>
    <x v="243"/>
    <x v="1"/>
    <s v="Oklahoma"/>
    <s v="Oklahoma City"/>
    <x v="0"/>
    <n v="20"/>
    <x v="328"/>
    <n v="3680"/>
    <n v="1692.8000000000002"/>
    <n v="0.46"/>
    <x v="1"/>
  </r>
  <r>
    <x v="3"/>
    <n v="1197831"/>
    <x v="243"/>
    <x v="1"/>
    <s v="Oklahoma"/>
    <s v="Oklahoma City"/>
    <x v="1"/>
    <n v="18"/>
    <x v="344"/>
    <n v="1422"/>
    <n v="554.57999999999993"/>
    <n v="0.38999999999999996"/>
    <x v="1"/>
  </r>
  <r>
    <x v="3"/>
    <n v="1197831"/>
    <x v="243"/>
    <x v="1"/>
    <s v="Oklahoma"/>
    <s v="Oklahoma City"/>
    <x v="2"/>
    <n v="10"/>
    <x v="227"/>
    <n v="700"/>
    <n v="322"/>
    <n v="0.46"/>
    <x v="1"/>
  </r>
  <r>
    <x v="3"/>
    <n v="1197831"/>
    <x v="243"/>
    <x v="1"/>
    <s v="Oklahoma"/>
    <s v="Oklahoma City"/>
    <x v="3"/>
    <n v="15"/>
    <x v="172"/>
    <n v="705"/>
    <n v="303.15000000000003"/>
    <n v="0.43000000000000005"/>
    <x v="1"/>
  </r>
  <r>
    <x v="3"/>
    <n v="1197831"/>
    <x v="243"/>
    <x v="1"/>
    <s v="Oklahoma"/>
    <s v="Oklahoma City"/>
    <x v="4"/>
    <n v="27"/>
    <x v="190"/>
    <n v="1458"/>
    <n v="568.61999999999989"/>
    <n v="0.38999999999999996"/>
    <x v="1"/>
  </r>
  <r>
    <x v="3"/>
    <n v="1197831"/>
    <x v="243"/>
    <x v="1"/>
    <s v="Oklahoma"/>
    <s v="Oklahoma City"/>
    <x v="5"/>
    <n v="22"/>
    <x v="215"/>
    <n v="2442"/>
    <n v="1050.0600000000002"/>
    <n v="0.43000000000000005"/>
    <x v="1"/>
  </r>
  <r>
    <x v="3"/>
    <n v="1197831"/>
    <x v="272"/>
    <x v="1"/>
    <s v="Oklahoma"/>
    <s v="Oklahoma City"/>
    <x v="0"/>
    <n v="28"/>
    <x v="289"/>
    <n v="5012"/>
    <n v="2155.1600000000003"/>
    <n v="0.43000000000000005"/>
    <x v="1"/>
  </r>
  <r>
    <x v="3"/>
    <n v="1197831"/>
    <x v="272"/>
    <x v="1"/>
    <s v="Oklahoma"/>
    <s v="Oklahoma City"/>
    <x v="1"/>
    <n v="29"/>
    <x v="270"/>
    <n v="2697"/>
    <n v="1024.8599999999999"/>
    <n v="0.38"/>
    <x v="1"/>
  </r>
  <r>
    <x v="3"/>
    <n v="1197831"/>
    <x v="272"/>
    <x v="1"/>
    <s v="Oklahoma"/>
    <s v="Oklahoma City"/>
    <x v="2"/>
    <n v="27"/>
    <x v="246"/>
    <n v="2376"/>
    <n v="997.92000000000007"/>
    <n v="0.42000000000000004"/>
    <x v="1"/>
  </r>
  <r>
    <x v="3"/>
    <n v="1197831"/>
    <x v="272"/>
    <x v="1"/>
    <s v="Oklahoma"/>
    <s v="Oklahoma City"/>
    <x v="3"/>
    <n v="26"/>
    <x v="238"/>
    <n v="1924"/>
    <n v="808.08"/>
    <n v="0.42000000000000004"/>
    <x v="1"/>
  </r>
  <r>
    <x v="3"/>
    <n v="1197831"/>
    <x v="272"/>
    <x v="1"/>
    <s v="Oklahoma"/>
    <s v="Oklahoma City"/>
    <x v="4"/>
    <n v="33"/>
    <x v="232"/>
    <n v="2640"/>
    <n v="1082.3999999999999"/>
    <n v="0.41"/>
    <x v="1"/>
  </r>
  <r>
    <x v="3"/>
    <n v="1197831"/>
    <x v="272"/>
    <x v="1"/>
    <s v="Oklahoma"/>
    <s v="Oklahoma City"/>
    <x v="5"/>
    <n v="33"/>
    <x v="210"/>
    <n v="3828"/>
    <n v="1722.6000000000001"/>
    <n v="0.45"/>
    <x v="1"/>
  </r>
  <r>
    <x v="3"/>
    <n v="1197831"/>
    <x v="305"/>
    <x v="1"/>
    <s v="Oklahoma"/>
    <s v="Oklahoma City"/>
    <x v="0"/>
    <n v="32"/>
    <x v="337"/>
    <n v="6144"/>
    <n v="2826.2400000000002"/>
    <n v="0.46"/>
    <x v="1"/>
  </r>
  <r>
    <x v="3"/>
    <n v="1197831"/>
    <x v="305"/>
    <x v="1"/>
    <s v="Oklahoma"/>
    <s v="Oklahoma City"/>
    <x v="1"/>
    <n v="25"/>
    <x v="248"/>
    <n v="3075"/>
    <n v="1199.2499999999998"/>
    <n v="0.38999999999999996"/>
    <x v="1"/>
  </r>
  <r>
    <x v="3"/>
    <n v="1197831"/>
    <x v="305"/>
    <x v="1"/>
    <s v="Oklahoma"/>
    <s v="Oklahoma City"/>
    <x v="2"/>
    <n v="27"/>
    <x v="336"/>
    <n v="2889"/>
    <n v="1242.2700000000002"/>
    <n v="0.43000000000000005"/>
    <x v="1"/>
  </r>
  <r>
    <x v="3"/>
    <n v="1197831"/>
    <x v="305"/>
    <x v="1"/>
    <s v="Oklahoma"/>
    <s v="Oklahoma City"/>
    <x v="3"/>
    <n v="29"/>
    <x v="240"/>
    <n v="2958"/>
    <n v="1331.1000000000001"/>
    <n v="0.45"/>
    <x v="1"/>
  </r>
  <r>
    <x v="3"/>
    <n v="1197831"/>
    <x v="305"/>
    <x v="1"/>
    <s v="Oklahoma"/>
    <s v="Oklahoma City"/>
    <x v="4"/>
    <n v="41"/>
    <x v="193"/>
    <n v="4305"/>
    <n v="1635.9"/>
    <n v="0.38"/>
    <x v="1"/>
  </r>
  <r>
    <x v="3"/>
    <n v="1197831"/>
    <x v="305"/>
    <x v="1"/>
    <s v="Oklahoma"/>
    <s v="Oklahoma City"/>
    <x v="5"/>
    <n v="40"/>
    <x v="231"/>
    <n v="5720"/>
    <n v="2402.4"/>
    <n v="0.42000000000000004"/>
    <x v="1"/>
  </r>
  <r>
    <x v="3"/>
    <n v="1197831"/>
    <x v="333"/>
    <x v="1"/>
    <s v="Oklahoma"/>
    <s v="Oklahoma City"/>
    <x v="0"/>
    <n v="43"/>
    <x v="99"/>
    <n v="10234"/>
    <n v="4298.2800000000007"/>
    <n v="0.42000000000000004"/>
    <x v="1"/>
  </r>
  <r>
    <x v="3"/>
    <n v="1197831"/>
    <x v="333"/>
    <x v="1"/>
    <s v="Oklahoma"/>
    <s v="Oklahoma City"/>
    <x v="1"/>
    <n v="35"/>
    <x v="192"/>
    <n v="4725"/>
    <n v="1795.5"/>
    <n v="0.38"/>
    <x v="1"/>
  </r>
  <r>
    <x v="3"/>
    <n v="1197831"/>
    <x v="333"/>
    <x v="1"/>
    <s v="Oklahoma"/>
    <s v="Oklahoma City"/>
    <x v="2"/>
    <n v="33"/>
    <x v="165"/>
    <n v="4323"/>
    <n v="1858.89"/>
    <n v="0.43000000000000005"/>
    <x v="1"/>
  </r>
  <r>
    <x v="3"/>
    <n v="1197831"/>
    <x v="333"/>
    <x v="1"/>
    <s v="Oklahoma"/>
    <s v="Oklahoma City"/>
    <x v="3"/>
    <n v="36"/>
    <x v="336"/>
    <n v="3852"/>
    <n v="1771.92"/>
    <n v="0.46"/>
    <x v="1"/>
  </r>
  <r>
    <x v="3"/>
    <n v="1197831"/>
    <x v="333"/>
    <x v="1"/>
    <s v="Oklahoma"/>
    <s v="Oklahoma City"/>
    <x v="4"/>
    <n v="43"/>
    <x v="210"/>
    <n v="4988"/>
    <n v="2045.08"/>
    <n v="0.41"/>
    <x v="1"/>
  </r>
  <r>
    <x v="3"/>
    <n v="1197831"/>
    <x v="333"/>
    <x v="1"/>
    <s v="Oklahoma"/>
    <s v="Oklahoma City"/>
    <x v="5"/>
    <n v="45"/>
    <x v="134"/>
    <n v="7335"/>
    <n v="3447.4500000000003"/>
    <n v="0.47000000000000003"/>
    <x v="1"/>
  </r>
  <r>
    <x v="3"/>
    <n v="1197831"/>
    <x v="365"/>
    <x v="1"/>
    <s v="Oklahoma"/>
    <s v="Oklahoma City"/>
    <x v="0"/>
    <n v="41"/>
    <x v="98"/>
    <n v="9430"/>
    <n v="3960.6000000000004"/>
    <n v="0.42000000000000004"/>
    <x v="1"/>
  </r>
  <r>
    <x v="3"/>
    <n v="1197831"/>
    <x v="365"/>
    <x v="1"/>
    <s v="Oklahoma"/>
    <s v="Oklahoma City"/>
    <x v="1"/>
    <n v="37"/>
    <x v="150"/>
    <n v="5180"/>
    <n v="2175.6"/>
    <n v="0.42"/>
    <x v="1"/>
  </r>
  <r>
    <x v="3"/>
    <n v="1197831"/>
    <x v="365"/>
    <x v="1"/>
    <s v="Oklahoma"/>
    <s v="Oklahoma City"/>
    <x v="2"/>
    <n v="38"/>
    <x v="161"/>
    <n v="4294"/>
    <n v="2018.18"/>
    <n v="0.47000000000000003"/>
    <x v="1"/>
  </r>
  <r>
    <x v="3"/>
    <n v="1197831"/>
    <x v="365"/>
    <x v="1"/>
    <s v="Oklahoma"/>
    <s v="Oklahoma City"/>
    <x v="3"/>
    <n v="32"/>
    <x v="215"/>
    <n v="3552"/>
    <n v="1491.8400000000001"/>
    <n v="0.42000000000000004"/>
    <x v="1"/>
  </r>
  <r>
    <x v="3"/>
    <n v="1197831"/>
    <x v="365"/>
    <x v="1"/>
    <s v="Oklahoma"/>
    <s v="Oklahoma City"/>
    <x v="4"/>
    <n v="40"/>
    <x v="193"/>
    <n v="4200"/>
    <n v="1554"/>
    <n v="0.37"/>
    <x v="1"/>
  </r>
  <r>
    <x v="3"/>
    <n v="1197831"/>
    <x v="365"/>
    <x v="1"/>
    <s v="Oklahoma"/>
    <s v="Oklahoma City"/>
    <x v="5"/>
    <n v="40"/>
    <x v="339"/>
    <n v="6640"/>
    <n v="3120.8"/>
    <n v="0.47000000000000003"/>
    <x v="1"/>
  </r>
  <r>
    <x v="3"/>
    <n v="1197831"/>
    <x v="395"/>
    <x v="1"/>
    <s v="Oklahoma"/>
    <s v="Oklahoma City"/>
    <x v="0"/>
    <n v="35"/>
    <x v="130"/>
    <n v="6860"/>
    <n v="3155.6000000000004"/>
    <n v="0.46"/>
    <x v="1"/>
  </r>
  <r>
    <x v="3"/>
    <n v="1197831"/>
    <x v="395"/>
    <x v="1"/>
    <s v="Oklahoma"/>
    <s v="Oklahoma City"/>
    <x v="1"/>
    <n v="28"/>
    <x v="209"/>
    <n v="3584"/>
    <n v="1469.4399999999998"/>
    <n v="0.41"/>
    <x v="1"/>
  </r>
  <r>
    <x v="3"/>
    <n v="1197831"/>
    <x v="395"/>
    <x v="1"/>
    <s v="Oklahoma"/>
    <s v="Oklahoma City"/>
    <x v="2"/>
    <n v="12"/>
    <x v="250"/>
    <n v="1092"/>
    <n v="458.64000000000004"/>
    <n v="0.42000000000000004"/>
    <x v="1"/>
  </r>
  <r>
    <x v="3"/>
    <n v="1197831"/>
    <x v="395"/>
    <x v="1"/>
    <s v="Oklahoma"/>
    <s v="Oklahoma City"/>
    <x v="3"/>
    <n v="12"/>
    <x v="170"/>
    <n v="996"/>
    <n v="418.32000000000005"/>
    <n v="0.42000000000000004"/>
    <x v="1"/>
  </r>
  <r>
    <x v="3"/>
    <n v="1197831"/>
    <x v="395"/>
    <x v="1"/>
    <s v="Oklahoma"/>
    <s v="Oklahoma City"/>
    <x v="4"/>
    <n v="20"/>
    <x v="252"/>
    <n v="1560"/>
    <n v="592.79999999999995"/>
    <n v="0.38"/>
    <x v="1"/>
  </r>
  <r>
    <x v="3"/>
    <n v="1197831"/>
    <x v="395"/>
    <x v="1"/>
    <s v="Oklahoma"/>
    <s v="Oklahoma City"/>
    <x v="5"/>
    <n v="23"/>
    <x v="164"/>
    <n v="2737"/>
    <n v="1286.3900000000001"/>
    <n v="0.47000000000000003"/>
    <x v="1"/>
  </r>
  <r>
    <x v="3"/>
    <n v="1197831"/>
    <x v="427"/>
    <x v="1"/>
    <s v="Oklahoma"/>
    <s v="Oklahoma City"/>
    <x v="0"/>
    <n v="20"/>
    <x v="217"/>
    <n v="3460"/>
    <n v="1626.2"/>
    <n v="0.47000000000000003"/>
    <x v="1"/>
  </r>
  <r>
    <x v="3"/>
    <n v="1197831"/>
    <x v="427"/>
    <x v="1"/>
    <s v="Oklahoma"/>
    <s v="Oklahoma City"/>
    <x v="1"/>
    <n v="14"/>
    <x v="205"/>
    <n v="1568"/>
    <n v="658.56"/>
    <n v="0.42"/>
    <x v="1"/>
  </r>
  <r>
    <x v="3"/>
    <n v="1197831"/>
    <x v="427"/>
    <x v="1"/>
    <s v="Oklahoma"/>
    <s v="Oklahoma City"/>
    <x v="2"/>
    <n v="14"/>
    <x v="238"/>
    <n v="1036"/>
    <n v="435.12000000000006"/>
    <n v="0.42000000000000004"/>
    <x v="1"/>
  </r>
  <r>
    <x v="3"/>
    <n v="1197831"/>
    <x v="427"/>
    <x v="1"/>
    <s v="Oklahoma"/>
    <s v="Oklahoma City"/>
    <x v="3"/>
    <n v="15"/>
    <x v="345"/>
    <n v="930"/>
    <n v="390.6"/>
    <n v="0.42000000000000004"/>
    <x v="1"/>
  </r>
  <r>
    <x v="3"/>
    <n v="1197831"/>
    <x v="427"/>
    <x v="1"/>
    <s v="Oklahoma"/>
    <s v="Oklahoma City"/>
    <x v="4"/>
    <n v="22"/>
    <x v="181"/>
    <n v="1496"/>
    <n v="568.48"/>
    <n v="0.38"/>
    <x v="1"/>
  </r>
  <r>
    <x v="4"/>
    <n v="1197831"/>
    <x v="427"/>
    <x v="1"/>
    <s v="Oklahoma"/>
    <s v="Oklahoma City"/>
    <x v="5"/>
    <n v="22"/>
    <x v="253"/>
    <n v="2222"/>
    <n v="1044.3400000000001"/>
    <n v="0.47000000000000003"/>
    <x v="1"/>
  </r>
  <r>
    <x v="4"/>
    <n v="1197831"/>
    <x v="457"/>
    <x v="1"/>
    <s v="Oklahoma"/>
    <s v="Oklahoma City"/>
    <x v="0"/>
    <n v="16"/>
    <x v="339"/>
    <n v="2656"/>
    <n v="1168.6400000000001"/>
    <n v="0.44"/>
    <x v="1"/>
  </r>
  <r>
    <x v="4"/>
    <n v="1197831"/>
    <x v="457"/>
    <x v="1"/>
    <s v="Oklahoma"/>
    <s v="Oklahoma City"/>
    <x v="1"/>
    <n v="11"/>
    <x v="294"/>
    <n v="1056"/>
    <n v="401.28000000000003"/>
    <n v="0.38"/>
    <x v="1"/>
  </r>
  <r>
    <x v="4"/>
    <n v="1197831"/>
    <x v="457"/>
    <x v="1"/>
    <s v="Oklahoma"/>
    <s v="Oklahoma City"/>
    <x v="2"/>
    <n v="19"/>
    <x v="194"/>
    <n v="1539"/>
    <n v="661.7700000000001"/>
    <n v="0.43000000000000005"/>
    <x v="1"/>
  </r>
  <r>
    <x v="4"/>
    <n v="1197831"/>
    <x v="457"/>
    <x v="1"/>
    <s v="Oklahoma"/>
    <s v="Oklahoma City"/>
    <x v="3"/>
    <n v="37"/>
    <x v="228"/>
    <n v="3330"/>
    <n v="1565.1000000000001"/>
    <n v="0.47000000000000003"/>
    <x v="1"/>
  </r>
  <r>
    <x v="4"/>
    <n v="1197831"/>
    <x v="457"/>
    <x v="1"/>
    <s v="Oklahoma"/>
    <s v="Oklahoma City"/>
    <x v="4"/>
    <n v="60"/>
    <x v="211"/>
    <n v="5100"/>
    <n v="2039.9999999999998"/>
    <n v="0.39999999999999997"/>
    <x v="1"/>
  </r>
  <r>
    <x v="4"/>
    <n v="1197831"/>
    <x v="457"/>
    <x v="1"/>
    <s v="Oklahoma"/>
    <s v="Oklahoma City"/>
    <x v="5"/>
    <n v="60"/>
    <x v="209"/>
    <n v="7680"/>
    <n v="3302.4000000000005"/>
    <n v="0.43000000000000005"/>
    <x v="1"/>
  </r>
  <r>
    <x v="4"/>
    <n v="1197831"/>
    <x v="486"/>
    <x v="1"/>
    <s v="Oklahoma"/>
    <s v="Oklahoma City"/>
    <x v="0"/>
    <n v="55"/>
    <x v="40"/>
    <n v="11000"/>
    <n v="4620"/>
    <n v="0.42000000000000004"/>
    <x v="1"/>
  </r>
  <r>
    <x v="4"/>
    <n v="1197831"/>
    <x v="486"/>
    <x v="1"/>
    <s v="Oklahoma"/>
    <s v="Oklahoma City"/>
    <x v="1"/>
    <n v="47"/>
    <x v="197"/>
    <n v="7003"/>
    <n v="2661.14"/>
    <n v="0.38"/>
    <x v="1"/>
  </r>
  <r>
    <x v="4"/>
    <n v="1197831"/>
    <x v="486"/>
    <x v="1"/>
    <s v="Oklahoma"/>
    <s v="Oklahoma City"/>
    <x v="2"/>
    <n v="44"/>
    <x v="165"/>
    <n v="5764"/>
    <n v="2593.8000000000002"/>
    <n v="0.45"/>
    <x v="1"/>
  </r>
  <r>
    <x v="4"/>
    <n v="1197831"/>
    <x v="486"/>
    <x v="1"/>
    <s v="Oklahoma"/>
    <s v="Oklahoma City"/>
    <x v="3"/>
    <n v="45"/>
    <x v="351"/>
    <n v="5130"/>
    <n v="2308.5"/>
    <n v="0.45"/>
    <x v="1"/>
  </r>
  <r>
    <x v="4"/>
    <n v="1197831"/>
    <x v="486"/>
    <x v="1"/>
    <s v="Oklahoma"/>
    <s v="Oklahoma City"/>
    <x v="4"/>
    <n v="55"/>
    <x v="230"/>
    <n v="5390"/>
    <n v="2156"/>
    <n v="0.39999999999999997"/>
    <x v="1"/>
  </r>
  <r>
    <x v="4"/>
    <n v="1197831"/>
    <x v="486"/>
    <x v="1"/>
    <s v="Oklahoma"/>
    <s v="Oklahoma City"/>
    <x v="5"/>
    <n v="51"/>
    <x v="209"/>
    <n v="6528"/>
    <n v="2807.0400000000004"/>
    <n v="0.43000000000000005"/>
    <x v="1"/>
  </r>
  <r>
    <x v="4"/>
    <n v="1197831"/>
    <x v="180"/>
    <x v="1"/>
    <s v="Oklahoma"/>
    <s v="Oklahoma City"/>
    <x v="0"/>
    <n v="17"/>
    <x v="129"/>
    <n v="2992"/>
    <n v="1136.96"/>
    <n v="0.38"/>
    <x v="1"/>
  </r>
  <r>
    <x v="4"/>
    <n v="1197831"/>
    <x v="180"/>
    <x v="1"/>
    <s v="Oklahoma"/>
    <s v="Oklahoma City"/>
    <x v="1"/>
    <n v="16"/>
    <x v="193"/>
    <n v="1680"/>
    <n v="638.4"/>
    <n v="0.38"/>
    <x v="1"/>
  </r>
  <r>
    <x v="4"/>
    <n v="1197831"/>
    <x v="180"/>
    <x v="1"/>
    <s v="Oklahoma"/>
    <s v="Oklahoma City"/>
    <x v="2"/>
    <n v="12"/>
    <x v="210"/>
    <n v="1392"/>
    <n v="556.79999999999995"/>
    <n v="0.39999999999999997"/>
    <x v="1"/>
  </r>
  <r>
    <x v="4"/>
    <n v="1197831"/>
    <x v="180"/>
    <x v="1"/>
    <s v="Oklahoma"/>
    <s v="Oklahoma City"/>
    <x v="3"/>
    <n v="16"/>
    <x v="227"/>
    <n v="1120"/>
    <n v="447.99999999999994"/>
    <n v="0.39999999999999997"/>
    <x v="1"/>
  </r>
  <r>
    <x v="4"/>
    <n v="1197831"/>
    <x v="180"/>
    <x v="1"/>
    <s v="Oklahoma"/>
    <s v="Oklahoma City"/>
    <x v="4"/>
    <n v="28"/>
    <x v="246"/>
    <n v="2464"/>
    <n v="1010.2399999999999"/>
    <n v="0.41"/>
    <x v="1"/>
  </r>
  <r>
    <x v="4"/>
    <n v="1197831"/>
    <x v="180"/>
    <x v="1"/>
    <s v="Oklahoma"/>
    <s v="Oklahoma City"/>
    <x v="5"/>
    <n v="17"/>
    <x v="164"/>
    <n v="2023"/>
    <n v="748.51"/>
    <n v="0.37"/>
    <x v="1"/>
  </r>
  <r>
    <x v="4"/>
    <n v="1197831"/>
    <x v="209"/>
    <x v="1"/>
    <s v="Oklahoma"/>
    <s v="Oklahoma City"/>
    <x v="0"/>
    <n v="18"/>
    <x v="322"/>
    <n v="3672"/>
    <n v="1468.8"/>
    <n v="0.39999999999999997"/>
    <x v="1"/>
  </r>
  <r>
    <x v="4"/>
    <n v="1197831"/>
    <x v="209"/>
    <x v="1"/>
    <s v="Oklahoma"/>
    <s v="Oklahoma City"/>
    <x v="1"/>
    <n v="17"/>
    <x v="41"/>
    <n v="1275"/>
    <n v="522.75"/>
    <n v="0.41"/>
    <x v="1"/>
  </r>
  <r>
    <x v="4"/>
    <n v="1197831"/>
    <x v="209"/>
    <x v="1"/>
    <s v="Oklahoma"/>
    <s v="Oklahoma City"/>
    <x v="2"/>
    <n v="11"/>
    <x v="228"/>
    <n v="990"/>
    <n v="386.09999999999997"/>
    <n v="0.38999999999999996"/>
    <x v="1"/>
  </r>
  <r>
    <x v="2"/>
    <n v="1185732"/>
    <x v="200"/>
    <x v="0"/>
    <s v="Connecticut"/>
    <s v="Hartford"/>
    <x v="3"/>
    <n v="24"/>
    <x v="203"/>
    <n v="936"/>
    <n v="308.87999999999994"/>
    <n v="0.32999999999999996"/>
    <x v="1"/>
  </r>
  <r>
    <x v="2"/>
    <n v="1185732"/>
    <x v="200"/>
    <x v="0"/>
    <s v="Connecticut"/>
    <s v="Hartford"/>
    <x v="4"/>
    <n v="39"/>
    <x v="346"/>
    <n v="2574"/>
    <n v="952.38"/>
    <n v="0.37"/>
    <x v="1"/>
  </r>
  <r>
    <x v="2"/>
    <n v="1185732"/>
    <x v="200"/>
    <x v="0"/>
    <s v="Connecticut"/>
    <s v="Hartford"/>
    <x v="5"/>
    <n v="32"/>
    <x v="294"/>
    <n v="3072"/>
    <n v="1198.08"/>
    <n v="0.38999999999999996"/>
    <x v="1"/>
  </r>
  <r>
    <x v="2"/>
    <n v="1185732"/>
    <x v="705"/>
    <x v="0"/>
    <s v="Connecticut"/>
    <s v="Hartford"/>
    <x v="0"/>
    <n v="26"/>
    <x v="131"/>
    <n v="4732"/>
    <n v="2034.7600000000002"/>
    <n v="0.43000000000000005"/>
    <x v="1"/>
  </r>
  <r>
    <x v="2"/>
    <n v="1185732"/>
    <x v="705"/>
    <x v="0"/>
    <s v="Connecticut"/>
    <s v="Hartford"/>
    <x v="1"/>
    <n v="32"/>
    <x v="181"/>
    <n v="2176"/>
    <n v="979.2"/>
    <n v="0.45"/>
    <x v="1"/>
  </r>
  <r>
    <x v="2"/>
    <n v="1185732"/>
    <x v="705"/>
    <x v="0"/>
    <s v="Connecticut"/>
    <s v="Hartford"/>
    <x v="2"/>
    <n v="23"/>
    <x v="41"/>
    <n v="1725"/>
    <n v="552"/>
    <n v="0.32"/>
    <x v="1"/>
  </r>
  <r>
    <x v="2"/>
    <n v="1185732"/>
    <x v="705"/>
    <x v="0"/>
    <s v="Connecticut"/>
    <s v="Hartford"/>
    <x v="3"/>
    <n v="27"/>
    <x v="171"/>
    <n v="918"/>
    <n v="293.76"/>
    <n v="0.32"/>
    <x v="1"/>
  </r>
  <r>
    <x v="2"/>
    <n v="1185732"/>
    <x v="705"/>
    <x v="0"/>
    <s v="Connecticut"/>
    <s v="Hartford"/>
    <x v="4"/>
    <n v="39"/>
    <x v="206"/>
    <n v="2067"/>
    <n v="702.78"/>
    <n v="0.33999999999999997"/>
    <x v="1"/>
  </r>
  <r>
    <x v="2"/>
    <n v="1185732"/>
    <x v="705"/>
    <x v="0"/>
    <s v="Connecticut"/>
    <s v="Hartford"/>
    <x v="5"/>
    <n v="29"/>
    <x v="211"/>
    <n v="2465"/>
    <n v="961.34999999999991"/>
    <n v="0.38999999999999996"/>
    <x v="1"/>
  </r>
  <r>
    <x v="2"/>
    <n v="1185732"/>
    <x v="722"/>
    <x v="0"/>
    <s v="Connecticut"/>
    <s v="Hartford"/>
    <x v="0"/>
    <n v="28"/>
    <x v="155"/>
    <n v="4340"/>
    <n v="1996.4"/>
    <n v="0.46"/>
    <x v="1"/>
  </r>
  <r>
    <x v="2"/>
    <n v="1185732"/>
    <x v="722"/>
    <x v="0"/>
    <s v="Connecticut"/>
    <s v="Hartford"/>
    <x v="1"/>
    <n v="30"/>
    <x v="293"/>
    <n v="1920"/>
    <n v="844.8"/>
    <n v="0.44"/>
    <x v="1"/>
  </r>
  <r>
    <x v="2"/>
    <n v="1185732"/>
    <x v="722"/>
    <x v="0"/>
    <s v="Connecticut"/>
    <s v="Hartford"/>
    <x v="2"/>
    <n v="20"/>
    <x v="293"/>
    <n v="1280"/>
    <n v="460.79999999999995"/>
    <n v="0.36"/>
    <x v="1"/>
  </r>
  <r>
    <x v="2"/>
    <n v="1185732"/>
    <x v="722"/>
    <x v="0"/>
    <s v="Connecticut"/>
    <s v="Hartford"/>
    <x v="3"/>
    <n v="26"/>
    <x v="207"/>
    <n v="1066"/>
    <n v="341.12"/>
    <n v="0.32"/>
    <x v="1"/>
  </r>
  <r>
    <x v="2"/>
    <n v="1185732"/>
    <x v="722"/>
    <x v="0"/>
    <s v="Connecticut"/>
    <s v="Hartford"/>
    <x v="4"/>
    <n v="37"/>
    <x v="341"/>
    <n v="1480"/>
    <n v="503.19999999999993"/>
    <n v="0.33999999999999997"/>
    <x v="1"/>
  </r>
  <r>
    <x v="2"/>
    <n v="1185732"/>
    <x v="722"/>
    <x v="0"/>
    <s v="Connecticut"/>
    <s v="Hartford"/>
    <x v="5"/>
    <n v="26"/>
    <x v="198"/>
    <n v="2444"/>
    <n v="1026.48"/>
    <n v="0.42"/>
    <x v="1"/>
  </r>
  <r>
    <x v="2"/>
    <n v="1185732"/>
    <x v="256"/>
    <x v="0"/>
    <s v="Connecticut"/>
    <s v="Hartford"/>
    <x v="0"/>
    <n v="40"/>
    <x v="355"/>
    <n v="7640"/>
    <n v="3361.6"/>
    <n v="0.44"/>
    <x v="1"/>
  </r>
  <r>
    <x v="2"/>
    <n v="1185732"/>
    <x v="256"/>
    <x v="0"/>
    <s v="Connecticut"/>
    <s v="Hartford"/>
    <x v="1"/>
    <n v="35"/>
    <x v="170"/>
    <n v="2905"/>
    <n v="1278.2"/>
    <n v="0.44"/>
    <x v="1"/>
  </r>
  <r>
    <x v="2"/>
    <n v="1185732"/>
    <x v="256"/>
    <x v="0"/>
    <s v="Connecticut"/>
    <s v="Hartford"/>
    <x v="2"/>
    <n v="32"/>
    <x v="170"/>
    <n v="2656"/>
    <n v="903.04"/>
    <n v="0.33999999999999997"/>
    <x v="1"/>
  </r>
  <r>
    <x v="2"/>
    <n v="1185732"/>
    <x v="256"/>
    <x v="0"/>
    <s v="Connecticut"/>
    <s v="Hartford"/>
    <x v="3"/>
    <n v="32"/>
    <x v="238"/>
    <n v="2368"/>
    <n v="781.43999999999994"/>
    <n v="0.32999999999999996"/>
    <x v="1"/>
  </r>
  <r>
    <x v="2"/>
    <n v="1185732"/>
    <x v="256"/>
    <x v="0"/>
    <s v="Connecticut"/>
    <s v="Hartford"/>
    <x v="4"/>
    <n v="37"/>
    <x v="170"/>
    <n v="3071"/>
    <n v="1074.8499999999999"/>
    <n v="0.35"/>
    <x v="1"/>
  </r>
  <r>
    <x v="2"/>
    <n v="1185732"/>
    <x v="256"/>
    <x v="0"/>
    <s v="Connecticut"/>
    <s v="Hartford"/>
    <x v="5"/>
    <n v="41"/>
    <x v="209"/>
    <n v="5248"/>
    <n v="2204.16"/>
    <n v="0.42"/>
    <x v="1"/>
  </r>
  <r>
    <x v="2"/>
    <n v="1185732"/>
    <x v="289"/>
    <x v="0"/>
    <s v="Connecticut"/>
    <s v="Hartford"/>
    <x v="0"/>
    <n v="40"/>
    <x v="92"/>
    <n v="8240"/>
    <n v="3872.8"/>
    <n v="0.47000000000000003"/>
    <x v="1"/>
  </r>
  <r>
    <x v="2"/>
    <n v="1185732"/>
    <x v="289"/>
    <x v="0"/>
    <s v="Connecticut"/>
    <s v="Hartford"/>
    <x v="1"/>
    <n v="38"/>
    <x v="168"/>
    <n v="4712"/>
    <n v="2214.6400000000003"/>
    <n v="0.47000000000000003"/>
    <x v="1"/>
  </r>
  <r>
    <x v="2"/>
    <n v="1185732"/>
    <x v="289"/>
    <x v="0"/>
    <s v="Connecticut"/>
    <s v="Hartford"/>
    <x v="2"/>
    <n v="35"/>
    <x v="294"/>
    <n v="3360"/>
    <n v="1108.8"/>
    <n v="0.32999999999999996"/>
    <x v="1"/>
  </r>
  <r>
    <x v="2"/>
    <n v="1185732"/>
    <x v="289"/>
    <x v="0"/>
    <s v="Connecticut"/>
    <s v="Hartford"/>
    <x v="3"/>
    <n v="35"/>
    <x v="211"/>
    <n v="2975"/>
    <n v="1041.25"/>
    <n v="0.35"/>
    <x v="1"/>
  </r>
  <r>
    <x v="2"/>
    <n v="1185732"/>
    <x v="289"/>
    <x v="0"/>
    <s v="Connecticut"/>
    <s v="Hartford"/>
    <x v="4"/>
    <n v="36"/>
    <x v="250"/>
    <n v="3276"/>
    <n v="1048.32"/>
    <n v="0.32"/>
    <x v="1"/>
  </r>
  <r>
    <x v="2"/>
    <n v="1185732"/>
    <x v="289"/>
    <x v="0"/>
    <s v="Connecticut"/>
    <s v="Hartford"/>
    <x v="5"/>
    <n v="39"/>
    <x v="209"/>
    <n v="4992"/>
    <n v="1946.8799999999999"/>
    <n v="0.38999999999999996"/>
    <x v="1"/>
  </r>
  <r>
    <x v="2"/>
    <n v="1185732"/>
    <x v="317"/>
    <x v="0"/>
    <s v="Connecticut"/>
    <s v="Hartford"/>
    <x v="0"/>
    <n v="42"/>
    <x v="49"/>
    <n v="8190"/>
    <n v="3685.5"/>
    <n v="0.45"/>
    <x v="1"/>
  </r>
  <r>
    <x v="2"/>
    <n v="1185732"/>
    <x v="317"/>
    <x v="0"/>
    <s v="Connecticut"/>
    <s v="Hartford"/>
    <x v="1"/>
    <n v="38"/>
    <x v="196"/>
    <n v="4560"/>
    <n v="1915.2000000000003"/>
    <n v="0.42000000000000004"/>
    <x v="1"/>
  </r>
  <r>
    <x v="2"/>
    <n v="1185732"/>
    <x v="317"/>
    <x v="0"/>
    <s v="Connecticut"/>
    <s v="Hartford"/>
    <x v="2"/>
    <n v="29"/>
    <x v="215"/>
    <n v="3219"/>
    <n v="1094.4599999999998"/>
    <n v="0.33999999999999997"/>
    <x v="1"/>
  </r>
  <r>
    <x v="2"/>
    <n v="1185732"/>
    <x v="317"/>
    <x v="0"/>
    <s v="Connecticut"/>
    <s v="Hartford"/>
    <x v="3"/>
    <n v="34"/>
    <x v="198"/>
    <n v="3196"/>
    <n v="1150.56"/>
    <n v="0.36"/>
    <x v="1"/>
  </r>
  <r>
    <x v="2"/>
    <n v="1185732"/>
    <x v="317"/>
    <x v="0"/>
    <s v="Connecticut"/>
    <s v="Hartford"/>
    <x v="4"/>
    <n v="43"/>
    <x v="270"/>
    <n v="3999"/>
    <n v="1319.6699999999998"/>
    <n v="0.32999999999999996"/>
    <x v="1"/>
  </r>
  <r>
    <x v="2"/>
    <n v="1185732"/>
    <x v="317"/>
    <x v="0"/>
    <s v="Connecticut"/>
    <s v="Hartford"/>
    <x v="5"/>
    <n v="40"/>
    <x v="152"/>
    <n v="6080"/>
    <n v="2310.4"/>
    <n v="0.38"/>
    <x v="1"/>
  </r>
  <r>
    <x v="2"/>
    <n v="1185732"/>
    <x v="349"/>
    <x v="0"/>
    <s v="Connecticut"/>
    <s v="Hartford"/>
    <x v="0"/>
    <n v="40"/>
    <x v="145"/>
    <n v="7760"/>
    <n v="3259.2000000000003"/>
    <n v="0.42000000000000004"/>
    <x v="1"/>
  </r>
  <r>
    <x v="2"/>
    <n v="1185732"/>
    <x v="349"/>
    <x v="0"/>
    <s v="Connecticut"/>
    <s v="Hartford"/>
    <x v="1"/>
    <n v="34"/>
    <x v="209"/>
    <n v="4352"/>
    <n v="1871.3600000000001"/>
    <n v="0.43000000000000005"/>
    <x v="1"/>
  </r>
  <r>
    <x v="2"/>
    <n v="1185732"/>
    <x v="349"/>
    <x v="0"/>
    <s v="Connecticut"/>
    <s v="Hartford"/>
    <x v="2"/>
    <n v="36"/>
    <x v="336"/>
    <n v="3852"/>
    <n v="1348.1999999999998"/>
    <n v="0.35"/>
    <x v="1"/>
  </r>
  <r>
    <x v="2"/>
    <n v="1185732"/>
    <x v="349"/>
    <x v="0"/>
    <s v="Connecticut"/>
    <s v="Hartford"/>
    <x v="3"/>
    <n v="32"/>
    <x v="249"/>
    <n v="2304"/>
    <n v="760.31999999999994"/>
    <n v="0.32999999999999996"/>
    <x v="1"/>
  </r>
  <r>
    <x v="2"/>
    <n v="1185732"/>
    <x v="349"/>
    <x v="0"/>
    <s v="Connecticut"/>
    <s v="Hartford"/>
    <x v="4"/>
    <n v="43"/>
    <x v="345"/>
    <n v="2666"/>
    <n v="879.77999999999986"/>
    <n v="0.32999999999999996"/>
    <x v="1"/>
  </r>
  <r>
    <x v="2"/>
    <n v="1185732"/>
    <x v="349"/>
    <x v="0"/>
    <s v="Connecticut"/>
    <s v="Hartford"/>
    <x v="5"/>
    <n v="44"/>
    <x v="168"/>
    <n v="5456"/>
    <n v="2073.2800000000002"/>
    <n v="0.38"/>
    <x v="1"/>
  </r>
  <r>
    <x v="2"/>
    <n v="1185732"/>
    <x v="379"/>
    <x v="0"/>
    <s v="Connecticut"/>
    <s v="Hartford"/>
    <x v="0"/>
    <n v="43"/>
    <x v="84"/>
    <n v="7310"/>
    <n v="3435.7000000000003"/>
    <n v="0.47000000000000003"/>
    <x v="1"/>
  </r>
  <r>
    <x v="2"/>
    <n v="1185732"/>
    <x v="379"/>
    <x v="0"/>
    <s v="Connecticut"/>
    <s v="Hartford"/>
    <x v="1"/>
    <n v="40"/>
    <x v="270"/>
    <n v="3720"/>
    <n v="1748.4"/>
    <n v="0.47000000000000003"/>
    <x v="1"/>
  </r>
  <r>
    <x v="2"/>
    <n v="1185732"/>
    <x v="379"/>
    <x v="0"/>
    <s v="Connecticut"/>
    <s v="Hartford"/>
    <x v="2"/>
    <n v="33"/>
    <x v="293"/>
    <n v="2112"/>
    <n v="675.84"/>
    <n v="0.32"/>
    <x v="1"/>
  </r>
  <r>
    <x v="2"/>
    <n v="1185732"/>
    <x v="379"/>
    <x v="0"/>
    <s v="Connecticut"/>
    <s v="Hartford"/>
    <x v="3"/>
    <n v="30"/>
    <x v="208"/>
    <n v="1740"/>
    <n v="591.59999999999991"/>
    <n v="0.33999999999999997"/>
    <x v="1"/>
  </r>
  <r>
    <x v="2"/>
    <n v="1185732"/>
    <x v="379"/>
    <x v="0"/>
    <s v="Connecticut"/>
    <s v="Hartford"/>
    <x v="4"/>
    <n v="41"/>
    <x v="208"/>
    <n v="2378"/>
    <n v="856.07999999999993"/>
    <n v="0.36"/>
    <x v="1"/>
  </r>
  <r>
    <x v="2"/>
    <n v="1185732"/>
    <x v="379"/>
    <x v="0"/>
    <s v="Connecticut"/>
    <s v="Hartford"/>
    <x v="5"/>
    <n v="45"/>
    <x v="170"/>
    <n v="3735"/>
    <n v="1568.7"/>
    <n v="0.42"/>
    <x v="1"/>
  </r>
  <r>
    <x v="2"/>
    <n v="1185732"/>
    <x v="411"/>
    <x v="0"/>
    <s v="Connecticut"/>
    <s v="Hartford"/>
    <x v="0"/>
    <n v="46"/>
    <x v="269"/>
    <n v="7038"/>
    <n v="2955.9600000000005"/>
    <n v="0.42000000000000004"/>
    <x v="1"/>
  </r>
  <r>
    <x v="2"/>
    <n v="1185732"/>
    <x v="411"/>
    <x v="0"/>
    <s v="Connecticut"/>
    <s v="Hartford"/>
    <x v="1"/>
    <n v="39"/>
    <x v="198"/>
    <n v="3666"/>
    <n v="1613.04"/>
    <n v="0.44"/>
    <x v="1"/>
  </r>
  <r>
    <x v="2"/>
    <n v="1185732"/>
    <x v="411"/>
    <x v="0"/>
    <s v="Connecticut"/>
    <s v="Hartford"/>
    <x v="2"/>
    <n v="36"/>
    <x v="176"/>
    <n v="2196"/>
    <n v="812.52"/>
    <n v="0.37"/>
    <x v="1"/>
  </r>
  <r>
    <x v="2"/>
    <n v="1185732"/>
    <x v="411"/>
    <x v="0"/>
    <s v="Connecticut"/>
    <s v="Hartford"/>
    <x v="3"/>
    <n v="43"/>
    <x v="222"/>
    <n v="1935"/>
    <n v="696.6"/>
    <n v="0.36"/>
    <x v="1"/>
  </r>
  <r>
    <x v="2"/>
    <n v="1185732"/>
    <x v="411"/>
    <x v="0"/>
    <s v="Connecticut"/>
    <s v="Hartford"/>
    <x v="4"/>
    <n v="50"/>
    <x v="222"/>
    <n v="2250"/>
    <n v="742.49999999999989"/>
    <n v="0.32999999999999996"/>
    <x v="1"/>
  </r>
  <r>
    <x v="0"/>
    <n v="1185732"/>
    <x v="411"/>
    <x v="0"/>
    <s v="Connecticut"/>
    <s v="Hartford"/>
    <x v="5"/>
    <n v="46"/>
    <x v="198"/>
    <n v="4324"/>
    <n v="1816.08"/>
    <n v="0.42"/>
    <x v="1"/>
  </r>
  <r>
    <x v="0"/>
    <n v="1185732"/>
    <x v="441"/>
    <x v="0"/>
    <s v="Connecticut"/>
    <s v="Hartford"/>
    <x v="0"/>
    <n v="51"/>
    <x v="197"/>
    <n v="7599"/>
    <n v="3267.57"/>
    <n v="0.43000000000000005"/>
    <x v="1"/>
  </r>
  <r>
    <x v="0"/>
    <n v="1185732"/>
    <x v="441"/>
    <x v="0"/>
    <s v="Connecticut"/>
    <s v="Hartford"/>
    <x v="1"/>
    <n v="37"/>
    <x v="193"/>
    <n v="3885"/>
    <n v="1787.1000000000001"/>
    <n v="0.46"/>
    <x v="1"/>
  </r>
  <r>
    <x v="0"/>
    <n v="1185732"/>
    <x v="441"/>
    <x v="0"/>
    <s v="Connecticut"/>
    <s v="Hartford"/>
    <x v="2"/>
    <n v="36"/>
    <x v="356"/>
    <n v="3708"/>
    <n v="1371.96"/>
    <n v="0.37"/>
    <x v="1"/>
  </r>
  <r>
    <x v="0"/>
    <n v="1185732"/>
    <x v="441"/>
    <x v="0"/>
    <s v="Connecticut"/>
    <s v="Hartford"/>
    <x v="3"/>
    <n v="39"/>
    <x v="170"/>
    <n v="3237"/>
    <n v="1197.69"/>
    <n v="0.37"/>
    <x v="1"/>
  </r>
  <r>
    <x v="0"/>
    <n v="1185732"/>
    <x v="441"/>
    <x v="0"/>
    <s v="Connecticut"/>
    <s v="Hartford"/>
    <x v="4"/>
    <n v="44"/>
    <x v="246"/>
    <n v="3872"/>
    <n v="1393.9199999999998"/>
    <n v="0.36"/>
    <x v="1"/>
  </r>
  <r>
    <x v="0"/>
    <n v="1185732"/>
    <x v="441"/>
    <x v="0"/>
    <s v="Connecticut"/>
    <s v="Hartford"/>
    <x v="5"/>
    <n v="52"/>
    <x v="210"/>
    <n v="6032"/>
    <n v="2352.4799999999996"/>
    <n v="0.38999999999999996"/>
    <x v="1"/>
  </r>
  <r>
    <x v="0"/>
    <n v="1185732"/>
    <x v="470"/>
    <x v="0"/>
    <s v="Connecticut"/>
    <s v="Hartford"/>
    <x v="0"/>
    <n v="45"/>
    <x v="217"/>
    <n v="7785"/>
    <n v="3269.7000000000003"/>
    <n v="0.42000000000000004"/>
    <x v="1"/>
  </r>
  <r>
    <x v="0"/>
    <n v="1185732"/>
    <x v="470"/>
    <x v="0"/>
    <s v="Connecticut"/>
    <s v="Hartford"/>
    <x v="1"/>
    <n v="37"/>
    <x v="165"/>
    <n v="4847"/>
    <n v="2181.15"/>
    <n v="0.45"/>
    <x v="1"/>
  </r>
  <r>
    <x v="0"/>
    <n v="1185732"/>
    <x v="470"/>
    <x v="0"/>
    <s v="Connecticut"/>
    <s v="Hartford"/>
    <x v="2"/>
    <n v="43"/>
    <x v="210"/>
    <n v="4988"/>
    <n v="1646.0399999999997"/>
    <n v="0.32999999999999996"/>
    <x v="1"/>
  </r>
  <r>
    <x v="0"/>
    <n v="1185732"/>
    <x v="470"/>
    <x v="0"/>
    <s v="Connecticut"/>
    <s v="Hartford"/>
    <x v="3"/>
    <n v="38"/>
    <x v="294"/>
    <n v="3648"/>
    <n v="1276.8"/>
    <n v="0.35"/>
    <x v="1"/>
  </r>
  <r>
    <x v="0"/>
    <n v="1185732"/>
    <x v="470"/>
    <x v="0"/>
    <s v="Connecticut"/>
    <s v="Hartford"/>
    <x v="4"/>
    <n v="42"/>
    <x v="343"/>
    <n v="4158"/>
    <n v="1455.3"/>
    <n v="0.35"/>
    <x v="1"/>
  </r>
  <r>
    <x v="0"/>
    <n v="1185732"/>
    <x v="470"/>
    <x v="0"/>
    <s v="Connecticut"/>
    <s v="Hartford"/>
    <x v="5"/>
    <n v="52"/>
    <x v="196"/>
    <n v="6240"/>
    <n v="2308.8000000000002"/>
    <n v="0.37"/>
    <x v="1"/>
  </r>
  <r>
    <x v="0"/>
    <n v="1185732"/>
    <x v="174"/>
    <x v="0"/>
    <s v="Connecticut"/>
    <s v="Hartford"/>
    <x v="0"/>
    <n v="23"/>
    <x v="197"/>
    <n v="3427"/>
    <n v="1439.34"/>
    <n v="0.42"/>
    <x v="1"/>
  </r>
  <r>
    <x v="0"/>
    <n v="1185732"/>
    <x v="174"/>
    <x v="0"/>
    <s v="Connecticut"/>
    <s v="Hartford"/>
    <x v="1"/>
    <n v="28"/>
    <x v="344"/>
    <n v="2212"/>
    <n v="884.8"/>
    <n v="0.39999999999999997"/>
    <x v="1"/>
  </r>
  <r>
    <x v="0"/>
    <n v="1185732"/>
    <x v="174"/>
    <x v="0"/>
    <s v="Connecticut"/>
    <s v="Hartford"/>
    <x v="2"/>
    <n v="19"/>
    <x v="249"/>
    <n v="1368"/>
    <n v="574.56000000000006"/>
    <n v="0.42000000000000004"/>
    <x v="1"/>
  </r>
  <r>
    <x v="0"/>
    <n v="1185732"/>
    <x v="174"/>
    <x v="0"/>
    <s v="Connecticut"/>
    <s v="Hartford"/>
    <x v="3"/>
    <n v="24"/>
    <x v="342"/>
    <n v="576"/>
    <n v="264.96000000000004"/>
    <n v="0.46"/>
    <x v="1"/>
  </r>
  <r>
    <x v="0"/>
    <n v="1185732"/>
    <x v="174"/>
    <x v="0"/>
    <s v="Connecticut"/>
    <s v="Hartford"/>
    <x v="4"/>
    <n v="34"/>
    <x v="178"/>
    <n v="1496"/>
    <n v="538.55999999999995"/>
    <n v="0.36"/>
    <x v="1"/>
  </r>
  <r>
    <x v="0"/>
    <n v="1185732"/>
    <x v="174"/>
    <x v="0"/>
    <s v="Connecticut"/>
    <s v="Hartford"/>
    <x v="5"/>
    <n v="26"/>
    <x v="249"/>
    <n v="1872"/>
    <n v="879.84"/>
    <n v="0.47000000000000003"/>
    <x v="1"/>
  </r>
  <r>
    <x v="0"/>
    <n v="1185732"/>
    <x v="203"/>
    <x v="0"/>
    <s v="Connecticut"/>
    <s v="Hartford"/>
    <x v="0"/>
    <n v="24"/>
    <x v="244"/>
    <n v="3888"/>
    <n v="1555.1999999999998"/>
    <n v="0.39999999999999997"/>
    <x v="1"/>
  </r>
  <r>
    <x v="0"/>
    <n v="1185732"/>
    <x v="203"/>
    <x v="0"/>
    <s v="Connecticut"/>
    <s v="Hartford"/>
    <x v="1"/>
    <n v="24"/>
    <x v="207"/>
    <n v="984"/>
    <n v="383.75999999999993"/>
    <n v="0.38999999999999996"/>
    <x v="1"/>
  </r>
  <r>
    <x v="0"/>
    <n v="1185732"/>
    <x v="203"/>
    <x v="0"/>
    <s v="Connecticut"/>
    <s v="Hartford"/>
    <x v="2"/>
    <n v="18"/>
    <x v="206"/>
    <n v="954"/>
    <n v="410.22"/>
    <n v="0.43000000000000005"/>
    <x v="1"/>
  </r>
  <r>
    <x v="0"/>
    <n v="1185732"/>
    <x v="203"/>
    <x v="0"/>
    <s v="Rhode Island"/>
    <s v="Providence"/>
    <x v="3"/>
    <n v="20"/>
    <x v="357"/>
    <n v="320"/>
    <n v="144"/>
    <n v="0.45"/>
    <x v="1"/>
  </r>
  <r>
    <x v="0"/>
    <n v="1185732"/>
    <x v="203"/>
    <x v="0"/>
    <s v="Rhode Island"/>
    <s v="Providence"/>
    <x v="4"/>
    <n v="34"/>
    <x v="341"/>
    <n v="1360"/>
    <n v="489.59999999999997"/>
    <n v="0.36"/>
    <x v="1"/>
  </r>
  <r>
    <x v="0"/>
    <n v="1185732"/>
    <x v="203"/>
    <x v="0"/>
    <s v="Rhode Island"/>
    <s v="Providence"/>
    <x v="5"/>
    <n v="27"/>
    <x v="169"/>
    <n v="2079"/>
    <n v="977.13000000000011"/>
    <n v="0.47000000000000003"/>
    <x v="1"/>
  </r>
  <r>
    <x v="0"/>
    <n v="1185732"/>
    <x v="708"/>
    <x v="0"/>
    <s v="Rhode Island"/>
    <s v="Providence"/>
    <x v="0"/>
    <n v="26"/>
    <x v="163"/>
    <n v="4056"/>
    <n v="1500.72"/>
    <n v="0.37"/>
    <x v="1"/>
  </r>
  <r>
    <x v="0"/>
    <n v="1185732"/>
    <x v="708"/>
    <x v="0"/>
    <s v="Rhode Island"/>
    <s v="Providence"/>
    <x v="1"/>
    <n v="27"/>
    <x v="222"/>
    <n v="1215"/>
    <n v="473.84999999999997"/>
    <n v="0.38999999999999996"/>
    <x v="1"/>
  </r>
  <r>
    <x v="0"/>
    <n v="1185732"/>
    <x v="708"/>
    <x v="0"/>
    <s v="Rhode Island"/>
    <s v="Providence"/>
    <x v="2"/>
    <n v="17"/>
    <x v="195"/>
    <n v="952"/>
    <n v="447.44000000000005"/>
    <n v="0.47000000000000003"/>
    <x v="1"/>
  </r>
  <r>
    <x v="0"/>
    <n v="1185732"/>
    <x v="708"/>
    <x v="0"/>
    <s v="Rhode Island"/>
    <s v="Providence"/>
    <x v="3"/>
    <n v="20"/>
    <x v="221"/>
    <n v="160"/>
    <n v="75.2"/>
    <n v="0.47000000000000003"/>
    <x v="1"/>
  </r>
  <r>
    <x v="0"/>
    <n v="1185732"/>
    <x v="708"/>
    <x v="0"/>
    <s v="Rhode Island"/>
    <s v="Providence"/>
    <x v="4"/>
    <n v="33"/>
    <x v="52"/>
    <n v="825"/>
    <n v="297"/>
    <n v="0.36"/>
    <x v="1"/>
  </r>
  <r>
    <x v="0"/>
    <n v="1185732"/>
    <x v="708"/>
    <x v="0"/>
    <s v="Rhode Island"/>
    <s v="Providence"/>
    <x v="5"/>
    <n v="25"/>
    <x v="208"/>
    <n v="1450"/>
    <n v="638"/>
    <n v="0.44"/>
    <x v="1"/>
  </r>
  <r>
    <x v="0"/>
    <n v="1185732"/>
    <x v="230"/>
    <x v="0"/>
    <s v="Rhode Island"/>
    <s v="Providence"/>
    <x v="0"/>
    <n v="28"/>
    <x v="348"/>
    <n v="3696"/>
    <n v="1552.32"/>
    <n v="0.42"/>
    <x v="1"/>
  </r>
  <r>
    <x v="0"/>
    <n v="1185732"/>
    <x v="230"/>
    <x v="0"/>
    <s v="Rhode Island"/>
    <s v="Providence"/>
    <x v="1"/>
    <n v="23"/>
    <x v="341"/>
    <n v="920"/>
    <n v="367.99999999999994"/>
    <n v="0.39999999999999997"/>
    <x v="1"/>
  </r>
  <r>
    <x v="0"/>
    <n v="1185732"/>
    <x v="230"/>
    <x v="0"/>
    <s v="Rhode Island"/>
    <s v="Providence"/>
    <x v="2"/>
    <n v="16"/>
    <x v="178"/>
    <n v="704"/>
    <n v="295.68"/>
    <n v="0.42000000000000004"/>
    <x v="1"/>
  </r>
  <r>
    <x v="0"/>
    <n v="1185732"/>
    <x v="230"/>
    <x v="0"/>
    <s v="Rhode Island"/>
    <s v="Providence"/>
    <x v="3"/>
    <n v="21"/>
    <x v="340"/>
    <n v="357"/>
    <n v="160.65"/>
    <n v="0.45"/>
    <x v="1"/>
  </r>
  <r>
    <x v="0"/>
    <n v="1185732"/>
    <x v="230"/>
    <x v="0"/>
    <s v="Rhode Island"/>
    <s v="Providence"/>
    <x v="4"/>
    <n v="33"/>
    <x v="290"/>
    <n v="495"/>
    <n v="158.4"/>
    <n v="0.32"/>
    <x v="1"/>
  </r>
  <r>
    <x v="0"/>
    <n v="1185732"/>
    <x v="230"/>
    <x v="0"/>
    <s v="Rhode Island"/>
    <s v="Providence"/>
    <x v="5"/>
    <n v="26"/>
    <x v="180"/>
    <n v="1560"/>
    <n v="686.4"/>
    <n v="0.44"/>
    <x v="1"/>
  </r>
  <r>
    <x v="0"/>
    <n v="1185732"/>
    <x v="259"/>
    <x v="0"/>
    <s v="Rhode Island"/>
    <s v="Providence"/>
    <x v="0"/>
    <n v="39"/>
    <x v="42"/>
    <n v="5850"/>
    <n v="2398.5"/>
    <n v="0.41"/>
    <x v="1"/>
  </r>
  <r>
    <x v="0"/>
    <n v="1185732"/>
    <x v="259"/>
    <x v="0"/>
    <s v="Rhode Island"/>
    <s v="Providence"/>
    <x v="1"/>
    <n v="32"/>
    <x v="208"/>
    <n v="1856"/>
    <n v="686.72"/>
    <n v="0.37"/>
    <x v="1"/>
  </r>
  <r>
    <x v="0"/>
    <n v="1185732"/>
    <x v="259"/>
    <x v="0"/>
    <s v="Rhode Island"/>
    <s v="Providence"/>
    <x v="2"/>
    <n v="32"/>
    <x v="180"/>
    <n v="1920"/>
    <n v="806.40000000000009"/>
    <n v="0.42000000000000004"/>
    <x v="1"/>
  </r>
  <r>
    <x v="0"/>
    <n v="1185732"/>
    <x v="259"/>
    <x v="0"/>
    <s v="Rhode Island"/>
    <s v="Providence"/>
    <x v="3"/>
    <n v="27"/>
    <x v="175"/>
    <n v="1377"/>
    <n v="633.42000000000007"/>
    <n v="0.46"/>
    <x v="1"/>
  </r>
  <r>
    <x v="0"/>
    <n v="1185732"/>
    <x v="259"/>
    <x v="0"/>
    <s v="Rhode Island"/>
    <s v="Providence"/>
    <x v="4"/>
    <n v="40"/>
    <x v="190"/>
    <n v="2160"/>
    <n v="799.2"/>
    <n v="0.37"/>
    <x v="1"/>
  </r>
  <r>
    <x v="0"/>
    <n v="1185732"/>
    <x v="259"/>
    <x v="0"/>
    <s v="Rhode Island"/>
    <s v="Providence"/>
    <x v="5"/>
    <n v="36"/>
    <x v="270"/>
    <n v="3348"/>
    <n v="1473.1200000000001"/>
    <n v="0.44"/>
    <x v="1"/>
  </r>
  <r>
    <x v="0"/>
    <n v="1185732"/>
    <x v="292"/>
    <x v="0"/>
    <s v="Rhode Island"/>
    <s v="Providence"/>
    <x v="0"/>
    <n v="36"/>
    <x v="129"/>
    <n v="6336"/>
    <n v="2534.3999999999996"/>
    <n v="0.39999999999999997"/>
    <x v="1"/>
  </r>
  <r>
    <x v="0"/>
    <n v="1185732"/>
    <x v="292"/>
    <x v="0"/>
    <s v="Rhode Island"/>
    <s v="Providence"/>
    <x v="1"/>
    <n v="35"/>
    <x v="193"/>
    <n v="3675"/>
    <n v="1433.2499999999998"/>
    <n v="0.38999999999999996"/>
    <x v="1"/>
  </r>
  <r>
    <x v="0"/>
    <n v="1185732"/>
    <x v="292"/>
    <x v="0"/>
    <s v="Rhode Island"/>
    <s v="Providence"/>
    <x v="2"/>
    <n v="32"/>
    <x v="238"/>
    <n v="2368"/>
    <n v="994.56000000000006"/>
    <n v="0.42000000000000004"/>
    <x v="1"/>
  </r>
  <r>
    <x v="0"/>
    <n v="1185732"/>
    <x v="292"/>
    <x v="0"/>
    <s v="Rhode Island"/>
    <s v="Providence"/>
    <x v="3"/>
    <n v="26"/>
    <x v="227"/>
    <n v="1820"/>
    <n v="837.2"/>
    <n v="0.46"/>
    <x v="1"/>
  </r>
  <r>
    <x v="0"/>
    <n v="1185732"/>
    <x v="292"/>
    <x v="0"/>
    <s v="Rhode Island"/>
    <s v="Providence"/>
    <x v="4"/>
    <n v="39"/>
    <x v="346"/>
    <n v="2574"/>
    <n v="900.9"/>
    <n v="0.35"/>
    <x v="1"/>
  </r>
  <r>
    <x v="0"/>
    <n v="1185732"/>
    <x v="292"/>
    <x v="0"/>
    <s v="Rhode Island"/>
    <s v="Providence"/>
    <x v="5"/>
    <n v="43"/>
    <x v="164"/>
    <n v="5117"/>
    <n v="2302.65"/>
    <n v="0.45"/>
    <x v="1"/>
  </r>
  <r>
    <x v="0"/>
    <n v="1185732"/>
    <x v="320"/>
    <x v="0"/>
    <s v="Rhode Island"/>
    <s v="Providence"/>
    <x v="0"/>
    <n v="38"/>
    <x v="217"/>
    <n v="6574"/>
    <n v="2498.12"/>
    <n v="0.38"/>
    <x v="1"/>
  </r>
  <r>
    <x v="0"/>
    <n v="1185732"/>
    <x v="320"/>
    <x v="0"/>
    <s v="Rhode Island"/>
    <s v="Providence"/>
    <x v="1"/>
    <n v="32"/>
    <x v="351"/>
    <n v="3648"/>
    <n v="1349.76"/>
    <n v="0.37"/>
    <x v="1"/>
  </r>
  <r>
    <x v="0"/>
    <n v="1185732"/>
    <x v="320"/>
    <x v="0"/>
    <s v="Rhode Island"/>
    <s v="Providence"/>
    <x v="2"/>
    <n v="27"/>
    <x v="252"/>
    <n v="2106"/>
    <n v="947.7"/>
    <n v="0.45"/>
    <x v="1"/>
  </r>
  <r>
    <x v="0"/>
    <n v="1185732"/>
    <x v="320"/>
    <x v="0"/>
    <s v="Rhode Island"/>
    <s v="Providence"/>
    <x v="3"/>
    <n v="31"/>
    <x v="180"/>
    <n v="1860"/>
    <n v="855.6"/>
    <n v="0.46"/>
    <x v="1"/>
  </r>
  <r>
    <x v="0"/>
    <n v="1185732"/>
    <x v="320"/>
    <x v="0"/>
    <s v="Rhode Island"/>
    <s v="Providence"/>
    <x v="4"/>
    <n v="33"/>
    <x v="181"/>
    <n v="2244"/>
    <n v="762.95999999999992"/>
    <n v="0.33999999999999997"/>
    <x v="1"/>
  </r>
  <r>
    <x v="0"/>
    <n v="1185732"/>
    <x v="320"/>
    <x v="0"/>
    <s v="Rhode Island"/>
    <s v="Providence"/>
    <x v="5"/>
    <n v="38"/>
    <x v="224"/>
    <n v="5168"/>
    <n v="2170.5600000000004"/>
    <n v="0.42000000000000004"/>
    <x v="1"/>
  </r>
  <r>
    <x v="0"/>
    <n v="1185732"/>
    <x v="352"/>
    <x v="0"/>
    <s v="Rhode Island"/>
    <s v="Providence"/>
    <x v="0"/>
    <n v="38"/>
    <x v="131"/>
    <n v="6916"/>
    <n v="2835.56"/>
    <n v="0.41"/>
    <x v="1"/>
  </r>
  <r>
    <x v="0"/>
    <n v="1185732"/>
    <x v="352"/>
    <x v="0"/>
    <s v="Rhode Island"/>
    <s v="Providence"/>
    <x v="1"/>
    <n v="31"/>
    <x v="215"/>
    <n v="3441"/>
    <n v="1307.58"/>
    <n v="0.38"/>
    <x v="1"/>
  </r>
  <r>
    <x v="0"/>
    <n v="1185732"/>
    <x v="352"/>
    <x v="0"/>
    <s v="Rhode Island"/>
    <s v="Providence"/>
    <x v="2"/>
    <n v="30"/>
    <x v="211"/>
    <n v="2550"/>
    <n v="1096.5000000000002"/>
    <n v="0.43000000000000005"/>
    <x v="1"/>
  </r>
  <r>
    <x v="0"/>
    <n v="1185732"/>
    <x v="352"/>
    <x v="0"/>
    <s v="Rhode Island"/>
    <s v="Providence"/>
    <x v="3"/>
    <n v="29"/>
    <x v="172"/>
    <n v="1363"/>
    <n v="586.09"/>
    <n v="0.43000000000000005"/>
    <x v="1"/>
  </r>
  <r>
    <x v="0"/>
    <n v="1185732"/>
    <x v="352"/>
    <x v="0"/>
    <s v="Rhode Island"/>
    <s v="Providence"/>
    <x v="4"/>
    <n v="37"/>
    <x v="341"/>
    <n v="1480"/>
    <n v="532.79999999999995"/>
    <n v="0.36"/>
    <x v="1"/>
  </r>
  <r>
    <x v="0"/>
    <n v="1185732"/>
    <x v="352"/>
    <x v="0"/>
    <s v="Rhode Island"/>
    <s v="Providence"/>
    <x v="5"/>
    <n v="38"/>
    <x v="294"/>
    <n v="3648"/>
    <n v="1714.5600000000002"/>
    <n v="0.47000000000000003"/>
    <x v="1"/>
  </r>
  <r>
    <x v="0"/>
    <n v="1185732"/>
    <x v="382"/>
    <x v="0"/>
    <s v="Rhode Island"/>
    <s v="Providence"/>
    <x v="0"/>
    <n v="39"/>
    <x v="209"/>
    <n v="4992"/>
    <n v="2096.64"/>
    <n v="0.42"/>
    <x v="1"/>
  </r>
  <r>
    <x v="0"/>
    <n v="1185732"/>
    <x v="382"/>
    <x v="0"/>
    <s v="Rhode Island"/>
    <s v="Providence"/>
    <x v="1"/>
    <n v="30"/>
    <x v="344"/>
    <n v="2370"/>
    <n v="876.9"/>
    <n v="0.37"/>
    <x v="1"/>
  </r>
  <r>
    <x v="0"/>
    <n v="1185732"/>
    <x v="382"/>
    <x v="0"/>
    <s v="Rhode Island"/>
    <s v="Providence"/>
    <x v="2"/>
    <n v="29"/>
    <x v="203"/>
    <n v="1131"/>
    <n v="486.33000000000004"/>
    <n v="0.43000000000000005"/>
    <x v="1"/>
  </r>
  <r>
    <x v="0"/>
    <n v="1185732"/>
    <x v="382"/>
    <x v="0"/>
    <s v="Rhode Island"/>
    <s v="Providence"/>
    <x v="3"/>
    <n v="30"/>
    <x v="358"/>
    <n v="960"/>
    <n v="441.6"/>
    <n v="0.46"/>
    <x v="1"/>
  </r>
  <r>
    <x v="0"/>
    <n v="1185732"/>
    <x v="382"/>
    <x v="0"/>
    <s v="Rhode Island"/>
    <s v="Providence"/>
    <x v="4"/>
    <n v="34"/>
    <x v="204"/>
    <n v="1122"/>
    <n v="403.91999999999996"/>
    <n v="0.36"/>
    <x v="1"/>
  </r>
  <r>
    <x v="0"/>
    <n v="1185732"/>
    <x v="382"/>
    <x v="0"/>
    <s v="Rhode Island"/>
    <s v="Providence"/>
    <x v="5"/>
    <n v="41"/>
    <x v="293"/>
    <n v="2624"/>
    <n v="1180.8"/>
    <n v="0.45"/>
    <x v="1"/>
  </r>
  <r>
    <x v="0"/>
    <n v="1185732"/>
    <x v="414"/>
    <x v="0"/>
    <s v="Rhode Island"/>
    <s v="Providence"/>
    <x v="0"/>
    <n v="37"/>
    <x v="161"/>
    <n v="4181"/>
    <n v="1714.2099999999998"/>
    <n v="0.41"/>
    <x v="1"/>
  </r>
  <r>
    <x v="0"/>
    <n v="1185732"/>
    <x v="414"/>
    <x v="0"/>
    <s v="Rhode Island"/>
    <s v="Providence"/>
    <x v="1"/>
    <n v="38"/>
    <x v="181"/>
    <n v="2584"/>
    <n v="981.92"/>
    <n v="0.38"/>
    <x v="1"/>
  </r>
  <r>
    <x v="0"/>
    <n v="1185732"/>
    <x v="414"/>
    <x v="0"/>
    <s v="Rhode Island"/>
    <s v="Providence"/>
    <x v="2"/>
    <n v="40"/>
    <x v="267"/>
    <n v="1200"/>
    <n v="528"/>
    <n v="0.44"/>
    <x v="1"/>
  </r>
  <r>
    <x v="0"/>
    <n v="1185732"/>
    <x v="414"/>
    <x v="0"/>
    <s v="Rhode Island"/>
    <s v="Providence"/>
    <x v="3"/>
    <n v="39"/>
    <x v="264"/>
    <n v="897"/>
    <n v="403.65000000000003"/>
    <n v="0.45"/>
    <x v="1"/>
  </r>
  <r>
    <x v="0"/>
    <n v="1185732"/>
    <x v="414"/>
    <x v="0"/>
    <s v="Rhode Island"/>
    <s v="Providence"/>
    <x v="4"/>
    <n v="40"/>
    <x v="264"/>
    <n v="920"/>
    <n v="303.59999999999997"/>
    <n v="0.32999999999999996"/>
    <x v="1"/>
  </r>
  <r>
    <x v="2"/>
    <n v="1185732"/>
    <x v="414"/>
    <x v="0"/>
    <s v="Rhode Island"/>
    <s v="Providence"/>
    <x v="5"/>
    <n v="47"/>
    <x v="346"/>
    <n v="3102"/>
    <n v="1364.88"/>
    <n v="0.44"/>
    <x v="1"/>
  </r>
  <r>
    <x v="2"/>
    <n v="1185732"/>
    <x v="444"/>
    <x v="0"/>
    <s v="Rhode Island"/>
    <s v="Providence"/>
    <x v="0"/>
    <n v="40"/>
    <x v="193"/>
    <n v="4200"/>
    <n v="1764"/>
    <n v="0.42"/>
    <x v="1"/>
  </r>
  <r>
    <x v="2"/>
    <n v="1185732"/>
    <x v="444"/>
    <x v="0"/>
    <s v="Rhode Island"/>
    <s v="Providence"/>
    <x v="1"/>
    <n v="40"/>
    <x v="238"/>
    <n v="2960"/>
    <n v="1243.2"/>
    <n v="0.42"/>
    <x v="1"/>
  </r>
  <r>
    <x v="2"/>
    <n v="1185732"/>
    <x v="444"/>
    <x v="0"/>
    <s v="Rhode Island"/>
    <s v="Providence"/>
    <x v="2"/>
    <n v="37"/>
    <x v="181"/>
    <n v="2516"/>
    <n v="1132.2"/>
    <n v="0.45"/>
    <x v="1"/>
  </r>
  <r>
    <x v="2"/>
    <n v="1185732"/>
    <x v="444"/>
    <x v="0"/>
    <s v="Rhode Island"/>
    <s v="Providence"/>
    <x v="3"/>
    <n v="36"/>
    <x v="181"/>
    <n v="2448"/>
    <n v="1101.6000000000001"/>
    <n v="0.45"/>
    <x v="1"/>
  </r>
  <r>
    <x v="2"/>
    <n v="1185732"/>
    <x v="444"/>
    <x v="0"/>
    <s v="Rhode Island"/>
    <s v="Providence"/>
    <x v="4"/>
    <n v="43"/>
    <x v="176"/>
    <n v="2623"/>
    <n v="865.58999999999992"/>
    <n v="0.32999999999999996"/>
    <x v="1"/>
  </r>
  <r>
    <x v="2"/>
    <n v="1185732"/>
    <x v="444"/>
    <x v="0"/>
    <s v="Rhode Island"/>
    <s v="Providence"/>
    <x v="5"/>
    <n v="46"/>
    <x v="170"/>
    <n v="3818"/>
    <n v="1679.92"/>
    <n v="0.44"/>
    <x v="1"/>
  </r>
  <r>
    <x v="2"/>
    <n v="1185732"/>
    <x v="473"/>
    <x v="0"/>
    <s v="Rhode Island"/>
    <s v="Providence"/>
    <x v="0"/>
    <n v="48"/>
    <x v="160"/>
    <n v="7680"/>
    <n v="2995.2"/>
    <n v="0.38999999999999996"/>
    <x v="1"/>
  </r>
  <r>
    <x v="2"/>
    <n v="1185732"/>
    <x v="473"/>
    <x v="0"/>
    <s v="Rhode Island"/>
    <s v="Providence"/>
    <x v="1"/>
    <n v="37"/>
    <x v="240"/>
    <n v="3774"/>
    <n v="1396.3799999999999"/>
    <n v="0.37"/>
    <x v="1"/>
  </r>
  <r>
    <x v="2"/>
    <n v="1185732"/>
    <x v="473"/>
    <x v="0"/>
    <s v="Rhode Island"/>
    <s v="Providence"/>
    <x v="2"/>
    <n v="40"/>
    <x v="246"/>
    <n v="3520"/>
    <n v="1654.4"/>
    <n v="0.47000000000000003"/>
    <x v="1"/>
  </r>
  <r>
    <x v="2"/>
    <n v="1185732"/>
    <x v="473"/>
    <x v="0"/>
    <s v="Rhode Island"/>
    <s v="Providence"/>
    <x v="3"/>
    <n v="34"/>
    <x v="169"/>
    <n v="2618"/>
    <n v="1125.7400000000002"/>
    <n v="0.43000000000000005"/>
    <x v="1"/>
  </r>
  <r>
    <x v="2"/>
    <n v="1185732"/>
    <x v="473"/>
    <x v="0"/>
    <s v="Rhode Island"/>
    <s v="Providence"/>
    <x v="4"/>
    <n v="41"/>
    <x v="238"/>
    <n v="3034"/>
    <n v="1122.58"/>
    <n v="0.37"/>
    <x v="1"/>
  </r>
  <r>
    <x v="2"/>
    <n v="1185732"/>
    <x v="473"/>
    <x v="0"/>
    <s v="Rhode Island"/>
    <s v="Providence"/>
    <x v="5"/>
    <n v="51"/>
    <x v="215"/>
    <n v="5661"/>
    <n v="2434.2300000000005"/>
    <n v="0.43000000000000005"/>
    <x v="1"/>
  </r>
  <r>
    <x v="2"/>
    <n v="1185732"/>
    <x v="181"/>
    <x v="0"/>
    <s v="Rhode Island"/>
    <s v="Providence"/>
    <x v="0"/>
    <n v="28"/>
    <x v="150"/>
    <n v="3920"/>
    <n v="1293.5999999999999"/>
    <n v="0.32999999999999996"/>
    <x v="1"/>
  </r>
  <r>
    <x v="2"/>
    <n v="1185732"/>
    <x v="181"/>
    <x v="0"/>
    <s v="Rhode Island"/>
    <s v="Providence"/>
    <x v="1"/>
    <n v="28"/>
    <x v="246"/>
    <n v="2464"/>
    <n v="837.75999999999988"/>
    <n v="0.33999999999999997"/>
    <x v="1"/>
  </r>
  <r>
    <x v="2"/>
    <n v="1185732"/>
    <x v="181"/>
    <x v="0"/>
    <s v="Rhode Island"/>
    <s v="Providence"/>
    <x v="2"/>
    <n v="22"/>
    <x v="41"/>
    <n v="1650"/>
    <n v="478.49999999999994"/>
    <n v="0.28999999999999998"/>
    <x v="1"/>
  </r>
  <r>
    <x v="2"/>
    <n v="1185732"/>
    <x v="181"/>
    <x v="0"/>
    <s v="Rhode Island"/>
    <s v="Providence"/>
    <x v="3"/>
    <n v="25"/>
    <x v="204"/>
    <n v="825"/>
    <n v="255.75"/>
    <n v="0.31"/>
    <x v="1"/>
  </r>
  <r>
    <x v="2"/>
    <n v="1185732"/>
    <x v="181"/>
    <x v="0"/>
    <s v="Rhode Island"/>
    <s v="Providence"/>
    <x v="4"/>
    <n v="39"/>
    <x v="172"/>
    <n v="1833"/>
    <n v="586.56000000000006"/>
    <n v="0.32"/>
    <x v="1"/>
  </r>
  <r>
    <x v="2"/>
    <n v="1185732"/>
    <x v="181"/>
    <x v="0"/>
    <s v="Rhode Island"/>
    <s v="Providence"/>
    <x v="5"/>
    <n v="26"/>
    <x v="170"/>
    <n v="2158"/>
    <n v="733.71999999999991"/>
    <n v="0.33999999999999997"/>
    <x v="1"/>
  </r>
  <r>
    <x v="2"/>
    <n v="1185732"/>
    <x v="210"/>
    <x v="0"/>
    <s v="Rhode Island"/>
    <s v="Providence"/>
    <x v="0"/>
    <n v="26"/>
    <x v="155"/>
    <n v="4030"/>
    <n v="1491.1"/>
    <n v="0.37"/>
    <x v="1"/>
  </r>
  <r>
    <x v="2"/>
    <n v="1185732"/>
    <x v="210"/>
    <x v="0"/>
    <s v="Rhode Island"/>
    <s v="Providence"/>
    <x v="1"/>
    <n v="31"/>
    <x v="206"/>
    <n v="1643"/>
    <n v="575.04999999999995"/>
    <n v="0.35"/>
    <x v="1"/>
  </r>
  <r>
    <x v="2"/>
    <n v="1185732"/>
    <x v="210"/>
    <x v="0"/>
    <s v="Rhode Island"/>
    <s v="Providence"/>
    <x v="2"/>
    <n v="24"/>
    <x v="227"/>
    <n v="1680"/>
    <n v="487.2"/>
    <n v="0.28999999999999998"/>
    <x v="1"/>
  </r>
  <r>
    <x v="2"/>
    <n v="1185732"/>
    <x v="210"/>
    <x v="0"/>
    <s v="Massachusetts"/>
    <s v="Boston"/>
    <x v="3"/>
    <n v="27"/>
    <x v="41"/>
    <n v="2025"/>
    <n v="648"/>
    <n v="0.32"/>
    <x v="1"/>
  </r>
  <r>
    <x v="2"/>
    <n v="1185732"/>
    <x v="210"/>
    <x v="0"/>
    <s v="Massachusetts"/>
    <s v="Boston"/>
    <x v="4"/>
    <n v="36"/>
    <x v="206"/>
    <n v="1908"/>
    <n v="515.16000000000008"/>
    <n v="0.27"/>
    <x v="1"/>
  </r>
  <r>
    <x v="2"/>
    <n v="1185732"/>
    <x v="210"/>
    <x v="0"/>
    <s v="Massachusetts"/>
    <s v="Boston"/>
    <x v="5"/>
    <n v="30"/>
    <x v="232"/>
    <n v="2400"/>
    <n v="768"/>
    <n v="0.32"/>
    <x v="1"/>
  </r>
  <r>
    <x v="2"/>
    <n v="1185732"/>
    <x v="218"/>
    <x v="0"/>
    <s v="Massachusetts"/>
    <s v="Boston"/>
    <x v="0"/>
    <n v="28"/>
    <x v="155"/>
    <n v="4340"/>
    <n v="1475.6"/>
    <n v="0.33999999999999997"/>
    <x v="1"/>
  </r>
  <r>
    <x v="2"/>
    <n v="1185732"/>
    <x v="218"/>
    <x v="0"/>
    <s v="Massachusetts"/>
    <s v="Boston"/>
    <x v="1"/>
    <n v="31"/>
    <x v="176"/>
    <n v="1891"/>
    <n v="642.93999999999994"/>
    <n v="0.33999999999999997"/>
    <x v="1"/>
  </r>
  <r>
    <x v="2"/>
    <n v="1185732"/>
    <x v="218"/>
    <x v="0"/>
    <s v="Massachusetts"/>
    <s v="Boston"/>
    <x v="2"/>
    <n v="23"/>
    <x v="180"/>
    <n v="1380"/>
    <n v="441.6"/>
    <n v="0.32"/>
    <x v="1"/>
  </r>
  <r>
    <x v="2"/>
    <n v="1185732"/>
    <x v="218"/>
    <x v="0"/>
    <s v="Massachusetts"/>
    <s v="Boston"/>
    <x v="3"/>
    <n v="25"/>
    <x v="270"/>
    <n v="2325"/>
    <n v="651.00000000000011"/>
    <n v="0.28000000000000003"/>
    <x v="1"/>
  </r>
  <r>
    <x v="2"/>
    <n v="1185732"/>
    <x v="218"/>
    <x v="0"/>
    <s v="Massachusetts"/>
    <s v="Boston"/>
    <x v="4"/>
    <n v="36"/>
    <x v="226"/>
    <n v="1116"/>
    <n v="334.8"/>
    <n v="0.3"/>
    <x v="1"/>
  </r>
  <r>
    <x v="2"/>
    <n v="1185732"/>
    <x v="218"/>
    <x v="0"/>
    <s v="Massachusetts"/>
    <s v="Boston"/>
    <x v="5"/>
    <n v="31"/>
    <x v="181"/>
    <n v="2108"/>
    <n v="779.96"/>
    <n v="0.37"/>
    <x v="1"/>
  </r>
  <r>
    <x v="2"/>
    <n v="1185732"/>
    <x v="237"/>
    <x v="0"/>
    <s v="Massachusetts"/>
    <s v="Boston"/>
    <x v="0"/>
    <n v="28"/>
    <x v="197"/>
    <n v="4172"/>
    <n v="1376.7599999999998"/>
    <n v="0.32999999999999996"/>
    <x v="1"/>
  </r>
  <r>
    <x v="2"/>
    <n v="1185732"/>
    <x v="237"/>
    <x v="0"/>
    <s v="Massachusetts"/>
    <s v="Boston"/>
    <x v="1"/>
    <n v="28"/>
    <x v="175"/>
    <n v="1428"/>
    <n v="514.07999999999993"/>
    <n v="0.36"/>
    <x v="1"/>
  </r>
  <r>
    <x v="2"/>
    <n v="1185732"/>
    <x v="237"/>
    <x v="0"/>
    <s v="Massachusetts"/>
    <s v="Boston"/>
    <x v="2"/>
    <n v="22"/>
    <x v="175"/>
    <n v="1122"/>
    <n v="347.82"/>
    <n v="0.31"/>
    <x v="1"/>
  </r>
  <r>
    <x v="2"/>
    <n v="1185732"/>
    <x v="237"/>
    <x v="0"/>
    <s v="Massachusetts"/>
    <s v="Boston"/>
    <x v="3"/>
    <n v="23"/>
    <x v="203"/>
    <n v="897"/>
    <n v="251.16000000000003"/>
    <n v="0.28000000000000003"/>
    <x v="1"/>
  </r>
  <r>
    <x v="2"/>
    <n v="1185732"/>
    <x v="237"/>
    <x v="0"/>
    <s v="Massachusetts"/>
    <s v="Boston"/>
    <x v="4"/>
    <n v="33"/>
    <x v="178"/>
    <n v="1452"/>
    <n v="392.04"/>
    <n v="0.27"/>
    <x v="1"/>
  </r>
  <r>
    <x v="2"/>
    <n v="1185732"/>
    <x v="237"/>
    <x v="0"/>
    <s v="Massachusetts"/>
    <s v="Boston"/>
    <x v="5"/>
    <n v="30"/>
    <x v="198"/>
    <n v="2820"/>
    <n v="1015.1999999999999"/>
    <n v="0.36"/>
    <x v="1"/>
  </r>
  <r>
    <x v="2"/>
    <n v="1185732"/>
    <x v="266"/>
    <x v="0"/>
    <s v="Massachusetts"/>
    <s v="Boston"/>
    <x v="0"/>
    <n v="41"/>
    <x v="217"/>
    <n v="7093"/>
    <n v="2553.48"/>
    <n v="0.36"/>
    <x v="1"/>
  </r>
  <r>
    <x v="2"/>
    <n v="1185732"/>
    <x v="266"/>
    <x v="0"/>
    <s v="Massachusetts"/>
    <s v="Boston"/>
    <x v="1"/>
    <n v="34"/>
    <x v="181"/>
    <n v="2312"/>
    <n v="832.31999999999994"/>
    <n v="0.36"/>
    <x v="1"/>
  </r>
  <r>
    <x v="2"/>
    <n v="1185732"/>
    <x v="266"/>
    <x v="0"/>
    <s v="Massachusetts"/>
    <s v="Boston"/>
    <x v="2"/>
    <n v="30"/>
    <x v="181"/>
    <n v="2040"/>
    <n v="632.4"/>
    <n v="0.31"/>
    <x v="1"/>
  </r>
  <r>
    <x v="2"/>
    <n v="1185732"/>
    <x v="266"/>
    <x v="0"/>
    <s v="Massachusetts"/>
    <s v="Boston"/>
    <x v="3"/>
    <n v="32"/>
    <x v="190"/>
    <n v="1728"/>
    <n v="518.4"/>
    <n v="0.3"/>
    <x v="1"/>
  </r>
  <r>
    <x v="2"/>
    <n v="1185732"/>
    <x v="266"/>
    <x v="0"/>
    <s v="Massachusetts"/>
    <s v="Boston"/>
    <x v="4"/>
    <n v="39"/>
    <x v="180"/>
    <n v="2340"/>
    <n v="655.20000000000005"/>
    <n v="0.28000000000000003"/>
    <x v="1"/>
  </r>
  <r>
    <x v="2"/>
    <n v="1185732"/>
    <x v="266"/>
    <x v="0"/>
    <s v="Massachusetts"/>
    <s v="Boston"/>
    <x v="5"/>
    <n v="43"/>
    <x v="233"/>
    <n v="4472"/>
    <n v="1520.4799999999998"/>
    <n v="0.33999999999999997"/>
    <x v="1"/>
  </r>
  <r>
    <x v="2"/>
    <n v="1185732"/>
    <x v="299"/>
    <x v="0"/>
    <s v="Massachusetts"/>
    <s v="Boston"/>
    <x v="0"/>
    <n v="39"/>
    <x v="130"/>
    <n v="7644"/>
    <n v="2675.3999999999996"/>
    <n v="0.35"/>
    <x v="1"/>
  </r>
  <r>
    <x v="2"/>
    <n v="1185732"/>
    <x v="299"/>
    <x v="0"/>
    <s v="Massachusetts"/>
    <s v="Boston"/>
    <x v="1"/>
    <n v="36"/>
    <x v="351"/>
    <n v="4104"/>
    <n v="1313.28"/>
    <n v="0.32"/>
    <x v="1"/>
  </r>
  <r>
    <x v="2"/>
    <n v="1185732"/>
    <x v="299"/>
    <x v="0"/>
    <s v="Massachusetts"/>
    <s v="Boston"/>
    <x v="2"/>
    <n v="36"/>
    <x v="41"/>
    <n v="2700"/>
    <n v="837"/>
    <n v="0.31"/>
    <x v="1"/>
  </r>
  <r>
    <x v="2"/>
    <n v="1185732"/>
    <x v="299"/>
    <x v="0"/>
    <s v="Massachusetts"/>
    <s v="Boston"/>
    <x v="3"/>
    <n v="34"/>
    <x v="249"/>
    <n v="2448"/>
    <n v="685.44"/>
    <n v="0.28000000000000003"/>
    <x v="1"/>
  </r>
  <r>
    <x v="2"/>
    <n v="1185732"/>
    <x v="299"/>
    <x v="0"/>
    <s v="Massachusetts"/>
    <s v="Boston"/>
    <x v="4"/>
    <n v="39"/>
    <x v="238"/>
    <n v="2886"/>
    <n v="923.52"/>
    <n v="0.32"/>
    <x v="1"/>
  </r>
  <r>
    <x v="2"/>
    <n v="1185732"/>
    <x v="299"/>
    <x v="0"/>
    <s v="Massachusetts"/>
    <s v="Boston"/>
    <x v="5"/>
    <n v="47"/>
    <x v="196"/>
    <n v="5640"/>
    <n v="1973.9999999999998"/>
    <n v="0.35"/>
    <x v="1"/>
  </r>
  <r>
    <x v="2"/>
    <n v="1185732"/>
    <x v="327"/>
    <x v="0"/>
    <s v="Massachusetts"/>
    <s v="Boston"/>
    <x v="0"/>
    <n v="37"/>
    <x v="263"/>
    <n v="6660"/>
    <n v="2197.7999999999997"/>
    <n v="0.32999999999999996"/>
    <x v="1"/>
  </r>
  <r>
    <x v="2"/>
    <n v="1185732"/>
    <x v="327"/>
    <x v="0"/>
    <s v="Massachusetts"/>
    <s v="Boston"/>
    <x v="1"/>
    <n v="36"/>
    <x v="193"/>
    <n v="3780"/>
    <n v="1398.6"/>
    <n v="0.37"/>
    <x v="1"/>
  </r>
  <r>
    <x v="2"/>
    <n v="1185732"/>
    <x v="327"/>
    <x v="0"/>
    <s v="Massachusetts"/>
    <s v="Boston"/>
    <x v="2"/>
    <n v="32"/>
    <x v="246"/>
    <n v="2816"/>
    <n v="844.8"/>
    <n v="0.3"/>
    <x v="1"/>
  </r>
  <r>
    <x v="2"/>
    <n v="1185732"/>
    <x v="327"/>
    <x v="0"/>
    <s v="Massachusetts"/>
    <s v="Boston"/>
    <x v="3"/>
    <n v="34"/>
    <x v="169"/>
    <n v="2618"/>
    <n v="837.76"/>
    <n v="0.32"/>
    <x v="1"/>
  </r>
  <r>
    <x v="2"/>
    <n v="1185732"/>
    <x v="327"/>
    <x v="0"/>
    <s v="Massachusetts"/>
    <s v="Boston"/>
    <x v="4"/>
    <n v="41"/>
    <x v="232"/>
    <n v="3280"/>
    <n v="1016.8"/>
    <n v="0.31"/>
    <x v="1"/>
  </r>
  <r>
    <x v="2"/>
    <n v="1185732"/>
    <x v="327"/>
    <x v="0"/>
    <s v="Massachusetts"/>
    <s v="Boston"/>
    <x v="5"/>
    <n v="41"/>
    <x v="348"/>
    <n v="5412"/>
    <n v="1731.8400000000001"/>
    <n v="0.32"/>
    <x v="1"/>
  </r>
  <r>
    <x v="2"/>
    <n v="1185732"/>
    <x v="359"/>
    <x v="0"/>
    <s v="Massachusetts"/>
    <s v="Boston"/>
    <x v="0"/>
    <n v="40"/>
    <x v="130"/>
    <n v="7840"/>
    <n v="2587.1999999999998"/>
    <n v="0.32999999999999996"/>
    <x v="1"/>
  </r>
  <r>
    <x v="2"/>
    <n v="1185732"/>
    <x v="359"/>
    <x v="0"/>
    <s v="Massachusetts"/>
    <s v="Boston"/>
    <x v="1"/>
    <n v="33"/>
    <x v="205"/>
    <n v="3696"/>
    <n v="1182.72"/>
    <n v="0.32"/>
    <x v="1"/>
  </r>
  <r>
    <x v="2"/>
    <n v="1185732"/>
    <x v="359"/>
    <x v="0"/>
    <s v="Massachusetts"/>
    <s v="Boston"/>
    <x v="2"/>
    <n v="29"/>
    <x v="211"/>
    <n v="2465"/>
    <n v="764.15"/>
    <n v="0.31"/>
    <x v="1"/>
  </r>
  <r>
    <x v="2"/>
    <n v="1185732"/>
    <x v="359"/>
    <x v="0"/>
    <s v="Massachusetts"/>
    <s v="Boston"/>
    <x v="3"/>
    <n v="31"/>
    <x v="208"/>
    <n v="1798"/>
    <n v="503.44000000000005"/>
    <n v="0.28000000000000003"/>
    <x v="1"/>
  </r>
  <r>
    <x v="2"/>
    <n v="1185732"/>
    <x v="359"/>
    <x v="0"/>
    <s v="Massachusetts"/>
    <s v="Boston"/>
    <x v="4"/>
    <n v="40"/>
    <x v="175"/>
    <n v="2040"/>
    <n v="550.80000000000007"/>
    <n v="0.27"/>
    <x v="1"/>
  </r>
  <r>
    <x v="2"/>
    <n v="1185732"/>
    <x v="359"/>
    <x v="0"/>
    <s v="Massachusetts"/>
    <s v="Boston"/>
    <x v="5"/>
    <n v="46"/>
    <x v="230"/>
    <n v="4508"/>
    <n v="1577.8"/>
    <n v="0.35"/>
    <x v="1"/>
  </r>
  <r>
    <x v="2"/>
    <n v="1185732"/>
    <x v="389"/>
    <x v="0"/>
    <s v="Massachusetts"/>
    <s v="Boston"/>
    <x v="0"/>
    <n v="36"/>
    <x v="269"/>
    <n v="5508"/>
    <n v="1872.7199999999998"/>
    <n v="0.33999999999999997"/>
    <x v="1"/>
  </r>
  <r>
    <x v="2"/>
    <n v="1185732"/>
    <x v="389"/>
    <x v="0"/>
    <s v="Massachusetts"/>
    <s v="Boston"/>
    <x v="1"/>
    <n v="35"/>
    <x v="246"/>
    <n v="3080"/>
    <n v="1139.5999999999999"/>
    <n v="0.37"/>
    <x v="1"/>
  </r>
  <r>
    <x v="2"/>
    <n v="1185732"/>
    <x v="389"/>
    <x v="0"/>
    <s v="Massachusetts"/>
    <s v="Boston"/>
    <x v="2"/>
    <n v="30"/>
    <x v="172"/>
    <n v="1410"/>
    <n v="423"/>
    <n v="0.3"/>
    <x v="1"/>
  </r>
  <r>
    <x v="2"/>
    <n v="1185732"/>
    <x v="389"/>
    <x v="0"/>
    <s v="Massachusetts"/>
    <s v="Boston"/>
    <x v="3"/>
    <n v="34"/>
    <x v="203"/>
    <n v="1326"/>
    <n v="358.02000000000004"/>
    <n v="0.27"/>
    <x v="1"/>
  </r>
  <r>
    <x v="2"/>
    <n v="1185732"/>
    <x v="389"/>
    <x v="0"/>
    <s v="Massachusetts"/>
    <s v="Boston"/>
    <x v="4"/>
    <n v="39"/>
    <x v="207"/>
    <n v="1599"/>
    <n v="495.69"/>
    <n v="0.31"/>
    <x v="1"/>
  </r>
  <r>
    <x v="2"/>
    <n v="1185732"/>
    <x v="389"/>
    <x v="0"/>
    <s v="Massachusetts"/>
    <s v="Boston"/>
    <x v="5"/>
    <n v="41"/>
    <x v="169"/>
    <n v="3157"/>
    <n v="1041.81"/>
    <n v="0.32999999999999996"/>
    <x v="1"/>
  </r>
  <r>
    <x v="2"/>
    <n v="1185732"/>
    <x v="421"/>
    <x v="0"/>
    <s v="Massachusetts"/>
    <s v="Boston"/>
    <x v="0"/>
    <n v="40"/>
    <x v="348"/>
    <n v="5280"/>
    <n v="1742.3999999999999"/>
    <n v="0.32999999999999996"/>
    <x v="1"/>
  </r>
  <r>
    <x v="2"/>
    <n v="1185732"/>
    <x v="421"/>
    <x v="0"/>
    <s v="Massachusetts"/>
    <s v="Boston"/>
    <x v="1"/>
    <n v="37"/>
    <x v="181"/>
    <n v="2516"/>
    <n v="880.59999999999991"/>
    <n v="0.35"/>
    <x v="1"/>
  </r>
  <r>
    <x v="2"/>
    <n v="1185732"/>
    <x v="421"/>
    <x v="0"/>
    <s v="Massachusetts"/>
    <s v="Boston"/>
    <x v="2"/>
    <n v="41"/>
    <x v="183"/>
    <n v="1558"/>
    <n v="467.4"/>
    <n v="0.3"/>
    <x v="1"/>
  </r>
  <r>
    <x v="2"/>
    <n v="1185732"/>
    <x v="421"/>
    <x v="0"/>
    <s v="Massachusetts"/>
    <s v="Boston"/>
    <x v="3"/>
    <n v="38"/>
    <x v="358"/>
    <n v="1216"/>
    <n v="328.32000000000005"/>
    <n v="0.27"/>
    <x v="1"/>
  </r>
  <r>
    <x v="2"/>
    <n v="1185732"/>
    <x v="421"/>
    <x v="0"/>
    <s v="Massachusetts"/>
    <s v="Boston"/>
    <x v="4"/>
    <n v="51"/>
    <x v="171"/>
    <n v="1734"/>
    <n v="485.52000000000004"/>
    <n v="0.28000000000000003"/>
    <x v="1"/>
  </r>
  <r>
    <x v="5"/>
    <n v="1185732"/>
    <x v="421"/>
    <x v="0"/>
    <s v="Massachusetts"/>
    <s v="Boston"/>
    <x v="5"/>
    <n v="51"/>
    <x v="181"/>
    <n v="3468"/>
    <n v="1213.8"/>
    <n v="0.35"/>
    <x v="1"/>
  </r>
  <r>
    <x v="5"/>
    <n v="1185732"/>
    <x v="451"/>
    <x v="0"/>
    <s v="Massachusetts"/>
    <s v="Boston"/>
    <x v="0"/>
    <n v="49"/>
    <x v="196"/>
    <n v="5880"/>
    <n v="2058"/>
    <n v="0.35"/>
    <x v="1"/>
  </r>
  <r>
    <x v="5"/>
    <n v="1185732"/>
    <x v="451"/>
    <x v="0"/>
    <s v="Massachusetts"/>
    <s v="Boston"/>
    <x v="1"/>
    <n v="40"/>
    <x v="240"/>
    <n v="4080"/>
    <n v="1428"/>
    <n v="0.35"/>
    <x v="1"/>
  </r>
  <r>
    <x v="5"/>
    <n v="1185732"/>
    <x v="451"/>
    <x v="0"/>
    <s v="Massachusetts"/>
    <s v="Boston"/>
    <x v="2"/>
    <n v="44"/>
    <x v="250"/>
    <n v="4004"/>
    <n v="1201.2"/>
    <n v="0.3"/>
    <x v="1"/>
  </r>
  <r>
    <x v="5"/>
    <n v="1185732"/>
    <x v="451"/>
    <x v="0"/>
    <s v="Massachusetts"/>
    <s v="Boston"/>
    <x v="3"/>
    <n v="42"/>
    <x v="170"/>
    <n v="3486"/>
    <n v="1010.9399999999999"/>
    <n v="0.28999999999999998"/>
    <x v="1"/>
  </r>
  <r>
    <x v="5"/>
    <n v="1185732"/>
    <x v="451"/>
    <x v="0"/>
    <s v="Massachusetts"/>
    <s v="Boston"/>
    <x v="4"/>
    <n v="50"/>
    <x v="252"/>
    <n v="3900"/>
    <n v="1248"/>
    <n v="0.32"/>
    <x v="1"/>
  </r>
  <r>
    <x v="5"/>
    <n v="1185732"/>
    <x v="451"/>
    <x v="0"/>
    <s v="Massachusetts"/>
    <s v="Boston"/>
    <x v="5"/>
    <n v="48"/>
    <x v="248"/>
    <n v="5904"/>
    <n v="2066.4"/>
    <n v="0.35"/>
    <x v="1"/>
  </r>
  <r>
    <x v="5"/>
    <n v="1185732"/>
    <x v="480"/>
    <x v="0"/>
    <s v="Massachusetts"/>
    <s v="Boston"/>
    <x v="0"/>
    <n v="51"/>
    <x v="349"/>
    <n v="9078"/>
    <n v="3177.2999999999997"/>
    <n v="0.35"/>
    <x v="1"/>
  </r>
  <r>
    <x v="5"/>
    <n v="1185732"/>
    <x v="480"/>
    <x v="0"/>
    <s v="Massachusetts"/>
    <s v="Boston"/>
    <x v="1"/>
    <n v="37"/>
    <x v="161"/>
    <n v="4181"/>
    <n v="1337.92"/>
    <n v="0.32"/>
    <x v="1"/>
  </r>
  <r>
    <x v="5"/>
    <n v="1185732"/>
    <x v="480"/>
    <x v="0"/>
    <s v="Massachusetts"/>
    <s v="Boston"/>
    <x v="2"/>
    <n v="36"/>
    <x v="205"/>
    <n v="4032"/>
    <n v="1088.6400000000001"/>
    <n v="0.27"/>
    <x v="1"/>
  </r>
  <r>
    <x v="5"/>
    <n v="1185732"/>
    <x v="480"/>
    <x v="0"/>
    <s v="Massachusetts"/>
    <s v="Boston"/>
    <x v="3"/>
    <n v="43"/>
    <x v="193"/>
    <n v="4515"/>
    <n v="1264.2"/>
    <n v="0.28000000000000003"/>
    <x v="1"/>
  </r>
  <r>
    <x v="5"/>
    <n v="1185732"/>
    <x v="480"/>
    <x v="0"/>
    <s v="Massachusetts"/>
    <s v="Boston"/>
    <x v="4"/>
    <n v="52"/>
    <x v="228"/>
    <n v="4680"/>
    <n v="1357.1999999999998"/>
    <n v="0.28999999999999998"/>
    <x v="1"/>
  </r>
  <r>
    <x v="5"/>
    <n v="1185732"/>
    <x v="480"/>
    <x v="0"/>
    <s v="Massachusetts"/>
    <s v="Boston"/>
    <x v="5"/>
    <n v="51"/>
    <x v="209"/>
    <n v="6528"/>
    <n v="2154.2399999999998"/>
    <n v="0.32999999999999996"/>
    <x v="1"/>
  </r>
  <r>
    <x v="5"/>
    <n v="1185732"/>
    <x v="178"/>
    <x v="0"/>
    <s v="Massachusetts"/>
    <s v="Boston"/>
    <x v="0"/>
    <n v="35"/>
    <x v="289"/>
    <n v="6265"/>
    <n v="3257.8"/>
    <n v="0.52"/>
    <x v="1"/>
  </r>
  <r>
    <x v="5"/>
    <n v="1185732"/>
    <x v="178"/>
    <x v="0"/>
    <s v="Massachusetts"/>
    <s v="Boston"/>
    <x v="1"/>
    <n v="36"/>
    <x v="336"/>
    <n v="3852"/>
    <n v="1887.48"/>
    <n v="0.49"/>
    <x v="1"/>
  </r>
  <r>
    <x v="5"/>
    <n v="1185732"/>
    <x v="178"/>
    <x v="0"/>
    <s v="Massachusetts"/>
    <s v="Boston"/>
    <x v="2"/>
    <n v="27"/>
    <x v="253"/>
    <n v="2727"/>
    <n v="1090.8"/>
    <n v="0.39999999999999997"/>
    <x v="1"/>
  </r>
  <r>
    <x v="5"/>
    <n v="1185732"/>
    <x v="178"/>
    <x v="0"/>
    <s v="Massachusetts"/>
    <s v="Boston"/>
    <x v="3"/>
    <n v="29"/>
    <x v="206"/>
    <n v="1537"/>
    <n v="599.42999999999995"/>
    <n v="0.38999999999999996"/>
    <x v="1"/>
  </r>
  <r>
    <x v="5"/>
    <n v="1185732"/>
    <x v="178"/>
    <x v="0"/>
    <s v="Massachusetts"/>
    <s v="Boston"/>
    <x v="4"/>
    <n v="37"/>
    <x v="227"/>
    <n v="2590"/>
    <n v="1061.8999999999999"/>
    <n v="0.41"/>
    <x v="1"/>
  </r>
  <r>
    <x v="5"/>
    <n v="1185732"/>
    <x v="178"/>
    <x v="0"/>
    <s v="Massachusetts"/>
    <s v="Boston"/>
    <x v="5"/>
    <n v="34"/>
    <x v="233"/>
    <n v="3536"/>
    <n v="1520.4799999999998"/>
    <n v="0.42999999999999994"/>
    <x v="1"/>
  </r>
  <r>
    <x v="5"/>
    <n v="1185732"/>
    <x v="207"/>
    <x v="0"/>
    <s v="Massachusetts"/>
    <s v="Boston"/>
    <x v="0"/>
    <n v="33"/>
    <x v="328"/>
    <n v="6072"/>
    <n v="2853.84"/>
    <n v="0.47000000000000003"/>
    <x v="1"/>
  </r>
  <r>
    <x v="5"/>
    <n v="1185732"/>
    <x v="207"/>
    <x v="0"/>
    <s v="Massachusetts"/>
    <s v="Boston"/>
    <x v="1"/>
    <n v="33"/>
    <x v="249"/>
    <n v="2376"/>
    <n v="1116.72"/>
    <n v="0.47000000000000003"/>
    <x v="1"/>
  </r>
  <r>
    <x v="5"/>
    <n v="1185732"/>
    <x v="207"/>
    <x v="0"/>
    <s v="Massachusetts"/>
    <s v="Boston"/>
    <x v="2"/>
    <n v="25"/>
    <x v="211"/>
    <n v="2125"/>
    <n v="849.99999999999989"/>
    <n v="0.39999999999999997"/>
    <x v="1"/>
  </r>
  <r>
    <x v="5"/>
    <n v="1185732"/>
    <x v="207"/>
    <x v="0"/>
    <s v="Vermont"/>
    <s v="Burlington"/>
    <x v="3"/>
    <n v="30"/>
    <x v="291"/>
    <n v="1440"/>
    <n v="547.20000000000005"/>
    <n v="0.38"/>
    <x v="1"/>
  </r>
  <r>
    <x v="5"/>
    <n v="1185732"/>
    <x v="207"/>
    <x v="0"/>
    <s v="Vermont"/>
    <s v="Burlington"/>
    <x v="4"/>
    <n v="36"/>
    <x v="181"/>
    <n v="2448"/>
    <n v="954.71999999999991"/>
    <n v="0.38999999999999996"/>
    <x v="1"/>
  </r>
  <r>
    <x v="5"/>
    <n v="1185732"/>
    <x v="207"/>
    <x v="0"/>
    <s v="Vermont"/>
    <s v="Burlington"/>
    <x v="5"/>
    <n v="35"/>
    <x v="336"/>
    <n v="3745"/>
    <n v="1760.1499999999999"/>
    <n v="0.47"/>
    <x v="1"/>
  </r>
  <r>
    <x v="5"/>
    <n v="1185732"/>
    <x v="215"/>
    <x v="0"/>
    <s v="Vermont"/>
    <s v="Burlington"/>
    <x v="0"/>
    <n v="35"/>
    <x v="359"/>
    <n v="6475"/>
    <n v="3172.75"/>
    <n v="0.49"/>
    <x v="1"/>
  </r>
  <r>
    <x v="5"/>
    <n v="1185732"/>
    <x v="215"/>
    <x v="0"/>
    <s v="Vermont"/>
    <s v="Burlington"/>
    <x v="1"/>
    <n v="36"/>
    <x v="232"/>
    <n v="2880"/>
    <n v="1440"/>
    <n v="0.5"/>
    <x v="1"/>
  </r>
  <r>
    <x v="5"/>
    <n v="1185732"/>
    <x v="215"/>
    <x v="0"/>
    <s v="Vermont"/>
    <s v="Burlington"/>
    <x v="2"/>
    <n v="23"/>
    <x v="211"/>
    <n v="1955"/>
    <n v="742.9"/>
    <n v="0.38"/>
    <x v="1"/>
  </r>
  <r>
    <x v="5"/>
    <n v="1185732"/>
    <x v="215"/>
    <x v="0"/>
    <s v="Vermont"/>
    <s v="Burlington"/>
    <x v="3"/>
    <n v="30"/>
    <x v="203"/>
    <n v="1170"/>
    <n v="467.99999999999994"/>
    <n v="0.39999999999999997"/>
    <x v="1"/>
  </r>
  <r>
    <x v="5"/>
    <n v="1185732"/>
    <x v="215"/>
    <x v="0"/>
    <s v="Vermont"/>
    <s v="Burlington"/>
    <x v="4"/>
    <n v="36"/>
    <x v="195"/>
    <n v="2016"/>
    <n v="786.2399999999999"/>
    <n v="0.38999999999999996"/>
    <x v="1"/>
  </r>
  <r>
    <x v="5"/>
    <n v="1185732"/>
    <x v="215"/>
    <x v="0"/>
    <s v="Vermont"/>
    <s v="Burlington"/>
    <x v="5"/>
    <n v="29"/>
    <x v="294"/>
    <n v="2784"/>
    <n v="1280.6399999999999"/>
    <n v="0.45999999999999996"/>
    <x v="1"/>
  </r>
  <r>
    <x v="5"/>
    <n v="1185732"/>
    <x v="234"/>
    <x v="0"/>
    <s v="Vermont"/>
    <s v="Burlington"/>
    <x v="0"/>
    <n v="30"/>
    <x v="137"/>
    <n v="5040"/>
    <n v="2620.8000000000002"/>
    <n v="0.52"/>
    <x v="1"/>
  </r>
  <r>
    <x v="5"/>
    <n v="1185732"/>
    <x v="234"/>
    <x v="0"/>
    <s v="Vermont"/>
    <s v="Burlington"/>
    <x v="1"/>
    <n v="35"/>
    <x v="181"/>
    <n v="2380"/>
    <n v="1118.6000000000001"/>
    <n v="0.47000000000000003"/>
    <x v="1"/>
  </r>
  <r>
    <x v="5"/>
    <n v="1185732"/>
    <x v="234"/>
    <x v="0"/>
    <s v="Vermont"/>
    <s v="Burlington"/>
    <x v="2"/>
    <n v="25"/>
    <x v="238"/>
    <n v="1850"/>
    <n v="777"/>
    <n v="0.42"/>
    <x v="1"/>
  </r>
  <r>
    <x v="5"/>
    <n v="1185732"/>
    <x v="234"/>
    <x v="0"/>
    <s v="Vermont"/>
    <s v="Burlington"/>
    <x v="3"/>
    <n v="30"/>
    <x v="50"/>
    <n v="1500"/>
    <n v="600"/>
    <n v="0.39999999999999997"/>
    <x v="1"/>
  </r>
  <r>
    <x v="5"/>
    <n v="1185732"/>
    <x v="234"/>
    <x v="0"/>
    <s v="Vermont"/>
    <s v="Burlington"/>
    <x v="4"/>
    <n v="41"/>
    <x v="206"/>
    <n v="2173"/>
    <n v="912.66"/>
    <n v="0.42"/>
    <x v="1"/>
  </r>
  <r>
    <x v="5"/>
    <n v="1185732"/>
    <x v="234"/>
    <x v="0"/>
    <s v="Vermont"/>
    <s v="Burlington"/>
    <x v="5"/>
    <n v="36"/>
    <x v="228"/>
    <n v="3240"/>
    <n v="1425.6"/>
    <n v="0.43999999999999995"/>
    <x v="1"/>
  </r>
  <r>
    <x v="5"/>
    <n v="1185732"/>
    <x v="263"/>
    <x v="0"/>
    <s v="Vermont"/>
    <s v="Burlington"/>
    <x v="0"/>
    <n v="48"/>
    <x v="360"/>
    <n v="8496"/>
    <n v="4332.96"/>
    <n v="0.51"/>
    <x v="1"/>
  </r>
  <r>
    <x v="5"/>
    <n v="1185732"/>
    <x v="263"/>
    <x v="0"/>
    <s v="Vermont"/>
    <s v="Burlington"/>
    <x v="1"/>
    <n v="41"/>
    <x v="198"/>
    <n v="3854"/>
    <n v="1965.54"/>
    <n v="0.51"/>
    <x v="1"/>
  </r>
  <r>
    <x v="5"/>
    <n v="1185732"/>
    <x v="263"/>
    <x v="0"/>
    <s v="Vermont"/>
    <s v="Burlington"/>
    <x v="2"/>
    <n v="37"/>
    <x v="294"/>
    <n v="3552"/>
    <n v="1314.24"/>
    <n v="0.37"/>
    <x v="1"/>
  </r>
  <r>
    <x v="5"/>
    <n v="1185732"/>
    <x v="263"/>
    <x v="0"/>
    <s v="Vermont"/>
    <s v="Burlington"/>
    <x v="3"/>
    <n v="40"/>
    <x v="170"/>
    <n v="3320"/>
    <n v="1328"/>
    <n v="0.39999999999999997"/>
    <x v="1"/>
  </r>
  <r>
    <x v="5"/>
    <n v="1185732"/>
    <x v="263"/>
    <x v="0"/>
    <s v="Vermont"/>
    <s v="Burlington"/>
    <x v="4"/>
    <n v="46"/>
    <x v="250"/>
    <n v="4186"/>
    <n v="1716.26"/>
    <n v="0.41"/>
    <x v="1"/>
  </r>
  <r>
    <x v="5"/>
    <n v="1185732"/>
    <x v="263"/>
    <x v="0"/>
    <s v="Vermont"/>
    <s v="Burlington"/>
    <x v="5"/>
    <n v="47"/>
    <x v="196"/>
    <n v="5640"/>
    <n v="2594.3999999999996"/>
    <n v="0.45999999999999996"/>
    <x v="1"/>
  </r>
  <r>
    <x v="5"/>
    <n v="1185732"/>
    <x v="296"/>
    <x v="0"/>
    <s v="Vermont"/>
    <s v="Burlington"/>
    <x v="0"/>
    <n v="47"/>
    <x v="49"/>
    <n v="9165"/>
    <n v="4490.8500000000004"/>
    <n v="0.49"/>
    <x v="1"/>
  </r>
  <r>
    <x v="5"/>
    <n v="1185732"/>
    <x v="296"/>
    <x v="0"/>
    <s v="Vermont"/>
    <s v="Burlington"/>
    <x v="1"/>
    <n v="44"/>
    <x v="196"/>
    <n v="5280"/>
    <n v="2640"/>
    <n v="0.5"/>
    <x v="1"/>
  </r>
  <r>
    <x v="5"/>
    <n v="1185732"/>
    <x v="296"/>
    <x v="0"/>
    <s v="Vermont"/>
    <s v="Burlington"/>
    <x v="2"/>
    <n v="35"/>
    <x v="233"/>
    <n v="3640"/>
    <n v="1419.6"/>
    <n v="0.38999999999999996"/>
    <x v="1"/>
  </r>
  <r>
    <x v="5"/>
    <n v="1185732"/>
    <x v="296"/>
    <x v="0"/>
    <s v="Vermont"/>
    <s v="Burlington"/>
    <x v="3"/>
    <n v="38"/>
    <x v="240"/>
    <n v="3876"/>
    <n v="1550.3999999999999"/>
    <n v="0.39999999999999997"/>
    <x v="1"/>
  </r>
  <r>
    <x v="5"/>
    <n v="1185732"/>
    <x v="296"/>
    <x v="0"/>
    <s v="Vermont"/>
    <s v="Burlington"/>
    <x v="4"/>
    <n v="44"/>
    <x v="193"/>
    <n v="4620"/>
    <n v="1894.1999999999998"/>
    <n v="0.41"/>
    <x v="1"/>
  </r>
  <r>
    <x v="5"/>
    <n v="1185732"/>
    <x v="296"/>
    <x v="0"/>
    <s v="Vermont"/>
    <s v="Burlington"/>
    <x v="5"/>
    <n v="49"/>
    <x v="174"/>
    <n v="7742"/>
    <n v="3483.8999999999996"/>
    <n v="0.44999999999999996"/>
    <x v="1"/>
  </r>
  <r>
    <x v="5"/>
    <n v="1185732"/>
    <x v="324"/>
    <x v="0"/>
    <s v="Vermont"/>
    <s v="Burlington"/>
    <x v="0"/>
    <n v="45"/>
    <x v="144"/>
    <n v="9405"/>
    <n v="4890.6000000000004"/>
    <n v="0.52"/>
    <x v="1"/>
  </r>
  <r>
    <x v="5"/>
    <n v="1185732"/>
    <x v="324"/>
    <x v="0"/>
    <s v="Vermont"/>
    <s v="Burlington"/>
    <x v="1"/>
    <n v="42"/>
    <x v="57"/>
    <n v="6090"/>
    <n v="3045"/>
    <n v="0.5"/>
    <x v="1"/>
  </r>
  <r>
    <x v="5"/>
    <n v="1185732"/>
    <x v="324"/>
    <x v="0"/>
    <s v="Vermont"/>
    <s v="Burlington"/>
    <x v="2"/>
    <n v="33"/>
    <x v="245"/>
    <n v="3597"/>
    <n v="1330.8899999999999"/>
    <n v="0.37"/>
    <x v="1"/>
  </r>
  <r>
    <x v="5"/>
    <n v="1185732"/>
    <x v="324"/>
    <x v="0"/>
    <s v="Vermont"/>
    <s v="Burlington"/>
    <x v="3"/>
    <n v="36"/>
    <x v="294"/>
    <n v="3456"/>
    <n v="1451.52"/>
    <n v="0.42"/>
    <x v="1"/>
  </r>
  <r>
    <x v="5"/>
    <n v="1185732"/>
    <x v="324"/>
    <x v="0"/>
    <s v="Vermont"/>
    <s v="Burlington"/>
    <x v="4"/>
    <n v="39"/>
    <x v="351"/>
    <n v="4446"/>
    <n v="1689.48"/>
    <n v="0.38"/>
    <x v="1"/>
  </r>
  <r>
    <x v="5"/>
    <n v="1185732"/>
    <x v="324"/>
    <x v="0"/>
    <s v="Vermont"/>
    <s v="Burlington"/>
    <x v="5"/>
    <n v="49"/>
    <x v="36"/>
    <n v="8575"/>
    <n v="4030.2499999999995"/>
    <n v="0.47"/>
    <x v="1"/>
  </r>
  <r>
    <x v="5"/>
    <n v="1185732"/>
    <x v="356"/>
    <x v="0"/>
    <s v="Vermont"/>
    <s v="Burlington"/>
    <x v="0"/>
    <n v="42"/>
    <x v="102"/>
    <n v="9030"/>
    <n v="4605.3"/>
    <n v="0.51"/>
    <x v="1"/>
  </r>
  <r>
    <x v="5"/>
    <n v="1185732"/>
    <x v="356"/>
    <x v="0"/>
    <s v="Vermont"/>
    <s v="Burlington"/>
    <x v="1"/>
    <n v="43"/>
    <x v="197"/>
    <n v="6407"/>
    <n v="3331.6400000000003"/>
    <n v="0.52"/>
    <x v="1"/>
  </r>
  <r>
    <x v="5"/>
    <n v="1185732"/>
    <x v="356"/>
    <x v="0"/>
    <s v="Vermont"/>
    <s v="Burlington"/>
    <x v="2"/>
    <n v="34"/>
    <x v="210"/>
    <n v="3944"/>
    <n v="1538.1599999999999"/>
    <n v="0.38999999999999996"/>
    <x v="1"/>
  </r>
  <r>
    <x v="5"/>
    <n v="1185732"/>
    <x v="356"/>
    <x v="0"/>
    <s v="Vermont"/>
    <s v="Burlington"/>
    <x v="3"/>
    <n v="40"/>
    <x v="211"/>
    <n v="3400"/>
    <n v="1428"/>
    <n v="0.42"/>
    <x v="1"/>
  </r>
  <r>
    <x v="5"/>
    <n v="1185732"/>
    <x v="356"/>
    <x v="0"/>
    <s v="Vermont"/>
    <s v="Burlington"/>
    <x v="4"/>
    <n v="43"/>
    <x v="249"/>
    <n v="3096"/>
    <n v="1207.4399999999998"/>
    <n v="0.38999999999999996"/>
    <x v="1"/>
  </r>
  <r>
    <x v="5"/>
    <n v="1185732"/>
    <x v="356"/>
    <x v="0"/>
    <s v="Vermont"/>
    <s v="Burlington"/>
    <x v="5"/>
    <n v="44"/>
    <x v="224"/>
    <n v="5984"/>
    <n v="2573.1199999999994"/>
    <n v="0.42999999999999994"/>
    <x v="1"/>
  </r>
  <r>
    <x v="5"/>
    <n v="1185732"/>
    <x v="386"/>
    <x v="0"/>
    <s v="Vermont"/>
    <s v="Burlington"/>
    <x v="0"/>
    <n v="44"/>
    <x v="289"/>
    <n v="7876"/>
    <n v="3859.24"/>
    <n v="0.49"/>
    <x v="1"/>
  </r>
  <r>
    <x v="5"/>
    <n v="1185732"/>
    <x v="386"/>
    <x v="0"/>
    <s v="Vermont"/>
    <s v="Burlington"/>
    <x v="1"/>
    <n v="42"/>
    <x v="215"/>
    <n v="4662"/>
    <n v="2377.62"/>
    <n v="0.51"/>
    <x v="1"/>
  </r>
  <r>
    <x v="5"/>
    <n v="1185732"/>
    <x v="386"/>
    <x v="0"/>
    <s v="Vermont"/>
    <s v="Burlington"/>
    <x v="2"/>
    <n v="40"/>
    <x v="249"/>
    <n v="2880"/>
    <n v="1209.5999999999999"/>
    <n v="0.42"/>
    <x v="1"/>
  </r>
  <r>
    <x v="5"/>
    <n v="1185732"/>
    <x v="386"/>
    <x v="0"/>
    <s v="Vermont"/>
    <s v="Burlington"/>
    <x v="3"/>
    <n v="35"/>
    <x v="346"/>
    <n v="2310"/>
    <n v="923.99999999999989"/>
    <n v="0.39999999999999997"/>
    <x v="1"/>
  </r>
  <r>
    <x v="5"/>
    <n v="1185732"/>
    <x v="386"/>
    <x v="0"/>
    <s v="Vermont"/>
    <s v="Burlington"/>
    <x v="4"/>
    <n v="48"/>
    <x v="181"/>
    <n v="3264"/>
    <n v="1207.68"/>
    <n v="0.37"/>
    <x v="1"/>
  </r>
  <r>
    <x v="5"/>
    <n v="1185732"/>
    <x v="386"/>
    <x v="0"/>
    <s v="Vermont"/>
    <s v="Burlington"/>
    <x v="5"/>
    <n v="45"/>
    <x v="270"/>
    <n v="4185"/>
    <n v="1925.1"/>
    <n v="0.45999999999999996"/>
    <x v="1"/>
  </r>
  <r>
    <x v="5"/>
    <n v="1185732"/>
    <x v="418"/>
    <x v="0"/>
    <s v="Vermont"/>
    <s v="Burlington"/>
    <x v="0"/>
    <n v="44"/>
    <x v="350"/>
    <n v="6908"/>
    <n v="3246.76"/>
    <n v="0.47000000000000003"/>
    <x v="1"/>
  </r>
  <r>
    <x v="5"/>
    <n v="1185732"/>
    <x v="418"/>
    <x v="0"/>
    <s v="Vermont"/>
    <s v="Burlington"/>
    <x v="1"/>
    <n v="44"/>
    <x v="343"/>
    <n v="4356"/>
    <n v="2134.44"/>
    <n v="0.49"/>
    <x v="1"/>
  </r>
  <r>
    <x v="5"/>
    <n v="1185732"/>
    <x v="418"/>
    <x v="0"/>
    <s v="Vermont"/>
    <s v="Burlington"/>
    <x v="2"/>
    <n v="40"/>
    <x v="346"/>
    <n v="2640"/>
    <n v="976.8"/>
    <n v="0.37"/>
    <x v="1"/>
  </r>
  <r>
    <x v="5"/>
    <n v="1185732"/>
    <x v="418"/>
    <x v="0"/>
    <s v="Vermont"/>
    <s v="Burlington"/>
    <x v="3"/>
    <n v="46"/>
    <x v="176"/>
    <n v="2806"/>
    <n v="1038.22"/>
    <n v="0.37"/>
    <x v="1"/>
  </r>
  <r>
    <x v="5"/>
    <n v="1185732"/>
    <x v="418"/>
    <x v="0"/>
    <s v="Vermont"/>
    <s v="Burlington"/>
    <x v="4"/>
    <n v="55"/>
    <x v="208"/>
    <n v="3190"/>
    <n v="1180.3"/>
    <n v="0.37"/>
    <x v="1"/>
  </r>
  <r>
    <x v="3"/>
    <n v="1185732"/>
    <x v="418"/>
    <x v="0"/>
    <s v="Vermont"/>
    <s v="Burlington"/>
    <x v="5"/>
    <n v="54"/>
    <x v="228"/>
    <n v="4860"/>
    <n v="2235.6"/>
    <n v="0.45999999999999996"/>
    <x v="1"/>
  </r>
  <r>
    <x v="3"/>
    <n v="1185732"/>
    <x v="448"/>
    <x v="0"/>
    <s v="Vermont"/>
    <s v="Burlington"/>
    <x v="0"/>
    <n v="54"/>
    <x v="150"/>
    <n v="7560"/>
    <n v="3780"/>
    <n v="0.5"/>
    <x v="1"/>
  </r>
  <r>
    <x v="3"/>
    <n v="1185732"/>
    <x v="448"/>
    <x v="0"/>
    <s v="Vermont"/>
    <s v="Burlington"/>
    <x v="1"/>
    <n v="47"/>
    <x v="230"/>
    <n v="4606"/>
    <n v="2256.94"/>
    <n v="0.49"/>
    <x v="1"/>
  </r>
  <r>
    <x v="3"/>
    <n v="1185732"/>
    <x v="448"/>
    <x v="0"/>
    <s v="Vermont"/>
    <s v="Burlington"/>
    <x v="2"/>
    <n v="46"/>
    <x v="240"/>
    <n v="4692"/>
    <n v="1736.04"/>
    <n v="0.37"/>
    <x v="1"/>
  </r>
  <r>
    <x v="5"/>
    <n v="1185732"/>
    <x v="448"/>
    <x v="0"/>
    <s v="Vermont"/>
    <s v="Burlington"/>
    <x v="3"/>
    <n v="42"/>
    <x v="294"/>
    <n v="4032"/>
    <n v="1572.4799999999998"/>
    <n v="0.38999999999999996"/>
    <x v="1"/>
  </r>
  <r>
    <x v="5"/>
    <n v="1185732"/>
    <x v="448"/>
    <x v="0"/>
    <s v="Vermont"/>
    <s v="Burlington"/>
    <x v="4"/>
    <n v="50"/>
    <x v="250"/>
    <n v="4550"/>
    <n v="1774.4999999999998"/>
    <n v="0.38999999999999996"/>
    <x v="1"/>
  </r>
  <r>
    <x v="5"/>
    <n v="1185732"/>
    <x v="448"/>
    <x v="0"/>
    <s v="Vermont"/>
    <s v="Burlington"/>
    <x v="5"/>
    <n v="57"/>
    <x v="209"/>
    <n v="7296"/>
    <n v="3429.12"/>
    <n v="0.47"/>
    <x v="1"/>
  </r>
  <r>
    <x v="5"/>
    <n v="1185732"/>
    <x v="477"/>
    <x v="0"/>
    <s v="Vermont"/>
    <s v="Burlington"/>
    <x v="0"/>
    <n v="48"/>
    <x v="274"/>
    <n v="8928"/>
    <n v="4285.4399999999996"/>
    <n v="0.48"/>
    <x v="1"/>
  </r>
  <r>
    <x v="5"/>
    <n v="1185732"/>
    <x v="477"/>
    <x v="0"/>
    <s v="Vermont"/>
    <s v="Burlington"/>
    <x v="1"/>
    <n v="41"/>
    <x v="348"/>
    <n v="5412"/>
    <n v="2760.12"/>
    <n v="0.51"/>
    <x v="1"/>
  </r>
  <r>
    <x v="5"/>
    <n v="1185732"/>
    <x v="477"/>
    <x v="0"/>
    <s v="Vermont"/>
    <s v="Burlington"/>
    <x v="2"/>
    <n v="44"/>
    <x v="165"/>
    <n v="5764"/>
    <n v="2305.6"/>
    <n v="0.39999999999999997"/>
    <x v="1"/>
  </r>
  <r>
    <x v="5"/>
    <n v="1185732"/>
    <x v="477"/>
    <x v="0"/>
    <s v="Vermont"/>
    <s v="Burlington"/>
    <x v="3"/>
    <n v="44"/>
    <x v="253"/>
    <n v="4444"/>
    <n v="1866.48"/>
    <n v="0.42"/>
    <x v="1"/>
  </r>
  <r>
    <x v="5"/>
    <n v="1185732"/>
    <x v="477"/>
    <x v="0"/>
    <s v="Vermont"/>
    <s v="Burlington"/>
    <x v="4"/>
    <n v="48"/>
    <x v="233"/>
    <n v="4992"/>
    <n v="2096.64"/>
    <n v="0.42"/>
    <x v="1"/>
  </r>
  <r>
    <x v="5"/>
    <n v="1185732"/>
    <x v="477"/>
    <x v="0"/>
    <s v="Vermont"/>
    <s v="Burlington"/>
    <x v="5"/>
    <n v="60"/>
    <x v="57"/>
    <n v="8700"/>
    <n v="4088.9999999999995"/>
    <n v="0.47"/>
    <x v="1"/>
  </r>
  <r>
    <x v="5"/>
    <n v="1185732"/>
    <x v="185"/>
    <x v="0"/>
    <s v="Vermont"/>
    <s v="Burlington"/>
    <x v="0"/>
    <n v="34"/>
    <x v="217"/>
    <n v="5882"/>
    <n v="2529.2600000000002"/>
    <n v="0.43000000000000005"/>
    <x v="1"/>
  </r>
  <r>
    <x v="5"/>
    <n v="1185732"/>
    <x v="185"/>
    <x v="0"/>
    <s v="Vermont"/>
    <s v="Burlington"/>
    <x v="1"/>
    <n v="39"/>
    <x v="215"/>
    <n v="4329"/>
    <n v="1861.4700000000003"/>
    <n v="0.43000000000000005"/>
    <x v="1"/>
  </r>
  <r>
    <x v="5"/>
    <n v="1185732"/>
    <x v="185"/>
    <x v="0"/>
    <s v="Vermont"/>
    <s v="Burlington"/>
    <x v="2"/>
    <n v="28"/>
    <x v="253"/>
    <n v="2828"/>
    <n v="1018.0799999999999"/>
    <n v="0.36"/>
    <x v="1"/>
  </r>
  <r>
    <x v="5"/>
    <n v="1185732"/>
    <x v="185"/>
    <x v="0"/>
    <s v="Vermont"/>
    <s v="Burlington"/>
    <x v="3"/>
    <n v="36"/>
    <x v="180"/>
    <n v="2160"/>
    <n v="691.2"/>
    <n v="0.32"/>
    <x v="1"/>
  </r>
  <r>
    <x v="5"/>
    <n v="1185732"/>
    <x v="185"/>
    <x v="0"/>
    <s v="Vermont"/>
    <s v="Burlington"/>
    <x v="4"/>
    <n v="43"/>
    <x v="238"/>
    <n v="3182"/>
    <n v="1050.06"/>
    <n v="0.32999999999999996"/>
    <x v="1"/>
  </r>
  <r>
    <x v="5"/>
    <n v="1185732"/>
    <x v="185"/>
    <x v="0"/>
    <s v="Vermont"/>
    <s v="Burlington"/>
    <x v="5"/>
    <n v="35"/>
    <x v="253"/>
    <n v="3535"/>
    <n v="1413.9999999999998"/>
    <n v="0.39999999999999997"/>
    <x v="1"/>
  </r>
  <r>
    <x v="5"/>
    <n v="1185732"/>
    <x v="693"/>
    <x v="0"/>
    <s v="Vermont"/>
    <s v="Burlington"/>
    <x v="0"/>
    <n v="34"/>
    <x v="274"/>
    <n v="6324"/>
    <n v="2782.56"/>
    <n v="0.44"/>
    <x v="1"/>
  </r>
  <r>
    <x v="5"/>
    <n v="1185732"/>
    <x v="693"/>
    <x v="0"/>
    <s v="Vermont"/>
    <s v="Burlington"/>
    <x v="1"/>
    <n v="37"/>
    <x v="211"/>
    <n v="3145"/>
    <n v="1352.3500000000001"/>
    <n v="0.43000000000000005"/>
    <x v="1"/>
  </r>
  <r>
    <x v="5"/>
    <n v="1185732"/>
    <x v="693"/>
    <x v="0"/>
    <s v="Vermont"/>
    <s v="Burlington"/>
    <x v="2"/>
    <n v="31"/>
    <x v="294"/>
    <n v="2976"/>
    <n v="1011.8399999999999"/>
    <n v="0.33999999999999997"/>
    <x v="1"/>
  </r>
  <r>
    <x v="5"/>
    <n v="1185732"/>
    <x v="693"/>
    <x v="0"/>
    <s v="New Hampshire"/>
    <s v="Manchester"/>
    <x v="3"/>
    <n v="31"/>
    <x v="181"/>
    <n v="2108"/>
    <n v="716.71999999999991"/>
    <n v="0.33999999999999997"/>
    <x v="1"/>
  </r>
  <r>
    <x v="5"/>
    <n v="1185732"/>
    <x v="693"/>
    <x v="0"/>
    <s v="New Hampshire"/>
    <s v="Manchester"/>
    <x v="4"/>
    <n v="41"/>
    <x v="294"/>
    <n v="3936"/>
    <n v="1298.8799999999999"/>
    <n v="0.32999999999999996"/>
    <x v="1"/>
  </r>
  <r>
    <x v="5"/>
    <n v="1185732"/>
    <x v="693"/>
    <x v="0"/>
    <s v="New Hampshire"/>
    <s v="Manchester"/>
    <x v="5"/>
    <n v="36"/>
    <x v="168"/>
    <n v="4464"/>
    <n v="1785.6"/>
    <n v="0.39999999999999997"/>
    <x v="1"/>
  </r>
  <r>
    <x v="5"/>
    <n v="1185732"/>
    <x v="222"/>
    <x v="0"/>
    <s v="New Hampshire"/>
    <s v="Manchester"/>
    <x v="0"/>
    <n v="39"/>
    <x v="143"/>
    <n v="7332"/>
    <n v="3372.7200000000003"/>
    <n v="0.46"/>
    <x v="1"/>
  </r>
  <r>
    <x v="5"/>
    <n v="1185732"/>
    <x v="222"/>
    <x v="0"/>
    <s v="New Hampshire"/>
    <s v="Manchester"/>
    <x v="1"/>
    <n v="36"/>
    <x v="246"/>
    <n v="3168"/>
    <n v="1457.28"/>
    <n v="0.46"/>
    <x v="1"/>
  </r>
  <r>
    <x v="5"/>
    <n v="1185732"/>
    <x v="222"/>
    <x v="0"/>
    <s v="New Hampshire"/>
    <s v="Manchester"/>
    <x v="2"/>
    <n v="32"/>
    <x v="193"/>
    <n v="3360"/>
    <n v="1142.3999999999999"/>
    <n v="0.33999999999999997"/>
    <x v="1"/>
  </r>
  <r>
    <x v="5"/>
    <n v="1185732"/>
    <x v="222"/>
    <x v="0"/>
    <s v="New Hampshire"/>
    <s v="Manchester"/>
    <x v="3"/>
    <n v="33"/>
    <x v="222"/>
    <n v="1485"/>
    <n v="549.45000000000005"/>
    <n v="0.37"/>
    <x v="1"/>
  </r>
  <r>
    <x v="5"/>
    <n v="1185732"/>
    <x v="222"/>
    <x v="0"/>
    <s v="New Hampshire"/>
    <s v="Manchester"/>
    <x v="4"/>
    <n v="47"/>
    <x v="180"/>
    <n v="2820"/>
    <n v="930.59999999999991"/>
    <n v="0.32999999999999996"/>
    <x v="1"/>
  </r>
  <r>
    <x v="5"/>
    <n v="1185732"/>
    <x v="222"/>
    <x v="0"/>
    <s v="New Hampshire"/>
    <s v="Manchester"/>
    <x v="5"/>
    <n v="36"/>
    <x v="343"/>
    <n v="3564"/>
    <n v="1354.32"/>
    <n v="0.38"/>
    <x v="1"/>
  </r>
  <r>
    <x v="5"/>
    <n v="1185732"/>
    <x v="241"/>
    <x v="0"/>
    <s v="New Hampshire"/>
    <s v="Manchester"/>
    <x v="0"/>
    <n v="33"/>
    <x v="283"/>
    <n v="6171"/>
    <n v="2591.8200000000002"/>
    <n v="0.42000000000000004"/>
    <x v="1"/>
  </r>
  <r>
    <x v="5"/>
    <n v="1185732"/>
    <x v="241"/>
    <x v="0"/>
    <s v="New Hampshire"/>
    <s v="Manchester"/>
    <x v="1"/>
    <n v="38"/>
    <x v="211"/>
    <n v="3230"/>
    <n v="1356.6000000000001"/>
    <n v="0.42000000000000004"/>
    <x v="1"/>
  </r>
  <r>
    <x v="5"/>
    <n v="1185732"/>
    <x v="241"/>
    <x v="0"/>
    <s v="New Hampshire"/>
    <s v="Manchester"/>
    <x v="2"/>
    <n v="26"/>
    <x v="232"/>
    <n v="2080"/>
    <n v="707.19999999999993"/>
    <n v="0.33999999999999997"/>
    <x v="1"/>
  </r>
  <r>
    <x v="5"/>
    <n v="1185732"/>
    <x v="241"/>
    <x v="0"/>
    <s v="New Hampshire"/>
    <s v="Manchester"/>
    <x v="3"/>
    <n v="35"/>
    <x v="206"/>
    <n v="1855"/>
    <n v="593.6"/>
    <n v="0.32"/>
    <x v="1"/>
  </r>
  <r>
    <x v="5"/>
    <n v="1185732"/>
    <x v="241"/>
    <x v="0"/>
    <s v="New Hampshire"/>
    <s v="Manchester"/>
    <x v="4"/>
    <n v="40"/>
    <x v="176"/>
    <n v="2440"/>
    <n v="805.19999999999993"/>
    <n v="0.32999999999999996"/>
    <x v="1"/>
  </r>
  <r>
    <x v="5"/>
    <n v="1185732"/>
    <x v="241"/>
    <x v="0"/>
    <s v="New Hampshire"/>
    <s v="Manchester"/>
    <x v="5"/>
    <n v="33"/>
    <x v="253"/>
    <n v="3333"/>
    <n v="1233.21"/>
    <n v="0.37"/>
    <x v="1"/>
  </r>
  <r>
    <x v="5"/>
    <n v="1185732"/>
    <x v="270"/>
    <x v="0"/>
    <s v="New Hampshire"/>
    <s v="Manchester"/>
    <x v="0"/>
    <n v="47"/>
    <x v="130"/>
    <n v="9212"/>
    <n v="3961.1600000000003"/>
    <n v="0.43000000000000005"/>
    <x v="1"/>
  </r>
  <r>
    <x v="5"/>
    <n v="1185732"/>
    <x v="270"/>
    <x v="0"/>
    <s v="New Hampshire"/>
    <s v="Manchester"/>
    <x v="1"/>
    <n v="40"/>
    <x v="270"/>
    <n v="3720"/>
    <n v="1599.6000000000001"/>
    <n v="0.43000000000000005"/>
    <x v="1"/>
  </r>
  <r>
    <x v="5"/>
    <n v="1185732"/>
    <x v="270"/>
    <x v="0"/>
    <s v="New Hampshire"/>
    <s v="Manchester"/>
    <x v="2"/>
    <n v="42"/>
    <x v="253"/>
    <n v="4242"/>
    <n v="1442.28"/>
    <n v="0.33999999999999997"/>
    <x v="1"/>
  </r>
  <r>
    <x v="5"/>
    <n v="1185732"/>
    <x v="270"/>
    <x v="0"/>
    <s v="New Hampshire"/>
    <s v="Manchester"/>
    <x v="3"/>
    <n v="41"/>
    <x v="250"/>
    <n v="3731"/>
    <n v="1268.54"/>
    <n v="0.33999999999999997"/>
    <x v="1"/>
  </r>
  <r>
    <x v="5"/>
    <n v="1185732"/>
    <x v="270"/>
    <x v="0"/>
    <s v="New Hampshire"/>
    <s v="Manchester"/>
    <x v="4"/>
    <n v="52"/>
    <x v="228"/>
    <n v="4680"/>
    <n v="1497.6000000000001"/>
    <n v="0.32"/>
    <x v="1"/>
  </r>
  <r>
    <x v="5"/>
    <n v="1185732"/>
    <x v="270"/>
    <x v="0"/>
    <s v="New Hampshire"/>
    <s v="Manchester"/>
    <x v="5"/>
    <n v="46"/>
    <x v="150"/>
    <n v="6440"/>
    <n v="2511.6"/>
    <n v="0.38999999999999996"/>
    <x v="1"/>
  </r>
  <r>
    <x v="5"/>
    <n v="1185732"/>
    <x v="303"/>
    <x v="0"/>
    <s v="New Hampshire"/>
    <s v="Manchester"/>
    <x v="0"/>
    <n v="44"/>
    <x v="97"/>
    <n v="9504"/>
    <n v="4371.84"/>
    <n v="0.46"/>
    <x v="1"/>
  </r>
  <r>
    <x v="5"/>
    <n v="1185732"/>
    <x v="303"/>
    <x v="0"/>
    <s v="New Hampshire"/>
    <s v="Manchester"/>
    <x v="1"/>
    <n v="40"/>
    <x v="150"/>
    <n v="5600"/>
    <n v="2632"/>
    <n v="0.47000000000000003"/>
    <x v="1"/>
  </r>
  <r>
    <x v="5"/>
    <n v="1185732"/>
    <x v="303"/>
    <x v="0"/>
    <s v="New Hampshire"/>
    <s v="Manchester"/>
    <x v="2"/>
    <n v="43"/>
    <x v="245"/>
    <n v="4687"/>
    <n v="1687.32"/>
    <n v="0.36"/>
    <x v="1"/>
  </r>
  <r>
    <x v="5"/>
    <n v="1185732"/>
    <x v="303"/>
    <x v="0"/>
    <s v="New Hampshire"/>
    <s v="Manchester"/>
    <x v="3"/>
    <n v="37"/>
    <x v="233"/>
    <n v="3848"/>
    <n v="1308.32"/>
    <n v="0.33999999999999997"/>
    <x v="1"/>
  </r>
  <r>
    <x v="5"/>
    <n v="1185732"/>
    <x v="303"/>
    <x v="0"/>
    <s v="New Hampshire"/>
    <s v="Manchester"/>
    <x v="4"/>
    <n v="47"/>
    <x v="351"/>
    <n v="5358"/>
    <n v="1982.46"/>
    <n v="0.37"/>
    <x v="1"/>
  </r>
  <r>
    <x v="5"/>
    <n v="1185732"/>
    <x v="303"/>
    <x v="0"/>
    <s v="New Hampshire"/>
    <s v="Manchester"/>
    <x v="5"/>
    <n v="50"/>
    <x v="244"/>
    <n v="8100"/>
    <n v="3402"/>
    <n v="0.42"/>
    <x v="1"/>
  </r>
  <r>
    <x v="5"/>
    <n v="1185732"/>
    <x v="331"/>
    <x v="0"/>
    <s v="New Hampshire"/>
    <s v="Manchester"/>
    <x v="0"/>
    <n v="49"/>
    <x v="167"/>
    <n v="10976"/>
    <n v="4609.92"/>
    <n v="0.42000000000000004"/>
    <x v="1"/>
  </r>
  <r>
    <x v="5"/>
    <n v="1185732"/>
    <x v="331"/>
    <x v="0"/>
    <s v="New Hampshire"/>
    <s v="Manchester"/>
    <x v="1"/>
    <n v="47"/>
    <x v="197"/>
    <n v="7003"/>
    <n v="3081.32"/>
    <n v="0.44"/>
    <x v="1"/>
  </r>
  <r>
    <x v="5"/>
    <n v="1185732"/>
    <x v="331"/>
    <x v="0"/>
    <s v="New Hampshire"/>
    <s v="Manchester"/>
    <x v="2"/>
    <n v="37"/>
    <x v="209"/>
    <n v="4736"/>
    <n v="1704.96"/>
    <n v="0.36"/>
    <x v="1"/>
  </r>
  <r>
    <x v="5"/>
    <n v="1185732"/>
    <x v="331"/>
    <x v="0"/>
    <s v="New Hampshire"/>
    <s v="Manchester"/>
    <x v="3"/>
    <n v="39"/>
    <x v="336"/>
    <n v="4173"/>
    <n v="1460.55"/>
    <n v="0.35"/>
    <x v="1"/>
  </r>
  <r>
    <x v="5"/>
    <n v="1185732"/>
    <x v="331"/>
    <x v="0"/>
    <s v="New Hampshire"/>
    <s v="Manchester"/>
    <x v="4"/>
    <n v="47"/>
    <x v="164"/>
    <n v="5593"/>
    <n v="2069.41"/>
    <n v="0.37"/>
    <x v="1"/>
  </r>
  <r>
    <x v="5"/>
    <n v="1185732"/>
    <x v="331"/>
    <x v="0"/>
    <s v="New Hampshire"/>
    <s v="Manchester"/>
    <x v="5"/>
    <n v="47"/>
    <x v="134"/>
    <n v="7661"/>
    <n v="3064.3999999999996"/>
    <n v="0.39999999999999997"/>
    <x v="1"/>
  </r>
  <r>
    <x v="5"/>
    <n v="1185732"/>
    <x v="363"/>
    <x v="0"/>
    <s v="New Hampshire"/>
    <s v="Manchester"/>
    <x v="0"/>
    <n v="48"/>
    <x v="126"/>
    <n v="9744"/>
    <n v="4482.24"/>
    <n v="0.46"/>
    <x v="1"/>
  </r>
  <r>
    <x v="5"/>
    <n v="1185732"/>
    <x v="363"/>
    <x v="0"/>
    <s v="New Hampshire"/>
    <s v="Manchester"/>
    <x v="1"/>
    <n v="39"/>
    <x v="192"/>
    <n v="5265"/>
    <n v="2474.5500000000002"/>
    <n v="0.47000000000000003"/>
    <x v="1"/>
  </r>
  <r>
    <x v="5"/>
    <n v="1185732"/>
    <x v="363"/>
    <x v="0"/>
    <s v="New Hampshire"/>
    <s v="Manchester"/>
    <x v="2"/>
    <n v="39"/>
    <x v="161"/>
    <n v="4407"/>
    <n v="1542.4499999999998"/>
    <n v="0.35"/>
    <x v="1"/>
  </r>
  <r>
    <x v="5"/>
    <n v="1185732"/>
    <x v="363"/>
    <x v="0"/>
    <s v="New Hampshire"/>
    <s v="Manchester"/>
    <x v="3"/>
    <n v="42"/>
    <x v="246"/>
    <n v="3696"/>
    <n v="1182.72"/>
    <n v="0.32"/>
    <x v="1"/>
  </r>
  <r>
    <x v="5"/>
    <n v="1185732"/>
    <x v="363"/>
    <x v="0"/>
    <s v="New Hampshire"/>
    <s v="Manchester"/>
    <x v="4"/>
    <n v="45"/>
    <x v="232"/>
    <n v="3600"/>
    <n v="1187.9999999999998"/>
    <n v="0.32999999999999996"/>
    <x v="1"/>
  </r>
  <r>
    <x v="5"/>
    <n v="1185732"/>
    <x v="363"/>
    <x v="0"/>
    <s v="New Hampshire"/>
    <s v="Manchester"/>
    <x v="5"/>
    <n v="46"/>
    <x v="57"/>
    <n v="6670"/>
    <n v="2467.9"/>
    <n v="0.37"/>
    <x v="1"/>
  </r>
  <r>
    <x v="5"/>
    <n v="1185732"/>
    <x v="393"/>
    <x v="0"/>
    <s v="New Hampshire"/>
    <s v="Manchester"/>
    <x v="0"/>
    <n v="51"/>
    <x v="335"/>
    <n v="9843"/>
    <n v="4330.92"/>
    <n v="0.44"/>
    <x v="1"/>
  </r>
  <r>
    <x v="5"/>
    <n v="1185732"/>
    <x v="393"/>
    <x v="0"/>
    <s v="New Hampshire"/>
    <s v="Manchester"/>
    <x v="1"/>
    <n v="43"/>
    <x v="210"/>
    <n v="4988"/>
    <n v="2094.96"/>
    <n v="0.42000000000000004"/>
    <x v="1"/>
  </r>
  <r>
    <x v="5"/>
    <n v="1185732"/>
    <x v="393"/>
    <x v="0"/>
    <s v="New Hampshire"/>
    <s v="Manchester"/>
    <x v="2"/>
    <n v="43"/>
    <x v="252"/>
    <n v="3354"/>
    <n v="1106.82"/>
    <n v="0.32999999999999996"/>
    <x v="1"/>
  </r>
  <r>
    <x v="5"/>
    <n v="1185732"/>
    <x v="393"/>
    <x v="0"/>
    <s v="New Hampshire"/>
    <s v="Manchester"/>
    <x v="3"/>
    <n v="41"/>
    <x v="238"/>
    <n v="3034"/>
    <n v="1122.58"/>
    <n v="0.37"/>
    <x v="1"/>
  </r>
  <r>
    <x v="5"/>
    <n v="1185732"/>
    <x v="393"/>
    <x v="0"/>
    <s v="New Hampshire"/>
    <s v="Manchester"/>
    <x v="4"/>
    <n v="48"/>
    <x v="227"/>
    <n v="3360"/>
    <n v="1209.5999999999999"/>
    <n v="0.36"/>
    <x v="1"/>
  </r>
  <r>
    <x v="5"/>
    <n v="1185732"/>
    <x v="393"/>
    <x v="0"/>
    <s v="New Hampshire"/>
    <s v="Manchester"/>
    <x v="5"/>
    <n v="53"/>
    <x v="233"/>
    <n v="5512"/>
    <n v="2039.44"/>
    <n v="0.37"/>
    <x v="1"/>
  </r>
  <r>
    <x v="0"/>
    <n v="1185732"/>
    <x v="425"/>
    <x v="0"/>
    <s v="New Hampshire"/>
    <s v="Manchester"/>
    <x v="0"/>
    <n v="52"/>
    <x v="244"/>
    <n v="8424"/>
    <n v="3538.0800000000004"/>
    <n v="0.42000000000000004"/>
    <x v="1"/>
  </r>
  <r>
    <x v="0"/>
    <n v="1185732"/>
    <x v="425"/>
    <x v="0"/>
    <s v="New Hampshire"/>
    <s v="Manchester"/>
    <x v="1"/>
    <n v="44"/>
    <x v="343"/>
    <n v="4356"/>
    <n v="1916.64"/>
    <n v="0.44"/>
    <x v="1"/>
  </r>
  <r>
    <x v="0"/>
    <n v="1185732"/>
    <x v="425"/>
    <x v="0"/>
    <s v="New Hampshire"/>
    <s v="Manchester"/>
    <x v="2"/>
    <n v="52"/>
    <x v="180"/>
    <n v="3120"/>
    <n v="1029.5999999999999"/>
    <n v="0.32999999999999996"/>
    <x v="1"/>
  </r>
  <r>
    <x v="0"/>
    <n v="1185732"/>
    <x v="425"/>
    <x v="0"/>
    <s v="New Hampshire"/>
    <s v="Manchester"/>
    <x v="3"/>
    <n v="44"/>
    <x v="176"/>
    <n v="2684"/>
    <n v="858.88"/>
    <n v="0.32"/>
    <x v="1"/>
  </r>
  <r>
    <x v="0"/>
    <n v="1185732"/>
    <x v="425"/>
    <x v="0"/>
    <s v="New Hampshire"/>
    <s v="Manchester"/>
    <x v="4"/>
    <n v="50"/>
    <x v="208"/>
    <n v="2900"/>
    <n v="928"/>
    <n v="0.32"/>
    <x v="1"/>
  </r>
  <r>
    <x v="0"/>
    <n v="1185732"/>
    <x v="425"/>
    <x v="0"/>
    <s v="New Hampshire"/>
    <s v="Manchester"/>
    <x v="5"/>
    <n v="64"/>
    <x v="228"/>
    <n v="5760"/>
    <n v="2246.3999999999996"/>
    <n v="0.38999999999999996"/>
    <x v="1"/>
  </r>
  <r>
    <x v="0"/>
    <n v="1185732"/>
    <x v="455"/>
    <x v="0"/>
    <s v="New Hampshire"/>
    <s v="Manchester"/>
    <x v="0"/>
    <n v="59"/>
    <x v="197"/>
    <n v="8791"/>
    <n v="3780.1300000000006"/>
    <n v="0.43000000000000005"/>
    <x v="1"/>
  </r>
  <r>
    <x v="0"/>
    <n v="1185732"/>
    <x v="455"/>
    <x v="0"/>
    <s v="New Hampshire"/>
    <s v="Manchester"/>
    <x v="1"/>
    <n v="42"/>
    <x v="351"/>
    <n v="4788"/>
    <n v="2058.84"/>
    <n v="0.43000000000000005"/>
    <x v="1"/>
  </r>
  <r>
    <x v="0"/>
    <n v="1185732"/>
    <x v="455"/>
    <x v="0"/>
    <s v="New Hampshire"/>
    <s v="Manchester"/>
    <x v="2"/>
    <n v="51"/>
    <x v="351"/>
    <n v="5814"/>
    <n v="2034.8999999999999"/>
    <n v="0.35"/>
    <x v="1"/>
  </r>
  <r>
    <x v="0"/>
    <n v="1185732"/>
    <x v="455"/>
    <x v="0"/>
    <s v="New Hampshire"/>
    <s v="Manchester"/>
    <x v="3"/>
    <n v="43"/>
    <x v="351"/>
    <n v="4902"/>
    <n v="1666.6799999999998"/>
    <n v="0.33999999999999997"/>
    <x v="1"/>
  </r>
  <r>
    <x v="0"/>
    <n v="1185732"/>
    <x v="455"/>
    <x v="0"/>
    <s v="New Hampshire"/>
    <s v="Manchester"/>
    <x v="4"/>
    <n v="59"/>
    <x v="294"/>
    <n v="5664"/>
    <n v="1925.7599999999998"/>
    <n v="0.33999999999999997"/>
    <x v="1"/>
  </r>
  <r>
    <x v="0"/>
    <n v="1185732"/>
    <x v="455"/>
    <x v="0"/>
    <s v="New Hampshire"/>
    <s v="Manchester"/>
    <x v="5"/>
    <n v="61"/>
    <x v="196"/>
    <n v="7320"/>
    <n v="3001.2"/>
    <n v="0.41"/>
    <x v="1"/>
  </r>
  <r>
    <x v="0"/>
    <n v="1185732"/>
    <x v="484"/>
    <x v="0"/>
    <s v="New Hampshire"/>
    <s v="Manchester"/>
    <x v="0"/>
    <n v="49"/>
    <x v="40"/>
    <n v="9800"/>
    <n v="4606"/>
    <n v="0.47000000000000003"/>
    <x v="1"/>
  </r>
  <r>
    <x v="0"/>
    <n v="1185732"/>
    <x v="484"/>
    <x v="0"/>
    <s v="New Hampshire"/>
    <s v="Manchester"/>
    <x v="1"/>
    <n v="49"/>
    <x v="209"/>
    <n v="6272"/>
    <n v="2634.2400000000002"/>
    <n v="0.42000000000000004"/>
    <x v="1"/>
  </r>
  <r>
    <x v="0"/>
    <n v="1185732"/>
    <x v="484"/>
    <x v="0"/>
    <s v="New Hampshire"/>
    <s v="Manchester"/>
    <x v="2"/>
    <n v="47"/>
    <x v="209"/>
    <n v="6016"/>
    <n v="2165.7599999999998"/>
    <n v="0.36"/>
    <x v="1"/>
  </r>
  <r>
    <x v="0"/>
    <n v="1185732"/>
    <x v="484"/>
    <x v="0"/>
    <s v="New Hampshire"/>
    <s v="Manchester"/>
    <x v="3"/>
    <n v="49"/>
    <x v="210"/>
    <n v="5684"/>
    <n v="1989.3999999999999"/>
    <n v="0.35"/>
    <x v="1"/>
  </r>
  <r>
    <x v="0"/>
    <n v="1185732"/>
    <x v="484"/>
    <x v="0"/>
    <s v="New Hampshire"/>
    <s v="Manchester"/>
    <x v="4"/>
    <n v="50"/>
    <x v="248"/>
    <n v="6150"/>
    <n v="2275.5"/>
    <n v="0.37"/>
    <x v="1"/>
  </r>
  <r>
    <x v="0"/>
    <n v="1185732"/>
    <x v="484"/>
    <x v="0"/>
    <s v="New Hampshire"/>
    <s v="Manchester"/>
    <x v="5"/>
    <n v="61"/>
    <x v="179"/>
    <n v="8784"/>
    <n v="3513.6"/>
    <n v="0.39999999999999997"/>
    <x v="1"/>
  </r>
  <r>
    <x v="0"/>
    <n v="1185732"/>
    <x v="188"/>
    <x v="0"/>
    <s v="New Hampshire"/>
    <s v="Manchester"/>
    <x v="0"/>
    <n v="36"/>
    <x v="241"/>
    <n v="5940"/>
    <n v="2197.8000000000002"/>
    <n v="0.37000000000000005"/>
    <x v="1"/>
  </r>
  <r>
    <x v="0"/>
    <n v="1185732"/>
    <x v="188"/>
    <x v="0"/>
    <s v="New Hampshire"/>
    <s v="Manchester"/>
    <x v="1"/>
    <n v="36"/>
    <x v="270"/>
    <n v="3348"/>
    <n v="1339.2"/>
    <n v="0.4"/>
    <x v="1"/>
  </r>
  <r>
    <x v="0"/>
    <n v="1185732"/>
    <x v="188"/>
    <x v="0"/>
    <s v="New Hampshire"/>
    <s v="Manchester"/>
    <x v="2"/>
    <n v="35"/>
    <x v="343"/>
    <n v="3465"/>
    <n v="935.55000000000007"/>
    <n v="0.27"/>
    <x v="1"/>
  </r>
  <r>
    <x v="0"/>
    <n v="1185732"/>
    <x v="188"/>
    <x v="0"/>
    <s v="New Hampshire"/>
    <s v="Manchester"/>
    <x v="3"/>
    <n v="33"/>
    <x v="175"/>
    <n v="1683"/>
    <n v="471.24000000000007"/>
    <n v="0.28000000000000003"/>
    <x v="1"/>
  </r>
  <r>
    <x v="0"/>
    <n v="1185732"/>
    <x v="188"/>
    <x v="0"/>
    <s v="New Hampshire"/>
    <s v="Manchester"/>
    <x v="4"/>
    <n v="50"/>
    <x v="293"/>
    <n v="3200"/>
    <n v="896.00000000000011"/>
    <n v="0.28000000000000003"/>
    <x v="1"/>
  </r>
  <r>
    <x v="0"/>
    <n v="1185732"/>
    <x v="188"/>
    <x v="0"/>
    <s v="New Hampshire"/>
    <s v="Manchester"/>
    <x v="5"/>
    <n v="41"/>
    <x v="193"/>
    <n v="4305"/>
    <n v="1377.6000000000001"/>
    <n v="0.32"/>
    <x v="1"/>
  </r>
  <r>
    <x v="0"/>
    <n v="1185732"/>
    <x v="696"/>
    <x v="0"/>
    <s v="New Hampshire"/>
    <s v="Manchester"/>
    <x v="0"/>
    <n v="41"/>
    <x v="328"/>
    <n v="7544"/>
    <n v="2791.28"/>
    <n v="0.37000000000000005"/>
    <x v="1"/>
  </r>
  <r>
    <x v="0"/>
    <n v="1185732"/>
    <x v="696"/>
    <x v="0"/>
    <s v="New Hampshire"/>
    <s v="Manchester"/>
    <x v="1"/>
    <n v="42"/>
    <x v="227"/>
    <n v="2940"/>
    <n v="1234.8000000000002"/>
    <n v="0.42000000000000004"/>
    <x v="1"/>
  </r>
  <r>
    <x v="0"/>
    <n v="1185732"/>
    <x v="696"/>
    <x v="0"/>
    <s v="New Hampshire"/>
    <s v="Manchester"/>
    <x v="2"/>
    <n v="29"/>
    <x v="170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014D2-8EB3-48A6-AAA9-F38EF88DF7BD}" name="PivotTable1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27:U35" firstHeaderRow="1" firstDataRow="2" firstDataCol="1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dataField="1" numFmtId="3" showAll="0"/>
    <pivotField numFmtId="6" showAll="0"/>
    <pivotField numFmtId="6" showAll="0"/>
    <pivotField numFmtId="9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Sold" fld="8" baseField="6" baseItem="0" numFmtId="3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8FFFC-8978-4973-B74A-359EA7D41EBE}" name="PivotTable1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Z1:AA28" firstHeaderRow="1" firstDataRow="1" firstDataCol="1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3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Sales" fld="9" baseField="0" baseItem="0" numFmtId="6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4E4B6-363F-4F3E-8B81-943FC7DB72B5}" name="PivotTable1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O14:P18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numFmtId="9" showAll="0"/>
    <pivotField axis="axisRow" dataField="1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 Method" fld="12" subtotal="count" showDataAs="percentOfTotal" baseField="12" baseItem="0" numFmtId="1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FEB67-5E87-4CFC-95D3-B9FCCA24E647}" name="PivotTable1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1:P8" firstHeaderRow="1" firstDataRow="1" firstDataCol="1"/>
  <pivotFields count="15"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numFmtId="6" showAll="0"/>
    <pivotField dataField="1"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perating Profit" fld="10" subtotal="average" baseField="0" baseItem="0" numFmtId="6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F516B-E932-47C3-A09F-21F0D6E3E0A3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Unit Sold">
  <location ref="A3:C17" firstHeaderRow="0" firstDataRow="1" firstDataCol="1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axis="axisRow" dataField="1" numFmtId="3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8" subtotal="count" baseField="8" baseItem="0"/>
    <dataField name="Relative Frequency" fld="8" subtotal="count" showDataAs="percentOfTotal" baseField="8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5202C-5D10-44C6-A6CC-6189E97AAE64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s">
  <location ref="A3:B10" firstHeaderRow="1" firstDataRow="1" firstDataCol="1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dataField="1" numFmtId="3" showAll="0"/>
    <pivotField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Units Sold" fld="8" baseField="6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4A435-5273-4C55-B1EF-66502763BD78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numFmtId="6" showAll="0"/>
    <pivotField dataField="1"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perating Profit" fld="10" subtotal="average" baseField="3" baseItem="0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526E5-DBE6-4A96-9DD0-7A8F72E504BF}" name="PivotTable8" cacheId="35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">
  <location ref="A3:B754" firstHeaderRow="1" firstDataRow="1" firstDataCol="1"/>
  <pivotFields count="15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14"/>
    <field x="13"/>
    <field x="2"/>
  </rowFields>
  <rowItems count="751"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2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3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1">
      <x v="4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1">
      <x v="5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1">
      <x v="6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1">
      <x v="7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1">
      <x v="8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1">
      <x v="9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1">
      <x v="10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1">
      <x v="11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1">
      <x v="12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>
      <x v="2"/>
    </i>
    <i r="1">
      <x v="1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1">
      <x v="2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1">
      <x v="3"/>
    </i>
    <i r="2">
      <x v="418"/>
    </i>
    <i r="2">
      <x v="419"/>
    </i>
    <i r="2">
      <x v="420"/>
    </i>
    <i r="2">
      <x v="421"/>
    </i>
    <i r="2">
      <x v="422"/>
    </i>
    <i r="2">
      <x v="423"/>
    </i>
    <i r="2">
      <x v="424"/>
    </i>
    <i r="2">
      <x v="425"/>
    </i>
    <i r="2">
      <x v="426"/>
    </i>
    <i r="2">
      <x v="427"/>
    </i>
    <i r="2">
      <x v="428"/>
    </i>
    <i r="2">
      <x v="429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2">
      <x v="440"/>
    </i>
    <i r="2">
      <x v="441"/>
    </i>
    <i r="2">
      <x v="442"/>
    </i>
    <i r="2">
      <x v="443"/>
    </i>
    <i r="2">
      <x v="444"/>
    </i>
    <i r="2">
      <x v="445"/>
    </i>
    <i r="2">
      <x v="446"/>
    </i>
    <i r="2">
      <x v="447"/>
    </i>
    <i r="2">
      <x v="448"/>
    </i>
    <i r="1">
      <x v="4"/>
    </i>
    <i r="2">
      <x v="449"/>
    </i>
    <i r="2">
      <x v="450"/>
    </i>
    <i r="2">
      <x v="451"/>
    </i>
    <i r="2">
      <x v="452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r="2">
      <x v="473"/>
    </i>
    <i r="2">
      <x v="474"/>
    </i>
    <i r="2">
      <x v="475"/>
    </i>
    <i r="2">
      <x v="476"/>
    </i>
    <i r="2">
      <x v="477"/>
    </i>
    <i r="2">
      <x v="478"/>
    </i>
    <i r="1">
      <x v="5"/>
    </i>
    <i r="2">
      <x v="479"/>
    </i>
    <i r="2">
      <x v="480"/>
    </i>
    <i r="2">
      <x v="481"/>
    </i>
    <i r="2">
      <x v="482"/>
    </i>
    <i r="2">
      <x v="483"/>
    </i>
    <i r="2">
      <x v="484"/>
    </i>
    <i r="2">
      <x v="485"/>
    </i>
    <i r="2">
      <x v="486"/>
    </i>
    <i r="2">
      <x v="487"/>
    </i>
    <i r="2">
      <x v="488"/>
    </i>
    <i r="2">
      <x v="489"/>
    </i>
    <i r="2">
      <x v="490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1">
      <x v="6"/>
    </i>
    <i r="2">
      <x v="510"/>
    </i>
    <i r="2">
      <x v="511"/>
    </i>
    <i r="2">
      <x v="512"/>
    </i>
    <i r="2">
      <x v="513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0"/>
    </i>
    <i r="2">
      <x v="531"/>
    </i>
    <i r="2">
      <x v="532"/>
    </i>
    <i r="2">
      <x v="533"/>
    </i>
    <i r="2">
      <x v="534"/>
    </i>
    <i r="2">
      <x v="535"/>
    </i>
    <i r="2">
      <x v="536"/>
    </i>
    <i r="2">
      <x v="537"/>
    </i>
    <i r="2">
      <x v="538"/>
    </i>
    <i r="2">
      <x v="539"/>
    </i>
    <i r="1">
      <x v="7"/>
    </i>
    <i r="2">
      <x v="540"/>
    </i>
    <i r="2">
      <x v="541"/>
    </i>
    <i r="2">
      <x v="542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570"/>
    </i>
    <i r="1">
      <x v="8"/>
    </i>
    <i r="2">
      <x v="571"/>
    </i>
    <i r="2">
      <x v="572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589"/>
    </i>
    <i r="2">
      <x v="590"/>
    </i>
    <i r="2">
      <x v="591"/>
    </i>
    <i r="2">
      <x v="592"/>
    </i>
    <i r="2">
      <x v="593"/>
    </i>
    <i r="2">
      <x v="594"/>
    </i>
    <i r="2">
      <x v="595"/>
    </i>
    <i r="2">
      <x v="596"/>
    </i>
    <i r="2">
      <x v="597"/>
    </i>
    <i r="2">
      <x v="598"/>
    </i>
    <i r="2">
      <x v="599"/>
    </i>
    <i r="2">
      <x v="600"/>
    </i>
    <i r="2">
      <x v="601"/>
    </i>
    <i r="1">
      <x v="9"/>
    </i>
    <i r="2">
      <x v="602"/>
    </i>
    <i r="2">
      <x v="603"/>
    </i>
    <i r="2">
      <x v="604"/>
    </i>
    <i r="2">
      <x v="605"/>
    </i>
    <i r="2">
      <x v="606"/>
    </i>
    <i r="2">
      <x v="607"/>
    </i>
    <i r="2">
      <x v="608"/>
    </i>
    <i r="2">
      <x v="609"/>
    </i>
    <i r="2">
      <x v="610"/>
    </i>
    <i r="2">
      <x v="611"/>
    </i>
    <i r="2">
      <x v="612"/>
    </i>
    <i r="2">
      <x v="613"/>
    </i>
    <i r="2">
      <x v="614"/>
    </i>
    <i r="2">
      <x v="615"/>
    </i>
    <i r="2">
      <x v="616"/>
    </i>
    <i r="2">
      <x v="617"/>
    </i>
    <i r="2">
      <x v="618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27"/>
    </i>
    <i r="2">
      <x v="628"/>
    </i>
    <i r="2">
      <x v="629"/>
    </i>
    <i r="2">
      <x v="630"/>
    </i>
    <i r="2">
      <x v="631"/>
    </i>
    <i r="1">
      <x v="10"/>
    </i>
    <i r="2">
      <x v="632"/>
    </i>
    <i r="2">
      <x v="633"/>
    </i>
    <i r="2">
      <x v="634"/>
    </i>
    <i r="2">
      <x v="635"/>
    </i>
    <i r="2">
      <x v="636"/>
    </i>
    <i r="2">
      <x v="637"/>
    </i>
    <i r="2">
      <x v="638"/>
    </i>
    <i r="2">
      <x v="639"/>
    </i>
    <i r="2">
      <x v="640"/>
    </i>
    <i r="2">
      <x v="641"/>
    </i>
    <i r="2">
      <x v="642"/>
    </i>
    <i r="2">
      <x v="643"/>
    </i>
    <i r="2">
      <x v="644"/>
    </i>
    <i r="2">
      <x v="645"/>
    </i>
    <i r="2">
      <x v="646"/>
    </i>
    <i r="2">
      <x v="647"/>
    </i>
    <i r="2">
      <x v="648"/>
    </i>
    <i r="2">
      <x v="649"/>
    </i>
    <i r="2">
      <x v="650"/>
    </i>
    <i r="2">
      <x v="651"/>
    </i>
    <i r="2">
      <x v="652"/>
    </i>
    <i r="2">
      <x v="653"/>
    </i>
    <i r="2">
      <x v="654"/>
    </i>
    <i r="2">
      <x v="655"/>
    </i>
    <i r="2">
      <x v="656"/>
    </i>
    <i r="2">
      <x v="657"/>
    </i>
    <i r="2">
      <x v="658"/>
    </i>
    <i r="2">
      <x v="659"/>
    </i>
    <i r="2">
      <x v="660"/>
    </i>
    <i r="2">
      <x v="661"/>
    </i>
    <i r="2">
      <x v="662"/>
    </i>
    <i r="1">
      <x v="11"/>
    </i>
    <i r="2">
      <x v="663"/>
    </i>
    <i r="2">
      <x v="664"/>
    </i>
    <i r="2">
      <x v="665"/>
    </i>
    <i r="2">
      <x v="666"/>
    </i>
    <i r="2">
      <x v="667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78"/>
    </i>
    <i r="2">
      <x v="679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2"/>
    </i>
    <i r="1">
      <x v="12"/>
    </i>
    <i r="2">
      <x v="693"/>
    </i>
    <i r="2">
      <x v="694"/>
    </i>
    <i r="2">
      <x v="695"/>
    </i>
    <i r="2">
      <x v="696"/>
    </i>
    <i r="2">
      <x v="697"/>
    </i>
    <i r="2">
      <x v="698"/>
    </i>
    <i r="2">
      <x v="699"/>
    </i>
    <i r="2">
      <x v="700"/>
    </i>
    <i r="2">
      <x v="701"/>
    </i>
    <i r="2">
      <x v="702"/>
    </i>
    <i r="2">
      <x v="703"/>
    </i>
    <i r="2">
      <x v="704"/>
    </i>
    <i r="2">
      <x v="705"/>
    </i>
    <i r="2">
      <x v="706"/>
    </i>
    <i r="2">
      <x v="707"/>
    </i>
    <i r="2">
      <x v="708"/>
    </i>
    <i r="2">
      <x v="709"/>
    </i>
    <i r="2">
      <x v="710"/>
    </i>
    <i r="2">
      <x v="711"/>
    </i>
    <i r="2">
      <x v="712"/>
    </i>
    <i r="2">
      <x v="713"/>
    </i>
    <i r="2">
      <x v="714"/>
    </i>
    <i r="2">
      <x v="715"/>
    </i>
    <i r="2">
      <x v="716"/>
    </i>
    <i r="2">
      <x v="717"/>
    </i>
    <i r="2">
      <x v="718"/>
    </i>
    <i r="2">
      <x v="719"/>
    </i>
    <i r="2">
      <x v="720"/>
    </i>
    <i r="2">
      <x v="721"/>
    </i>
    <i r="2">
      <x v="722"/>
    </i>
    <i r="2">
      <x v="723"/>
    </i>
    <i t="grand">
      <x/>
    </i>
  </rowItems>
  <colItems count="1">
    <i/>
  </colItems>
  <dataFields count="1">
    <dataField name="Sum of Total Sales" fld="9" baseField="0" baseItem="0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08687-9C2B-410D-A329-E25254D81C65}" name="Table1" displayName="Table1" ref="B5:N9653" totalsRowShown="0" headerRowDxfId="0" dataDxfId="1">
  <autoFilter ref="B5:N9653" xr:uid="{49308687-9C2B-410D-A329-E25254D81C65}"/>
  <tableColumns count="13">
    <tableColumn id="1" xr3:uid="{EB1151FA-E8BD-4655-98EA-85A96B3BE4C3}" name="Retailer" dataDxfId="14"/>
    <tableColumn id="2" xr3:uid="{4CB98A92-A953-47CC-9C11-58722A912A24}" name="Retailer ID" dataDxfId="13"/>
    <tableColumn id="3" xr3:uid="{11328181-2FEC-4A0D-91DC-FF2F57E37CBB}" name="Invoice Date" dataDxfId="12"/>
    <tableColumn id="4" xr3:uid="{C6AC519C-F066-45F9-ADAA-5757F78930BA}" name="Region" dataDxfId="11"/>
    <tableColumn id="5" xr3:uid="{9E8FF099-605B-444A-B035-35BD3719B43D}" name="State" dataDxfId="10"/>
    <tableColumn id="6" xr3:uid="{2DD41B85-C0D7-4B3E-82B1-17F1766334DA}" name="City" dataDxfId="9"/>
    <tableColumn id="7" xr3:uid="{B487A361-E162-4E28-80E3-F202DC91D389}" name="Product" dataDxfId="8"/>
    <tableColumn id="8" xr3:uid="{D01513BB-21B2-456A-B3FB-165C43AE999B}" name="Price per Unit" dataDxfId="7"/>
    <tableColumn id="9" xr3:uid="{F0AD233B-91EE-470E-90B1-B85F1394E6F3}" name="Units Sold" dataDxfId="6"/>
    <tableColumn id="10" xr3:uid="{90CB2BB4-DD71-4B40-9DC6-FFB969CB9909}" name="Total Sales" dataDxfId="5"/>
    <tableColumn id="11" xr3:uid="{B38AD67C-1ADE-4161-8E95-056D60A668DE}" name="Operating Profit" dataDxfId="4"/>
    <tableColumn id="12" xr3:uid="{4FA6298C-24DB-4824-8137-A25797B1A236}" name="Operating Margin" dataDxfId="3"/>
    <tableColumn id="13" xr3:uid="{9DCD8361-9351-4811-9C72-74919F792B9C}" name="Sales 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Invoice_Date" xr10:uid="{9273EC69-B799-43EE-A83E-FBBC475BC344}" sourceName="Invoice Date">
  <pivotTables>
    <pivotTable tabId="7" name="PivotTable8"/>
  </pivotTables>
  <state minimalRefreshVersion="6" lastRefreshVersion="6" pivotCacheId="183790140" filterType="unknown">
    <bounds startDate="2020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Invoice Date" xr10:uid="{2E40BF98-F7C7-479A-B8EB-47A341E6FD24}" cache="NativeTimeline_Invoice_Date" caption="Invoice Date" level="2" selectionLevel="2" scrollPosition="2022-05-19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653"/>
  <sheetViews>
    <sheetView topLeftCell="E9615" workbookViewId="0">
      <selection activeCell="N5" sqref="N5:N9653"/>
    </sheetView>
  </sheetViews>
  <sheetFormatPr defaultColWidth="14.453125" defaultRowHeight="15" customHeight="1"/>
  <cols>
    <col min="1" max="1" width="2.54296875" customWidth="1"/>
    <col min="2" max="2" width="11.81640625" bestFit="1" customWidth="1"/>
    <col min="3" max="3" width="14.08984375" bestFit="1" customWidth="1"/>
    <col min="4" max="4" width="15.7265625" bestFit="1" customWidth="1"/>
    <col min="5" max="5" width="13" customWidth="1"/>
    <col min="6" max="6" width="12.08984375" customWidth="1"/>
    <col min="7" max="7" width="22.453125" customWidth="1"/>
    <col min="8" max="8" width="14.08984375" customWidth="1"/>
    <col min="9" max="9" width="14.1796875" customWidth="1"/>
    <col min="10" max="10" width="11.1796875" customWidth="1"/>
    <col min="11" max="11" width="13.453125" customWidth="1"/>
    <col min="12" max="12" width="16.36328125" customWidth="1"/>
    <col min="13" max="13" width="17.54296875" customWidth="1"/>
    <col min="14" max="14" width="16.54296875" customWidth="1"/>
    <col min="16" max="16" width="15.6328125" bestFit="1" customWidth="1"/>
    <col min="17" max="17" width="19.26953125" bestFit="1" customWidth="1"/>
  </cols>
  <sheetData>
    <row r="1" spans="2:17" ht="6.75" customHeight="1"/>
    <row r="2" spans="2:17" ht="14.25" customHeight="1">
      <c r="C2" s="11" t="s">
        <v>0</v>
      </c>
      <c r="D2" s="12"/>
      <c r="E2" s="12"/>
      <c r="F2" s="12"/>
      <c r="G2" s="12"/>
    </row>
    <row r="3" spans="2:17" ht="17.25" customHeight="1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7" ht="14.25" customHeight="1"/>
    <row r="5" spans="2:17" ht="14.25" customHeight="1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7" ht="14.25" customHeight="1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7" ht="14.25" customHeight="1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7" ht="14.25" customHeight="1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  <c r="P8" s="14" t="s">
        <v>135</v>
      </c>
      <c r="Q8" s="14" t="s">
        <v>136</v>
      </c>
    </row>
    <row r="9" spans="2:17" ht="14.25" customHeight="1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  <c r="P9" s="14" t="s">
        <v>1</v>
      </c>
      <c r="Q9" t="s">
        <v>137</v>
      </c>
    </row>
    <row r="10" spans="2:17" ht="14.25" customHeight="1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  <c r="P10" s="15" t="s">
        <v>2</v>
      </c>
      <c r="Q10" t="s">
        <v>138</v>
      </c>
    </row>
    <row r="11" spans="2:17" ht="14.25" customHeight="1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  <c r="P11" s="15" t="s">
        <v>3</v>
      </c>
      <c r="Q11" t="s">
        <v>139</v>
      </c>
    </row>
    <row r="12" spans="2:17" ht="14.25" customHeight="1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  <c r="P12" s="15" t="s">
        <v>4</v>
      </c>
      <c r="Q12" t="s">
        <v>137</v>
      </c>
    </row>
    <row r="13" spans="2:17" ht="14.25" customHeight="1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  <c r="P13" s="15" t="s">
        <v>5</v>
      </c>
      <c r="Q13" t="s">
        <v>137</v>
      </c>
    </row>
    <row r="14" spans="2:17" ht="14.25" customHeight="1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  <c r="P14" s="15" t="s">
        <v>6</v>
      </c>
      <c r="Q14" t="s">
        <v>137</v>
      </c>
    </row>
    <row r="15" spans="2:17" ht="14.25" customHeight="1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  <c r="P15" s="15" t="s">
        <v>7</v>
      </c>
      <c r="Q15" t="s">
        <v>137</v>
      </c>
    </row>
    <row r="16" spans="2:17" ht="14.25" customHeight="1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  <c r="P16" s="15" t="s">
        <v>8</v>
      </c>
      <c r="Q16" t="s">
        <v>140</v>
      </c>
    </row>
    <row r="17" spans="2:17" ht="14.25" customHeight="1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  <c r="P17" s="15" t="s">
        <v>9</v>
      </c>
      <c r="Q17" t="s">
        <v>138</v>
      </c>
    </row>
    <row r="18" spans="2:17" ht="14.25" customHeight="1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  <c r="P18" s="15" t="s">
        <v>10</v>
      </c>
      <c r="Q18" t="s">
        <v>140</v>
      </c>
    </row>
    <row r="19" spans="2:17" ht="14.25" customHeight="1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  <c r="P19" s="15" t="s">
        <v>11</v>
      </c>
      <c r="Q19" s="17" t="s">
        <v>140</v>
      </c>
    </row>
    <row r="20" spans="2:17" ht="14.25" customHeight="1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  <c r="P20" s="15" t="s">
        <v>12</v>
      </c>
      <c r="Q20" s="17" t="s">
        <v>140</v>
      </c>
    </row>
    <row r="21" spans="2:17" ht="14.25" customHeight="1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  <c r="P21" s="16" t="s">
        <v>13</v>
      </c>
      <c r="Q21" t="s">
        <v>137</v>
      </c>
    </row>
    <row r="22" spans="2:17" ht="14.25" customHeight="1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7" ht="14.25" customHeight="1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7" ht="14.25" customHeight="1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7" ht="14.25" customHeight="1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7" ht="14.25" customHeight="1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7" ht="14.25" customHeight="1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7" ht="14.25" customHeight="1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7" ht="14.25" customHeight="1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7" ht="14.25" customHeight="1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7" ht="14.25" customHeight="1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7" ht="14.25" customHeight="1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5C27-A08E-4BA2-8C6A-8ED494AC0B45}">
  <dimension ref="A1:K17"/>
  <sheetViews>
    <sheetView workbookViewId="0">
      <selection activeCell="F2" sqref="F2"/>
    </sheetView>
  </sheetViews>
  <sheetFormatPr defaultRowHeight="14.5"/>
  <cols>
    <col min="1" max="1" width="22.26953125" bestFit="1" customWidth="1"/>
    <col min="2" max="2" width="11.81640625" bestFit="1" customWidth="1"/>
    <col min="5" max="5" width="22.26953125" bestFit="1" customWidth="1"/>
    <col min="6" max="6" width="10.81640625" bestFit="1" customWidth="1"/>
    <col min="9" max="9" width="22.26953125" bestFit="1" customWidth="1"/>
  </cols>
  <sheetData>
    <row r="1" spans="1:10">
      <c r="A1" s="15" t="s">
        <v>10</v>
      </c>
      <c r="B1" s="15" t="s">
        <v>186</v>
      </c>
      <c r="E1" s="15" t="s">
        <v>11</v>
      </c>
      <c r="F1" s="15" t="s">
        <v>186</v>
      </c>
      <c r="I1" s="15" t="s">
        <v>164</v>
      </c>
      <c r="J1" s="15" t="s">
        <v>186</v>
      </c>
    </row>
    <row r="2" spans="1:10">
      <c r="A2" s="29" t="s">
        <v>141</v>
      </c>
      <c r="B2">
        <f>AVERAGE(Table1[Total Sales])</f>
        <v>93273.4375</v>
      </c>
      <c r="E2" s="29" t="s">
        <v>141</v>
      </c>
      <c r="F2">
        <f>AVERAGE(Table1[Operating Profit])</f>
        <v>34425.244760572023</v>
      </c>
      <c r="I2" s="29" t="s">
        <v>141</v>
      </c>
      <c r="J2">
        <f>AVERAGE(Table1[Units Sold])</f>
        <v>256.93003731343282</v>
      </c>
    </row>
    <row r="3" spans="1:10">
      <c r="A3" s="29" t="s">
        <v>142</v>
      </c>
      <c r="B3">
        <f>MEDIAN(Table1[Total Sales])</f>
        <v>9576</v>
      </c>
      <c r="E3" s="29" t="s">
        <v>142</v>
      </c>
      <c r="F3">
        <f>MEDIAN(Table1[Operating Profit])</f>
        <v>4371.42</v>
      </c>
      <c r="I3" s="29" t="s">
        <v>142</v>
      </c>
      <c r="J3">
        <f>MEDIAN(Table1[Units Sold])</f>
        <v>176</v>
      </c>
    </row>
    <row r="4" spans="1:10">
      <c r="A4" s="29" t="s">
        <v>143</v>
      </c>
      <c r="B4">
        <f>MODE(Table1[Total Sales])</f>
        <v>100000</v>
      </c>
      <c r="E4" s="29" t="s">
        <v>143</v>
      </c>
      <c r="F4">
        <f>MODE(Table1[Operating Profit])</f>
        <v>21000</v>
      </c>
      <c r="I4" s="29" t="s">
        <v>143</v>
      </c>
      <c r="J4">
        <f>MODE(Table1[Units Sold])</f>
        <v>225</v>
      </c>
    </row>
    <row r="5" spans="1:10">
      <c r="A5" s="29" t="s">
        <v>144</v>
      </c>
      <c r="B5">
        <f>_xlfn.STDEV.P(Table1[Total Sales])</f>
        <v>141908.66185048211</v>
      </c>
      <c r="E5" s="29" t="s">
        <v>144</v>
      </c>
      <c r="F5">
        <f>_xlfn.STDEV.P(Table1[Operating Profit])</f>
        <v>54190.305125025217</v>
      </c>
      <c r="I5" s="29" t="s">
        <v>144</v>
      </c>
      <c r="J5">
        <f>_xlfn.STDEV.P(Table1[Units Sold])</f>
        <v>214.24092634379028</v>
      </c>
    </row>
    <row r="6" spans="1:10">
      <c r="A6" s="29" t="s">
        <v>145</v>
      </c>
      <c r="B6">
        <f>_xlfn.VAR.P(Table1[Total Sales])</f>
        <v>20138068308.194477</v>
      </c>
      <c r="E6" s="29" t="s">
        <v>145</v>
      </c>
      <c r="F6">
        <f>_xlfn.VAR.P(Table1[Operating Profit])</f>
        <v>2936589169.543334</v>
      </c>
      <c r="I6" s="29" t="s">
        <v>145</v>
      </c>
      <c r="J6">
        <f>_xlfn.VAR.P(Table1[Units Sold])</f>
        <v>45899.174520645371</v>
      </c>
    </row>
    <row r="7" spans="1:10">
      <c r="A7" s="29" t="s">
        <v>146</v>
      </c>
      <c r="B7">
        <f>SKEW(Table1[Total Sales])</f>
        <v>1.8413591666125009</v>
      </c>
      <c r="E7" s="29" t="s">
        <v>146</v>
      </c>
      <c r="F7">
        <f>SKEW(Table1[Operating Profit])</f>
        <v>2.2335982483835286</v>
      </c>
      <c r="I7" s="29" t="s">
        <v>146</v>
      </c>
      <c r="J7">
        <f>SKEW(Table1[Units Sold])</f>
        <v>1.4622572136050009</v>
      </c>
    </row>
    <row r="8" spans="1:10">
      <c r="A8" s="29" t="s">
        <v>187</v>
      </c>
      <c r="B8">
        <f>_xlfn.PERCENTILE.INC(Table1[Total Sales],0.3)</f>
        <v>5005.6999999999989</v>
      </c>
      <c r="E8" s="29" t="s">
        <v>187</v>
      </c>
      <c r="F8">
        <f>_xlfn.PERCENTILE.INC(Table1[Operating Profit],0.3)</f>
        <v>2258.85</v>
      </c>
      <c r="I8" s="29" t="s">
        <v>187</v>
      </c>
      <c r="J8">
        <f>_xlfn.PERCENTILE.INC(Table1[Units Sold],0.3)</f>
        <v>122</v>
      </c>
    </row>
    <row r="9" spans="1:10">
      <c r="A9" s="29" t="s">
        <v>188</v>
      </c>
      <c r="B9">
        <f>_xlfn.PERCENTILE.INC(Table1[Total Sales],0.6)</f>
        <v>20239.399999999976</v>
      </c>
      <c r="E9" s="29" t="s">
        <v>188</v>
      </c>
      <c r="F9">
        <f>_xlfn.PERCENTILE.INC(Table1[Operating Profit],0.6)</f>
        <v>9696.639999999983</v>
      </c>
      <c r="I9" s="29" t="s">
        <v>188</v>
      </c>
      <c r="J9">
        <f>_xlfn.PERCENTILE.INC(Table1[Units Sold],0.6)</f>
        <v>224</v>
      </c>
    </row>
    <row r="10" spans="1:10">
      <c r="A10" s="35" t="s">
        <v>198</v>
      </c>
      <c r="B10">
        <f>B5/B2</f>
        <v>1.5214263101483969</v>
      </c>
      <c r="E10" s="35" t="s">
        <v>198</v>
      </c>
      <c r="F10">
        <f>F5/F2</f>
        <v>1.5741443670747854</v>
      </c>
      <c r="I10" s="35" t="s">
        <v>198</v>
      </c>
      <c r="J10">
        <f>J5/J2</f>
        <v>0.83384927890869587</v>
      </c>
    </row>
    <row r="11" spans="1:10">
      <c r="A11" s="29" t="s">
        <v>189</v>
      </c>
      <c r="B11">
        <f>AVEDEV(Table1[Total Sales])</f>
        <v>109512.54955690299</v>
      </c>
      <c r="E11" s="29" t="s">
        <v>189</v>
      </c>
      <c r="F11">
        <f>AVEDEV(Table1[Operating Profit])</f>
        <v>40058.610904842542</v>
      </c>
      <c r="I11" s="29" t="s">
        <v>189</v>
      </c>
      <c r="J11">
        <f>AVEDEV(Table1[Units Sold])</f>
        <v>165.62922696063796</v>
      </c>
    </row>
    <row r="12" spans="1:10">
      <c r="A12" s="29" t="s">
        <v>190</v>
      </c>
      <c r="B12">
        <f>_xlfn.QUARTILE.INC(Table1[Total Sales],1)</f>
        <v>4254.5</v>
      </c>
      <c r="E12" s="29" t="s">
        <v>190</v>
      </c>
      <c r="F12">
        <f>_xlfn.QUARTILE.INC(Table1[Operating Profit],1)</f>
        <v>1921.7525000000001</v>
      </c>
      <c r="I12" s="29" t="s">
        <v>190</v>
      </c>
      <c r="J12">
        <f>_xlfn.QUARTILE.INC(Table1[Units Sold],1)</f>
        <v>106</v>
      </c>
    </row>
    <row r="13" spans="1:10">
      <c r="A13" s="29" t="s">
        <v>191</v>
      </c>
      <c r="B13">
        <f>_xlfn.QUARTILE.INC(Table1[Total Sales],3)</f>
        <v>150000</v>
      </c>
      <c r="E13" s="29" t="s">
        <v>191</v>
      </c>
      <c r="F13">
        <f>_xlfn.QUARTILE.INC(Table1[Operating Profit],3)</f>
        <v>52062.5</v>
      </c>
      <c r="I13" s="29" t="s">
        <v>191</v>
      </c>
      <c r="J13">
        <f>_xlfn.QUARTILE.INC(Table1[Units Sold],3)</f>
        <v>350</v>
      </c>
    </row>
    <row r="14" spans="1:10">
      <c r="A14" s="29" t="s">
        <v>192</v>
      </c>
      <c r="B14">
        <f>B13-B12</f>
        <v>145745.5</v>
      </c>
      <c r="E14" s="29" t="s">
        <v>192</v>
      </c>
      <c r="F14">
        <f>F13-F12</f>
        <v>50140.747499999998</v>
      </c>
      <c r="I14" s="29" t="s">
        <v>192</v>
      </c>
      <c r="J14">
        <f>J13-J12</f>
        <v>244</v>
      </c>
    </row>
    <row r="15" spans="1:10">
      <c r="A15" s="29" t="s">
        <v>195</v>
      </c>
      <c r="B15">
        <f>B14*1.5</f>
        <v>218618.25</v>
      </c>
      <c r="E15" s="29" t="s">
        <v>195</v>
      </c>
      <c r="F15">
        <f>F14*1.5</f>
        <v>75211.121249999997</v>
      </c>
      <c r="I15" s="29" t="s">
        <v>195</v>
      </c>
      <c r="J15">
        <f>J14*1.5</f>
        <v>366</v>
      </c>
    </row>
    <row r="16" spans="1:10">
      <c r="A16" s="29" t="s">
        <v>193</v>
      </c>
      <c r="B16">
        <f>B13+B15</f>
        <v>368618.25</v>
      </c>
      <c r="E16" s="29" t="s">
        <v>193</v>
      </c>
      <c r="F16">
        <f>F13+F15</f>
        <v>127273.62125</v>
      </c>
      <c r="I16" s="29" t="s">
        <v>193</v>
      </c>
      <c r="J16">
        <f>J13+J15</f>
        <v>716</v>
      </c>
    </row>
    <row r="17" spans="1:11">
      <c r="A17" s="29" t="s">
        <v>194</v>
      </c>
      <c r="B17">
        <f>B12-B15</f>
        <v>-214363.75</v>
      </c>
      <c r="C17">
        <v>0</v>
      </c>
      <c r="E17" s="29" t="s">
        <v>194</v>
      </c>
      <c r="F17">
        <f>F12-F15</f>
        <v>-73289.368749999994</v>
      </c>
      <c r="G17">
        <v>0</v>
      </c>
      <c r="I17" s="29" t="s">
        <v>194</v>
      </c>
      <c r="J17">
        <f>J12-J15</f>
        <v>-260</v>
      </c>
      <c r="K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861B-9F87-4B3A-8B48-9563EB502216}">
  <dimension ref="O1:AA35"/>
  <sheetViews>
    <sheetView topLeftCell="A6" workbookViewId="0">
      <selection activeCell="O40" sqref="O40"/>
    </sheetView>
  </sheetViews>
  <sheetFormatPr defaultRowHeight="14.5"/>
  <cols>
    <col min="15" max="15" width="24.08984375" bestFit="1" customWidth="1"/>
    <col min="16" max="16" width="24" bestFit="1" customWidth="1"/>
  </cols>
  <sheetData>
    <row r="1" spans="15:27">
      <c r="O1" s="18" t="s">
        <v>147</v>
      </c>
      <c r="P1" t="s">
        <v>170</v>
      </c>
      <c r="Z1" s="18" t="s">
        <v>147</v>
      </c>
      <c r="AA1" t="s">
        <v>185</v>
      </c>
    </row>
    <row r="2" spans="15:27">
      <c r="O2" s="25" t="s">
        <v>61</v>
      </c>
      <c r="P2" s="27">
        <v>30367.232149631167</v>
      </c>
      <c r="Z2" s="25" t="s">
        <v>171</v>
      </c>
      <c r="AA2" s="27">
        <v>182080675</v>
      </c>
    </row>
    <row r="3" spans="15:27">
      <c r="O3" s="25" t="s">
        <v>14</v>
      </c>
      <c r="P3" s="27">
        <v>30611.348050815348</v>
      </c>
      <c r="Z3" s="28" t="s">
        <v>173</v>
      </c>
      <c r="AA3" s="27">
        <v>16253746</v>
      </c>
    </row>
    <row r="4" spans="15:27">
      <c r="O4" s="25" t="s">
        <v>34</v>
      </c>
      <c r="P4" s="27">
        <v>35739.080174757357</v>
      </c>
      <c r="Z4" s="28" t="s">
        <v>174</v>
      </c>
      <c r="AA4" s="27">
        <v>14997988</v>
      </c>
    </row>
    <row r="5" spans="15:27">
      <c r="O5" s="25" t="s">
        <v>26</v>
      </c>
      <c r="P5" s="27">
        <v>36581.178622047184</v>
      </c>
      <c r="Z5" s="28" t="s">
        <v>175</v>
      </c>
      <c r="AA5" s="27">
        <v>17660577</v>
      </c>
    </row>
    <row r="6" spans="15:27">
      <c r="O6" s="25" t="s">
        <v>25</v>
      </c>
      <c r="P6" s="27">
        <v>41185.387555910514</v>
      </c>
      <c r="Z6" s="28" t="s">
        <v>176</v>
      </c>
      <c r="AA6" s="27">
        <v>24607006</v>
      </c>
    </row>
    <row r="7" spans="15:27">
      <c r="O7" s="25" t="s">
        <v>30</v>
      </c>
      <c r="P7" s="27">
        <v>36085.877497893889</v>
      </c>
      <c r="Z7" s="28" t="s">
        <v>177</v>
      </c>
      <c r="AA7" s="27">
        <v>16918014</v>
      </c>
    </row>
    <row r="8" spans="15:27">
      <c r="O8" s="25" t="s">
        <v>148</v>
      </c>
      <c r="P8" s="27">
        <v>34425.244760572095</v>
      </c>
      <c r="Z8" s="28" t="s">
        <v>178</v>
      </c>
      <c r="AA8" s="27">
        <v>8829819</v>
      </c>
    </row>
    <row r="9" spans="15:27">
      <c r="Z9" s="28" t="s">
        <v>179</v>
      </c>
      <c r="AA9" s="27">
        <v>17146013</v>
      </c>
    </row>
    <row r="10" spans="15:27">
      <c r="Z10" s="28" t="s">
        <v>180</v>
      </c>
      <c r="AA10" s="27">
        <v>19877980</v>
      </c>
    </row>
    <row r="11" spans="15:27">
      <c r="Z11" s="28" t="s">
        <v>181</v>
      </c>
      <c r="AA11" s="27">
        <v>18304436</v>
      </c>
    </row>
    <row r="12" spans="15:27">
      <c r="Z12" s="28" t="s">
        <v>182</v>
      </c>
      <c r="AA12" s="27">
        <v>10836269</v>
      </c>
    </row>
    <row r="13" spans="15:27">
      <c r="Z13" s="28" t="s">
        <v>183</v>
      </c>
      <c r="AA13" s="27">
        <v>8622300</v>
      </c>
    </row>
    <row r="14" spans="15:27">
      <c r="O14" s="18" t="s">
        <v>147</v>
      </c>
      <c r="P14" t="s">
        <v>196</v>
      </c>
      <c r="Z14" s="28" t="s">
        <v>184</v>
      </c>
      <c r="AA14" s="27">
        <v>8026527</v>
      </c>
    </row>
    <row r="15" spans="15:27">
      <c r="O15" s="25" t="s">
        <v>18</v>
      </c>
      <c r="P15" s="23">
        <v>0.18034825870646767</v>
      </c>
      <c r="Z15" s="25" t="s">
        <v>172</v>
      </c>
      <c r="AA15" s="27">
        <v>717821450</v>
      </c>
    </row>
    <row r="16" spans="15:27">
      <c r="O16" s="25" t="s">
        <v>83</v>
      </c>
      <c r="P16" s="23">
        <v>0.5067371475953566</v>
      </c>
      <c r="Z16" s="28" t="s">
        <v>173</v>
      </c>
      <c r="AA16" s="27">
        <v>55225396</v>
      </c>
    </row>
    <row r="17" spans="15:27">
      <c r="O17" s="25" t="s">
        <v>24</v>
      </c>
      <c r="P17" s="23">
        <v>0.31291459369817581</v>
      </c>
      <c r="Z17" s="28" t="s">
        <v>174</v>
      </c>
      <c r="AA17" s="27">
        <v>46102165</v>
      </c>
    </row>
    <row r="18" spans="15:27">
      <c r="O18" s="25" t="s">
        <v>148</v>
      </c>
      <c r="P18" s="23">
        <v>1</v>
      </c>
      <c r="Z18" s="28" t="s">
        <v>175</v>
      </c>
      <c r="AA18" s="27">
        <v>39148532</v>
      </c>
    </row>
    <row r="19" spans="15:27">
      <c r="Z19" s="28" t="s">
        <v>176</v>
      </c>
      <c r="AA19" s="27">
        <v>47732964</v>
      </c>
    </row>
    <row r="20" spans="15:27">
      <c r="Z20" s="28" t="s">
        <v>177</v>
      </c>
      <c r="AA20" s="27">
        <v>63589681</v>
      </c>
    </row>
    <row r="21" spans="15:27">
      <c r="Z21" s="28" t="s">
        <v>178</v>
      </c>
      <c r="AA21" s="27">
        <v>65917553</v>
      </c>
    </row>
    <row r="22" spans="15:27">
      <c r="Z22" s="28" t="s">
        <v>179</v>
      </c>
      <c r="AA22" s="27">
        <v>78334681</v>
      </c>
    </row>
    <row r="23" spans="15:27">
      <c r="Z23" s="28" t="s">
        <v>180</v>
      </c>
      <c r="AA23" s="27">
        <v>72288221</v>
      </c>
    </row>
    <row r="24" spans="15:27">
      <c r="Z24" s="28" t="s">
        <v>181</v>
      </c>
      <c r="AA24" s="27">
        <v>59357023</v>
      </c>
    </row>
    <row r="25" spans="15:27">
      <c r="Z25" s="28" t="s">
        <v>182</v>
      </c>
      <c r="AA25" s="27">
        <v>53074764</v>
      </c>
    </row>
    <row r="26" spans="15:27">
      <c r="Z26" s="28" t="s">
        <v>183</v>
      </c>
      <c r="AA26" s="27">
        <v>59235040</v>
      </c>
    </row>
    <row r="27" spans="15:27">
      <c r="O27" s="18" t="s">
        <v>149</v>
      </c>
      <c r="P27" s="18" t="s">
        <v>150</v>
      </c>
      <c r="Z27" s="28" t="s">
        <v>184</v>
      </c>
      <c r="AA27" s="27">
        <v>77815430</v>
      </c>
    </row>
    <row r="28" spans="15:27">
      <c r="O28" s="18" t="s">
        <v>147</v>
      </c>
      <c r="P28" t="s">
        <v>36</v>
      </c>
      <c r="Q28" t="s">
        <v>15</v>
      </c>
      <c r="R28" t="s">
        <v>27</v>
      </c>
      <c r="S28" t="s">
        <v>48</v>
      </c>
      <c r="T28" t="s">
        <v>31</v>
      </c>
      <c r="U28" t="s">
        <v>148</v>
      </c>
      <c r="Z28" s="25" t="s">
        <v>148</v>
      </c>
      <c r="AA28" s="27">
        <v>899902125</v>
      </c>
    </row>
    <row r="29" spans="15:27">
      <c r="O29" s="25" t="s">
        <v>22</v>
      </c>
      <c r="P29" s="20">
        <v>45304</v>
      </c>
      <c r="Q29" s="20">
        <v>62031</v>
      </c>
      <c r="R29" s="20">
        <v>60641</v>
      </c>
      <c r="S29" s="20">
        <v>54385</v>
      </c>
      <c r="T29" s="20">
        <v>84322</v>
      </c>
      <c r="U29" s="20">
        <v>306683</v>
      </c>
    </row>
    <row r="30" spans="15:27">
      <c r="O30" s="25" t="s">
        <v>19</v>
      </c>
      <c r="P30" s="20">
        <v>65120</v>
      </c>
      <c r="Q30" s="20">
        <v>81474</v>
      </c>
      <c r="R30" s="20">
        <v>90079</v>
      </c>
      <c r="S30" s="20">
        <v>71129</v>
      </c>
      <c r="T30" s="20">
        <v>127724</v>
      </c>
      <c r="U30" s="20">
        <v>435526</v>
      </c>
    </row>
    <row r="31" spans="15:27">
      <c r="O31" s="25" t="s">
        <v>17</v>
      </c>
      <c r="P31" s="20">
        <v>109861</v>
      </c>
      <c r="Q31" s="20">
        <v>134252</v>
      </c>
      <c r="R31" s="20">
        <v>106545</v>
      </c>
      <c r="S31" s="20">
        <v>91867</v>
      </c>
      <c r="T31" s="20">
        <v>150795</v>
      </c>
      <c r="U31" s="20">
        <v>593320</v>
      </c>
    </row>
    <row r="32" spans="15:27">
      <c r="O32" s="25" t="s">
        <v>23</v>
      </c>
      <c r="P32" s="20">
        <v>69435</v>
      </c>
      <c r="Q32" s="20">
        <v>90048</v>
      </c>
      <c r="R32" s="20">
        <v>88740</v>
      </c>
      <c r="S32" s="20">
        <v>68839</v>
      </c>
      <c r="T32" s="20">
        <v>116765</v>
      </c>
      <c r="U32" s="20">
        <v>433827</v>
      </c>
    </row>
    <row r="33" spans="15:21">
      <c r="O33" s="25" t="s">
        <v>21</v>
      </c>
      <c r="P33" s="20">
        <v>44808</v>
      </c>
      <c r="Q33" s="20">
        <v>59464</v>
      </c>
      <c r="R33" s="20">
        <v>63998</v>
      </c>
      <c r="S33" s="20">
        <v>55292</v>
      </c>
      <c r="T33" s="20">
        <v>93674</v>
      </c>
      <c r="U33" s="20">
        <v>317236</v>
      </c>
    </row>
    <row r="34" spans="15:21">
      <c r="O34" s="25" t="s">
        <v>20</v>
      </c>
      <c r="P34" s="20">
        <v>56809</v>
      </c>
      <c r="Q34" s="20">
        <v>74010</v>
      </c>
      <c r="R34" s="20">
        <v>82257</v>
      </c>
      <c r="S34" s="20">
        <v>65488</v>
      </c>
      <c r="T34" s="20">
        <v>113705</v>
      </c>
      <c r="U34" s="20">
        <v>392269</v>
      </c>
    </row>
    <row r="35" spans="15:21">
      <c r="O35" s="25" t="s">
        <v>148</v>
      </c>
      <c r="P35" s="20">
        <v>391337</v>
      </c>
      <c r="Q35" s="20">
        <v>501279</v>
      </c>
      <c r="R35" s="20">
        <v>492260</v>
      </c>
      <c r="S35" s="20">
        <v>407000</v>
      </c>
      <c r="T35" s="20">
        <v>686985</v>
      </c>
      <c r="U35" s="20">
        <v>2478861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1716-6619-4E4C-9CB3-FEAAFAB2522A}">
  <dimension ref="A3:D17"/>
  <sheetViews>
    <sheetView workbookViewId="0">
      <selection activeCell="X27" sqref="X27"/>
    </sheetView>
  </sheetViews>
  <sheetFormatPr defaultRowHeight="14.5"/>
  <cols>
    <col min="1" max="1" width="10.7265625" bestFit="1" customWidth="1"/>
    <col min="2" max="2" width="9.453125" bestFit="1" customWidth="1"/>
    <col min="3" max="3" width="16.6328125" bestFit="1" customWidth="1"/>
    <col min="4" max="4" width="19.54296875" bestFit="1" customWidth="1"/>
    <col min="5" max="5" width="1.81640625" bestFit="1" customWidth="1"/>
    <col min="6" max="63" width="2.81640625" bestFit="1" customWidth="1"/>
    <col min="64" max="64" width="3.81640625" bestFit="1" customWidth="1"/>
    <col min="65" max="83" width="2.81640625" bestFit="1" customWidth="1"/>
    <col min="84" max="348" width="3.81640625" bestFit="1" customWidth="1"/>
    <col min="349" max="362" width="5.36328125" bestFit="1" customWidth="1"/>
    <col min="363" max="363" width="10.7265625" bestFit="1" customWidth="1"/>
  </cols>
  <sheetData>
    <row r="3" spans="1:4">
      <c r="A3" s="18" t="s">
        <v>164</v>
      </c>
      <c r="B3" t="s">
        <v>165</v>
      </c>
      <c r="C3" t="s">
        <v>166</v>
      </c>
      <c r="D3" s="21" t="s">
        <v>167</v>
      </c>
    </row>
    <row r="4" spans="1:4">
      <c r="A4" s="19" t="s">
        <v>151</v>
      </c>
      <c r="B4" s="22">
        <v>2134</v>
      </c>
      <c r="C4" s="23">
        <v>0.22118573797678276</v>
      </c>
      <c r="D4" s="26">
        <f>GETPIVOTDATA("Frequency",$A$3,"Units Sold",0)</f>
        <v>2134</v>
      </c>
    </row>
    <row r="5" spans="1:4">
      <c r="A5" s="19" t="s">
        <v>152</v>
      </c>
      <c r="B5" s="22">
        <v>3099</v>
      </c>
      <c r="C5" s="23">
        <v>0.32120646766169153</v>
      </c>
      <c r="D5" s="26">
        <f>GETPIVOTDATA("Frequency",$A$3,"Units Sold",100)+GETPIVOTDATA("Frequency",$A$3,"Units Sold",0)</f>
        <v>5233</v>
      </c>
    </row>
    <row r="6" spans="1:4">
      <c r="A6" s="19" t="s">
        <v>153</v>
      </c>
      <c r="B6" s="22">
        <v>1575</v>
      </c>
      <c r="C6" s="23">
        <v>0.16324626865671643</v>
      </c>
      <c r="D6" s="26">
        <f>GETPIVOTDATA("Frequency",$A$3,"Units Sold",200)+D5</f>
        <v>6808</v>
      </c>
    </row>
    <row r="7" spans="1:4">
      <c r="A7" s="19" t="s">
        <v>154</v>
      </c>
      <c r="B7" s="22">
        <v>721</v>
      </c>
      <c r="C7" s="23">
        <v>7.4730514096185738E-2</v>
      </c>
      <c r="D7" s="26">
        <f>D6+GETPIVOTDATA("Frequency",$A$3,"Units Sold",300)</f>
        <v>7529</v>
      </c>
    </row>
    <row r="8" spans="1:4">
      <c r="A8" s="19" t="s">
        <v>155</v>
      </c>
      <c r="B8" s="22">
        <v>627</v>
      </c>
      <c r="C8" s="23">
        <v>6.4987562189054729E-2</v>
      </c>
      <c r="D8" s="26">
        <f>D7+GETPIVOTDATA("Frequency",$A$3,"Units Sold",400)</f>
        <v>8156</v>
      </c>
    </row>
    <row r="9" spans="1:4">
      <c r="A9" s="19" t="s">
        <v>156</v>
      </c>
      <c r="B9" s="22">
        <v>534</v>
      </c>
      <c r="C9" s="23">
        <v>5.534825870646766E-2</v>
      </c>
      <c r="D9" s="26">
        <f>D8+GETPIVOTDATA("Frequency",$A$3,"Units Sold",500)</f>
        <v>8690</v>
      </c>
    </row>
    <row r="10" spans="1:4">
      <c r="A10" s="19" t="s">
        <v>157</v>
      </c>
      <c r="B10" s="22">
        <v>364</v>
      </c>
      <c r="C10" s="23">
        <v>3.7728026533996685E-2</v>
      </c>
      <c r="D10" s="26">
        <f>D9+GETPIVOTDATA("Frequency",$A$3,"Units Sold",600)</f>
        <v>9054</v>
      </c>
    </row>
    <row r="11" spans="1:4">
      <c r="A11" s="19" t="s">
        <v>158</v>
      </c>
      <c r="B11" s="22">
        <v>276</v>
      </c>
      <c r="C11" s="23">
        <v>2.8606965174129355E-2</v>
      </c>
      <c r="D11" s="26">
        <f>D10+GETPIVOTDATA("Frequency",$A$3,"Units Sold",700)</f>
        <v>9330</v>
      </c>
    </row>
    <row r="12" spans="1:4">
      <c r="A12" s="19" t="s">
        <v>159</v>
      </c>
      <c r="B12" s="22">
        <v>164</v>
      </c>
      <c r="C12" s="23">
        <v>1.6998341625207296E-2</v>
      </c>
      <c r="D12" s="26">
        <f>D11+GETPIVOTDATA("Frequency",$A$3,"Units Sold",800)</f>
        <v>9494</v>
      </c>
    </row>
    <row r="13" spans="1:4">
      <c r="A13" s="19" t="s">
        <v>160</v>
      </c>
      <c r="B13" s="22">
        <v>101</v>
      </c>
      <c r="C13" s="23">
        <v>1.0468490878938639E-2</v>
      </c>
      <c r="D13" s="26">
        <f>D12+GETPIVOTDATA("Frequency",$A$3,"Units Sold",900)</f>
        <v>9595</v>
      </c>
    </row>
    <row r="14" spans="1:4">
      <c r="A14" s="19" t="s">
        <v>161</v>
      </c>
      <c r="B14" s="22">
        <v>34</v>
      </c>
      <c r="C14" s="23">
        <v>3.5240464344941957E-3</v>
      </c>
      <c r="D14" s="26">
        <f>D13+GETPIVOTDATA("Frequency",$A$3,"Units Sold",1000)</f>
        <v>9629</v>
      </c>
    </row>
    <row r="15" spans="1:4">
      <c r="A15" s="19" t="s">
        <v>162</v>
      </c>
      <c r="B15" s="22">
        <v>9</v>
      </c>
      <c r="C15" s="23">
        <v>9.3283582089552237E-4</v>
      </c>
      <c r="D15" s="26">
        <f>D14+GETPIVOTDATA("Frequency",$A$3,"Units Sold",1100)</f>
        <v>9638</v>
      </c>
    </row>
    <row r="16" spans="1:4">
      <c r="A16" s="19" t="s">
        <v>163</v>
      </c>
      <c r="B16" s="22">
        <v>10</v>
      </c>
      <c r="C16" s="23">
        <v>1.0364842454394694E-3</v>
      </c>
      <c r="D16" s="26">
        <f>D15+GETPIVOTDATA("Frequency",$A$3,"Units Sold",1200)</f>
        <v>9648</v>
      </c>
    </row>
    <row r="17" spans="1:4">
      <c r="A17" s="19" t="s">
        <v>148</v>
      </c>
      <c r="B17" s="22">
        <v>9648</v>
      </c>
      <c r="C17" s="23">
        <v>1</v>
      </c>
      <c r="D17" s="24">
        <v>9648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5A18-B9B6-47E3-A168-882B1557E384}">
  <dimension ref="A3:B10"/>
  <sheetViews>
    <sheetView workbookViewId="0">
      <selection activeCell="N28" sqref="N28"/>
    </sheetView>
  </sheetViews>
  <sheetFormatPr defaultRowHeight="14.5"/>
  <cols>
    <col min="1" max="1" width="24.08984375" bestFit="1" customWidth="1"/>
    <col min="2" max="2" width="14" bestFit="1" customWidth="1"/>
  </cols>
  <sheetData>
    <row r="3" spans="1:2">
      <c r="A3" s="18" t="s">
        <v>168</v>
      </c>
      <c r="B3" t="s">
        <v>169</v>
      </c>
    </row>
    <row r="4" spans="1:2">
      <c r="A4" s="25" t="s">
        <v>22</v>
      </c>
      <c r="B4" s="20">
        <v>306683</v>
      </c>
    </row>
    <row r="5" spans="1:2">
      <c r="A5" s="25" t="s">
        <v>19</v>
      </c>
      <c r="B5" s="20">
        <v>435526</v>
      </c>
    </row>
    <row r="6" spans="1:2">
      <c r="A6" s="25" t="s">
        <v>17</v>
      </c>
      <c r="B6" s="20">
        <v>593320</v>
      </c>
    </row>
    <row r="7" spans="1:2">
      <c r="A7" s="25" t="s">
        <v>23</v>
      </c>
      <c r="B7" s="20">
        <v>433827</v>
      </c>
    </row>
    <row r="8" spans="1:2">
      <c r="A8" s="25" t="s">
        <v>21</v>
      </c>
      <c r="B8" s="20">
        <v>317236</v>
      </c>
    </row>
    <row r="9" spans="1:2">
      <c r="A9" s="25" t="s">
        <v>20</v>
      </c>
      <c r="B9" s="20">
        <v>392269</v>
      </c>
    </row>
    <row r="10" spans="1:2">
      <c r="A10" s="25" t="s">
        <v>148</v>
      </c>
      <c r="B10" s="20">
        <v>2478861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C938-EC45-4E5D-BCD8-93CF794709B6}">
  <dimension ref="A3:B9"/>
  <sheetViews>
    <sheetView workbookViewId="0">
      <selection activeCell="E30" sqref="E30"/>
    </sheetView>
  </sheetViews>
  <sheetFormatPr defaultRowHeight="14.5"/>
  <cols>
    <col min="1" max="1" width="12.36328125" bestFit="1" customWidth="1"/>
    <col min="2" max="2" width="24" bestFit="1" customWidth="1"/>
  </cols>
  <sheetData>
    <row r="3" spans="1:2">
      <c r="A3" s="18" t="s">
        <v>147</v>
      </c>
      <c r="B3" t="s">
        <v>170</v>
      </c>
    </row>
    <row r="4" spans="1:2">
      <c r="A4" s="25" t="s">
        <v>36</v>
      </c>
      <c r="B4" s="27">
        <v>28211.189358974414</v>
      </c>
    </row>
    <row r="5" spans="1:2">
      <c r="A5" s="25" t="s">
        <v>15</v>
      </c>
      <c r="B5" s="27">
        <v>28628.193455387209</v>
      </c>
    </row>
    <row r="6" spans="1:2">
      <c r="A6" s="25" t="s">
        <v>27</v>
      </c>
      <c r="B6" s="27">
        <v>35380.789392361126</v>
      </c>
    </row>
    <row r="7" spans="1:2">
      <c r="A7" s="25" t="s">
        <v>48</v>
      </c>
      <c r="B7" s="27">
        <v>49473.379656862722</v>
      </c>
    </row>
    <row r="8" spans="1:2">
      <c r="A8" s="25" t="s">
        <v>31</v>
      </c>
      <c r="B8" s="27">
        <v>36605.149734477141</v>
      </c>
    </row>
    <row r="9" spans="1:2">
      <c r="A9" s="25" t="s">
        <v>148</v>
      </c>
      <c r="B9" s="27">
        <v>34425.244760572081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BED1-4DF1-4564-BC49-3EC033483ED8}">
  <dimension ref="A3:B754"/>
  <sheetViews>
    <sheetView workbookViewId="0">
      <selection activeCell="F38" sqref="F38"/>
    </sheetView>
  </sheetViews>
  <sheetFormatPr defaultRowHeight="14.5"/>
  <cols>
    <col min="1" max="1" width="16.36328125" bestFit="1" customWidth="1"/>
    <col min="2" max="2" width="16.08984375" bestFit="1" customWidth="1"/>
  </cols>
  <sheetData>
    <row r="3" spans="1:2">
      <c r="A3" s="18" t="s">
        <v>147</v>
      </c>
      <c r="B3" t="s">
        <v>185</v>
      </c>
    </row>
    <row r="4" spans="1:2">
      <c r="A4" s="25" t="s">
        <v>171</v>
      </c>
      <c r="B4" s="27">
        <v>182080675</v>
      </c>
    </row>
    <row r="5" spans="1:2">
      <c r="A5" s="28" t="s">
        <v>173</v>
      </c>
      <c r="B5" s="27">
        <v>16253746</v>
      </c>
    </row>
    <row r="6" spans="1:2">
      <c r="A6" s="30">
        <v>43831</v>
      </c>
      <c r="B6" s="27">
        <v>845141</v>
      </c>
    </row>
    <row r="7" spans="1:2">
      <c r="A7" s="30">
        <v>43832</v>
      </c>
      <c r="B7" s="27">
        <v>689410</v>
      </c>
    </row>
    <row r="8" spans="1:2">
      <c r="A8" s="30">
        <v>43833</v>
      </c>
      <c r="B8" s="27">
        <v>632573</v>
      </c>
    </row>
    <row r="9" spans="1:2">
      <c r="A9" s="30">
        <v>43834</v>
      </c>
      <c r="B9" s="27">
        <v>615080</v>
      </c>
    </row>
    <row r="10" spans="1:2">
      <c r="A10" s="30">
        <v>43835</v>
      </c>
      <c r="B10" s="27">
        <v>707829</v>
      </c>
    </row>
    <row r="11" spans="1:2">
      <c r="A11" s="30">
        <v>43836</v>
      </c>
      <c r="B11" s="27">
        <v>655750</v>
      </c>
    </row>
    <row r="12" spans="1:2">
      <c r="A12" s="30">
        <v>43837</v>
      </c>
      <c r="B12" s="27">
        <v>877176</v>
      </c>
    </row>
    <row r="13" spans="1:2">
      <c r="A13" s="30">
        <v>43838</v>
      </c>
      <c r="B13" s="27">
        <v>668084</v>
      </c>
    </row>
    <row r="14" spans="1:2">
      <c r="A14" s="30">
        <v>43839</v>
      </c>
      <c r="B14" s="27">
        <v>201829</v>
      </c>
    </row>
    <row r="15" spans="1:2">
      <c r="A15" s="30">
        <v>43840</v>
      </c>
      <c r="B15" s="27">
        <v>200469</v>
      </c>
    </row>
    <row r="16" spans="1:2">
      <c r="A16" s="30">
        <v>43841</v>
      </c>
      <c r="B16" s="27">
        <v>129556</v>
      </c>
    </row>
    <row r="17" spans="1:2">
      <c r="A17" s="30">
        <v>43842</v>
      </c>
      <c r="B17" s="27">
        <v>104982</v>
      </c>
    </row>
    <row r="18" spans="1:2">
      <c r="A18" s="30">
        <v>43843</v>
      </c>
      <c r="B18" s="27">
        <v>189096</v>
      </c>
    </row>
    <row r="19" spans="1:2">
      <c r="A19" s="30">
        <v>43844</v>
      </c>
      <c r="B19" s="27">
        <v>260022</v>
      </c>
    </row>
    <row r="20" spans="1:2">
      <c r="A20" s="30">
        <v>43845</v>
      </c>
      <c r="B20" s="27">
        <v>231207.99999999997</v>
      </c>
    </row>
    <row r="21" spans="1:2">
      <c r="A21" s="30">
        <v>43846</v>
      </c>
      <c r="B21" s="27">
        <v>230911.99999999997</v>
      </c>
    </row>
    <row r="22" spans="1:2">
      <c r="A22" s="30">
        <v>43847</v>
      </c>
      <c r="B22" s="27">
        <v>173012.99999999997</v>
      </c>
    </row>
    <row r="23" spans="1:2">
      <c r="A23" s="30">
        <v>43848</v>
      </c>
      <c r="B23" s="27">
        <v>110225</v>
      </c>
    </row>
    <row r="24" spans="1:2">
      <c r="A24" s="30">
        <v>43849</v>
      </c>
      <c r="B24" s="27">
        <v>216161.99999999997</v>
      </c>
    </row>
    <row r="25" spans="1:2">
      <c r="A25" s="30">
        <v>43850</v>
      </c>
      <c r="B25" s="27">
        <v>345305</v>
      </c>
    </row>
    <row r="26" spans="1:2">
      <c r="A26" s="30">
        <v>43851</v>
      </c>
      <c r="B26" s="27">
        <v>639432</v>
      </c>
    </row>
    <row r="27" spans="1:2">
      <c r="A27" s="30">
        <v>43852</v>
      </c>
      <c r="B27" s="27">
        <v>661210</v>
      </c>
    </row>
    <row r="28" spans="1:2">
      <c r="A28" s="30">
        <v>43853</v>
      </c>
      <c r="B28" s="27">
        <v>755277</v>
      </c>
    </row>
    <row r="29" spans="1:2">
      <c r="A29" s="30">
        <v>43854</v>
      </c>
      <c r="B29" s="27">
        <v>662710</v>
      </c>
    </row>
    <row r="30" spans="1:2">
      <c r="A30" s="30">
        <v>43855</v>
      </c>
      <c r="B30" s="27">
        <v>935936</v>
      </c>
    </row>
    <row r="31" spans="1:2">
      <c r="A31" s="30">
        <v>43856</v>
      </c>
      <c r="B31" s="27">
        <v>831952</v>
      </c>
    </row>
    <row r="32" spans="1:2">
      <c r="A32" s="30">
        <v>43857</v>
      </c>
      <c r="B32" s="27">
        <v>669511</v>
      </c>
    </row>
    <row r="33" spans="1:2">
      <c r="A33" s="30">
        <v>43858</v>
      </c>
      <c r="B33" s="27">
        <v>650504</v>
      </c>
    </row>
    <row r="34" spans="1:2">
      <c r="A34" s="30">
        <v>43859</v>
      </c>
      <c r="B34" s="27">
        <v>726062</v>
      </c>
    </row>
    <row r="35" spans="1:2">
      <c r="A35" s="30">
        <v>43860</v>
      </c>
      <c r="B35" s="27">
        <v>633776</v>
      </c>
    </row>
    <row r="36" spans="1:2">
      <c r="A36" s="30">
        <v>43861</v>
      </c>
      <c r="B36" s="27">
        <v>1003554</v>
      </c>
    </row>
    <row r="37" spans="1:2">
      <c r="A37" s="28" t="s">
        <v>174</v>
      </c>
      <c r="B37" s="27">
        <v>14997988</v>
      </c>
    </row>
    <row r="38" spans="1:2">
      <c r="A38" s="30">
        <v>43862</v>
      </c>
      <c r="B38" s="27">
        <v>914122</v>
      </c>
    </row>
    <row r="39" spans="1:2">
      <c r="A39" s="30">
        <v>43863</v>
      </c>
      <c r="B39" s="27">
        <v>755660</v>
      </c>
    </row>
    <row r="40" spans="1:2">
      <c r="A40" s="30">
        <v>43864</v>
      </c>
      <c r="B40" s="27">
        <v>765834</v>
      </c>
    </row>
    <row r="41" spans="1:2">
      <c r="A41" s="30">
        <v>43865</v>
      </c>
      <c r="B41" s="27">
        <v>787657</v>
      </c>
    </row>
    <row r="42" spans="1:2">
      <c r="A42" s="30">
        <v>43866</v>
      </c>
      <c r="B42" s="27">
        <v>704363</v>
      </c>
    </row>
    <row r="43" spans="1:2">
      <c r="A43" s="30">
        <v>43867</v>
      </c>
      <c r="B43" s="27">
        <v>1268868</v>
      </c>
    </row>
    <row r="44" spans="1:2">
      <c r="A44" s="30">
        <v>43868</v>
      </c>
      <c r="B44" s="27">
        <v>1006480</v>
      </c>
    </row>
    <row r="45" spans="1:2">
      <c r="A45" s="30">
        <v>43869</v>
      </c>
      <c r="B45" s="27">
        <v>882372</v>
      </c>
    </row>
    <row r="46" spans="1:2">
      <c r="A46" s="30">
        <v>43870</v>
      </c>
      <c r="B46" s="27">
        <v>819377</v>
      </c>
    </row>
    <row r="47" spans="1:2">
      <c r="A47" s="30">
        <v>43871</v>
      </c>
      <c r="B47" s="27">
        <v>835490</v>
      </c>
    </row>
    <row r="48" spans="1:2">
      <c r="A48" s="30">
        <v>43872</v>
      </c>
      <c r="B48" s="27">
        <v>339850</v>
      </c>
    </row>
    <row r="49" spans="1:2">
      <c r="A49" s="30">
        <v>43873</v>
      </c>
      <c r="B49" s="27">
        <v>421680</v>
      </c>
    </row>
    <row r="50" spans="1:2">
      <c r="A50" s="30">
        <v>43874</v>
      </c>
      <c r="B50" s="27">
        <v>478492</v>
      </c>
    </row>
    <row r="51" spans="1:2">
      <c r="A51" s="30">
        <v>43875</v>
      </c>
      <c r="B51" s="27">
        <v>478296</v>
      </c>
    </row>
    <row r="52" spans="1:2">
      <c r="A52" s="30">
        <v>43876</v>
      </c>
      <c r="B52" s="27">
        <v>358246</v>
      </c>
    </row>
    <row r="53" spans="1:2">
      <c r="A53" s="30">
        <v>43877</v>
      </c>
      <c r="B53" s="27">
        <v>323070</v>
      </c>
    </row>
    <row r="54" spans="1:2">
      <c r="A54" s="30">
        <v>43878</v>
      </c>
      <c r="B54" s="27">
        <v>373234</v>
      </c>
    </row>
    <row r="55" spans="1:2">
      <c r="A55" s="30">
        <v>43879</v>
      </c>
      <c r="B55" s="27">
        <v>335464</v>
      </c>
    </row>
    <row r="56" spans="1:2">
      <c r="A56" s="30">
        <v>43880</v>
      </c>
      <c r="B56" s="27">
        <v>377370.00000000006</v>
      </c>
    </row>
    <row r="57" spans="1:2">
      <c r="A57" s="30">
        <v>43881</v>
      </c>
      <c r="B57" s="27">
        <v>409062.00000000006</v>
      </c>
    </row>
    <row r="58" spans="1:2">
      <c r="A58" s="30">
        <v>43882</v>
      </c>
      <c r="B58" s="27">
        <v>283293.00000000006</v>
      </c>
    </row>
    <row r="59" spans="1:2">
      <c r="A59" s="30">
        <v>43883</v>
      </c>
      <c r="B59" s="27">
        <v>251828.00000000003</v>
      </c>
    </row>
    <row r="60" spans="1:2">
      <c r="A60" s="30">
        <v>43884</v>
      </c>
      <c r="B60" s="27">
        <v>294824</v>
      </c>
    </row>
    <row r="61" spans="1:2">
      <c r="A61" s="30">
        <v>43885</v>
      </c>
      <c r="B61" s="27">
        <v>353422.00000000006</v>
      </c>
    </row>
    <row r="62" spans="1:2">
      <c r="A62" s="30">
        <v>43886</v>
      </c>
      <c r="B62" s="27">
        <v>345765.00000000006</v>
      </c>
    </row>
    <row r="63" spans="1:2">
      <c r="A63" s="30">
        <v>43887</v>
      </c>
      <c r="B63" s="27">
        <v>376885.00000000006</v>
      </c>
    </row>
    <row r="64" spans="1:2">
      <c r="A64" s="30">
        <v>43888</v>
      </c>
      <c r="B64" s="27">
        <v>236197.00000000003</v>
      </c>
    </row>
    <row r="65" spans="1:2">
      <c r="A65" s="30">
        <v>43889</v>
      </c>
      <c r="B65" s="27">
        <v>220787.00000000003</v>
      </c>
    </row>
    <row r="66" spans="1:2">
      <c r="A66" s="28" t="s">
        <v>175</v>
      </c>
      <c r="B66" s="27">
        <v>17660577</v>
      </c>
    </row>
    <row r="67" spans="1:2">
      <c r="A67" s="30">
        <v>43891</v>
      </c>
      <c r="B67" s="27">
        <v>237739</v>
      </c>
    </row>
    <row r="68" spans="1:2">
      <c r="A68" s="30">
        <v>43892</v>
      </c>
      <c r="B68" s="27">
        <v>294002.00000000006</v>
      </c>
    </row>
    <row r="69" spans="1:2">
      <c r="A69" s="30">
        <v>43893</v>
      </c>
      <c r="B69" s="27">
        <v>1044237</v>
      </c>
    </row>
    <row r="70" spans="1:2">
      <c r="A70" s="30">
        <v>43894</v>
      </c>
      <c r="B70" s="27">
        <v>1179817</v>
      </c>
    </row>
    <row r="71" spans="1:2">
      <c r="A71" s="30">
        <v>43895</v>
      </c>
      <c r="B71" s="27">
        <v>845510.00000000012</v>
      </c>
    </row>
    <row r="72" spans="1:2">
      <c r="A72" s="30">
        <v>43896</v>
      </c>
      <c r="B72" s="27">
        <v>737964</v>
      </c>
    </row>
    <row r="73" spans="1:2">
      <c r="A73" s="30">
        <v>43897</v>
      </c>
      <c r="B73" s="27">
        <v>729659</v>
      </c>
    </row>
    <row r="74" spans="1:2">
      <c r="A74" s="30">
        <v>43898</v>
      </c>
      <c r="B74" s="27">
        <v>940376</v>
      </c>
    </row>
    <row r="75" spans="1:2">
      <c r="A75" s="30">
        <v>43899</v>
      </c>
      <c r="B75" s="27">
        <v>1144502</v>
      </c>
    </row>
    <row r="76" spans="1:2">
      <c r="A76" s="30">
        <v>43900</v>
      </c>
      <c r="B76" s="27">
        <v>1263835</v>
      </c>
    </row>
    <row r="77" spans="1:2">
      <c r="A77" s="30">
        <v>43901</v>
      </c>
      <c r="B77" s="27">
        <v>890762.00000000023</v>
      </c>
    </row>
    <row r="78" spans="1:2">
      <c r="A78" s="30">
        <v>43902</v>
      </c>
      <c r="B78" s="27">
        <v>795908</v>
      </c>
    </row>
    <row r="79" spans="1:2">
      <c r="A79" s="30">
        <v>43903</v>
      </c>
      <c r="B79" s="27">
        <v>765020</v>
      </c>
    </row>
    <row r="80" spans="1:2">
      <c r="A80" s="30">
        <v>43904</v>
      </c>
      <c r="B80" s="27">
        <v>976806</v>
      </c>
    </row>
    <row r="81" spans="1:2">
      <c r="A81" s="30">
        <v>43905</v>
      </c>
      <c r="B81" s="27">
        <v>882914</v>
      </c>
    </row>
    <row r="82" spans="1:2">
      <c r="A82" s="30">
        <v>43906</v>
      </c>
      <c r="B82" s="27">
        <v>963394</v>
      </c>
    </row>
    <row r="83" spans="1:2">
      <c r="A83" s="30">
        <v>43907</v>
      </c>
      <c r="B83" s="27">
        <v>771170.00000000012</v>
      </c>
    </row>
    <row r="84" spans="1:2">
      <c r="A84" s="30">
        <v>43908</v>
      </c>
      <c r="B84" s="27">
        <v>613415</v>
      </c>
    </row>
    <row r="85" spans="1:2">
      <c r="A85" s="30">
        <v>43909</v>
      </c>
      <c r="B85" s="27">
        <v>103546</v>
      </c>
    </row>
    <row r="86" spans="1:2">
      <c r="A86" s="30">
        <v>43910</v>
      </c>
      <c r="B86" s="27">
        <v>194736</v>
      </c>
    </row>
    <row r="87" spans="1:2">
      <c r="A87" s="30">
        <v>43911</v>
      </c>
      <c r="B87" s="27">
        <v>161037</v>
      </c>
    </row>
    <row r="88" spans="1:2">
      <c r="A88" s="30">
        <v>43912</v>
      </c>
      <c r="B88" s="27">
        <v>174218</v>
      </c>
    </row>
    <row r="89" spans="1:2">
      <c r="A89" s="30">
        <v>43913</v>
      </c>
      <c r="B89" s="27">
        <v>174674</v>
      </c>
    </row>
    <row r="90" spans="1:2">
      <c r="A90" s="30">
        <v>43914</v>
      </c>
      <c r="B90" s="27">
        <v>112592</v>
      </c>
    </row>
    <row r="91" spans="1:2">
      <c r="A91" s="30">
        <v>43915</v>
      </c>
      <c r="B91" s="27">
        <v>92494</v>
      </c>
    </row>
    <row r="92" spans="1:2">
      <c r="A92" s="30">
        <v>43916</v>
      </c>
      <c r="B92" s="27">
        <v>164292</v>
      </c>
    </row>
    <row r="93" spans="1:2">
      <c r="A93" s="30">
        <v>43917</v>
      </c>
      <c r="B93" s="27">
        <v>226105</v>
      </c>
    </row>
    <row r="94" spans="1:2">
      <c r="A94" s="30">
        <v>43918</v>
      </c>
      <c r="B94" s="27">
        <v>205375.99999999997</v>
      </c>
    </row>
    <row r="95" spans="1:2">
      <c r="A95" s="30">
        <v>43919</v>
      </c>
      <c r="B95" s="27">
        <v>225915.99999999997</v>
      </c>
    </row>
    <row r="96" spans="1:2">
      <c r="A96" s="30">
        <v>43920</v>
      </c>
      <c r="B96" s="27">
        <v>169589.99999999997</v>
      </c>
    </row>
    <row r="97" spans="1:2">
      <c r="A97" s="30">
        <v>43921</v>
      </c>
      <c r="B97" s="27">
        <v>578971</v>
      </c>
    </row>
    <row r="98" spans="1:2">
      <c r="A98" s="28" t="s">
        <v>176</v>
      </c>
      <c r="B98" s="27">
        <v>24607006</v>
      </c>
    </row>
    <row r="99" spans="1:2">
      <c r="A99" s="30">
        <v>43922</v>
      </c>
      <c r="B99" s="27">
        <v>197439.99999999997</v>
      </c>
    </row>
    <row r="100" spans="1:2">
      <c r="A100" s="30">
        <v>43923</v>
      </c>
      <c r="B100" s="27">
        <v>322205</v>
      </c>
    </row>
    <row r="101" spans="1:2">
      <c r="A101" s="30">
        <v>43924</v>
      </c>
      <c r="B101" s="27">
        <v>216796</v>
      </c>
    </row>
    <row r="102" spans="1:2">
      <c r="A102" s="30">
        <v>43925</v>
      </c>
      <c r="B102" s="27">
        <v>250643</v>
      </c>
    </row>
    <row r="103" spans="1:2">
      <c r="A103" s="30">
        <v>43926</v>
      </c>
      <c r="B103" s="27">
        <v>169144</v>
      </c>
    </row>
    <row r="104" spans="1:2">
      <c r="A104" s="30">
        <v>43927</v>
      </c>
      <c r="B104" s="27">
        <v>116478</v>
      </c>
    </row>
    <row r="105" spans="1:2">
      <c r="A105" s="30">
        <v>43928</v>
      </c>
      <c r="B105" s="27">
        <v>267056</v>
      </c>
    </row>
    <row r="106" spans="1:2">
      <c r="A106" s="30">
        <v>43929</v>
      </c>
      <c r="B106" s="27">
        <v>322205</v>
      </c>
    </row>
    <row r="107" spans="1:2">
      <c r="A107" s="30">
        <v>43930</v>
      </c>
      <c r="B107" s="27">
        <v>250050</v>
      </c>
    </row>
    <row r="108" spans="1:2">
      <c r="A108" s="30">
        <v>43931</v>
      </c>
      <c r="B108" s="27">
        <v>249532</v>
      </c>
    </row>
    <row r="109" spans="1:2">
      <c r="A109" s="30">
        <v>43932</v>
      </c>
      <c r="B109" s="27">
        <v>169002</v>
      </c>
    </row>
    <row r="110" spans="1:2">
      <c r="A110" s="30">
        <v>43933</v>
      </c>
      <c r="B110" s="27">
        <v>116522</v>
      </c>
    </row>
    <row r="111" spans="1:2">
      <c r="A111" s="30">
        <v>43934</v>
      </c>
      <c r="B111" s="27">
        <v>389842</v>
      </c>
    </row>
    <row r="112" spans="1:2">
      <c r="A112" s="30">
        <v>43935</v>
      </c>
      <c r="B112" s="27">
        <v>445206</v>
      </c>
    </row>
    <row r="113" spans="1:2">
      <c r="A113" s="30">
        <v>43936</v>
      </c>
      <c r="B113" s="27">
        <v>382246</v>
      </c>
    </row>
    <row r="114" spans="1:2">
      <c r="A114" s="30">
        <v>43937</v>
      </c>
      <c r="B114" s="27">
        <v>383350</v>
      </c>
    </row>
    <row r="115" spans="1:2">
      <c r="A115" s="30">
        <v>43938</v>
      </c>
      <c r="B115" s="27">
        <v>867447</v>
      </c>
    </row>
    <row r="116" spans="1:2">
      <c r="A116" s="30">
        <v>43939</v>
      </c>
      <c r="B116" s="27">
        <v>967276</v>
      </c>
    </row>
    <row r="117" spans="1:2">
      <c r="A117" s="30">
        <v>43940</v>
      </c>
      <c r="B117" s="27">
        <v>1302345</v>
      </c>
    </row>
    <row r="118" spans="1:2">
      <c r="A118" s="30">
        <v>43941</v>
      </c>
      <c r="B118" s="27">
        <v>1095228</v>
      </c>
    </row>
    <row r="119" spans="1:2">
      <c r="A119" s="30">
        <v>43942</v>
      </c>
      <c r="B119" s="27">
        <v>936532</v>
      </c>
    </row>
    <row r="120" spans="1:2">
      <c r="A120" s="30">
        <v>43943</v>
      </c>
      <c r="B120" s="27">
        <v>885535</v>
      </c>
    </row>
    <row r="121" spans="1:2">
      <c r="A121" s="30">
        <v>43944</v>
      </c>
      <c r="B121" s="27">
        <v>885949</v>
      </c>
    </row>
    <row r="122" spans="1:2">
      <c r="A122" s="30">
        <v>43945</v>
      </c>
      <c r="B122" s="27">
        <v>7050982</v>
      </c>
    </row>
    <row r="123" spans="1:2">
      <c r="A123" s="30">
        <v>43946</v>
      </c>
      <c r="B123" s="27">
        <v>1055529</v>
      </c>
    </row>
    <row r="124" spans="1:2">
      <c r="A124" s="30">
        <v>43947</v>
      </c>
      <c r="B124" s="27">
        <v>1256068</v>
      </c>
    </row>
    <row r="125" spans="1:2">
      <c r="A125" s="30">
        <v>43948</v>
      </c>
      <c r="B125" s="27">
        <v>1304025</v>
      </c>
    </row>
    <row r="126" spans="1:2">
      <c r="A126" s="30">
        <v>43949</v>
      </c>
      <c r="B126" s="27">
        <v>957780.00000000012</v>
      </c>
    </row>
    <row r="127" spans="1:2">
      <c r="A127" s="30">
        <v>43950</v>
      </c>
      <c r="B127" s="27">
        <v>890563</v>
      </c>
    </row>
    <row r="128" spans="1:2">
      <c r="A128" s="30">
        <v>43951</v>
      </c>
      <c r="B128" s="27">
        <v>904030</v>
      </c>
    </row>
    <row r="129" spans="1:2">
      <c r="A129" s="28" t="s">
        <v>177</v>
      </c>
      <c r="B129" s="27">
        <v>16918014</v>
      </c>
    </row>
    <row r="130" spans="1:2">
      <c r="A130" s="30">
        <v>43952</v>
      </c>
      <c r="B130" s="27">
        <v>925566</v>
      </c>
    </row>
    <row r="131" spans="1:2">
      <c r="A131" s="30">
        <v>43953</v>
      </c>
      <c r="B131" s="27">
        <v>1116482</v>
      </c>
    </row>
    <row r="132" spans="1:2">
      <c r="A132" s="30">
        <v>43954</v>
      </c>
      <c r="B132" s="27">
        <v>1251096</v>
      </c>
    </row>
    <row r="133" spans="1:2">
      <c r="A133" s="30">
        <v>43955</v>
      </c>
      <c r="B133" s="27">
        <v>877910.00000000023</v>
      </c>
    </row>
    <row r="134" spans="1:2">
      <c r="A134" s="30">
        <v>43956</v>
      </c>
      <c r="B134" s="27">
        <v>817776.00000000012</v>
      </c>
    </row>
    <row r="135" spans="1:2">
      <c r="A135" s="30">
        <v>43957</v>
      </c>
      <c r="B135" s="27">
        <v>828576.00000000012</v>
      </c>
    </row>
    <row r="136" spans="1:2">
      <c r="A136" s="30">
        <v>43958</v>
      </c>
      <c r="B136" s="27">
        <v>918442</v>
      </c>
    </row>
    <row r="137" spans="1:2">
      <c r="A137" s="30">
        <v>43959</v>
      </c>
      <c r="B137" s="27">
        <v>295737.00000000006</v>
      </c>
    </row>
    <row r="138" spans="1:2">
      <c r="A138" s="30">
        <v>43960</v>
      </c>
      <c r="B138" s="27">
        <v>323208.00000000006</v>
      </c>
    </row>
    <row r="139" spans="1:2">
      <c r="A139" s="30">
        <v>43961</v>
      </c>
      <c r="B139" s="27">
        <v>197702.00000000003</v>
      </c>
    </row>
    <row r="140" spans="1:2">
      <c r="A140" s="30">
        <v>43962</v>
      </c>
      <c r="B140" s="27">
        <v>183255.00000000003</v>
      </c>
    </row>
    <row r="141" spans="1:2">
      <c r="A141" s="30">
        <v>43963</v>
      </c>
      <c r="B141" s="27">
        <v>199800</v>
      </c>
    </row>
    <row r="142" spans="1:2">
      <c r="A142" s="30">
        <v>43964</v>
      </c>
      <c r="B142" s="27">
        <v>251825</v>
      </c>
    </row>
    <row r="143" spans="1:2">
      <c r="A143" s="30">
        <v>43965</v>
      </c>
      <c r="B143" s="27">
        <v>324050.00000000006</v>
      </c>
    </row>
    <row r="144" spans="1:2">
      <c r="A144" s="30">
        <v>43966</v>
      </c>
      <c r="B144" s="27">
        <v>353250.00000000006</v>
      </c>
    </row>
    <row r="145" spans="1:2">
      <c r="A145" s="30">
        <v>43967</v>
      </c>
      <c r="B145" s="27">
        <v>240278.00000000003</v>
      </c>
    </row>
    <row r="146" spans="1:2">
      <c r="A146" s="30">
        <v>43968</v>
      </c>
      <c r="B146" s="27">
        <v>266960.00000000006</v>
      </c>
    </row>
    <row r="147" spans="1:2">
      <c r="A147" s="30">
        <v>43969</v>
      </c>
      <c r="B147" s="27">
        <v>288390.00000000006</v>
      </c>
    </row>
    <row r="148" spans="1:2">
      <c r="A148" s="30">
        <v>43970</v>
      </c>
      <c r="B148" s="27">
        <v>409490.00000000006</v>
      </c>
    </row>
    <row r="149" spans="1:2">
      <c r="A149" s="30">
        <v>43971</v>
      </c>
      <c r="B149" s="27">
        <v>466977.00000000012</v>
      </c>
    </row>
    <row r="150" spans="1:2">
      <c r="A150" s="30">
        <v>43972</v>
      </c>
      <c r="B150" s="27">
        <v>501648.00000000012</v>
      </c>
    </row>
    <row r="151" spans="1:2">
      <c r="A151" s="30">
        <v>43973</v>
      </c>
      <c r="B151" s="27">
        <v>332500.00000000006</v>
      </c>
    </row>
    <row r="152" spans="1:2">
      <c r="A152" s="30">
        <v>43974</v>
      </c>
      <c r="B152" s="27">
        <v>332875.00000000006</v>
      </c>
    </row>
    <row r="153" spans="1:2">
      <c r="A153" s="30">
        <v>43975</v>
      </c>
      <c r="B153" s="27">
        <v>3586441</v>
      </c>
    </row>
    <row r="154" spans="1:2">
      <c r="A154" s="30">
        <v>43976</v>
      </c>
      <c r="B154" s="27">
        <v>430275.00000000006</v>
      </c>
    </row>
    <row r="155" spans="1:2">
      <c r="A155" s="30">
        <v>43977</v>
      </c>
      <c r="B155" s="27">
        <v>184212</v>
      </c>
    </row>
    <row r="156" spans="1:2">
      <c r="A156" s="30">
        <v>43978</v>
      </c>
      <c r="B156" s="27">
        <v>231288</v>
      </c>
    </row>
    <row r="157" spans="1:2">
      <c r="A157" s="30">
        <v>43979</v>
      </c>
      <c r="B157" s="27">
        <v>231210</v>
      </c>
    </row>
    <row r="158" spans="1:2">
      <c r="A158" s="30">
        <v>43980</v>
      </c>
      <c r="B158" s="27">
        <v>153822</v>
      </c>
    </row>
    <row r="159" spans="1:2">
      <c r="A159" s="30">
        <v>43981</v>
      </c>
      <c r="B159" s="27">
        <v>141223.00000000003</v>
      </c>
    </row>
    <row r="160" spans="1:2">
      <c r="A160" s="30">
        <v>43982</v>
      </c>
      <c r="B160" s="27">
        <v>255750</v>
      </c>
    </row>
    <row r="161" spans="1:2">
      <c r="A161" s="28" t="s">
        <v>178</v>
      </c>
      <c r="B161" s="27">
        <v>8829819</v>
      </c>
    </row>
    <row r="162" spans="1:2">
      <c r="A162" s="30">
        <v>43983</v>
      </c>
      <c r="B162" s="27">
        <v>224968</v>
      </c>
    </row>
    <row r="163" spans="1:2">
      <c r="A163" s="30">
        <v>43984</v>
      </c>
      <c r="B163" s="27">
        <v>231157</v>
      </c>
    </row>
    <row r="164" spans="1:2">
      <c r="A164" s="30">
        <v>43985</v>
      </c>
      <c r="B164" s="27">
        <v>230734</v>
      </c>
    </row>
    <row r="165" spans="1:2">
      <c r="A165" s="30">
        <v>43986</v>
      </c>
      <c r="B165" s="27">
        <v>154176</v>
      </c>
    </row>
    <row r="166" spans="1:2">
      <c r="A166" s="30">
        <v>43987</v>
      </c>
      <c r="B166" s="27">
        <v>127130.00000000001</v>
      </c>
    </row>
    <row r="167" spans="1:2">
      <c r="A167" s="30">
        <v>43988</v>
      </c>
      <c r="B167" s="27">
        <v>218158</v>
      </c>
    </row>
    <row r="168" spans="1:2">
      <c r="A168" s="30">
        <v>43989</v>
      </c>
      <c r="B168" s="27">
        <v>295182</v>
      </c>
    </row>
    <row r="169" spans="1:2">
      <c r="A169" s="30">
        <v>43990</v>
      </c>
      <c r="B169" s="27">
        <v>261670</v>
      </c>
    </row>
    <row r="170" spans="1:2">
      <c r="A170" s="30">
        <v>43991</v>
      </c>
      <c r="B170" s="27">
        <v>283149.99999999994</v>
      </c>
    </row>
    <row r="171" spans="1:2">
      <c r="A171" s="30">
        <v>43992</v>
      </c>
      <c r="B171" s="27">
        <v>216689.99999999994</v>
      </c>
    </row>
    <row r="172" spans="1:2">
      <c r="A172" s="30">
        <v>43993</v>
      </c>
      <c r="B172" s="27">
        <v>125674</v>
      </c>
    </row>
    <row r="173" spans="1:2">
      <c r="A173" s="30">
        <v>43994</v>
      </c>
      <c r="B173" s="27">
        <v>250259.99999999994</v>
      </c>
    </row>
    <row r="174" spans="1:2">
      <c r="A174" s="30">
        <v>43995</v>
      </c>
      <c r="B174" s="27">
        <v>395880</v>
      </c>
    </row>
    <row r="175" spans="1:2">
      <c r="A175" s="30">
        <v>43996</v>
      </c>
      <c r="B175" s="27">
        <v>268748</v>
      </c>
    </row>
    <row r="176" spans="1:2">
      <c r="A176" s="30">
        <v>43997</v>
      </c>
      <c r="B176" s="27">
        <v>308880</v>
      </c>
    </row>
    <row r="177" spans="1:2">
      <c r="A177" s="30">
        <v>43998</v>
      </c>
      <c r="B177" s="27">
        <v>184950</v>
      </c>
    </row>
    <row r="178" spans="1:2">
      <c r="A178" s="30">
        <v>43999</v>
      </c>
      <c r="B178" s="27">
        <v>133304</v>
      </c>
    </row>
    <row r="179" spans="1:2">
      <c r="A179" s="30">
        <v>44000</v>
      </c>
      <c r="B179" s="27">
        <v>286864</v>
      </c>
    </row>
    <row r="180" spans="1:2">
      <c r="A180" s="30">
        <v>44001</v>
      </c>
      <c r="B180" s="27">
        <v>339075</v>
      </c>
    </row>
    <row r="181" spans="1:2">
      <c r="A181" s="30">
        <v>44002</v>
      </c>
      <c r="B181" s="27">
        <v>266480</v>
      </c>
    </row>
    <row r="182" spans="1:2">
      <c r="A182" s="30">
        <v>44003</v>
      </c>
      <c r="B182" s="27">
        <v>267320</v>
      </c>
    </row>
    <row r="183" spans="1:2">
      <c r="A183" s="30">
        <v>44004</v>
      </c>
      <c r="B183" s="27">
        <v>185310</v>
      </c>
    </row>
    <row r="184" spans="1:2">
      <c r="A184" s="30">
        <v>44005</v>
      </c>
      <c r="B184" s="27">
        <v>133120</v>
      </c>
    </row>
    <row r="185" spans="1:2">
      <c r="A185" s="30">
        <v>44006</v>
      </c>
      <c r="B185" s="27">
        <v>409375</v>
      </c>
    </row>
    <row r="186" spans="1:2">
      <c r="A186" s="30">
        <v>44007</v>
      </c>
      <c r="B186" s="27">
        <v>576345</v>
      </c>
    </row>
    <row r="187" spans="1:2">
      <c r="A187" s="30">
        <v>44008</v>
      </c>
      <c r="B187" s="27">
        <v>513912</v>
      </c>
    </row>
    <row r="188" spans="1:2">
      <c r="A188" s="30">
        <v>44009</v>
      </c>
      <c r="B188" s="27">
        <v>511736</v>
      </c>
    </row>
    <row r="189" spans="1:2">
      <c r="A189" s="30">
        <v>44010</v>
      </c>
      <c r="B189" s="27">
        <v>409375</v>
      </c>
    </row>
    <row r="190" spans="1:2">
      <c r="A190" s="30">
        <v>44011</v>
      </c>
      <c r="B190" s="27">
        <v>327360.00000000006</v>
      </c>
    </row>
    <row r="191" spans="1:2">
      <c r="A191" s="30">
        <v>44012</v>
      </c>
      <c r="B191" s="27">
        <v>692836</v>
      </c>
    </row>
    <row r="192" spans="1:2">
      <c r="A192" s="28" t="s">
        <v>179</v>
      </c>
      <c r="B192" s="27">
        <v>17146013</v>
      </c>
    </row>
    <row r="193" spans="1:2">
      <c r="A193" s="30">
        <v>44013</v>
      </c>
      <c r="B193" s="27">
        <v>677447</v>
      </c>
    </row>
    <row r="194" spans="1:2">
      <c r="A194" s="30">
        <v>44014</v>
      </c>
      <c r="B194" s="27">
        <v>588674.00000000012</v>
      </c>
    </row>
    <row r="195" spans="1:2">
      <c r="A195" s="30">
        <v>44015</v>
      </c>
      <c r="B195" s="27">
        <v>544900.00000000012</v>
      </c>
    </row>
    <row r="196" spans="1:2">
      <c r="A196" s="30">
        <v>44016</v>
      </c>
      <c r="B196" s="27">
        <v>430686</v>
      </c>
    </row>
    <row r="197" spans="1:2">
      <c r="A197" s="30">
        <v>44017</v>
      </c>
      <c r="B197" s="27">
        <v>499838.00000000006</v>
      </c>
    </row>
    <row r="198" spans="1:2">
      <c r="A198" s="30">
        <v>44018</v>
      </c>
      <c r="B198" s="27">
        <v>589725</v>
      </c>
    </row>
    <row r="199" spans="1:2">
      <c r="A199" s="30">
        <v>44019</v>
      </c>
      <c r="B199" s="27">
        <v>676110.00000000012</v>
      </c>
    </row>
    <row r="200" spans="1:2">
      <c r="A200" s="30">
        <v>44020</v>
      </c>
      <c r="B200" s="27">
        <v>616170.00000000012</v>
      </c>
    </row>
    <row r="201" spans="1:2">
      <c r="A201" s="30">
        <v>44021</v>
      </c>
      <c r="B201" s="27">
        <v>480649.00000000012</v>
      </c>
    </row>
    <row r="202" spans="1:2">
      <c r="A202" s="30">
        <v>44022</v>
      </c>
      <c r="B202" s="27">
        <v>442720.00000000006</v>
      </c>
    </row>
    <row r="203" spans="1:2">
      <c r="A203" s="30">
        <v>44023</v>
      </c>
      <c r="B203" s="27">
        <v>442255</v>
      </c>
    </row>
    <row r="204" spans="1:2">
      <c r="A204" s="30">
        <v>44024</v>
      </c>
      <c r="B204" s="27">
        <v>328208</v>
      </c>
    </row>
    <row r="205" spans="1:2">
      <c r="A205" s="30">
        <v>44025</v>
      </c>
      <c r="B205" s="27">
        <v>429984.00000000006</v>
      </c>
    </row>
    <row r="206" spans="1:2">
      <c r="A206" s="30">
        <v>44026</v>
      </c>
      <c r="B206" s="27">
        <v>462354.00000000017</v>
      </c>
    </row>
    <row r="207" spans="1:2">
      <c r="A207" s="30">
        <v>44027</v>
      </c>
      <c r="B207" s="27">
        <v>323505.00000000006</v>
      </c>
    </row>
    <row r="208" spans="1:2">
      <c r="A208" s="30">
        <v>44028</v>
      </c>
      <c r="B208" s="27">
        <v>287504.00000000006</v>
      </c>
    </row>
    <row r="209" spans="1:2">
      <c r="A209" s="30">
        <v>44029</v>
      </c>
      <c r="B209" s="27">
        <v>347992.00000000006</v>
      </c>
    </row>
    <row r="210" spans="1:2">
      <c r="A210" s="30">
        <v>44030</v>
      </c>
      <c r="B210" s="27">
        <v>1035546</v>
      </c>
    </row>
    <row r="211" spans="1:2">
      <c r="A211" s="30">
        <v>44031</v>
      </c>
      <c r="B211" s="27">
        <v>574658</v>
      </c>
    </row>
    <row r="212" spans="1:2">
      <c r="A212" s="30">
        <v>44032</v>
      </c>
      <c r="B212" s="27">
        <v>696002</v>
      </c>
    </row>
    <row r="213" spans="1:2">
      <c r="A213" s="30">
        <v>44033</v>
      </c>
      <c r="B213" s="27">
        <v>489684</v>
      </c>
    </row>
    <row r="214" spans="1:2">
      <c r="A214" s="30">
        <v>44034</v>
      </c>
      <c r="B214" s="27">
        <v>472304</v>
      </c>
    </row>
    <row r="215" spans="1:2">
      <c r="A215" s="30">
        <v>44035</v>
      </c>
      <c r="B215" s="27">
        <v>464106</v>
      </c>
    </row>
    <row r="216" spans="1:2">
      <c r="A216" s="30">
        <v>44036</v>
      </c>
      <c r="B216" s="27">
        <v>545923</v>
      </c>
    </row>
    <row r="217" spans="1:2">
      <c r="A217" s="30">
        <v>44037</v>
      </c>
      <c r="B217" s="27">
        <v>591247</v>
      </c>
    </row>
    <row r="218" spans="1:2">
      <c r="A218" s="30">
        <v>44038</v>
      </c>
      <c r="B218" s="27">
        <v>730092.00000000012</v>
      </c>
    </row>
    <row r="219" spans="1:2">
      <c r="A219" s="30">
        <v>44039</v>
      </c>
      <c r="B219" s="27">
        <v>539950</v>
      </c>
    </row>
    <row r="220" spans="1:2">
      <c r="A220" s="30">
        <v>44040</v>
      </c>
      <c r="B220" s="27">
        <v>553311</v>
      </c>
    </row>
    <row r="221" spans="1:2">
      <c r="A221" s="30">
        <v>44041</v>
      </c>
      <c r="B221" s="27">
        <v>601505</v>
      </c>
    </row>
    <row r="222" spans="1:2">
      <c r="A222" s="30">
        <v>44042</v>
      </c>
      <c r="B222" s="27">
        <v>792314</v>
      </c>
    </row>
    <row r="223" spans="1:2">
      <c r="A223" s="30">
        <v>44043</v>
      </c>
      <c r="B223" s="27">
        <v>890650.00000000012</v>
      </c>
    </row>
    <row r="224" spans="1:2">
      <c r="A224" s="28" t="s">
        <v>180</v>
      </c>
      <c r="B224" s="27">
        <v>19877980</v>
      </c>
    </row>
    <row r="225" spans="1:2">
      <c r="A225" s="30">
        <v>44044</v>
      </c>
      <c r="B225" s="27">
        <v>1019609.0000000001</v>
      </c>
    </row>
    <row r="226" spans="1:2">
      <c r="A226" s="30">
        <v>44045</v>
      </c>
      <c r="B226" s="27">
        <v>706050</v>
      </c>
    </row>
    <row r="227" spans="1:2">
      <c r="A227" s="30">
        <v>44046</v>
      </c>
      <c r="B227" s="27">
        <v>703046</v>
      </c>
    </row>
    <row r="228" spans="1:2">
      <c r="A228" s="30">
        <v>44047</v>
      </c>
      <c r="B228" s="27">
        <v>673956</v>
      </c>
    </row>
    <row r="229" spans="1:2">
      <c r="A229" s="30">
        <v>44048</v>
      </c>
      <c r="B229" s="27">
        <v>833133.00000000012</v>
      </c>
    </row>
    <row r="230" spans="1:2">
      <c r="A230" s="30">
        <v>44049</v>
      </c>
      <c r="B230" s="27">
        <v>767868</v>
      </c>
    </row>
    <row r="231" spans="1:2">
      <c r="A231" s="30">
        <v>44050</v>
      </c>
      <c r="B231" s="27">
        <v>768985</v>
      </c>
    </row>
    <row r="232" spans="1:2">
      <c r="A232" s="30">
        <v>44051</v>
      </c>
      <c r="B232" s="27">
        <v>571540</v>
      </c>
    </row>
    <row r="233" spans="1:2">
      <c r="A233" s="30">
        <v>44052</v>
      </c>
      <c r="B233" s="27">
        <v>548482</v>
      </c>
    </row>
    <row r="234" spans="1:2">
      <c r="A234" s="30">
        <v>44053</v>
      </c>
      <c r="B234" s="27">
        <v>670760</v>
      </c>
    </row>
    <row r="235" spans="1:2">
      <c r="A235" s="30">
        <v>44054</v>
      </c>
      <c r="B235" s="27">
        <v>729019</v>
      </c>
    </row>
    <row r="236" spans="1:2">
      <c r="A236" s="30">
        <v>44055</v>
      </c>
      <c r="B236" s="27">
        <v>801549</v>
      </c>
    </row>
    <row r="237" spans="1:2">
      <c r="A237" s="30">
        <v>44056</v>
      </c>
      <c r="B237" s="27">
        <v>734337</v>
      </c>
    </row>
    <row r="238" spans="1:2">
      <c r="A238" s="30">
        <v>44057</v>
      </c>
      <c r="B238" s="27">
        <v>571875</v>
      </c>
    </row>
    <row r="239" spans="1:2">
      <c r="A239" s="30">
        <v>44058</v>
      </c>
      <c r="B239" s="27">
        <v>571388</v>
      </c>
    </row>
    <row r="240" spans="1:2">
      <c r="A240" s="30">
        <v>44059</v>
      </c>
      <c r="B240" s="27">
        <v>707410</v>
      </c>
    </row>
    <row r="241" spans="1:2">
      <c r="A241" s="30">
        <v>44060</v>
      </c>
      <c r="B241" s="27">
        <v>791213</v>
      </c>
    </row>
    <row r="242" spans="1:2">
      <c r="A242" s="30">
        <v>44061</v>
      </c>
      <c r="B242" s="27">
        <v>890030</v>
      </c>
    </row>
    <row r="243" spans="1:2">
      <c r="A243" s="30">
        <v>44062</v>
      </c>
      <c r="B243" s="27">
        <v>795105</v>
      </c>
    </row>
    <row r="244" spans="1:2">
      <c r="A244" s="30">
        <v>44063</v>
      </c>
      <c r="B244" s="27">
        <v>613906</v>
      </c>
    </row>
    <row r="245" spans="1:2">
      <c r="A245" s="30">
        <v>44064</v>
      </c>
      <c r="B245" s="27">
        <v>570852</v>
      </c>
    </row>
    <row r="246" spans="1:2">
      <c r="A246" s="30">
        <v>44065</v>
      </c>
      <c r="B246" s="27">
        <v>686734</v>
      </c>
    </row>
    <row r="247" spans="1:2">
      <c r="A247" s="30">
        <v>44066</v>
      </c>
      <c r="B247" s="27">
        <v>883250</v>
      </c>
    </row>
    <row r="248" spans="1:2">
      <c r="A248" s="30">
        <v>44067</v>
      </c>
      <c r="B248" s="27">
        <v>397361</v>
      </c>
    </row>
    <row r="249" spans="1:2">
      <c r="A249" s="30">
        <v>44068</v>
      </c>
      <c r="B249" s="27">
        <v>446616</v>
      </c>
    </row>
    <row r="250" spans="1:2">
      <c r="A250" s="30">
        <v>44069</v>
      </c>
      <c r="B250" s="27">
        <v>462649</v>
      </c>
    </row>
    <row r="251" spans="1:2">
      <c r="A251" s="30">
        <v>44070</v>
      </c>
      <c r="B251" s="27">
        <v>293832</v>
      </c>
    </row>
    <row r="252" spans="1:2">
      <c r="A252" s="30">
        <v>44071</v>
      </c>
      <c r="B252" s="27">
        <v>330197</v>
      </c>
    </row>
    <row r="253" spans="1:2">
      <c r="A253" s="30">
        <v>44072</v>
      </c>
      <c r="B253" s="27">
        <v>512143</v>
      </c>
    </row>
    <row r="254" spans="1:2">
      <c r="A254" s="30">
        <v>44073</v>
      </c>
      <c r="B254" s="27">
        <v>388151</v>
      </c>
    </row>
    <row r="255" spans="1:2">
      <c r="A255" s="30">
        <v>44074</v>
      </c>
      <c r="B255" s="27">
        <v>436934</v>
      </c>
    </row>
    <row r="256" spans="1:2">
      <c r="A256" s="28" t="s">
        <v>181</v>
      </c>
      <c r="B256" s="27">
        <v>18304436</v>
      </c>
    </row>
    <row r="257" spans="1:2">
      <c r="A257" s="30">
        <v>44075</v>
      </c>
      <c r="B257" s="27">
        <v>462429</v>
      </c>
    </row>
    <row r="258" spans="1:2">
      <c r="A258" s="30">
        <v>44076</v>
      </c>
      <c r="B258" s="27">
        <v>273632</v>
      </c>
    </row>
    <row r="259" spans="1:2">
      <c r="A259" s="30">
        <v>44077</v>
      </c>
      <c r="B259" s="27">
        <v>307409</v>
      </c>
    </row>
    <row r="260" spans="1:2">
      <c r="A260" s="30">
        <v>44078</v>
      </c>
      <c r="B260" s="27">
        <v>470880</v>
      </c>
    </row>
    <row r="261" spans="1:2">
      <c r="A261" s="30">
        <v>44079</v>
      </c>
      <c r="B261" s="27">
        <v>402432</v>
      </c>
    </row>
    <row r="262" spans="1:2">
      <c r="A262" s="30">
        <v>44080</v>
      </c>
      <c r="B262" s="27">
        <v>399393</v>
      </c>
    </row>
    <row r="263" spans="1:2">
      <c r="A263" s="30">
        <v>44081</v>
      </c>
      <c r="B263" s="27">
        <v>882296</v>
      </c>
    </row>
    <row r="264" spans="1:2">
      <c r="A264" s="30">
        <v>44082</v>
      </c>
      <c r="B264" s="27">
        <v>726106</v>
      </c>
    </row>
    <row r="265" spans="1:2">
      <c r="A265" s="30">
        <v>44083</v>
      </c>
      <c r="B265" s="27">
        <v>814562</v>
      </c>
    </row>
    <row r="266" spans="1:2">
      <c r="A266" s="30">
        <v>44084</v>
      </c>
      <c r="B266" s="27">
        <v>1154483</v>
      </c>
    </row>
    <row r="267" spans="1:2">
      <c r="A267" s="30">
        <v>44085</v>
      </c>
      <c r="B267" s="27">
        <v>1144432</v>
      </c>
    </row>
    <row r="268" spans="1:2">
      <c r="A268" s="30">
        <v>44086</v>
      </c>
      <c r="B268" s="27">
        <v>929305.00000000012</v>
      </c>
    </row>
    <row r="269" spans="1:2">
      <c r="A269" s="30">
        <v>44087</v>
      </c>
      <c r="B269" s="27">
        <v>858469</v>
      </c>
    </row>
    <row r="270" spans="1:2">
      <c r="A270" s="30">
        <v>44088</v>
      </c>
      <c r="B270" s="27">
        <v>753503</v>
      </c>
    </row>
    <row r="271" spans="1:2">
      <c r="A271" s="30">
        <v>44089</v>
      </c>
      <c r="B271" s="27">
        <v>804178</v>
      </c>
    </row>
    <row r="272" spans="1:2">
      <c r="A272" s="30">
        <v>44090</v>
      </c>
      <c r="B272" s="27">
        <v>1132497</v>
      </c>
    </row>
    <row r="273" spans="1:2">
      <c r="A273" s="30">
        <v>44091</v>
      </c>
      <c r="B273" s="27">
        <v>749490</v>
      </c>
    </row>
    <row r="274" spans="1:2">
      <c r="A274" s="30">
        <v>44092</v>
      </c>
      <c r="B274" s="27">
        <v>553860.00000000012</v>
      </c>
    </row>
    <row r="275" spans="1:2">
      <c r="A275" s="30">
        <v>44093</v>
      </c>
      <c r="B275" s="27">
        <v>465993.00000000006</v>
      </c>
    </row>
    <row r="276" spans="1:2">
      <c r="A276" s="30">
        <v>44094</v>
      </c>
      <c r="B276" s="27">
        <v>359002</v>
      </c>
    </row>
    <row r="277" spans="1:2">
      <c r="A277" s="30">
        <v>44095</v>
      </c>
      <c r="B277" s="27">
        <v>424200.00000000006</v>
      </c>
    </row>
    <row r="278" spans="1:2">
      <c r="A278" s="30">
        <v>44096</v>
      </c>
      <c r="B278" s="27">
        <v>570568.00000000012</v>
      </c>
    </row>
    <row r="279" spans="1:2">
      <c r="A279" s="30">
        <v>44097</v>
      </c>
      <c r="B279" s="27">
        <v>592552.00000000012</v>
      </c>
    </row>
    <row r="280" spans="1:2">
      <c r="A280" s="30">
        <v>44098</v>
      </c>
      <c r="B280" s="27">
        <v>436730.00000000012</v>
      </c>
    </row>
    <row r="281" spans="1:2">
      <c r="A281" s="30">
        <v>44099</v>
      </c>
      <c r="B281" s="27">
        <v>346725</v>
      </c>
    </row>
    <row r="282" spans="1:2">
      <c r="A282" s="30">
        <v>44100</v>
      </c>
      <c r="B282" s="27">
        <v>335070</v>
      </c>
    </row>
    <row r="283" spans="1:2">
      <c r="A283" s="30">
        <v>44101</v>
      </c>
      <c r="B283" s="27">
        <v>409250.00000000006</v>
      </c>
    </row>
    <row r="284" spans="1:2">
      <c r="A284" s="30">
        <v>44102</v>
      </c>
      <c r="B284" s="27">
        <v>507265.00000000006</v>
      </c>
    </row>
    <row r="285" spans="1:2">
      <c r="A285" s="30">
        <v>44103</v>
      </c>
      <c r="B285" s="27">
        <v>615120.00000000012</v>
      </c>
    </row>
    <row r="286" spans="1:2">
      <c r="A286" s="30">
        <v>44104</v>
      </c>
      <c r="B286" s="27">
        <v>422605.00000000012</v>
      </c>
    </row>
    <row r="287" spans="1:2">
      <c r="A287" s="28" t="s">
        <v>182</v>
      </c>
      <c r="B287" s="27">
        <v>10836269</v>
      </c>
    </row>
    <row r="288" spans="1:2">
      <c r="A288" s="30">
        <v>44105</v>
      </c>
      <c r="B288" s="27">
        <v>372041.00000000012</v>
      </c>
    </row>
    <row r="289" spans="1:2">
      <c r="A289" s="30">
        <v>44106</v>
      </c>
      <c r="B289" s="27">
        <v>358190.00000000012</v>
      </c>
    </row>
    <row r="290" spans="1:2">
      <c r="A290" s="30">
        <v>44107</v>
      </c>
      <c r="B290" s="27">
        <v>430773.00000000006</v>
      </c>
    </row>
    <row r="291" spans="1:2">
      <c r="A291" s="30">
        <v>44108</v>
      </c>
      <c r="B291" s="27">
        <v>549407</v>
      </c>
    </row>
    <row r="292" spans="1:2">
      <c r="A292" s="30">
        <v>44109</v>
      </c>
      <c r="B292" s="27">
        <v>598664.00000000012</v>
      </c>
    </row>
    <row r="293" spans="1:2">
      <c r="A293" s="30">
        <v>44110</v>
      </c>
      <c r="B293" s="27">
        <v>410976.00000000012</v>
      </c>
    </row>
    <row r="294" spans="1:2">
      <c r="A294" s="30">
        <v>44111</v>
      </c>
      <c r="B294" s="27">
        <v>382804.00000000012</v>
      </c>
    </row>
    <row r="295" spans="1:2">
      <c r="A295" s="30">
        <v>44112</v>
      </c>
      <c r="B295" s="27">
        <v>397398.00000000012</v>
      </c>
    </row>
    <row r="296" spans="1:2">
      <c r="A296" s="30">
        <v>44113</v>
      </c>
      <c r="B296" s="27">
        <v>499980</v>
      </c>
    </row>
    <row r="297" spans="1:2">
      <c r="A297" s="30">
        <v>44114</v>
      </c>
      <c r="B297" s="27">
        <v>608632</v>
      </c>
    </row>
    <row r="298" spans="1:2">
      <c r="A298" s="30">
        <v>44121</v>
      </c>
      <c r="B298" s="27">
        <v>161823</v>
      </c>
    </row>
    <row r="299" spans="1:2">
      <c r="A299" s="30">
        <v>44122</v>
      </c>
      <c r="B299" s="27">
        <v>89645</v>
      </c>
    </row>
    <row r="300" spans="1:2">
      <c r="A300" s="30">
        <v>44123</v>
      </c>
      <c r="B300" s="27">
        <v>64012</v>
      </c>
    </row>
    <row r="301" spans="1:2">
      <c r="A301" s="30">
        <v>44124</v>
      </c>
      <c r="B301" s="27">
        <v>454996</v>
      </c>
    </row>
    <row r="302" spans="1:2">
      <c r="A302" s="30">
        <v>44125</v>
      </c>
      <c r="B302" s="27">
        <v>494112</v>
      </c>
    </row>
    <row r="303" spans="1:2">
      <c r="A303" s="30">
        <v>44126</v>
      </c>
      <c r="B303" s="27">
        <v>521316</v>
      </c>
    </row>
    <row r="304" spans="1:2">
      <c r="A304" s="30">
        <v>44127</v>
      </c>
      <c r="B304" s="27">
        <v>534844</v>
      </c>
    </row>
    <row r="305" spans="1:2">
      <c r="A305" s="30">
        <v>44128</v>
      </c>
      <c r="B305" s="27">
        <v>360332</v>
      </c>
    </row>
    <row r="306" spans="1:2">
      <c r="A306" s="30">
        <v>44129</v>
      </c>
      <c r="B306" s="27">
        <v>544213</v>
      </c>
    </row>
    <row r="307" spans="1:2">
      <c r="A307" s="30">
        <v>44130</v>
      </c>
      <c r="B307" s="27">
        <v>470954</v>
      </c>
    </row>
    <row r="308" spans="1:2">
      <c r="A308" s="30">
        <v>44131</v>
      </c>
      <c r="B308" s="27">
        <v>520666</v>
      </c>
    </row>
    <row r="309" spans="1:2">
      <c r="A309" s="30">
        <v>44132</v>
      </c>
      <c r="B309" s="27">
        <v>529269</v>
      </c>
    </row>
    <row r="310" spans="1:2">
      <c r="A310" s="30">
        <v>44133</v>
      </c>
      <c r="B310" s="27">
        <v>548638</v>
      </c>
    </row>
    <row r="311" spans="1:2">
      <c r="A311" s="30">
        <v>44134</v>
      </c>
      <c r="B311" s="27">
        <v>357168</v>
      </c>
    </row>
    <row r="312" spans="1:2">
      <c r="A312" s="30">
        <v>44135</v>
      </c>
      <c r="B312" s="27">
        <v>575416.00000000012</v>
      </c>
    </row>
    <row r="313" spans="1:2">
      <c r="A313" s="28" t="s">
        <v>183</v>
      </c>
      <c r="B313" s="27">
        <v>8622300</v>
      </c>
    </row>
    <row r="314" spans="1:2">
      <c r="A314" s="30">
        <v>44136</v>
      </c>
      <c r="B314" s="27">
        <v>334627</v>
      </c>
    </row>
    <row r="315" spans="1:2">
      <c r="A315" s="30">
        <v>44137</v>
      </c>
      <c r="B315" s="27">
        <v>443583</v>
      </c>
    </row>
    <row r="316" spans="1:2">
      <c r="A316" s="30">
        <v>44138</v>
      </c>
      <c r="B316" s="27">
        <v>478211</v>
      </c>
    </row>
    <row r="317" spans="1:2">
      <c r="A317" s="30">
        <v>44139</v>
      </c>
      <c r="B317" s="27">
        <v>492885</v>
      </c>
    </row>
    <row r="318" spans="1:2">
      <c r="A318" s="30">
        <v>44140</v>
      </c>
      <c r="B318" s="27">
        <v>372099.00000000006</v>
      </c>
    </row>
    <row r="319" spans="1:2">
      <c r="A319" s="30">
        <v>44141</v>
      </c>
      <c r="B319" s="27">
        <v>438059</v>
      </c>
    </row>
    <row r="320" spans="1:2">
      <c r="A320" s="30">
        <v>44142</v>
      </c>
      <c r="B320" s="27">
        <v>355317</v>
      </c>
    </row>
    <row r="321" spans="1:2">
      <c r="A321" s="30">
        <v>44143</v>
      </c>
      <c r="B321" s="27">
        <v>407052</v>
      </c>
    </row>
    <row r="322" spans="1:2">
      <c r="A322" s="30">
        <v>44144</v>
      </c>
      <c r="B322" s="27">
        <v>453892</v>
      </c>
    </row>
    <row r="323" spans="1:2">
      <c r="A323" s="30">
        <v>44145</v>
      </c>
      <c r="B323" s="27">
        <v>530028</v>
      </c>
    </row>
    <row r="324" spans="1:2">
      <c r="A324" s="30">
        <v>44146</v>
      </c>
      <c r="B324" s="27">
        <v>358366.00000000006</v>
      </c>
    </row>
    <row r="325" spans="1:2">
      <c r="A325" s="30">
        <v>44147</v>
      </c>
      <c r="B325" s="27">
        <v>416708</v>
      </c>
    </row>
    <row r="326" spans="1:2">
      <c r="A326" s="30">
        <v>44148</v>
      </c>
      <c r="B326" s="27">
        <v>466530</v>
      </c>
    </row>
    <row r="327" spans="1:2">
      <c r="A327" s="30">
        <v>44149</v>
      </c>
      <c r="B327" s="27">
        <v>481409</v>
      </c>
    </row>
    <row r="328" spans="1:2">
      <c r="A328" s="30">
        <v>44150</v>
      </c>
      <c r="B328" s="27">
        <v>548993</v>
      </c>
    </row>
    <row r="329" spans="1:2">
      <c r="A329" s="30">
        <v>44151</v>
      </c>
      <c r="B329" s="27">
        <v>195914</v>
      </c>
    </row>
    <row r="330" spans="1:2">
      <c r="A330" s="30">
        <v>44152</v>
      </c>
      <c r="B330" s="27">
        <v>71862.000000000015</v>
      </c>
    </row>
    <row r="331" spans="1:2">
      <c r="A331" s="30">
        <v>44153</v>
      </c>
      <c r="B331" s="27">
        <v>62801</v>
      </c>
    </row>
    <row r="332" spans="1:2">
      <c r="A332" s="30">
        <v>44154</v>
      </c>
      <c r="B332" s="27">
        <v>53940</v>
      </c>
    </row>
    <row r="333" spans="1:2">
      <c r="A333" s="30">
        <v>44155</v>
      </c>
      <c r="B333" s="27">
        <v>77205</v>
      </c>
    </row>
    <row r="334" spans="1:2">
      <c r="A334" s="30">
        <v>44156</v>
      </c>
      <c r="B334" s="27">
        <v>183043.00000000003</v>
      </c>
    </row>
    <row r="335" spans="1:2">
      <c r="A335" s="30">
        <v>44157</v>
      </c>
      <c r="B335" s="27">
        <v>282840</v>
      </c>
    </row>
    <row r="336" spans="1:2">
      <c r="A336" s="30">
        <v>44158</v>
      </c>
      <c r="B336" s="27">
        <v>138150.00000000003</v>
      </c>
    </row>
    <row r="337" spans="1:2">
      <c r="A337" s="30">
        <v>44159</v>
      </c>
      <c r="B337" s="27">
        <v>92268</v>
      </c>
    </row>
    <row r="338" spans="1:2">
      <c r="A338" s="30">
        <v>44160</v>
      </c>
      <c r="B338" s="27">
        <v>71938</v>
      </c>
    </row>
    <row r="339" spans="1:2">
      <c r="A339" s="30">
        <v>44161</v>
      </c>
      <c r="B339" s="27">
        <v>102842</v>
      </c>
    </row>
    <row r="340" spans="1:2">
      <c r="A340" s="30">
        <v>44162</v>
      </c>
      <c r="B340" s="27">
        <v>211542.00000000003</v>
      </c>
    </row>
    <row r="341" spans="1:2">
      <c r="A341" s="30">
        <v>44163</v>
      </c>
      <c r="B341" s="27">
        <v>268939</v>
      </c>
    </row>
    <row r="342" spans="1:2">
      <c r="A342" s="30">
        <v>44164</v>
      </c>
      <c r="B342" s="27">
        <v>138741.00000000003</v>
      </c>
    </row>
    <row r="343" spans="1:2">
      <c r="A343" s="30">
        <v>44165</v>
      </c>
      <c r="B343" s="27">
        <v>92516</v>
      </c>
    </row>
    <row r="344" spans="1:2">
      <c r="A344" s="28" t="s">
        <v>184</v>
      </c>
      <c r="B344" s="27">
        <v>8026527</v>
      </c>
    </row>
    <row r="345" spans="1:2">
      <c r="A345" s="30">
        <v>44166</v>
      </c>
      <c r="B345" s="27">
        <v>62801</v>
      </c>
    </row>
    <row r="346" spans="1:2">
      <c r="A346" s="30">
        <v>44167</v>
      </c>
      <c r="B346" s="27">
        <v>69264</v>
      </c>
    </row>
    <row r="347" spans="1:2">
      <c r="A347" s="30">
        <v>44168</v>
      </c>
      <c r="B347" s="27">
        <v>166548</v>
      </c>
    </row>
    <row r="348" spans="1:2">
      <c r="A348" s="30">
        <v>44169</v>
      </c>
      <c r="B348" s="27">
        <v>207359</v>
      </c>
    </row>
    <row r="349" spans="1:2">
      <c r="A349" s="30">
        <v>44170</v>
      </c>
      <c r="B349" s="27">
        <v>102701.00000000001</v>
      </c>
    </row>
    <row r="350" spans="1:2">
      <c r="A350" s="30">
        <v>44171</v>
      </c>
      <c r="B350" s="27">
        <v>38484</v>
      </c>
    </row>
    <row r="351" spans="1:2">
      <c r="A351" s="30">
        <v>44172</v>
      </c>
      <c r="B351" s="27">
        <v>31994</v>
      </c>
    </row>
    <row r="352" spans="1:2">
      <c r="A352" s="30">
        <v>44173</v>
      </c>
      <c r="B352" s="27">
        <v>44838</v>
      </c>
    </row>
    <row r="353" spans="1:2">
      <c r="A353" s="30">
        <v>44174</v>
      </c>
      <c r="B353" s="27">
        <v>82028</v>
      </c>
    </row>
    <row r="354" spans="1:2">
      <c r="A354" s="30">
        <v>44175</v>
      </c>
      <c r="B354" s="27">
        <v>172767.99999999997</v>
      </c>
    </row>
    <row r="355" spans="1:2">
      <c r="A355" s="30">
        <v>44176</v>
      </c>
      <c r="B355" s="27">
        <v>71972</v>
      </c>
    </row>
    <row r="356" spans="1:2">
      <c r="A356" s="30">
        <v>44177</v>
      </c>
      <c r="B356" s="27">
        <v>35800</v>
      </c>
    </row>
    <row r="357" spans="1:2">
      <c r="A357" s="30">
        <v>44178</v>
      </c>
      <c r="B357" s="27">
        <v>26922</v>
      </c>
    </row>
    <row r="358" spans="1:2">
      <c r="A358" s="30">
        <v>44179</v>
      </c>
      <c r="B358" s="27">
        <v>34528.999999999993</v>
      </c>
    </row>
    <row r="359" spans="1:2">
      <c r="A359" s="30">
        <v>44180</v>
      </c>
      <c r="B359" s="27">
        <v>102939.99999999997</v>
      </c>
    </row>
    <row r="360" spans="1:2">
      <c r="A360" s="30">
        <v>44181</v>
      </c>
      <c r="B360" s="27">
        <v>179186</v>
      </c>
    </row>
    <row r="361" spans="1:2">
      <c r="A361" s="30">
        <v>44182</v>
      </c>
      <c r="B361" s="27">
        <v>81976</v>
      </c>
    </row>
    <row r="362" spans="1:2">
      <c r="A362" s="30">
        <v>44183</v>
      </c>
      <c r="B362" s="27">
        <v>59368</v>
      </c>
    </row>
    <row r="363" spans="1:2">
      <c r="A363" s="30">
        <v>44184</v>
      </c>
      <c r="B363" s="27">
        <v>61710</v>
      </c>
    </row>
    <row r="364" spans="1:2">
      <c r="A364" s="30">
        <v>44185</v>
      </c>
      <c r="B364" s="27">
        <v>70517.999999999985</v>
      </c>
    </row>
    <row r="365" spans="1:2">
      <c r="A365" s="30">
        <v>44186</v>
      </c>
      <c r="B365" s="27">
        <v>138598.99999999997</v>
      </c>
    </row>
    <row r="366" spans="1:2">
      <c r="A366" s="30">
        <v>44187</v>
      </c>
      <c r="B366" s="27">
        <v>647334</v>
      </c>
    </row>
    <row r="367" spans="1:2">
      <c r="A367" s="30">
        <v>44188</v>
      </c>
      <c r="B367" s="27">
        <v>469644</v>
      </c>
    </row>
    <row r="368" spans="1:2">
      <c r="A368" s="30">
        <v>44189</v>
      </c>
      <c r="B368" s="27">
        <v>545099</v>
      </c>
    </row>
    <row r="369" spans="1:2">
      <c r="A369" s="30">
        <v>44190</v>
      </c>
      <c r="B369" s="27">
        <v>629514</v>
      </c>
    </row>
    <row r="370" spans="1:2">
      <c r="A370" s="30">
        <v>44191</v>
      </c>
      <c r="B370" s="27">
        <v>560978</v>
      </c>
    </row>
    <row r="371" spans="1:2">
      <c r="A371" s="30">
        <v>44192</v>
      </c>
      <c r="B371" s="27">
        <v>665532</v>
      </c>
    </row>
    <row r="372" spans="1:2">
      <c r="A372" s="30">
        <v>44193</v>
      </c>
      <c r="B372" s="27">
        <v>564234</v>
      </c>
    </row>
    <row r="373" spans="1:2">
      <c r="A373" s="30">
        <v>44194</v>
      </c>
      <c r="B373" s="27">
        <v>576898</v>
      </c>
    </row>
    <row r="374" spans="1:2">
      <c r="A374" s="30">
        <v>44195</v>
      </c>
      <c r="B374" s="27">
        <v>808435</v>
      </c>
    </row>
    <row r="375" spans="1:2">
      <c r="A375" s="30">
        <v>44196</v>
      </c>
      <c r="B375" s="27">
        <v>716554</v>
      </c>
    </row>
    <row r="376" spans="1:2">
      <c r="A376" s="25" t="s">
        <v>172</v>
      </c>
      <c r="B376" s="27">
        <v>717821450</v>
      </c>
    </row>
    <row r="377" spans="1:2">
      <c r="A377" s="28" t="s">
        <v>173</v>
      </c>
      <c r="B377" s="27">
        <v>55225396</v>
      </c>
    </row>
    <row r="378" spans="1:2">
      <c r="A378" s="30">
        <v>44197</v>
      </c>
      <c r="B378" s="27">
        <v>654902</v>
      </c>
    </row>
    <row r="379" spans="1:2">
      <c r="A379" s="30">
        <v>44198</v>
      </c>
      <c r="B379" s="27">
        <v>730614</v>
      </c>
    </row>
    <row r="380" spans="1:2">
      <c r="A380" s="30">
        <v>44199</v>
      </c>
      <c r="B380" s="27">
        <v>1030039</v>
      </c>
    </row>
    <row r="381" spans="1:2">
      <c r="A381" s="30">
        <v>44200</v>
      </c>
      <c r="B381" s="27">
        <v>572074</v>
      </c>
    </row>
    <row r="382" spans="1:2">
      <c r="A382" s="30">
        <v>44201</v>
      </c>
      <c r="B382" s="27">
        <v>1803002</v>
      </c>
    </row>
    <row r="383" spans="1:2">
      <c r="A383" s="30">
        <v>44202</v>
      </c>
      <c r="B383" s="27">
        <v>2686322</v>
      </c>
    </row>
    <row r="384" spans="1:2">
      <c r="A384" s="30">
        <v>44203</v>
      </c>
      <c r="B384" s="27">
        <v>1380318</v>
      </c>
    </row>
    <row r="385" spans="1:2">
      <c r="A385" s="30">
        <v>44204</v>
      </c>
      <c r="B385" s="27">
        <v>757603</v>
      </c>
    </row>
    <row r="386" spans="1:2">
      <c r="A386" s="30">
        <v>44205</v>
      </c>
      <c r="B386" s="27">
        <v>3217025</v>
      </c>
    </row>
    <row r="387" spans="1:2">
      <c r="A387" s="30">
        <v>44206</v>
      </c>
      <c r="B387" s="27">
        <v>3675792</v>
      </c>
    </row>
    <row r="388" spans="1:2">
      <c r="A388" s="30">
        <v>44207</v>
      </c>
      <c r="B388" s="27">
        <v>1622203</v>
      </c>
    </row>
    <row r="389" spans="1:2">
      <c r="A389" s="30">
        <v>44208</v>
      </c>
      <c r="B389" s="27">
        <v>3219173</v>
      </c>
    </row>
    <row r="390" spans="1:2">
      <c r="A390" s="30">
        <v>44209</v>
      </c>
      <c r="B390" s="27">
        <v>2839848</v>
      </c>
    </row>
    <row r="391" spans="1:2">
      <c r="A391" s="30">
        <v>44210</v>
      </c>
      <c r="B391" s="27">
        <v>3052710</v>
      </c>
    </row>
    <row r="392" spans="1:2">
      <c r="A392" s="30">
        <v>44211</v>
      </c>
      <c r="B392" s="27">
        <v>724186</v>
      </c>
    </row>
    <row r="393" spans="1:2">
      <c r="A393" s="30">
        <v>44212</v>
      </c>
      <c r="B393" s="27">
        <v>1218793</v>
      </c>
    </row>
    <row r="394" spans="1:2">
      <c r="A394" s="30">
        <v>44213</v>
      </c>
      <c r="B394" s="27">
        <v>4880183</v>
      </c>
    </row>
    <row r="395" spans="1:2">
      <c r="A395" s="30">
        <v>44214</v>
      </c>
      <c r="B395" s="27">
        <v>1532677</v>
      </c>
    </row>
    <row r="396" spans="1:2">
      <c r="A396" s="30">
        <v>44215</v>
      </c>
      <c r="B396" s="27">
        <v>1931997</v>
      </c>
    </row>
    <row r="397" spans="1:2">
      <c r="A397" s="30">
        <v>44216</v>
      </c>
      <c r="B397" s="27">
        <v>1700171</v>
      </c>
    </row>
    <row r="398" spans="1:2">
      <c r="A398" s="30">
        <v>44217</v>
      </c>
      <c r="B398" s="27">
        <v>1724054</v>
      </c>
    </row>
    <row r="399" spans="1:2">
      <c r="A399" s="30">
        <v>44218</v>
      </c>
      <c r="B399" s="27">
        <v>1485961</v>
      </c>
    </row>
    <row r="400" spans="1:2">
      <c r="A400" s="30">
        <v>44219</v>
      </c>
      <c r="B400" s="27">
        <v>2919455</v>
      </c>
    </row>
    <row r="401" spans="1:2">
      <c r="A401" s="30">
        <v>44220</v>
      </c>
      <c r="B401" s="27">
        <v>3719207</v>
      </c>
    </row>
    <row r="402" spans="1:2">
      <c r="A402" s="30">
        <v>44221</v>
      </c>
      <c r="B402" s="27">
        <v>685813.00000000012</v>
      </c>
    </row>
    <row r="403" spans="1:2">
      <c r="A403" s="30">
        <v>44222</v>
      </c>
      <c r="B403" s="27">
        <v>1839502</v>
      </c>
    </row>
    <row r="404" spans="1:2">
      <c r="A404" s="30">
        <v>44223</v>
      </c>
      <c r="B404" s="27">
        <v>695226</v>
      </c>
    </row>
    <row r="405" spans="1:2">
      <c r="A405" s="30">
        <v>44224</v>
      </c>
      <c r="B405" s="27">
        <v>737083</v>
      </c>
    </row>
    <row r="406" spans="1:2">
      <c r="A406" s="30">
        <v>44225</v>
      </c>
      <c r="B406" s="27">
        <v>824829</v>
      </c>
    </row>
    <row r="407" spans="1:2">
      <c r="A407" s="30">
        <v>44226</v>
      </c>
      <c r="B407" s="27">
        <v>677718</v>
      </c>
    </row>
    <row r="408" spans="1:2">
      <c r="A408" s="30">
        <v>44227</v>
      </c>
      <c r="B408" s="27">
        <v>686916.00000000012</v>
      </c>
    </row>
    <row r="409" spans="1:2">
      <c r="A409" s="28" t="s">
        <v>174</v>
      </c>
      <c r="B409" s="27">
        <v>46102165</v>
      </c>
    </row>
    <row r="410" spans="1:2">
      <c r="A410" s="30">
        <v>44228</v>
      </c>
      <c r="B410" s="27">
        <v>771170</v>
      </c>
    </row>
    <row r="411" spans="1:2">
      <c r="A411" s="30">
        <v>44229</v>
      </c>
      <c r="B411" s="27">
        <v>698480</v>
      </c>
    </row>
    <row r="412" spans="1:2">
      <c r="A412" s="30">
        <v>44230</v>
      </c>
      <c r="B412" s="27">
        <v>1081139</v>
      </c>
    </row>
    <row r="413" spans="1:2">
      <c r="A413" s="30">
        <v>44231</v>
      </c>
      <c r="B413" s="27">
        <v>3119525</v>
      </c>
    </row>
    <row r="414" spans="1:2">
      <c r="A414" s="30">
        <v>44232</v>
      </c>
      <c r="B414" s="27">
        <v>1351581</v>
      </c>
    </row>
    <row r="415" spans="1:2">
      <c r="A415" s="30">
        <v>44233</v>
      </c>
      <c r="B415" s="27">
        <v>1132327</v>
      </c>
    </row>
    <row r="416" spans="1:2">
      <c r="A416" s="30">
        <v>44234</v>
      </c>
      <c r="B416" s="27">
        <v>2586040</v>
      </c>
    </row>
    <row r="417" spans="1:2">
      <c r="A417" s="30">
        <v>44235</v>
      </c>
      <c r="B417" s="27">
        <v>1659535</v>
      </c>
    </row>
    <row r="418" spans="1:2">
      <c r="A418" s="30">
        <v>44236</v>
      </c>
      <c r="B418" s="27">
        <v>1290182</v>
      </c>
    </row>
    <row r="419" spans="1:2">
      <c r="A419" s="30">
        <v>44237</v>
      </c>
      <c r="B419" s="27">
        <v>3921862</v>
      </c>
    </row>
    <row r="420" spans="1:2">
      <c r="A420" s="30">
        <v>44238</v>
      </c>
      <c r="B420" s="27">
        <v>2521285</v>
      </c>
    </row>
    <row r="421" spans="1:2">
      <c r="A421" s="30">
        <v>44239</v>
      </c>
      <c r="B421" s="27">
        <v>3641138</v>
      </c>
    </row>
    <row r="422" spans="1:2">
      <c r="A422" s="30">
        <v>44240</v>
      </c>
      <c r="B422" s="27">
        <v>1533100</v>
      </c>
    </row>
    <row r="423" spans="1:2">
      <c r="A423" s="30">
        <v>44241</v>
      </c>
      <c r="B423" s="27">
        <v>1172602</v>
      </c>
    </row>
    <row r="424" spans="1:2">
      <c r="A424" s="30">
        <v>44242</v>
      </c>
      <c r="B424" s="27">
        <v>2110334</v>
      </c>
    </row>
    <row r="425" spans="1:2">
      <c r="A425" s="30">
        <v>44243</v>
      </c>
      <c r="B425" s="27">
        <v>794150</v>
      </c>
    </row>
    <row r="426" spans="1:2">
      <c r="A426" s="30">
        <v>44244</v>
      </c>
      <c r="B426" s="27">
        <v>4274348</v>
      </c>
    </row>
    <row r="427" spans="1:2">
      <c r="A427" s="30">
        <v>44245</v>
      </c>
      <c r="B427" s="27">
        <v>2112546</v>
      </c>
    </row>
    <row r="428" spans="1:2">
      <c r="A428" s="30">
        <v>44246</v>
      </c>
      <c r="B428" s="27">
        <v>1314948</v>
      </c>
    </row>
    <row r="429" spans="1:2">
      <c r="A429" s="30">
        <v>44247</v>
      </c>
      <c r="B429" s="27">
        <v>254540</v>
      </c>
    </row>
    <row r="430" spans="1:2">
      <c r="A430" s="30">
        <v>44248</v>
      </c>
      <c r="B430" s="27">
        <v>1372145.0000000002</v>
      </c>
    </row>
    <row r="431" spans="1:2">
      <c r="A431" s="30">
        <v>44249</v>
      </c>
      <c r="B431" s="27">
        <v>2880158</v>
      </c>
    </row>
    <row r="432" spans="1:2">
      <c r="A432" s="30">
        <v>44250</v>
      </c>
      <c r="B432" s="27">
        <v>951045</v>
      </c>
    </row>
    <row r="433" spans="1:2">
      <c r="A433" s="30">
        <v>44251</v>
      </c>
      <c r="B433" s="27">
        <v>1617032</v>
      </c>
    </row>
    <row r="434" spans="1:2">
      <c r="A434" s="30">
        <v>44252</v>
      </c>
      <c r="B434" s="27">
        <v>246264</v>
      </c>
    </row>
    <row r="435" spans="1:2">
      <c r="A435" s="30">
        <v>44253</v>
      </c>
      <c r="B435" s="27">
        <v>1254122</v>
      </c>
    </row>
    <row r="436" spans="1:2">
      <c r="A436" s="30">
        <v>44254</v>
      </c>
      <c r="B436" s="27">
        <v>266016</v>
      </c>
    </row>
    <row r="437" spans="1:2">
      <c r="A437" s="30">
        <v>44255</v>
      </c>
      <c r="B437" s="27">
        <v>174551</v>
      </c>
    </row>
    <row r="438" spans="1:2">
      <c r="A438" s="28" t="s">
        <v>175</v>
      </c>
      <c r="B438" s="27">
        <v>39148532</v>
      </c>
    </row>
    <row r="439" spans="1:2">
      <c r="A439" s="30">
        <v>44256</v>
      </c>
      <c r="B439" s="27">
        <v>174641</v>
      </c>
    </row>
    <row r="440" spans="1:2">
      <c r="A440" s="30">
        <v>44257</v>
      </c>
      <c r="B440" s="27">
        <v>1589985</v>
      </c>
    </row>
    <row r="441" spans="1:2">
      <c r="A441" s="30">
        <v>44258</v>
      </c>
      <c r="B441" s="27">
        <v>904307</v>
      </c>
    </row>
    <row r="442" spans="1:2">
      <c r="A442" s="30">
        <v>44259</v>
      </c>
      <c r="B442" s="27">
        <v>311786</v>
      </c>
    </row>
    <row r="443" spans="1:2">
      <c r="A443" s="30">
        <v>44260</v>
      </c>
      <c r="B443" s="27">
        <v>2142012</v>
      </c>
    </row>
    <row r="444" spans="1:2">
      <c r="A444" s="30">
        <v>44261</v>
      </c>
      <c r="B444" s="27">
        <v>2040057</v>
      </c>
    </row>
    <row r="445" spans="1:2">
      <c r="A445" s="30">
        <v>44262</v>
      </c>
      <c r="B445" s="27">
        <v>219899</v>
      </c>
    </row>
    <row r="446" spans="1:2">
      <c r="A446" s="30">
        <v>44263</v>
      </c>
      <c r="B446" s="27">
        <v>2197987</v>
      </c>
    </row>
    <row r="447" spans="1:2">
      <c r="A447" s="30">
        <v>44264</v>
      </c>
      <c r="B447" s="27">
        <v>2960783</v>
      </c>
    </row>
    <row r="448" spans="1:2">
      <c r="A448" s="30">
        <v>44265</v>
      </c>
      <c r="B448" s="27">
        <v>3207661</v>
      </c>
    </row>
    <row r="449" spans="1:2">
      <c r="A449" s="30">
        <v>44266</v>
      </c>
      <c r="B449" s="27">
        <v>1014891</v>
      </c>
    </row>
    <row r="450" spans="1:2">
      <c r="A450" s="30">
        <v>44267</v>
      </c>
      <c r="B450" s="27">
        <v>1820173</v>
      </c>
    </row>
    <row r="451" spans="1:2">
      <c r="A451" s="30">
        <v>44268</v>
      </c>
      <c r="B451" s="27">
        <v>1694905</v>
      </c>
    </row>
    <row r="452" spans="1:2">
      <c r="A452" s="30">
        <v>44269</v>
      </c>
      <c r="B452" s="27">
        <v>454730</v>
      </c>
    </row>
    <row r="453" spans="1:2">
      <c r="A453" s="30">
        <v>44270</v>
      </c>
      <c r="B453" s="27">
        <v>1505876</v>
      </c>
    </row>
    <row r="454" spans="1:2">
      <c r="A454" s="30">
        <v>44271</v>
      </c>
      <c r="B454" s="27">
        <v>4169026</v>
      </c>
    </row>
    <row r="455" spans="1:2">
      <c r="A455" s="30">
        <v>44272</v>
      </c>
      <c r="B455" s="27">
        <v>2114152</v>
      </c>
    </row>
    <row r="456" spans="1:2">
      <c r="A456" s="30">
        <v>44273</v>
      </c>
      <c r="B456" s="27">
        <v>470996</v>
      </c>
    </row>
    <row r="457" spans="1:2">
      <c r="A457" s="30">
        <v>44274</v>
      </c>
      <c r="B457" s="27">
        <v>1270607</v>
      </c>
    </row>
    <row r="458" spans="1:2">
      <c r="A458" s="30">
        <v>44275</v>
      </c>
      <c r="B458" s="27">
        <v>1700154</v>
      </c>
    </row>
    <row r="459" spans="1:2">
      <c r="A459" s="30">
        <v>44276</v>
      </c>
      <c r="B459" s="27">
        <v>1156438</v>
      </c>
    </row>
    <row r="460" spans="1:2">
      <c r="A460" s="30">
        <v>44277</v>
      </c>
      <c r="B460" s="27">
        <v>1403406</v>
      </c>
    </row>
    <row r="461" spans="1:2">
      <c r="A461" s="30">
        <v>44278</v>
      </c>
      <c r="B461" s="27">
        <v>2330206</v>
      </c>
    </row>
    <row r="462" spans="1:2">
      <c r="A462" s="30">
        <v>44279</v>
      </c>
      <c r="B462" s="27">
        <v>149624</v>
      </c>
    </row>
    <row r="463" spans="1:2">
      <c r="A463" s="30">
        <v>44280</v>
      </c>
      <c r="B463" s="27">
        <v>1345599</v>
      </c>
    </row>
    <row r="464" spans="1:2">
      <c r="A464" s="30">
        <v>44281</v>
      </c>
      <c r="B464" s="27">
        <v>115067</v>
      </c>
    </row>
    <row r="465" spans="1:2">
      <c r="A465" s="30">
        <v>44282</v>
      </c>
      <c r="B465" s="27">
        <v>156038</v>
      </c>
    </row>
    <row r="466" spans="1:2">
      <c r="A466" s="30">
        <v>44283</v>
      </c>
      <c r="B466" s="27">
        <v>140850</v>
      </c>
    </row>
    <row r="467" spans="1:2">
      <c r="A467" s="30">
        <v>44284</v>
      </c>
      <c r="B467" s="27">
        <v>176425.00000000006</v>
      </c>
    </row>
    <row r="468" spans="1:2">
      <c r="A468" s="30">
        <v>44285</v>
      </c>
      <c r="B468" s="27">
        <v>105114.99999999999</v>
      </c>
    </row>
    <row r="469" spans="1:2">
      <c r="A469" s="30">
        <v>44286</v>
      </c>
      <c r="B469" s="27">
        <v>105136.00000000003</v>
      </c>
    </row>
    <row r="470" spans="1:2">
      <c r="A470" s="28" t="s">
        <v>176</v>
      </c>
      <c r="B470" s="27">
        <v>47732964</v>
      </c>
    </row>
    <row r="471" spans="1:2">
      <c r="A471" s="30">
        <v>44287</v>
      </c>
      <c r="B471" s="27">
        <v>94452</v>
      </c>
    </row>
    <row r="472" spans="1:2">
      <c r="A472" s="30">
        <v>44288</v>
      </c>
      <c r="B472" s="27">
        <v>151142.00000000003</v>
      </c>
    </row>
    <row r="473" spans="1:2">
      <c r="A473" s="30">
        <v>44289</v>
      </c>
      <c r="B473" s="27">
        <v>1617935</v>
      </c>
    </row>
    <row r="474" spans="1:2">
      <c r="A474" s="30">
        <v>44290</v>
      </c>
      <c r="B474" s="27">
        <v>780632.00000000012</v>
      </c>
    </row>
    <row r="475" spans="1:2">
      <c r="A475" s="30">
        <v>44291</v>
      </c>
      <c r="B475" s="27">
        <v>985680</v>
      </c>
    </row>
    <row r="476" spans="1:2">
      <c r="A476" s="30">
        <v>44292</v>
      </c>
      <c r="B476" s="27">
        <v>2422346</v>
      </c>
    </row>
    <row r="477" spans="1:2">
      <c r="A477" s="30">
        <v>44293</v>
      </c>
      <c r="B477" s="27">
        <v>1370441</v>
      </c>
    </row>
    <row r="478" spans="1:2">
      <c r="A478" s="30">
        <v>44294</v>
      </c>
      <c r="B478" s="27">
        <v>640861</v>
      </c>
    </row>
    <row r="479" spans="1:2">
      <c r="A479" s="30">
        <v>44295</v>
      </c>
      <c r="B479" s="27">
        <v>2607904</v>
      </c>
    </row>
    <row r="480" spans="1:2">
      <c r="A480" s="30">
        <v>44296</v>
      </c>
      <c r="B480" s="27">
        <v>3169758</v>
      </c>
    </row>
    <row r="481" spans="1:2">
      <c r="A481" s="30">
        <v>44297</v>
      </c>
      <c r="B481" s="27">
        <v>3097805</v>
      </c>
    </row>
    <row r="482" spans="1:2">
      <c r="A482" s="30">
        <v>44298</v>
      </c>
      <c r="B482" s="27">
        <v>1158715</v>
      </c>
    </row>
    <row r="483" spans="1:2">
      <c r="A483" s="30">
        <v>44299</v>
      </c>
      <c r="B483" s="27">
        <v>2184211</v>
      </c>
    </row>
    <row r="484" spans="1:2">
      <c r="A484" s="30">
        <v>44300</v>
      </c>
      <c r="B484" s="27">
        <v>1957372</v>
      </c>
    </row>
    <row r="485" spans="1:2">
      <c r="A485" s="30">
        <v>44301</v>
      </c>
      <c r="B485" s="27">
        <v>685703</v>
      </c>
    </row>
    <row r="486" spans="1:2">
      <c r="A486" s="30">
        <v>44302</v>
      </c>
      <c r="B486" s="27">
        <v>1776378</v>
      </c>
    </row>
    <row r="487" spans="1:2">
      <c r="A487" s="30">
        <v>44303</v>
      </c>
      <c r="B487" s="27">
        <v>4588842</v>
      </c>
    </row>
    <row r="488" spans="1:2">
      <c r="A488" s="30">
        <v>44304</v>
      </c>
      <c r="B488" s="27">
        <v>2155879</v>
      </c>
    </row>
    <row r="489" spans="1:2">
      <c r="A489" s="30">
        <v>44305</v>
      </c>
      <c r="B489" s="27">
        <v>688173</v>
      </c>
    </row>
    <row r="490" spans="1:2">
      <c r="A490" s="30">
        <v>44306</v>
      </c>
      <c r="B490" s="27">
        <v>1872223</v>
      </c>
    </row>
    <row r="491" spans="1:2">
      <c r="A491" s="30">
        <v>44307</v>
      </c>
      <c r="B491" s="27">
        <v>1947885</v>
      </c>
    </row>
    <row r="492" spans="1:2">
      <c r="A492" s="30">
        <v>44308</v>
      </c>
      <c r="B492" s="27">
        <v>1330227</v>
      </c>
    </row>
    <row r="493" spans="1:2">
      <c r="A493" s="30">
        <v>44309</v>
      </c>
      <c r="B493" s="27">
        <v>1858800</v>
      </c>
    </row>
    <row r="494" spans="1:2">
      <c r="A494" s="30">
        <v>44310</v>
      </c>
      <c r="B494" s="27">
        <v>2824657</v>
      </c>
    </row>
    <row r="495" spans="1:2">
      <c r="A495" s="30">
        <v>44311</v>
      </c>
      <c r="B495" s="27">
        <v>694830</v>
      </c>
    </row>
    <row r="496" spans="1:2">
      <c r="A496" s="30">
        <v>44312</v>
      </c>
      <c r="B496" s="27">
        <v>2221724</v>
      </c>
    </row>
    <row r="497" spans="1:2">
      <c r="A497" s="30">
        <v>44313</v>
      </c>
      <c r="B497" s="27">
        <v>747944</v>
      </c>
    </row>
    <row r="498" spans="1:2">
      <c r="A498" s="30">
        <v>44314</v>
      </c>
      <c r="B498" s="27">
        <v>634900</v>
      </c>
    </row>
    <row r="499" spans="1:2">
      <c r="A499" s="30">
        <v>44315</v>
      </c>
      <c r="B499" s="27">
        <v>756404</v>
      </c>
    </row>
    <row r="500" spans="1:2">
      <c r="A500" s="30">
        <v>44316</v>
      </c>
      <c r="B500" s="27">
        <v>709141</v>
      </c>
    </row>
    <row r="501" spans="1:2">
      <c r="A501" s="28" t="s">
        <v>177</v>
      </c>
      <c r="B501" s="27">
        <v>63589681</v>
      </c>
    </row>
    <row r="502" spans="1:2">
      <c r="A502" s="30">
        <v>44317</v>
      </c>
      <c r="B502" s="27">
        <v>683180</v>
      </c>
    </row>
    <row r="503" spans="1:2">
      <c r="A503" s="30">
        <v>44318</v>
      </c>
      <c r="B503" s="27">
        <v>2713947</v>
      </c>
    </row>
    <row r="504" spans="1:2">
      <c r="A504" s="30">
        <v>44319</v>
      </c>
      <c r="B504" s="27">
        <v>1656418</v>
      </c>
    </row>
    <row r="505" spans="1:2">
      <c r="A505" s="30">
        <v>44320</v>
      </c>
      <c r="B505" s="27">
        <v>1302588</v>
      </c>
    </row>
    <row r="506" spans="1:2">
      <c r="A506" s="30">
        <v>44321</v>
      </c>
      <c r="B506" s="27">
        <v>4371484</v>
      </c>
    </row>
    <row r="507" spans="1:2">
      <c r="A507" s="30">
        <v>44322</v>
      </c>
      <c r="B507" s="27">
        <v>2211273</v>
      </c>
    </row>
    <row r="508" spans="1:2">
      <c r="A508" s="30">
        <v>44323</v>
      </c>
      <c r="B508" s="27">
        <v>1313648</v>
      </c>
    </row>
    <row r="509" spans="1:2">
      <c r="A509" s="30">
        <v>44324</v>
      </c>
      <c r="B509" s="27">
        <v>2831396</v>
      </c>
    </row>
    <row r="510" spans="1:2">
      <c r="A510" s="30">
        <v>44325</v>
      </c>
      <c r="B510" s="27">
        <v>2088940</v>
      </c>
    </row>
    <row r="511" spans="1:2">
      <c r="A511" s="30">
        <v>44326</v>
      </c>
      <c r="B511" s="27">
        <v>4156649</v>
      </c>
    </row>
    <row r="512" spans="1:2">
      <c r="A512" s="30">
        <v>44327</v>
      </c>
      <c r="B512" s="27">
        <v>2999571</v>
      </c>
    </row>
    <row r="513" spans="1:2">
      <c r="A513" s="30">
        <v>44328</v>
      </c>
      <c r="B513" s="27">
        <v>2355609</v>
      </c>
    </row>
    <row r="514" spans="1:2">
      <c r="A514" s="30">
        <v>44329</v>
      </c>
      <c r="B514" s="27">
        <v>3453684</v>
      </c>
    </row>
    <row r="515" spans="1:2">
      <c r="A515" s="30">
        <v>44330</v>
      </c>
      <c r="B515" s="27">
        <v>2264579</v>
      </c>
    </row>
    <row r="516" spans="1:2">
      <c r="A516" s="30">
        <v>44331</v>
      </c>
      <c r="B516" s="27">
        <v>2513588</v>
      </c>
    </row>
    <row r="517" spans="1:2">
      <c r="A517" s="30">
        <v>44332</v>
      </c>
      <c r="B517" s="27">
        <v>2035350</v>
      </c>
    </row>
    <row r="518" spans="1:2">
      <c r="A518" s="30">
        <v>44333</v>
      </c>
      <c r="B518" s="27">
        <v>2278576</v>
      </c>
    </row>
    <row r="519" spans="1:2">
      <c r="A519" s="30">
        <v>44334</v>
      </c>
      <c r="B519" s="27">
        <v>4770632</v>
      </c>
    </row>
    <row r="520" spans="1:2">
      <c r="A520" s="30">
        <v>44335</v>
      </c>
      <c r="B520" s="27">
        <v>3425870</v>
      </c>
    </row>
    <row r="521" spans="1:2">
      <c r="A521" s="30">
        <v>44336</v>
      </c>
      <c r="B521" s="27">
        <v>2946587</v>
      </c>
    </row>
    <row r="522" spans="1:2">
      <c r="A522" s="30">
        <v>44337</v>
      </c>
      <c r="B522" s="27">
        <v>509586</v>
      </c>
    </row>
    <row r="523" spans="1:2">
      <c r="A523" s="30">
        <v>44338</v>
      </c>
      <c r="B523" s="27">
        <v>422717</v>
      </c>
    </row>
    <row r="524" spans="1:2">
      <c r="A524" s="30">
        <v>44339</v>
      </c>
      <c r="B524" s="27">
        <v>1175983</v>
      </c>
    </row>
    <row r="525" spans="1:2">
      <c r="A525" s="30">
        <v>44340</v>
      </c>
      <c r="B525" s="27">
        <v>1774317</v>
      </c>
    </row>
    <row r="526" spans="1:2">
      <c r="A526" s="30">
        <v>44341</v>
      </c>
      <c r="B526" s="27">
        <v>2978662</v>
      </c>
    </row>
    <row r="527" spans="1:2">
      <c r="A527" s="30">
        <v>44342</v>
      </c>
      <c r="B527" s="27">
        <v>600172</v>
      </c>
    </row>
    <row r="528" spans="1:2">
      <c r="A528" s="30">
        <v>44343</v>
      </c>
      <c r="B528" s="27">
        <v>2113266</v>
      </c>
    </row>
    <row r="529" spans="1:2">
      <c r="A529" s="30">
        <v>44344</v>
      </c>
      <c r="B529" s="27">
        <v>413134</v>
      </c>
    </row>
    <row r="530" spans="1:2">
      <c r="A530" s="30">
        <v>44345</v>
      </c>
      <c r="B530" s="27">
        <v>437828</v>
      </c>
    </row>
    <row r="531" spans="1:2">
      <c r="A531" s="30">
        <v>44346</v>
      </c>
      <c r="B531" s="27">
        <v>508428</v>
      </c>
    </row>
    <row r="532" spans="1:2">
      <c r="A532" s="30">
        <v>44347</v>
      </c>
      <c r="B532" s="27">
        <v>282019</v>
      </c>
    </row>
    <row r="533" spans="1:2">
      <c r="A533" s="28" t="s">
        <v>178</v>
      </c>
      <c r="B533" s="27">
        <v>65917553</v>
      </c>
    </row>
    <row r="534" spans="1:2">
      <c r="A534" s="30">
        <v>44348</v>
      </c>
      <c r="B534" s="27">
        <v>201648</v>
      </c>
    </row>
    <row r="535" spans="1:2">
      <c r="A535" s="30">
        <v>44349</v>
      </c>
      <c r="B535" s="27">
        <v>273798</v>
      </c>
    </row>
    <row r="536" spans="1:2">
      <c r="A536" s="30">
        <v>44350</v>
      </c>
      <c r="B536" s="27">
        <v>726117</v>
      </c>
    </row>
    <row r="537" spans="1:2">
      <c r="A537" s="30">
        <v>44351</v>
      </c>
      <c r="B537" s="27">
        <v>4783666</v>
      </c>
    </row>
    <row r="538" spans="1:2">
      <c r="A538" s="30">
        <v>44352</v>
      </c>
      <c r="B538" s="27">
        <v>1381470</v>
      </c>
    </row>
    <row r="539" spans="1:2">
      <c r="A539" s="30">
        <v>44353</v>
      </c>
      <c r="B539" s="27">
        <v>883364</v>
      </c>
    </row>
    <row r="540" spans="1:2">
      <c r="A540" s="30">
        <v>44354</v>
      </c>
      <c r="B540" s="27">
        <v>3089481</v>
      </c>
    </row>
    <row r="541" spans="1:2">
      <c r="A541" s="30">
        <v>44355</v>
      </c>
      <c r="B541" s="27">
        <v>2189692</v>
      </c>
    </row>
    <row r="542" spans="1:2">
      <c r="A542" s="30">
        <v>44356</v>
      </c>
      <c r="B542" s="27">
        <v>732934</v>
      </c>
    </row>
    <row r="543" spans="1:2">
      <c r="A543" s="30">
        <v>44357</v>
      </c>
      <c r="B543" s="27">
        <v>6038592</v>
      </c>
    </row>
    <row r="544" spans="1:2">
      <c r="A544" s="30">
        <v>44358</v>
      </c>
      <c r="B544" s="27">
        <v>3008014</v>
      </c>
    </row>
    <row r="545" spans="1:2">
      <c r="A545" s="30">
        <v>44359</v>
      </c>
      <c r="B545" s="27">
        <v>4218605</v>
      </c>
    </row>
    <row r="546" spans="1:2">
      <c r="A546" s="30">
        <v>44360</v>
      </c>
      <c r="B546" s="27">
        <v>1906680</v>
      </c>
    </row>
    <row r="547" spans="1:2">
      <c r="A547" s="30">
        <v>44361</v>
      </c>
      <c r="B547" s="27">
        <v>1307349</v>
      </c>
    </row>
    <row r="548" spans="1:2">
      <c r="A548" s="30">
        <v>44362</v>
      </c>
      <c r="B548" s="27">
        <v>2485951</v>
      </c>
    </row>
    <row r="549" spans="1:2">
      <c r="A549" s="30">
        <v>44363</v>
      </c>
      <c r="B549" s="27">
        <v>113088</v>
      </c>
    </row>
    <row r="550" spans="1:2">
      <c r="A550" s="30">
        <v>44364</v>
      </c>
      <c r="B550" s="27">
        <v>10239903</v>
      </c>
    </row>
    <row r="551" spans="1:2">
      <c r="A551" s="30">
        <v>44365</v>
      </c>
      <c r="B551" s="27">
        <v>2865317</v>
      </c>
    </row>
    <row r="552" spans="1:2">
      <c r="A552" s="30">
        <v>44366</v>
      </c>
      <c r="B552" s="27">
        <v>1848553</v>
      </c>
    </row>
    <row r="553" spans="1:2">
      <c r="A553" s="30">
        <v>44367</v>
      </c>
      <c r="B553" s="27">
        <v>225832</v>
      </c>
    </row>
    <row r="554" spans="1:2">
      <c r="A554" s="30">
        <v>44368</v>
      </c>
      <c r="B554" s="27">
        <v>2529547</v>
      </c>
    </row>
    <row r="555" spans="1:2">
      <c r="A555" s="30">
        <v>44369</v>
      </c>
      <c r="B555" s="27">
        <v>3181314</v>
      </c>
    </row>
    <row r="556" spans="1:2">
      <c r="A556" s="30">
        <v>44370</v>
      </c>
      <c r="B556" s="27">
        <v>1734136</v>
      </c>
    </row>
    <row r="557" spans="1:2">
      <c r="A557" s="30">
        <v>44371</v>
      </c>
      <c r="B557" s="27">
        <v>6428692</v>
      </c>
    </row>
    <row r="558" spans="1:2">
      <c r="A558" s="30">
        <v>44372</v>
      </c>
      <c r="B558" s="27">
        <v>279527</v>
      </c>
    </row>
    <row r="559" spans="1:2">
      <c r="A559" s="30">
        <v>44373</v>
      </c>
      <c r="B559" s="27">
        <v>2345921</v>
      </c>
    </row>
    <row r="560" spans="1:2">
      <c r="A560" s="30">
        <v>44374</v>
      </c>
      <c r="B560" s="27">
        <v>174341</v>
      </c>
    </row>
    <row r="561" spans="1:2">
      <c r="A561" s="30">
        <v>44375</v>
      </c>
      <c r="B561" s="27">
        <v>157957</v>
      </c>
    </row>
    <row r="562" spans="1:2">
      <c r="A562" s="30">
        <v>44376</v>
      </c>
      <c r="B562" s="27">
        <v>229300</v>
      </c>
    </row>
    <row r="563" spans="1:2">
      <c r="A563" s="30">
        <v>44377</v>
      </c>
      <c r="B563" s="27">
        <v>336764</v>
      </c>
    </row>
    <row r="564" spans="1:2">
      <c r="A564" s="28" t="s">
        <v>179</v>
      </c>
      <c r="B564" s="27">
        <v>78334681</v>
      </c>
    </row>
    <row r="565" spans="1:2">
      <c r="A565" s="30">
        <v>44378</v>
      </c>
      <c r="B565" s="27">
        <v>294668</v>
      </c>
    </row>
    <row r="566" spans="1:2">
      <c r="A566" s="30">
        <v>44379</v>
      </c>
      <c r="B566" s="27">
        <v>4290350</v>
      </c>
    </row>
    <row r="567" spans="1:2">
      <c r="A567" s="30">
        <v>44380</v>
      </c>
      <c r="B567" s="27">
        <v>1540447</v>
      </c>
    </row>
    <row r="568" spans="1:2">
      <c r="A568" s="30">
        <v>44381</v>
      </c>
      <c r="B568" s="27">
        <v>171718</v>
      </c>
    </row>
    <row r="569" spans="1:2">
      <c r="A569" s="30">
        <v>44382</v>
      </c>
      <c r="B569" s="27">
        <v>4594907</v>
      </c>
    </row>
    <row r="570" spans="1:2">
      <c r="A570" s="30">
        <v>44383</v>
      </c>
      <c r="B570" s="27">
        <v>4905963</v>
      </c>
    </row>
    <row r="571" spans="1:2">
      <c r="A571" s="30">
        <v>44384</v>
      </c>
      <c r="B571" s="27">
        <v>276519</v>
      </c>
    </row>
    <row r="572" spans="1:2">
      <c r="A572" s="30">
        <v>44385</v>
      </c>
      <c r="B572" s="27">
        <v>3861989</v>
      </c>
    </row>
    <row r="573" spans="1:2">
      <c r="A573" s="30">
        <v>44386</v>
      </c>
      <c r="B573" s="27">
        <v>6854359</v>
      </c>
    </row>
    <row r="574" spans="1:2">
      <c r="A574" s="30">
        <v>44387</v>
      </c>
      <c r="B574" s="27">
        <v>4637215</v>
      </c>
    </row>
    <row r="575" spans="1:2">
      <c r="A575" s="30">
        <v>44388</v>
      </c>
      <c r="B575" s="27">
        <v>1140428</v>
      </c>
    </row>
    <row r="576" spans="1:2">
      <c r="A576" s="30">
        <v>44389</v>
      </c>
      <c r="B576" s="27">
        <v>3600662</v>
      </c>
    </row>
    <row r="577" spans="1:2">
      <c r="A577" s="30">
        <v>44390</v>
      </c>
      <c r="B577" s="27">
        <v>2771266</v>
      </c>
    </row>
    <row r="578" spans="1:2">
      <c r="A578" s="30">
        <v>44391</v>
      </c>
      <c r="B578" s="27">
        <v>236234</v>
      </c>
    </row>
    <row r="579" spans="1:2">
      <c r="A579" s="30">
        <v>44392</v>
      </c>
      <c r="B579" s="27">
        <v>2446238</v>
      </c>
    </row>
    <row r="580" spans="1:2">
      <c r="A580" s="30">
        <v>44393</v>
      </c>
      <c r="B580" s="27">
        <v>12261098</v>
      </c>
    </row>
    <row r="581" spans="1:2">
      <c r="A581" s="30">
        <v>44394</v>
      </c>
      <c r="B581" s="27">
        <v>3149600</v>
      </c>
    </row>
    <row r="582" spans="1:2">
      <c r="A582" s="30">
        <v>44395</v>
      </c>
      <c r="B582" s="27">
        <v>266604</v>
      </c>
    </row>
    <row r="583" spans="1:2">
      <c r="A583" s="30">
        <v>44396</v>
      </c>
      <c r="B583" s="27">
        <v>3557708</v>
      </c>
    </row>
    <row r="584" spans="1:2">
      <c r="A584" s="30">
        <v>44397</v>
      </c>
      <c r="B584" s="27">
        <v>2686662</v>
      </c>
    </row>
    <row r="585" spans="1:2">
      <c r="A585" s="30">
        <v>44398</v>
      </c>
      <c r="B585" s="27">
        <v>1160252</v>
      </c>
    </row>
    <row r="586" spans="1:2">
      <c r="A586" s="30">
        <v>44399</v>
      </c>
      <c r="B586" s="27">
        <v>1806429</v>
      </c>
    </row>
    <row r="587" spans="1:2">
      <c r="A587" s="30">
        <v>44400</v>
      </c>
      <c r="B587" s="27">
        <v>7689134</v>
      </c>
    </row>
    <row r="588" spans="1:2">
      <c r="A588" s="30">
        <v>44401</v>
      </c>
      <c r="B588" s="27">
        <v>312736</v>
      </c>
    </row>
    <row r="589" spans="1:2">
      <c r="A589" s="30">
        <v>44402</v>
      </c>
      <c r="B589" s="27">
        <v>2368624</v>
      </c>
    </row>
    <row r="590" spans="1:2">
      <c r="A590" s="30">
        <v>44403</v>
      </c>
      <c r="B590" s="27">
        <v>307605</v>
      </c>
    </row>
    <row r="591" spans="1:2">
      <c r="A591" s="30">
        <v>44404</v>
      </c>
      <c r="B591" s="27">
        <v>166319</v>
      </c>
    </row>
    <row r="592" spans="1:2">
      <c r="A592" s="30">
        <v>44405</v>
      </c>
      <c r="B592" s="27">
        <v>159188</v>
      </c>
    </row>
    <row r="593" spans="1:2">
      <c r="A593" s="30">
        <v>44406</v>
      </c>
      <c r="B593" s="27">
        <v>227843.99999999997</v>
      </c>
    </row>
    <row r="594" spans="1:2">
      <c r="A594" s="30">
        <v>44407</v>
      </c>
      <c r="B594" s="27">
        <v>322915</v>
      </c>
    </row>
    <row r="595" spans="1:2">
      <c r="A595" s="30">
        <v>44408</v>
      </c>
      <c r="B595" s="27">
        <v>269000</v>
      </c>
    </row>
    <row r="596" spans="1:2">
      <c r="A596" s="28" t="s">
        <v>180</v>
      </c>
      <c r="B596" s="27">
        <v>72288221</v>
      </c>
    </row>
    <row r="597" spans="1:2">
      <c r="A597" s="30">
        <v>44409</v>
      </c>
      <c r="B597" s="27">
        <v>238709</v>
      </c>
    </row>
    <row r="598" spans="1:2">
      <c r="A598" s="30">
        <v>44410</v>
      </c>
      <c r="B598" s="27">
        <v>298122</v>
      </c>
    </row>
    <row r="599" spans="1:2">
      <c r="A599" s="30">
        <v>44411</v>
      </c>
      <c r="B599" s="27">
        <v>3881474</v>
      </c>
    </row>
    <row r="600" spans="1:2">
      <c r="A600" s="30">
        <v>44412</v>
      </c>
      <c r="B600" s="27">
        <v>1518106</v>
      </c>
    </row>
    <row r="601" spans="1:2">
      <c r="A601" s="30">
        <v>44413</v>
      </c>
      <c r="B601" s="27">
        <v>445340</v>
      </c>
    </row>
    <row r="602" spans="1:2">
      <c r="A602" s="30">
        <v>44414</v>
      </c>
      <c r="B602" s="27">
        <v>4320963</v>
      </c>
    </row>
    <row r="603" spans="1:2">
      <c r="A603" s="30">
        <v>44415</v>
      </c>
      <c r="B603" s="27">
        <v>2114175</v>
      </c>
    </row>
    <row r="604" spans="1:2">
      <c r="A604" s="30">
        <v>44416</v>
      </c>
      <c r="B604" s="27">
        <v>2614597</v>
      </c>
    </row>
    <row r="605" spans="1:2">
      <c r="A605" s="30">
        <v>44417</v>
      </c>
      <c r="B605" s="27">
        <v>3573083</v>
      </c>
    </row>
    <row r="606" spans="1:2">
      <c r="A606" s="30">
        <v>44418</v>
      </c>
      <c r="B606" s="27">
        <v>6121201</v>
      </c>
    </row>
    <row r="607" spans="1:2">
      <c r="A607" s="30">
        <v>44419</v>
      </c>
      <c r="B607" s="27">
        <v>4436784</v>
      </c>
    </row>
    <row r="608" spans="1:2">
      <c r="A608" s="30">
        <v>44420</v>
      </c>
      <c r="B608" s="27">
        <v>1257099</v>
      </c>
    </row>
    <row r="609" spans="1:2">
      <c r="A609" s="30">
        <v>44421</v>
      </c>
      <c r="B609" s="27">
        <v>3646866</v>
      </c>
    </row>
    <row r="610" spans="1:2">
      <c r="A610" s="30">
        <v>44422</v>
      </c>
      <c r="B610" s="27">
        <v>2705334</v>
      </c>
    </row>
    <row r="611" spans="1:2">
      <c r="A611" s="30">
        <v>44423</v>
      </c>
      <c r="B611" s="27">
        <v>297455</v>
      </c>
    </row>
    <row r="612" spans="1:2">
      <c r="A612" s="30">
        <v>44424</v>
      </c>
      <c r="B612" s="27">
        <v>2257327</v>
      </c>
    </row>
    <row r="613" spans="1:2">
      <c r="A613" s="30">
        <v>44425</v>
      </c>
      <c r="B613" s="27">
        <v>9517031</v>
      </c>
    </row>
    <row r="614" spans="1:2">
      <c r="A614" s="30">
        <v>44426</v>
      </c>
      <c r="B614" s="27">
        <v>2996546</v>
      </c>
    </row>
    <row r="615" spans="1:2">
      <c r="A615" s="30">
        <v>44427</v>
      </c>
      <c r="B615" s="27">
        <v>311087</v>
      </c>
    </row>
    <row r="616" spans="1:2">
      <c r="A616" s="30">
        <v>44428</v>
      </c>
      <c r="B616" s="27">
        <v>3436729</v>
      </c>
    </row>
    <row r="617" spans="1:2">
      <c r="A617" s="30">
        <v>44429</v>
      </c>
      <c r="B617" s="27">
        <v>2430449</v>
      </c>
    </row>
    <row r="618" spans="1:2">
      <c r="A618" s="30">
        <v>44430</v>
      </c>
      <c r="B618" s="27">
        <v>1276232</v>
      </c>
    </row>
    <row r="619" spans="1:2">
      <c r="A619" s="30">
        <v>44431</v>
      </c>
      <c r="B619" s="27">
        <v>2045045</v>
      </c>
    </row>
    <row r="620" spans="1:2">
      <c r="A620" s="30">
        <v>44432</v>
      </c>
      <c r="B620" s="27">
        <v>5813813</v>
      </c>
    </row>
    <row r="621" spans="1:2">
      <c r="A621" s="30">
        <v>44433</v>
      </c>
      <c r="B621" s="27">
        <v>230554.99999999997</v>
      </c>
    </row>
    <row r="622" spans="1:2">
      <c r="A622" s="30">
        <v>44434</v>
      </c>
      <c r="B622" s="27">
        <v>2513548.0000000005</v>
      </c>
    </row>
    <row r="623" spans="1:2">
      <c r="A623" s="30">
        <v>44435</v>
      </c>
      <c r="B623" s="27">
        <v>216797</v>
      </c>
    </row>
    <row r="624" spans="1:2">
      <c r="A624" s="30">
        <v>44436</v>
      </c>
      <c r="B624" s="27">
        <v>349831</v>
      </c>
    </row>
    <row r="625" spans="1:2">
      <c r="A625" s="30">
        <v>44437</v>
      </c>
      <c r="B625" s="27">
        <v>357307</v>
      </c>
    </row>
    <row r="626" spans="1:2">
      <c r="A626" s="30">
        <v>44438</v>
      </c>
      <c r="B626" s="27">
        <v>575007</v>
      </c>
    </row>
    <row r="627" spans="1:2">
      <c r="A627" s="30">
        <v>44439</v>
      </c>
      <c r="B627" s="27">
        <v>491609</v>
      </c>
    </row>
    <row r="628" spans="1:2">
      <c r="A628" s="28" t="s">
        <v>181</v>
      </c>
      <c r="B628" s="27">
        <v>59357023</v>
      </c>
    </row>
    <row r="629" spans="1:2">
      <c r="A629" s="30">
        <v>44440</v>
      </c>
      <c r="B629" s="27">
        <v>527294</v>
      </c>
    </row>
    <row r="630" spans="1:2">
      <c r="A630" s="30">
        <v>44441</v>
      </c>
      <c r="B630" s="27">
        <v>2267438</v>
      </c>
    </row>
    <row r="631" spans="1:2">
      <c r="A631" s="30">
        <v>44442</v>
      </c>
      <c r="B631" s="27">
        <v>1370432</v>
      </c>
    </row>
    <row r="632" spans="1:2">
      <c r="A632" s="30">
        <v>44443</v>
      </c>
      <c r="B632" s="27">
        <v>865366</v>
      </c>
    </row>
    <row r="633" spans="1:2">
      <c r="A633" s="30">
        <v>44444</v>
      </c>
      <c r="B633" s="27">
        <v>5131197</v>
      </c>
    </row>
    <row r="634" spans="1:2">
      <c r="A634" s="30">
        <v>44445</v>
      </c>
      <c r="B634" s="27">
        <v>1864936</v>
      </c>
    </row>
    <row r="635" spans="1:2">
      <c r="A635" s="30">
        <v>44446</v>
      </c>
      <c r="B635" s="27">
        <v>1120330</v>
      </c>
    </row>
    <row r="636" spans="1:2">
      <c r="A636" s="30">
        <v>44447</v>
      </c>
      <c r="B636" s="27">
        <v>2683674</v>
      </c>
    </row>
    <row r="637" spans="1:2">
      <c r="A637" s="30">
        <v>44448</v>
      </c>
      <c r="B637" s="27">
        <v>2008803</v>
      </c>
    </row>
    <row r="638" spans="1:2">
      <c r="A638" s="30">
        <v>44449</v>
      </c>
      <c r="B638" s="27">
        <v>3983388</v>
      </c>
    </row>
    <row r="639" spans="1:2">
      <c r="A639" s="30">
        <v>44450</v>
      </c>
      <c r="B639" s="27">
        <v>3141430</v>
      </c>
    </row>
    <row r="640" spans="1:2">
      <c r="A640" s="30">
        <v>44451</v>
      </c>
      <c r="B640" s="27">
        <v>1846889</v>
      </c>
    </row>
    <row r="641" spans="1:2">
      <c r="A641" s="30">
        <v>44452</v>
      </c>
      <c r="B641" s="27">
        <v>3041049</v>
      </c>
    </row>
    <row r="642" spans="1:2">
      <c r="A642" s="30">
        <v>44453</v>
      </c>
      <c r="B642" s="27">
        <v>2309812</v>
      </c>
    </row>
    <row r="643" spans="1:2">
      <c r="A643" s="30">
        <v>44454</v>
      </c>
      <c r="B643" s="27">
        <v>2211313</v>
      </c>
    </row>
    <row r="644" spans="1:2">
      <c r="A644" s="30">
        <v>44455</v>
      </c>
      <c r="B644" s="27">
        <v>1746852</v>
      </c>
    </row>
    <row r="645" spans="1:2">
      <c r="A645" s="30">
        <v>44456</v>
      </c>
      <c r="B645" s="27">
        <v>2258185</v>
      </c>
    </row>
    <row r="646" spans="1:2">
      <c r="A646" s="30">
        <v>44457</v>
      </c>
      <c r="B646" s="27">
        <v>3869394</v>
      </c>
    </row>
    <row r="647" spans="1:2">
      <c r="A647" s="30">
        <v>44458</v>
      </c>
      <c r="B647" s="27">
        <v>2779585</v>
      </c>
    </row>
    <row r="648" spans="1:2">
      <c r="A648" s="30">
        <v>44459</v>
      </c>
      <c r="B648" s="27">
        <v>2416065</v>
      </c>
    </row>
    <row r="649" spans="1:2">
      <c r="A649" s="30">
        <v>44460</v>
      </c>
      <c r="B649" s="27">
        <v>756684</v>
      </c>
    </row>
    <row r="650" spans="1:2">
      <c r="A650" s="30">
        <v>44461</v>
      </c>
      <c r="B650" s="27">
        <v>583792</v>
      </c>
    </row>
    <row r="651" spans="1:2">
      <c r="A651" s="30">
        <v>44462</v>
      </c>
      <c r="B651" s="27">
        <v>1508227</v>
      </c>
    </row>
    <row r="652" spans="1:2">
      <c r="A652" s="30">
        <v>44463</v>
      </c>
      <c r="B652" s="27">
        <v>2113940</v>
      </c>
    </row>
    <row r="653" spans="1:2">
      <c r="A653" s="30">
        <v>44464</v>
      </c>
      <c r="B653" s="27">
        <v>2425563</v>
      </c>
    </row>
    <row r="654" spans="1:2">
      <c r="A654" s="30">
        <v>44465</v>
      </c>
      <c r="B654" s="27">
        <v>477272.00000000006</v>
      </c>
    </row>
    <row r="655" spans="1:2">
      <c r="A655" s="30">
        <v>44466</v>
      </c>
      <c r="B655" s="27">
        <v>2359355.0000000005</v>
      </c>
    </row>
    <row r="656" spans="1:2">
      <c r="A656" s="30">
        <v>44467</v>
      </c>
      <c r="B656" s="27">
        <v>511731.00000000006</v>
      </c>
    </row>
    <row r="657" spans="1:2">
      <c r="A657" s="30">
        <v>44468</v>
      </c>
      <c r="B657" s="27">
        <v>587438</v>
      </c>
    </row>
    <row r="658" spans="1:2">
      <c r="A658" s="30">
        <v>44469</v>
      </c>
      <c r="B658" s="27">
        <v>589589</v>
      </c>
    </row>
    <row r="659" spans="1:2">
      <c r="A659" s="28" t="s">
        <v>182</v>
      </c>
      <c r="B659" s="27">
        <v>53074764</v>
      </c>
    </row>
    <row r="660" spans="1:2">
      <c r="A660" s="30">
        <v>44470</v>
      </c>
      <c r="B660" s="27">
        <v>413602</v>
      </c>
    </row>
    <row r="661" spans="1:2">
      <c r="A661" s="30">
        <v>44471</v>
      </c>
      <c r="B661" s="27">
        <v>531578</v>
      </c>
    </row>
    <row r="662" spans="1:2">
      <c r="A662" s="30">
        <v>44472</v>
      </c>
      <c r="B662" s="27">
        <v>1098129</v>
      </c>
    </row>
    <row r="663" spans="1:2">
      <c r="A663" s="30">
        <v>44473</v>
      </c>
      <c r="B663" s="27">
        <v>3430103</v>
      </c>
    </row>
    <row r="664" spans="1:2">
      <c r="A664" s="30">
        <v>44474</v>
      </c>
      <c r="B664" s="27">
        <v>1590428</v>
      </c>
    </row>
    <row r="665" spans="1:2">
      <c r="A665" s="30">
        <v>44475</v>
      </c>
      <c r="B665" s="27">
        <v>1319591</v>
      </c>
    </row>
    <row r="666" spans="1:2">
      <c r="A666" s="30">
        <v>44476</v>
      </c>
      <c r="B666" s="27">
        <v>3060917</v>
      </c>
    </row>
    <row r="667" spans="1:2">
      <c r="A667" s="30">
        <v>44477</v>
      </c>
      <c r="B667" s="27">
        <v>1993095</v>
      </c>
    </row>
    <row r="668" spans="1:2">
      <c r="A668" s="30">
        <v>44478</v>
      </c>
      <c r="B668" s="27">
        <v>1305186</v>
      </c>
    </row>
    <row r="669" spans="1:2">
      <c r="A669" s="30">
        <v>44479</v>
      </c>
      <c r="B669" s="27">
        <v>4579350</v>
      </c>
    </row>
    <row r="670" spans="1:2">
      <c r="A670" s="30">
        <v>44480</v>
      </c>
      <c r="B670" s="27">
        <v>2575170</v>
      </c>
    </row>
    <row r="671" spans="1:2">
      <c r="A671" s="30">
        <v>44481</v>
      </c>
      <c r="B671" s="27">
        <v>4238825</v>
      </c>
    </row>
    <row r="672" spans="1:2">
      <c r="A672" s="30">
        <v>44482</v>
      </c>
      <c r="B672" s="27">
        <v>1719575.0000000002</v>
      </c>
    </row>
    <row r="673" spans="1:2">
      <c r="A673" s="30">
        <v>44483</v>
      </c>
      <c r="B673" s="27">
        <v>823060.00000000012</v>
      </c>
    </row>
    <row r="674" spans="1:2">
      <c r="A674" s="30">
        <v>44484</v>
      </c>
      <c r="B674" s="27">
        <v>2282432</v>
      </c>
    </row>
    <row r="675" spans="1:2">
      <c r="A675" s="30">
        <v>44485</v>
      </c>
      <c r="B675" s="27">
        <v>598057</v>
      </c>
    </row>
    <row r="676" spans="1:2">
      <c r="A676" s="30">
        <v>44486</v>
      </c>
      <c r="B676" s="27">
        <v>5548630</v>
      </c>
    </row>
    <row r="677" spans="1:2">
      <c r="A677" s="30">
        <v>44487</v>
      </c>
      <c r="B677" s="27">
        <v>2195176</v>
      </c>
    </row>
    <row r="678" spans="1:2">
      <c r="A678" s="30">
        <v>44488</v>
      </c>
      <c r="B678" s="27">
        <v>2379946</v>
      </c>
    </row>
    <row r="679" spans="1:2">
      <c r="A679" s="30">
        <v>44489</v>
      </c>
      <c r="B679" s="27">
        <v>393800</v>
      </c>
    </row>
    <row r="680" spans="1:2">
      <c r="A680" s="30">
        <v>44490</v>
      </c>
      <c r="B680" s="27">
        <v>1700711</v>
      </c>
    </row>
    <row r="681" spans="1:2">
      <c r="A681" s="30">
        <v>44491</v>
      </c>
      <c r="B681" s="27">
        <v>2697285</v>
      </c>
    </row>
    <row r="682" spans="1:2">
      <c r="A682" s="30">
        <v>44492</v>
      </c>
      <c r="B682" s="27">
        <v>1367323</v>
      </c>
    </row>
    <row r="683" spans="1:2">
      <c r="A683" s="30">
        <v>44493</v>
      </c>
      <c r="B683" s="27">
        <v>2637710</v>
      </c>
    </row>
    <row r="684" spans="1:2">
      <c r="A684" s="30">
        <v>44494</v>
      </c>
      <c r="B684" s="27">
        <v>103160</v>
      </c>
    </row>
    <row r="685" spans="1:2">
      <c r="A685" s="30">
        <v>44495</v>
      </c>
      <c r="B685" s="27">
        <v>1620128.0000000002</v>
      </c>
    </row>
    <row r="686" spans="1:2">
      <c r="A686" s="30">
        <v>44496</v>
      </c>
      <c r="B686" s="27">
        <v>124029</v>
      </c>
    </row>
    <row r="687" spans="1:2">
      <c r="A687" s="30">
        <v>44497</v>
      </c>
      <c r="B687" s="27">
        <v>275481</v>
      </c>
    </row>
    <row r="688" spans="1:2">
      <c r="A688" s="30">
        <v>44498</v>
      </c>
      <c r="B688" s="27">
        <v>140998</v>
      </c>
    </row>
    <row r="689" spans="1:2">
      <c r="A689" s="30">
        <v>44499</v>
      </c>
      <c r="B689" s="27">
        <v>248678</v>
      </c>
    </row>
    <row r="690" spans="1:2">
      <c r="A690" s="30">
        <v>44500</v>
      </c>
      <c r="B690" s="27">
        <v>82611</v>
      </c>
    </row>
    <row r="691" spans="1:2">
      <c r="A691" s="28" t="s">
        <v>183</v>
      </c>
      <c r="B691" s="27">
        <v>59235040</v>
      </c>
    </row>
    <row r="692" spans="1:2">
      <c r="A692" s="30">
        <v>44501</v>
      </c>
      <c r="B692" s="27">
        <v>118334</v>
      </c>
    </row>
    <row r="693" spans="1:2">
      <c r="A693" s="30">
        <v>44502</v>
      </c>
      <c r="B693" s="27">
        <v>133405</v>
      </c>
    </row>
    <row r="694" spans="1:2">
      <c r="A694" s="30">
        <v>44503</v>
      </c>
      <c r="B694" s="27">
        <v>3353526</v>
      </c>
    </row>
    <row r="695" spans="1:2">
      <c r="A695" s="30">
        <v>44504</v>
      </c>
      <c r="B695" s="27">
        <v>1391044</v>
      </c>
    </row>
    <row r="696" spans="1:2">
      <c r="A696" s="30">
        <v>44505</v>
      </c>
      <c r="B696" s="27">
        <v>2182433</v>
      </c>
    </row>
    <row r="697" spans="1:2">
      <c r="A697" s="30">
        <v>44506</v>
      </c>
      <c r="B697" s="27">
        <v>3607874.0000000005</v>
      </c>
    </row>
    <row r="698" spans="1:2">
      <c r="A698" s="30">
        <v>44507</v>
      </c>
      <c r="B698" s="27">
        <v>1992699</v>
      </c>
    </row>
    <row r="699" spans="1:2">
      <c r="A699" s="30">
        <v>44508</v>
      </c>
      <c r="B699" s="27">
        <v>149530</v>
      </c>
    </row>
    <row r="700" spans="1:2">
      <c r="A700" s="30">
        <v>44509</v>
      </c>
      <c r="B700" s="27">
        <v>3231871</v>
      </c>
    </row>
    <row r="701" spans="1:2">
      <c r="A701" s="30">
        <v>44510</v>
      </c>
      <c r="B701" s="27">
        <v>4832155</v>
      </c>
    </row>
    <row r="702" spans="1:2">
      <c r="A702" s="30">
        <v>44511</v>
      </c>
      <c r="B702" s="27">
        <v>4333832</v>
      </c>
    </row>
    <row r="703" spans="1:2">
      <c r="A703" s="30">
        <v>44512</v>
      </c>
      <c r="B703" s="27">
        <v>947208</v>
      </c>
    </row>
    <row r="704" spans="1:2">
      <c r="A704" s="30">
        <v>44513</v>
      </c>
      <c r="B704" s="27">
        <v>2698626.0000000005</v>
      </c>
    </row>
    <row r="705" spans="1:2">
      <c r="A705" s="30">
        <v>44514</v>
      </c>
      <c r="B705" s="27">
        <v>2658984</v>
      </c>
    </row>
    <row r="706" spans="1:2">
      <c r="A706" s="30">
        <v>44515</v>
      </c>
      <c r="B706" s="27">
        <v>395388</v>
      </c>
    </row>
    <row r="707" spans="1:2">
      <c r="A707" s="30">
        <v>44516</v>
      </c>
      <c r="B707" s="27">
        <v>2006449</v>
      </c>
    </row>
    <row r="708" spans="1:2">
      <c r="A708" s="30">
        <v>44517</v>
      </c>
      <c r="B708" s="27">
        <v>7298791</v>
      </c>
    </row>
    <row r="709" spans="1:2">
      <c r="A709" s="30">
        <v>44518</v>
      </c>
      <c r="B709" s="27">
        <v>3441833</v>
      </c>
    </row>
    <row r="710" spans="1:2">
      <c r="A710" s="30">
        <v>44519</v>
      </c>
      <c r="B710" s="27">
        <v>189027</v>
      </c>
    </row>
    <row r="711" spans="1:2">
      <c r="A711" s="30">
        <v>44520</v>
      </c>
      <c r="B711" s="27">
        <v>2317155</v>
      </c>
    </row>
    <row r="712" spans="1:2">
      <c r="A712" s="30">
        <v>44521</v>
      </c>
      <c r="B712" s="27">
        <v>2611672</v>
      </c>
    </row>
    <row r="713" spans="1:2">
      <c r="A713" s="30">
        <v>44522</v>
      </c>
      <c r="B713" s="27">
        <v>1017525</v>
      </c>
    </row>
    <row r="714" spans="1:2">
      <c r="A714" s="30">
        <v>44523</v>
      </c>
      <c r="B714" s="27">
        <v>1395020.0000000002</v>
      </c>
    </row>
    <row r="715" spans="1:2">
      <c r="A715" s="30">
        <v>44524</v>
      </c>
      <c r="B715" s="27">
        <v>3869679.0000000005</v>
      </c>
    </row>
    <row r="716" spans="1:2">
      <c r="A716" s="30">
        <v>44525</v>
      </c>
      <c r="B716" s="27">
        <v>102264</v>
      </c>
    </row>
    <row r="717" spans="1:2">
      <c r="A717" s="30">
        <v>44526</v>
      </c>
      <c r="B717" s="27">
        <v>2196503</v>
      </c>
    </row>
    <row r="718" spans="1:2">
      <c r="A718" s="30">
        <v>44527</v>
      </c>
      <c r="B718" s="27">
        <v>342275</v>
      </c>
    </row>
    <row r="719" spans="1:2">
      <c r="A719" s="30">
        <v>44528</v>
      </c>
      <c r="B719" s="27">
        <v>189405.00000000003</v>
      </c>
    </row>
    <row r="720" spans="1:2">
      <c r="A720" s="30">
        <v>44529</v>
      </c>
      <c r="B720" s="27">
        <v>129855.00000000001</v>
      </c>
    </row>
    <row r="721" spans="1:2">
      <c r="A721" s="30">
        <v>44530</v>
      </c>
      <c r="B721" s="27">
        <v>100678.00000000001</v>
      </c>
    </row>
    <row r="722" spans="1:2">
      <c r="A722" s="28" t="s">
        <v>184</v>
      </c>
      <c r="B722" s="27">
        <v>77815430</v>
      </c>
    </row>
    <row r="723" spans="1:2">
      <c r="A723" s="30">
        <v>44531</v>
      </c>
      <c r="B723" s="27">
        <v>137040</v>
      </c>
    </row>
    <row r="724" spans="1:2">
      <c r="A724" s="30">
        <v>44532</v>
      </c>
      <c r="B724" s="27">
        <v>4579102</v>
      </c>
    </row>
    <row r="725" spans="1:2">
      <c r="A725" s="30">
        <v>44533</v>
      </c>
      <c r="B725" s="27">
        <v>1839221</v>
      </c>
    </row>
    <row r="726" spans="1:2">
      <c r="A726" s="30">
        <v>44534</v>
      </c>
      <c r="B726" s="27">
        <v>2608665</v>
      </c>
    </row>
    <row r="727" spans="1:2">
      <c r="A727" s="30">
        <v>44535</v>
      </c>
      <c r="B727" s="27">
        <v>4753796</v>
      </c>
    </row>
    <row r="728" spans="1:2">
      <c r="A728" s="30">
        <v>44536</v>
      </c>
      <c r="B728" s="27">
        <v>2460557</v>
      </c>
    </row>
    <row r="729" spans="1:2">
      <c r="A729" s="30">
        <v>44537</v>
      </c>
      <c r="B729" s="27">
        <v>119040</v>
      </c>
    </row>
    <row r="730" spans="1:2">
      <c r="A730" s="30">
        <v>44538</v>
      </c>
      <c r="B730" s="27">
        <v>3780923</v>
      </c>
    </row>
    <row r="731" spans="1:2">
      <c r="A731" s="30">
        <v>44539</v>
      </c>
      <c r="B731" s="27">
        <v>7257917.0000000009</v>
      </c>
    </row>
    <row r="732" spans="1:2">
      <c r="A732" s="30">
        <v>44540</v>
      </c>
      <c r="B732" s="27">
        <v>4838975</v>
      </c>
    </row>
    <row r="733" spans="1:2">
      <c r="A733" s="30">
        <v>44541</v>
      </c>
      <c r="B733" s="27">
        <v>1108600</v>
      </c>
    </row>
    <row r="734" spans="1:2">
      <c r="A734" s="30">
        <v>44542</v>
      </c>
      <c r="B734" s="27">
        <v>3684274</v>
      </c>
    </row>
    <row r="735" spans="1:2">
      <c r="A735" s="30">
        <v>44543</v>
      </c>
      <c r="B735" s="27">
        <v>3097447</v>
      </c>
    </row>
    <row r="736" spans="1:2">
      <c r="A736" s="30">
        <v>44544</v>
      </c>
      <c r="B736" s="27">
        <v>142147</v>
      </c>
    </row>
    <row r="737" spans="1:2">
      <c r="A737" s="30">
        <v>44545</v>
      </c>
      <c r="B737" s="27">
        <v>2468339</v>
      </c>
    </row>
    <row r="738" spans="1:2">
      <c r="A738" s="30">
        <v>44546</v>
      </c>
      <c r="B738" s="27">
        <v>10871121</v>
      </c>
    </row>
    <row r="739" spans="1:2">
      <c r="A739" s="30">
        <v>44547</v>
      </c>
      <c r="B739" s="27">
        <v>4206924</v>
      </c>
    </row>
    <row r="740" spans="1:2">
      <c r="A740" s="30">
        <v>44548</v>
      </c>
      <c r="B740" s="27">
        <v>52752</v>
      </c>
    </row>
    <row r="741" spans="1:2">
      <c r="A741" s="30">
        <v>44549</v>
      </c>
      <c r="B741" s="27">
        <v>3859805</v>
      </c>
    </row>
    <row r="742" spans="1:2">
      <c r="A742" s="30">
        <v>44550</v>
      </c>
      <c r="B742" s="27">
        <v>2014339</v>
      </c>
    </row>
    <row r="743" spans="1:2">
      <c r="A743" s="30">
        <v>44551</v>
      </c>
      <c r="B743" s="27">
        <v>1733478</v>
      </c>
    </row>
    <row r="744" spans="1:2">
      <c r="A744" s="30">
        <v>44552</v>
      </c>
      <c r="B744" s="27">
        <v>1791736.0000000002</v>
      </c>
    </row>
    <row r="745" spans="1:2">
      <c r="A745" s="30">
        <v>44553</v>
      </c>
      <c r="B745" s="27">
        <v>5873665.0000000009</v>
      </c>
    </row>
    <row r="746" spans="1:2">
      <c r="A746" s="30">
        <v>44554</v>
      </c>
      <c r="B746" s="27">
        <v>190885</v>
      </c>
    </row>
    <row r="747" spans="1:2">
      <c r="A747" s="30">
        <v>44555</v>
      </c>
      <c r="B747" s="27">
        <v>2467644</v>
      </c>
    </row>
    <row r="748" spans="1:2">
      <c r="A748" s="30">
        <v>44556</v>
      </c>
      <c r="B748" s="27">
        <v>396004</v>
      </c>
    </row>
    <row r="749" spans="1:2">
      <c r="A749" s="30">
        <v>44557</v>
      </c>
      <c r="B749" s="27">
        <v>602353</v>
      </c>
    </row>
    <row r="750" spans="1:2">
      <c r="A750" s="30">
        <v>44558</v>
      </c>
      <c r="B750" s="27">
        <v>301010</v>
      </c>
    </row>
    <row r="751" spans="1:2">
      <c r="A751" s="30">
        <v>44559</v>
      </c>
      <c r="B751" s="27">
        <v>211109.00000000003</v>
      </c>
    </row>
    <row r="752" spans="1:2">
      <c r="A752" s="30">
        <v>44560</v>
      </c>
      <c r="B752" s="27">
        <v>167903</v>
      </c>
    </row>
    <row r="753" spans="1:2">
      <c r="A753" s="30">
        <v>44561</v>
      </c>
      <c r="B753" s="27">
        <v>198659</v>
      </c>
    </row>
    <row r="754" spans="1:2">
      <c r="A754" s="25" t="s">
        <v>148</v>
      </c>
      <c r="B754" s="27">
        <v>899902125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A2F0-20F1-4634-B2FB-BAFCD40D3C3F}">
  <dimension ref="A1:E9649"/>
  <sheetViews>
    <sheetView workbookViewId="0">
      <selection activeCell="M19" sqref="M19"/>
    </sheetView>
  </sheetViews>
  <sheetFormatPr defaultRowHeight="14.5"/>
  <cols>
    <col min="1" max="1" width="9.1796875" bestFit="1" customWidth="1"/>
    <col min="2" max="2" width="9.7265625" bestFit="1" customWidth="1"/>
    <col min="4" max="4" width="10.26953125" bestFit="1" customWidth="1"/>
  </cols>
  <sheetData>
    <row r="1" spans="1:5">
      <c r="A1" s="15" t="s">
        <v>9</v>
      </c>
      <c r="B1" s="15" t="s">
        <v>10</v>
      </c>
    </row>
    <row r="2" spans="1:5">
      <c r="A2" s="31">
        <v>1200</v>
      </c>
      <c r="B2" s="33">
        <v>600000</v>
      </c>
    </row>
    <row r="3" spans="1:5">
      <c r="A3" s="32">
        <v>1000</v>
      </c>
      <c r="B3" s="34">
        <v>500000</v>
      </c>
      <c r="D3" s="15" t="s">
        <v>197</v>
      </c>
      <c r="E3">
        <f>CORREL(A2:A9649,B2:B9649)</f>
        <v>0.91343146560716004</v>
      </c>
    </row>
    <row r="4" spans="1:5">
      <c r="A4" s="31">
        <v>1000</v>
      </c>
      <c r="B4" s="33">
        <v>400000</v>
      </c>
    </row>
    <row r="5" spans="1:5">
      <c r="A5" s="32">
        <v>850</v>
      </c>
      <c r="B5" s="34">
        <v>382500</v>
      </c>
    </row>
    <row r="6" spans="1:5">
      <c r="A6" s="31">
        <v>900</v>
      </c>
      <c r="B6" s="33">
        <v>540000</v>
      </c>
    </row>
    <row r="7" spans="1:5">
      <c r="A7" s="32">
        <v>1000</v>
      </c>
      <c r="B7" s="34">
        <v>500000</v>
      </c>
    </row>
    <row r="8" spans="1:5">
      <c r="A8" s="31">
        <v>1250</v>
      </c>
      <c r="B8" s="33">
        <v>625000</v>
      </c>
    </row>
    <row r="9" spans="1:5">
      <c r="A9" s="32">
        <v>900</v>
      </c>
      <c r="B9" s="34">
        <v>450000</v>
      </c>
    </row>
    <row r="10" spans="1:5">
      <c r="A10" s="31">
        <v>950</v>
      </c>
      <c r="B10" s="33">
        <v>380000</v>
      </c>
    </row>
    <row r="11" spans="1:5">
      <c r="A11" s="32">
        <v>825</v>
      </c>
      <c r="B11" s="34">
        <v>371250</v>
      </c>
    </row>
    <row r="12" spans="1:5">
      <c r="A12" s="31">
        <v>900</v>
      </c>
      <c r="B12" s="33">
        <v>540000</v>
      </c>
    </row>
    <row r="13" spans="1:5">
      <c r="A13" s="32">
        <v>1000</v>
      </c>
      <c r="B13" s="34">
        <v>500000</v>
      </c>
    </row>
    <row r="14" spans="1:5">
      <c r="A14" s="31">
        <v>1220</v>
      </c>
      <c r="B14" s="33">
        <v>610000</v>
      </c>
    </row>
    <row r="15" spans="1:5">
      <c r="A15" s="32">
        <v>925</v>
      </c>
      <c r="B15" s="34">
        <v>462500</v>
      </c>
    </row>
    <row r="16" spans="1:5">
      <c r="A16" s="31">
        <v>950</v>
      </c>
      <c r="B16" s="33">
        <v>380000</v>
      </c>
    </row>
    <row r="17" spans="1:2">
      <c r="A17" s="32">
        <v>800</v>
      </c>
      <c r="B17" s="34">
        <v>360000</v>
      </c>
    </row>
    <row r="18" spans="1:2">
      <c r="A18" s="31">
        <v>850</v>
      </c>
      <c r="B18" s="33">
        <v>510000</v>
      </c>
    </row>
    <row r="19" spans="1:2">
      <c r="A19" s="32">
        <v>950</v>
      </c>
      <c r="B19" s="34">
        <v>475000</v>
      </c>
    </row>
    <row r="20" spans="1:2">
      <c r="A20" s="31">
        <v>1200</v>
      </c>
      <c r="B20" s="33">
        <v>600000</v>
      </c>
    </row>
    <row r="21" spans="1:2">
      <c r="A21" s="32">
        <v>900</v>
      </c>
      <c r="B21" s="34">
        <v>450000</v>
      </c>
    </row>
    <row r="22" spans="1:2">
      <c r="A22" s="31">
        <v>900</v>
      </c>
      <c r="B22" s="33">
        <v>360000</v>
      </c>
    </row>
    <row r="23" spans="1:2">
      <c r="A23" s="32">
        <v>825</v>
      </c>
      <c r="B23" s="34">
        <v>371250</v>
      </c>
    </row>
    <row r="24" spans="1:2">
      <c r="A24" s="31">
        <v>825</v>
      </c>
      <c r="B24" s="33">
        <v>495000</v>
      </c>
    </row>
    <row r="25" spans="1:2">
      <c r="A25" s="32">
        <v>950</v>
      </c>
      <c r="B25" s="34">
        <v>475000</v>
      </c>
    </row>
    <row r="26" spans="1:2">
      <c r="A26" s="31">
        <v>1220</v>
      </c>
      <c r="B26" s="33">
        <v>732000</v>
      </c>
    </row>
    <row r="27" spans="1:2">
      <c r="A27" s="32">
        <v>925</v>
      </c>
      <c r="B27" s="34">
        <v>508750.00000000006</v>
      </c>
    </row>
    <row r="28" spans="1:2">
      <c r="A28" s="31">
        <v>900</v>
      </c>
      <c r="B28" s="33">
        <v>450000</v>
      </c>
    </row>
    <row r="29" spans="1:2">
      <c r="A29" s="32">
        <v>850</v>
      </c>
      <c r="B29" s="34">
        <v>425000</v>
      </c>
    </row>
    <row r="30" spans="1:2">
      <c r="A30" s="31">
        <v>875</v>
      </c>
      <c r="B30" s="33">
        <v>525000</v>
      </c>
    </row>
    <row r="31" spans="1:2">
      <c r="A31" s="32">
        <v>1000</v>
      </c>
      <c r="B31" s="34">
        <v>650000</v>
      </c>
    </row>
    <row r="32" spans="1:2">
      <c r="A32" s="31">
        <v>1250</v>
      </c>
      <c r="B32" s="33">
        <v>750000</v>
      </c>
    </row>
    <row r="33" spans="1:2">
      <c r="A33" s="32">
        <v>1000</v>
      </c>
      <c r="B33" s="34">
        <v>550000.00000000012</v>
      </c>
    </row>
    <row r="34" spans="1:2">
      <c r="A34" s="31">
        <v>925</v>
      </c>
      <c r="B34" s="33">
        <v>462500</v>
      </c>
    </row>
    <row r="35" spans="1:2">
      <c r="A35" s="32">
        <v>900</v>
      </c>
      <c r="B35" s="34">
        <v>450000</v>
      </c>
    </row>
    <row r="36" spans="1:2">
      <c r="A36" s="31">
        <v>900</v>
      </c>
      <c r="B36" s="33">
        <v>540000</v>
      </c>
    </row>
    <row r="37" spans="1:2">
      <c r="A37" s="32">
        <v>1050</v>
      </c>
      <c r="B37" s="34">
        <v>682500</v>
      </c>
    </row>
    <row r="38" spans="1:2">
      <c r="A38" s="31">
        <v>1275</v>
      </c>
      <c r="B38" s="33">
        <v>765000</v>
      </c>
    </row>
    <row r="39" spans="1:2">
      <c r="A39" s="32">
        <v>1025</v>
      </c>
      <c r="B39" s="34">
        <v>563750.00000000012</v>
      </c>
    </row>
    <row r="40" spans="1:2">
      <c r="A40" s="31">
        <v>950</v>
      </c>
      <c r="B40" s="33">
        <v>475000</v>
      </c>
    </row>
    <row r="41" spans="1:2">
      <c r="A41" s="32">
        <v>900</v>
      </c>
      <c r="B41" s="34">
        <v>450000</v>
      </c>
    </row>
    <row r="42" spans="1:2">
      <c r="A42" s="31">
        <v>925</v>
      </c>
      <c r="B42" s="33">
        <v>555000</v>
      </c>
    </row>
    <row r="43" spans="1:2">
      <c r="A43" s="32">
        <v>1100</v>
      </c>
      <c r="B43" s="34">
        <v>715000</v>
      </c>
    </row>
    <row r="44" spans="1:2">
      <c r="A44" s="31">
        <v>1250</v>
      </c>
      <c r="B44" s="33">
        <v>750000</v>
      </c>
    </row>
    <row r="45" spans="1:2">
      <c r="A45" s="32">
        <v>1025</v>
      </c>
      <c r="B45" s="34">
        <v>563750.00000000012</v>
      </c>
    </row>
    <row r="46" spans="1:2">
      <c r="A46" s="31">
        <v>950</v>
      </c>
      <c r="B46" s="33">
        <v>475000</v>
      </c>
    </row>
    <row r="47" spans="1:2">
      <c r="A47" s="32">
        <v>925</v>
      </c>
      <c r="B47" s="34">
        <v>462500</v>
      </c>
    </row>
    <row r="48" spans="1:2">
      <c r="A48" s="31">
        <v>900</v>
      </c>
      <c r="B48" s="33">
        <v>540000</v>
      </c>
    </row>
    <row r="49" spans="1:2">
      <c r="A49" s="32">
        <v>1075</v>
      </c>
      <c r="B49" s="34">
        <v>698750</v>
      </c>
    </row>
    <row r="50" spans="1:2">
      <c r="A50" s="31">
        <v>1200</v>
      </c>
      <c r="B50" s="33">
        <v>720000</v>
      </c>
    </row>
    <row r="51" spans="1:2">
      <c r="A51" s="32">
        <v>1000</v>
      </c>
      <c r="B51" s="34">
        <v>550000.00000000012</v>
      </c>
    </row>
    <row r="52" spans="1:2">
      <c r="A52" s="31">
        <v>925</v>
      </c>
      <c r="B52" s="33">
        <v>462500</v>
      </c>
    </row>
    <row r="53" spans="1:2">
      <c r="A53" s="32">
        <v>900</v>
      </c>
      <c r="B53" s="34">
        <v>450000</v>
      </c>
    </row>
    <row r="54" spans="1:2">
      <c r="A54" s="31">
        <v>900</v>
      </c>
      <c r="B54" s="33">
        <v>540000</v>
      </c>
    </row>
    <row r="55" spans="1:2">
      <c r="A55" s="32">
        <v>1000</v>
      </c>
      <c r="B55" s="34">
        <v>650000</v>
      </c>
    </row>
    <row r="56" spans="1:2">
      <c r="A56" s="31">
        <v>875</v>
      </c>
      <c r="B56" s="33">
        <v>568750</v>
      </c>
    </row>
    <row r="57" spans="1:2">
      <c r="A57" s="32">
        <v>1000</v>
      </c>
      <c r="B57" s="34">
        <v>700000</v>
      </c>
    </row>
    <row r="58" spans="1:2">
      <c r="A58" s="31">
        <v>1150</v>
      </c>
      <c r="B58" s="33">
        <v>747500</v>
      </c>
    </row>
    <row r="59" spans="1:2">
      <c r="A59" s="32">
        <v>975</v>
      </c>
      <c r="B59" s="34">
        <v>536250.00000000012</v>
      </c>
    </row>
    <row r="60" spans="1:2">
      <c r="A60" s="31">
        <v>920</v>
      </c>
      <c r="B60" s="33">
        <v>506000.00000000006</v>
      </c>
    </row>
    <row r="61" spans="1:2">
      <c r="A61" s="32">
        <v>900</v>
      </c>
      <c r="B61" s="34">
        <v>495000.00000000006</v>
      </c>
    </row>
    <row r="62" spans="1:2">
      <c r="A62" s="31">
        <v>875</v>
      </c>
      <c r="B62" s="33">
        <v>568750</v>
      </c>
    </row>
    <row r="63" spans="1:2">
      <c r="A63" s="32">
        <v>975</v>
      </c>
      <c r="B63" s="34">
        <v>682500</v>
      </c>
    </row>
    <row r="64" spans="1:2">
      <c r="A64" s="31">
        <v>1200</v>
      </c>
      <c r="B64" s="33">
        <v>780000</v>
      </c>
    </row>
    <row r="65" spans="1:2">
      <c r="A65" s="32">
        <v>1000</v>
      </c>
      <c r="B65" s="34">
        <v>550000.00000000012</v>
      </c>
    </row>
    <row r="66" spans="1:2">
      <c r="A66" s="31">
        <v>950</v>
      </c>
      <c r="B66" s="33">
        <v>522500.00000000006</v>
      </c>
    </row>
    <row r="67" spans="1:2">
      <c r="A67" s="32">
        <v>900</v>
      </c>
      <c r="B67" s="34">
        <v>495000.00000000006</v>
      </c>
    </row>
    <row r="68" spans="1:2">
      <c r="A68" s="31">
        <v>900</v>
      </c>
      <c r="B68" s="33">
        <v>585000</v>
      </c>
    </row>
    <row r="69" spans="1:2">
      <c r="A69" s="32">
        <v>1000</v>
      </c>
      <c r="B69" s="34">
        <v>700000</v>
      </c>
    </row>
    <row r="70" spans="1:2">
      <c r="A70" s="31">
        <v>900</v>
      </c>
      <c r="B70" s="33">
        <v>225000</v>
      </c>
    </row>
    <row r="71" spans="1:2">
      <c r="A71" s="32">
        <v>900</v>
      </c>
      <c r="B71" s="34">
        <v>315000</v>
      </c>
    </row>
    <row r="72" spans="1:2">
      <c r="A72" s="31">
        <v>700</v>
      </c>
      <c r="B72" s="33">
        <v>245000</v>
      </c>
    </row>
    <row r="73" spans="1:2">
      <c r="A73" s="32">
        <v>700</v>
      </c>
      <c r="B73" s="34">
        <v>245000</v>
      </c>
    </row>
    <row r="74" spans="1:2">
      <c r="A74" s="31">
        <v>550</v>
      </c>
      <c r="B74" s="33">
        <v>220000</v>
      </c>
    </row>
    <row r="75" spans="1:2">
      <c r="A75" s="32">
        <v>700</v>
      </c>
      <c r="B75" s="34">
        <v>245000</v>
      </c>
    </row>
    <row r="76" spans="1:2">
      <c r="A76" s="31">
        <v>850</v>
      </c>
      <c r="B76" s="33">
        <v>212500</v>
      </c>
    </row>
    <row r="77" spans="1:2">
      <c r="A77" s="32">
        <v>850</v>
      </c>
      <c r="B77" s="34">
        <v>297500</v>
      </c>
    </row>
    <row r="78" spans="1:2">
      <c r="A78" s="31">
        <v>675</v>
      </c>
      <c r="B78" s="33">
        <v>236250</v>
      </c>
    </row>
    <row r="79" spans="1:2">
      <c r="A79" s="32">
        <v>625</v>
      </c>
      <c r="B79" s="34">
        <v>218750</v>
      </c>
    </row>
    <row r="80" spans="1:2">
      <c r="A80" s="31">
        <v>500</v>
      </c>
      <c r="B80" s="33">
        <v>200000</v>
      </c>
    </row>
    <row r="81" spans="1:2">
      <c r="A81" s="32">
        <v>700</v>
      </c>
      <c r="B81" s="34">
        <v>245000</v>
      </c>
    </row>
    <row r="82" spans="1:2">
      <c r="A82" s="31">
        <v>875</v>
      </c>
      <c r="B82" s="33">
        <v>262500</v>
      </c>
    </row>
    <row r="83" spans="1:2">
      <c r="A83" s="32">
        <v>875</v>
      </c>
      <c r="B83" s="34">
        <v>350000</v>
      </c>
    </row>
    <row r="84" spans="1:2">
      <c r="A84" s="31">
        <v>700</v>
      </c>
      <c r="B84" s="33">
        <v>245000</v>
      </c>
    </row>
    <row r="85" spans="1:2">
      <c r="A85" s="32">
        <v>600</v>
      </c>
      <c r="B85" s="34">
        <v>240000</v>
      </c>
    </row>
    <row r="86" spans="1:2">
      <c r="A86" s="31">
        <v>500</v>
      </c>
      <c r="B86" s="33">
        <v>225000</v>
      </c>
    </row>
    <row r="87" spans="1:2">
      <c r="A87" s="32">
        <v>650</v>
      </c>
      <c r="B87" s="34">
        <v>260000</v>
      </c>
    </row>
    <row r="88" spans="1:2">
      <c r="A88" s="31">
        <v>900</v>
      </c>
      <c r="B88" s="33">
        <v>270000</v>
      </c>
    </row>
    <row r="89" spans="1:2">
      <c r="A89" s="32">
        <v>900</v>
      </c>
      <c r="B89" s="34">
        <v>360000</v>
      </c>
    </row>
    <row r="90" spans="1:2">
      <c r="A90" s="31">
        <v>725</v>
      </c>
      <c r="B90" s="33">
        <v>253750</v>
      </c>
    </row>
    <row r="91" spans="1:2">
      <c r="A91" s="32">
        <v>625</v>
      </c>
      <c r="B91" s="34">
        <v>250000</v>
      </c>
    </row>
    <row r="92" spans="1:2">
      <c r="A92" s="31">
        <v>525</v>
      </c>
      <c r="B92" s="33">
        <v>236250</v>
      </c>
    </row>
    <row r="93" spans="1:2">
      <c r="A93" s="32">
        <v>800</v>
      </c>
      <c r="B93" s="34">
        <v>320000</v>
      </c>
    </row>
    <row r="94" spans="1:2">
      <c r="A94" s="31">
        <v>925</v>
      </c>
      <c r="B94" s="33">
        <v>277500</v>
      </c>
    </row>
    <row r="95" spans="1:2">
      <c r="A95" s="32">
        <v>925</v>
      </c>
      <c r="B95" s="34">
        <v>370000</v>
      </c>
    </row>
    <row r="96" spans="1:2">
      <c r="A96" s="31">
        <v>775</v>
      </c>
      <c r="B96" s="33">
        <v>271250</v>
      </c>
    </row>
    <row r="97" spans="1:2">
      <c r="A97" s="32">
        <v>700</v>
      </c>
      <c r="B97" s="34">
        <v>280000</v>
      </c>
    </row>
    <row r="98" spans="1:2">
      <c r="A98" s="31">
        <v>600</v>
      </c>
      <c r="B98" s="33">
        <v>270000</v>
      </c>
    </row>
    <row r="99" spans="1:2">
      <c r="A99" s="32">
        <v>950</v>
      </c>
      <c r="B99" s="34">
        <v>380000</v>
      </c>
    </row>
    <row r="100" spans="1:2">
      <c r="A100" s="31">
        <v>950</v>
      </c>
      <c r="B100" s="33">
        <v>380000</v>
      </c>
    </row>
    <row r="101" spans="1:2">
      <c r="A101" s="32">
        <v>950</v>
      </c>
      <c r="B101" s="34">
        <v>427500</v>
      </c>
    </row>
    <row r="102" spans="1:2">
      <c r="A102" s="31">
        <v>800</v>
      </c>
      <c r="B102" s="33">
        <v>320000</v>
      </c>
    </row>
    <row r="103" spans="1:2">
      <c r="A103" s="32">
        <v>750</v>
      </c>
      <c r="B103" s="34">
        <v>300000</v>
      </c>
    </row>
    <row r="104" spans="1:2">
      <c r="A104" s="31">
        <v>650</v>
      </c>
      <c r="B104" s="33">
        <v>292500</v>
      </c>
    </row>
    <row r="105" spans="1:2">
      <c r="A105" s="32">
        <v>1000</v>
      </c>
      <c r="B105" s="34">
        <v>500000</v>
      </c>
    </row>
    <row r="106" spans="1:2">
      <c r="A106" s="31">
        <v>950</v>
      </c>
      <c r="B106" s="33">
        <v>380000</v>
      </c>
    </row>
    <row r="107" spans="1:2">
      <c r="A107" s="32">
        <v>950</v>
      </c>
      <c r="B107" s="34">
        <v>427500</v>
      </c>
    </row>
    <row r="108" spans="1:2">
      <c r="A108" s="31">
        <v>1100</v>
      </c>
      <c r="B108" s="33">
        <v>440000</v>
      </c>
    </row>
    <row r="109" spans="1:2">
      <c r="A109" s="32">
        <v>700</v>
      </c>
      <c r="B109" s="34">
        <v>280000</v>
      </c>
    </row>
    <row r="110" spans="1:2">
      <c r="A110" s="31">
        <v>700</v>
      </c>
      <c r="B110" s="33">
        <v>315000</v>
      </c>
    </row>
    <row r="111" spans="1:2">
      <c r="A111" s="32">
        <v>975</v>
      </c>
      <c r="B111" s="34">
        <v>487500</v>
      </c>
    </row>
    <row r="112" spans="1:2">
      <c r="A112" s="31">
        <v>925</v>
      </c>
      <c r="B112" s="33">
        <v>370000</v>
      </c>
    </row>
    <row r="113" spans="1:2">
      <c r="A113" s="32">
        <v>925</v>
      </c>
      <c r="B113" s="34">
        <v>416250</v>
      </c>
    </row>
    <row r="114" spans="1:2">
      <c r="A114" s="31">
        <v>1100</v>
      </c>
      <c r="B114" s="33">
        <v>440000</v>
      </c>
    </row>
    <row r="115" spans="1:2">
      <c r="A115" s="32">
        <v>650</v>
      </c>
      <c r="B115" s="34">
        <v>260000</v>
      </c>
    </row>
    <row r="116" spans="1:2">
      <c r="A116" s="31">
        <v>650</v>
      </c>
      <c r="B116" s="33">
        <v>292500</v>
      </c>
    </row>
    <row r="117" spans="1:2">
      <c r="A117" s="32">
        <v>900</v>
      </c>
      <c r="B117" s="34">
        <v>450000</v>
      </c>
    </row>
    <row r="118" spans="1:2">
      <c r="A118" s="31">
        <v>850</v>
      </c>
      <c r="B118" s="33">
        <v>382500</v>
      </c>
    </row>
    <row r="119" spans="1:2">
      <c r="A119" s="32">
        <v>850</v>
      </c>
      <c r="B119" s="34">
        <v>382500</v>
      </c>
    </row>
    <row r="120" spans="1:2">
      <c r="A120" s="31">
        <v>900</v>
      </c>
      <c r="B120" s="33">
        <v>450000</v>
      </c>
    </row>
    <row r="121" spans="1:2">
      <c r="A121" s="32">
        <v>625</v>
      </c>
      <c r="B121" s="34">
        <v>312500</v>
      </c>
    </row>
    <row r="122" spans="1:2">
      <c r="A122" s="31">
        <v>625</v>
      </c>
      <c r="B122" s="33">
        <v>281250</v>
      </c>
    </row>
    <row r="123" spans="1:2">
      <c r="A123" s="32">
        <v>850</v>
      </c>
      <c r="B123" s="34">
        <v>467500.00000000006</v>
      </c>
    </row>
    <row r="124" spans="1:2">
      <c r="A124" s="31">
        <v>800</v>
      </c>
      <c r="B124" s="33">
        <v>360000</v>
      </c>
    </row>
    <row r="125" spans="1:2">
      <c r="A125" s="32">
        <v>800</v>
      </c>
      <c r="B125" s="34">
        <v>360000</v>
      </c>
    </row>
    <row r="126" spans="1:2">
      <c r="A126" s="31">
        <v>750</v>
      </c>
      <c r="B126" s="33">
        <v>375000</v>
      </c>
    </row>
    <row r="127" spans="1:2">
      <c r="A127" s="32">
        <v>600</v>
      </c>
      <c r="B127" s="34">
        <v>300000</v>
      </c>
    </row>
    <row r="128" spans="1:2">
      <c r="A128" s="31">
        <v>575</v>
      </c>
      <c r="B128" s="33">
        <v>258750</v>
      </c>
    </row>
    <row r="129" spans="1:2">
      <c r="A129" s="32">
        <v>750</v>
      </c>
      <c r="B129" s="34">
        <v>412500.00000000006</v>
      </c>
    </row>
    <row r="130" spans="1:2">
      <c r="A130" s="31">
        <v>900</v>
      </c>
      <c r="B130" s="33">
        <v>405000</v>
      </c>
    </row>
    <row r="131" spans="1:2">
      <c r="A131" s="32">
        <v>900</v>
      </c>
      <c r="B131" s="34">
        <v>405000</v>
      </c>
    </row>
    <row r="132" spans="1:2">
      <c r="A132" s="31">
        <v>825</v>
      </c>
      <c r="B132" s="33">
        <v>412500</v>
      </c>
    </row>
    <row r="133" spans="1:2">
      <c r="A133" s="32">
        <v>675</v>
      </c>
      <c r="B133" s="34">
        <v>337500</v>
      </c>
    </row>
    <row r="134" spans="1:2">
      <c r="A134" s="31">
        <v>650</v>
      </c>
      <c r="B134" s="33">
        <v>292500</v>
      </c>
    </row>
    <row r="135" spans="1:2">
      <c r="A135" s="32">
        <v>850</v>
      </c>
      <c r="B135" s="34">
        <v>467500.00000000006</v>
      </c>
    </row>
    <row r="136" spans="1:2">
      <c r="A136" s="31">
        <v>950</v>
      </c>
      <c r="B136" s="33">
        <v>427500</v>
      </c>
    </row>
    <row r="137" spans="1:2">
      <c r="A137" s="32">
        <v>950</v>
      </c>
      <c r="B137" s="34">
        <v>427500</v>
      </c>
    </row>
    <row r="138" spans="1:2">
      <c r="A138" s="31">
        <v>850</v>
      </c>
      <c r="B138" s="33">
        <v>425000</v>
      </c>
    </row>
    <row r="139" spans="1:2">
      <c r="A139" s="32">
        <v>700</v>
      </c>
      <c r="B139" s="34">
        <v>350000</v>
      </c>
    </row>
    <row r="140" spans="1:2">
      <c r="A140" s="31">
        <v>650</v>
      </c>
      <c r="B140" s="33">
        <v>292500</v>
      </c>
    </row>
    <row r="141" spans="1:2">
      <c r="A141" s="32">
        <v>900</v>
      </c>
      <c r="B141" s="34">
        <v>495000.00000000006</v>
      </c>
    </row>
    <row r="142" spans="1:2">
      <c r="A142" s="31">
        <v>775</v>
      </c>
      <c r="B142" s="33">
        <v>310000</v>
      </c>
    </row>
    <row r="143" spans="1:2">
      <c r="A143" s="32">
        <v>775</v>
      </c>
      <c r="B143" s="34">
        <v>387500</v>
      </c>
    </row>
    <row r="144" spans="1:2">
      <c r="A144" s="31">
        <v>775</v>
      </c>
      <c r="B144" s="33">
        <v>387500</v>
      </c>
    </row>
    <row r="145" spans="1:2">
      <c r="A145" s="32">
        <v>625</v>
      </c>
      <c r="B145" s="34">
        <v>312500</v>
      </c>
    </row>
    <row r="146" spans="1:2">
      <c r="A146" s="31">
        <v>575</v>
      </c>
      <c r="B146" s="33">
        <v>316250.00000000006</v>
      </c>
    </row>
    <row r="147" spans="1:2">
      <c r="A147" s="32">
        <v>775</v>
      </c>
      <c r="B147" s="34">
        <v>387500</v>
      </c>
    </row>
    <row r="148" spans="1:2">
      <c r="A148" s="31">
        <v>825</v>
      </c>
      <c r="B148" s="33">
        <v>330000</v>
      </c>
    </row>
    <row r="149" spans="1:2">
      <c r="A149" s="32">
        <v>725</v>
      </c>
      <c r="B149" s="34">
        <v>362500</v>
      </c>
    </row>
    <row r="150" spans="1:2">
      <c r="A150" s="31">
        <v>725</v>
      </c>
      <c r="B150" s="33">
        <v>362500</v>
      </c>
    </row>
    <row r="151" spans="1:2">
      <c r="A151" s="32">
        <v>575</v>
      </c>
      <c r="B151" s="34">
        <v>287500</v>
      </c>
    </row>
    <row r="152" spans="1:2">
      <c r="A152" s="31">
        <v>500</v>
      </c>
      <c r="B152" s="33">
        <v>275000.00000000006</v>
      </c>
    </row>
    <row r="153" spans="1:2">
      <c r="A153" s="32">
        <v>700</v>
      </c>
      <c r="B153" s="34">
        <v>350000</v>
      </c>
    </row>
    <row r="154" spans="1:2">
      <c r="A154" s="31">
        <v>850</v>
      </c>
      <c r="B154" s="33">
        <v>425000</v>
      </c>
    </row>
    <row r="155" spans="1:2">
      <c r="A155" s="32">
        <v>700</v>
      </c>
      <c r="B155" s="34">
        <v>420000</v>
      </c>
    </row>
    <row r="156" spans="1:2">
      <c r="A156" s="31">
        <v>700</v>
      </c>
      <c r="B156" s="33">
        <v>420000</v>
      </c>
    </row>
    <row r="157" spans="1:2">
      <c r="A157" s="32">
        <v>600</v>
      </c>
      <c r="B157" s="34">
        <v>360000</v>
      </c>
    </row>
    <row r="158" spans="1:2">
      <c r="A158" s="31">
        <v>500</v>
      </c>
      <c r="B158" s="33">
        <v>325000</v>
      </c>
    </row>
    <row r="159" spans="1:2">
      <c r="A159" s="32">
        <v>700</v>
      </c>
      <c r="B159" s="34">
        <v>420000</v>
      </c>
    </row>
    <row r="160" spans="1:2">
      <c r="A160" s="31">
        <v>875</v>
      </c>
      <c r="B160" s="33">
        <v>525000</v>
      </c>
    </row>
    <row r="161" spans="1:2">
      <c r="A161" s="32">
        <v>675</v>
      </c>
      <c r="B161" s="34">
        <v>438750</v>
      </c>
    </row>
    <row r="162" spans="1:2">
      <c r="A162" s="31">
        <v>725</v>
      </c>
      <c r="B162" s="33">
        <v>471250</v>
      </c>
    </row>
    <row r="163" spans="1:2">
      <c r="A163" s="32">
        <v>625</v>
      </c>
      <c r="B163" s="34">
        <v>375000</v>
      </c>
    </row>
    <row r="164" spans="1:2">
      <c r="A164" s="31">
        <v>525</v>
      </c>
      <c r="B164" s="33">
        <v>341250</v>
      </c>
    </row>
    <row r="165" spans="1:2">
      <c r="A165" s="32">
        <v>700</v>
      </c>
      <c r="B165" s="34">
        <v>560000</v>
      </c>
    </row>
    <row r="166" spans="1:2">
      <c r="A166" s="31">
        <v>900</v>
      </c>
      <c r="B166" s="33">
        <v>540000</v>
      </c>
    </row>
    <row r="167" spans="1:2">
      <c r="A167" s="32">
        <v>750</v>
      </c>
      <c r="B167" s="34">
        <v>487500</v>
      </c>
    </row>
    <row r="168" spans="1:2">
      <c r="A168" s="31">
        <v>750</v>
      </c>
      <c r="B168" s="33">
        <v>487500</v>
      </c>
    </row>
    <row r="169" spans="1:2">
      <c r="A169" s="32">
        <v>650</v>
      </c>
      <c r="B169" s="34">
        <v>390000</v>
      </c>
    </row>
    <row r="170" spans="1:2">
      <c r="A170" s="31">
        <v>550</v>
      </c>
      <c r="B170" s="33">
        <v>357500</v>
      </c>
    </row>
    <row r="171" spans="1:2">
      <c r="A171" s="32">
        <v>725</v>
      </c>
      <c r="B171" s="34">
        <v>580000</v>
      </c>
    </row>
    <row r="172" spans="1:2">
      <c r="A172" s="31">
        <v>975</v>
      </c>
      <c r="B172" s="33">
        <v>585000</v>
      </c>
    </row>
    <row r="173" spans="1:2">
      <c r="A173" s="32">
        <v>825</v>
      </c>
      <c r="B173" s="34">
        <v>536250</v>
      </c>
    </row>
    <row r="174" spans="1:2">
      <c r="A174" s="31">
        <v>825</v>
      </c>
      <c r="B174" s="33">
        <v>536250</v>
      </c>
    </row>
    <row r="175" spans="1:2">
      <c r="A175" s="32">
        <v>700</v>
      </c>
      <c r="B175" s="34">
        <v>420000</v>
      </c>
    </row>
    <row r="176" spans="1:2">
      <c r="A176" s="31">
        <v>575</v>
      </c>
      <c r="B176" s="33">
        <v>373750</v>
      </c>
    </row>
    <row r="177" spans="1:2">
      <c r="A177" s="32">
        <v>875</v>
      </c>
      <c r="B177" s="34">
        <v>700000</v>
      </c>
    </row>
    <row r="178" spans="1:2">
      <c r="A178" s="31">
        <v>1025</v>
      </c>
      <c r="B178" s="33">
        <v>615000</v>
      </c>
    </row>
    <row r="179" spans="1:2">
      <c r="A179" s="32">
        <v>875</v>
      </c>
      <c r="B179" s="34">
        <v>568750</v>
      </c>
    </row>
    <row r="180" spans="1:2">
      <c r="A180" s="31">
        <v>825</v>
      </c>
      <c r="B180" s="33">
        <v>536250</v>
      </c>
    </row>
    <row r="181" spans="1:2">
      <c r="A181" s="32">
        <v>725</v>
      </c>
      <c r="B181" s="34">
        <v>435000</v>
      </c>
    </row>
    <row r="182" spans="1:2">
      <c r="A182" s="31">
        <v>775</v>
      </c>
      <c r="B182" s="33">
        <v>503750</v>
      </c>
    </row>
    <row r="183" spans="1:2">
      <c r="A183" s="32">
        <v>775</v>
      </c>
      <c r="B183" s="34">
        <v>620000</v>
      </c>
    </row>
    <row r="184" spans="1:2">
      <c r="A184" s="31">
        <v>975</v>
      </c>
      <c r="B184" s="33">
        <v>633750</v>
      </c>
    </row>
    <row r="185" spans="1:2">
      <c r="A185" s="32">
        <v>925</v>
      </c>
      <c r="B185" s="34">
        <v>647500</v>
      </c>
    </row>
    <row r="186" spans="1:2">
      <c r="A186" s="31">
        <v>800</v>
      </c>
      <c r="B186" s="33">
        <v>520000</v>
      </c>
    </row>
    <row r="187" spans="1:2">
      <c r="A187" s="32">
        <v>750</v>
      </c>
      <c r="B187" s="34">
        <v>487500</v>
      </c>
    </row>
    <row r="188" spans="1:2">
      <c r="A188" s="31">
        <v>750</v>
      </c>
      <c r="B188" s="33">
        <v>562500</v>
      </c>
    </row>
    <row r="189" spans="1:2">
      <c r="A189" s="32">
        <v>725</v>
      </c>
      <c r="B189" s="34">
        <v>580000</v>
      </c>
    </row>
    <row r="190" spans="1:2">
      <c r="A190" s="31">
        <v>925</v>
      </c>
      <c r="B190" s="33">
        <v>508750.00000000006</v>
      </c>
    </row>
    <row r="191" spans="1:2">
      <c r="A191" s="32">
        <v>925</v>
      </c>
      <c r="B191" s="34">
        <v>555000.00000000012</v>
      </c>
    </row>
    <row r="192" spans="1:2">
      <c r="A192" s="31">
        <v>775</v>
      </c>
      <c r="B192" s="33">
        <v>426250.00000000006</v>
      </c>
    </row>
    <row r="193" spans="1:2">
      <c r="A193" s="32">
        <v>725</v>
      </c>
      <c r="B193" s="34">
        <v>398750.00000000006</v>
      </c>
    </row>
    <row r="194" spans="1:2">
      <c r="A194" s="31">
        <v>725</v>
      </c>
      <c r="B194" s="33">
        <v>471250</v>
      </c>
    </row>
    <row r="195" spans="1:2">
      <c r="A195" s="32">
        <v>775</v>
      </c>
      <c r="B195" s="34">
        <v>542500</v>
      </c>
    </row>
    <row r="196" spans="1:2">
      <c r="A196" s="31">
        <v>875</v>
      </c>
      <c r="B196" s="33">
        <v>481250.00000000006</v>
      </c>
    </row>
    <row r="197" spans="1:2">
      <c r="A197" s="32">
        <v>875</v>
      </c>
      <c r="B197" s="34">
        <v>525000.00000000012</v>
      </c>
    </row>
    <row r="198" spans="1:2">
      <c r="A198" s="31">
        <v>700</v>
      </c>
      <c r="B198" s="33">
        <v>385000.00000000006</v>
      </c>
    </row>
    <row r="199" spans="1:2">
      <c r="A199" s="32">
        <v>675</v>
      </c>
      <c r="B199" s="34">
        <v>371250.00000000006</v>
      </c>
    </row>
    <row r="200" spans="1:2">
      <c r="A200" s="31">
        <v>650</v>
      </c>
      <c r="B200" s="33">
        <v>422500</v>
      </c>
    </row>
    <row r="201" spans="1:2">
      <c r="A201" s="32">
        <v>700</v>
      </c>
      <c r="B201" s="34">
        <v>490000</v>
      </c>
    </row>
    <row r="202" spans="1:2">
      <c r="A202" s="31">
        <v>875</v>
      </c>
      <c r="B202" s="33">
        <v>481250.00000000006</v>
      </c>
    </row>
    <row r="203" spans="1:2">
      <c r="A203" s="32">
        <v>875</v>
      </c>
      <c r="B203" s="34">
        <v>525000.00000000012</v>
      </c>
    </row>
    <row r="204" spans="1:2">
      <c r="A204" s="31">
        <v>725</v>
      </c>
      <c r="B204" s="33">
        <v>398750.00000000006</v>
      </c>
    </row>
    <row r="205" spans="1:2">
      <c r="A205" s="32">
        <v>700</v>
      </c>
      <c r="B205" s="34">
        <v>385000.00000000006</v>
      </c>
    </row>
    <row r="206" spans="1:2">
      <c r="A206" s="31">
        <v>650</v>
      </c>
      <c r="B206" s="33">
        <v>422500</v>
      </c>
    </row>
    <row r="207" spans="1:2">
      <c r="A207" s="32">
        <v>775</v>
      </c>
      <c r="B207" s="34">
        <v>542500</v>
      </c>
    </row>
    <row r="208" spans="1:2">
      <c r="A208" s="31">
        <v>975</v>
      </c>
      <c r="B208" s="33">
        <v>536250.00000000012</v>
      </c>
    </row>
    <row r="209" spans="1:2">
      <c r="A209" s="32">
        <v>975</v>
      </c>
      <c r="B209" s="34">
        <v>585000.00000000012</v>
      </c>
    </row>
    <row r="210" spans="1:2">
      <c r="A210" s="31">
        <v>775</v>
      </c>
      <c r="B210" s="33">
        <v>426250.00000000006</v>
      </c>
    </row>
    <row r="211" spans="1:2">
      <c r="A211" s="32">
        <v>775</v>
      </c>
      <c r="B211" s="34">
        <v>426250.00000000006</v>
      </c>
    </row>
    <row r="212" spans="1:2">
      <c r="A212" s="31">
        <v>700</v>
      </c>
      <c r="B212" s="33">
        <v>455000</v>
      </c>
    </row>
    <row r="213" spans="1:2">
      <c r="A213" s="32">
        <v>800</v>
      </c>
      <c r="B213" s="34">
        <v>560000</v>
      </c>
    </row>
    <row r="214" spans="1:2">
      <c r="A214" s="31">
        <v>700</v>
      </c>
      <c r="B214" s="33">
        <v>245000</v>
      </c>
    </row>
    <row r="215" spans="1:2">
      <c r="A215" s="32">
        <v>700</v>
      </c>
      <c r="B215" s="34">
        <v>315000</v>
      </c>
    </row>
    <row r="216" spans="1:2">
      <c r="A216" s="31">
        <v>700</v>
      </c>
      <c r="B216" s="33">
        <v>315000</v>
      </c>
    </row>
    <row r="217" spans="1:2">
      <c r="A217" s="32">
        <v>550</v>
      </c>
      <c r="B217" s="34">
        <v>247500</v>
      </c>
    </row>
    <row r="218" spans="1:2">
      <c r="A218" s="31">
        <v>500</v>
      </c>
      <c r="B218" s="33">
        <v>250000</v>
      </c>
    </row>
    <row r="219" spans="1:2">
      <c r="A219" s="32">
        <v>700</v>
      </c>
      <c r="B219" s="34">
        <v>315000</v>
      </c>
    </row>
    <row r="220" spans="1:2">
      <c r="A220" s="31">
        <v>750</v>
      </c>
      <c r="B220" s="33">
        <v>262500</v>
      </c>
    </row>
    <row r="221" spans="1:2">
      <c r="A221" s="32">
        <v>650</v>
      </c>
      <c r="B221" s="34">
        <v>292500</v>
      </c>
    </row>
    <row r="222" spans="1:2">
      <c r="A222" s="31">
        <v>675</v>
      </c>
      <c r="B222" s="33">
        <v>303750</v>
      </c>
    </row>
    <row r="223" spans="1:2">
      <c r="A223" s="32">
        <v>525</v>
      </c>
      <c r="B223" s="34">
        <v>236250</v>
      </c>
    </row>
    <row r="224" spans="1:2">
      <c r="A224" s="31">
        <v>450</v>
      </c>
      <c r="B224" s="33">
        <v>225000</v>
      </c>
    </row>
    <row r="225" spans="1:2">
      <c r="A225" s="32">
        <v>650</v>
      </c>
      <c r="B225" s="34">
        <v>292500</v>
      </c>
    </row>
    <row r="226" spans="1:2">
      <c r="A226" s="31">
        <v>800</v>
      </c>
      <c r="B226" s="33">
        <v>280000</v>
      </c>
    </row>
    <row r="227" spans="1:2">
      <c r="A227" s="32">
        <v>650</v>
      </c>
      <c r="B227" s="34">
        <v>292500</v>
      </c>
    </row>
    <row r="228" spans="1:2">
      <c r="A228" s="31">
        <v>650</v>
      </c>
      <c r="B228" s="33">
        <v>292500</v>
      </c>
    </row>
    <row r="229" spans="1:2">
      <c r="A229" s="32">
        <v>550</v>
      </c>
      <c r="B229" s="34">
        <v>247500</v>
      </c>
    </row>
    <row r="230" spans="1:2">
      <c r="A230" s="31">
        <v>425</v>
      </c>
      <c r="B230" s="33">
        <v>212500</v>
      </c>
    </row>
    <row r="231" spans="1:2">
      <c r="A231" s="32">
        <v>625</v>
      </c>
      <c r="B231" s="34">
        <v>281250</v>
      </c>
    </row>
    <row r="232" spans="1:2">
      <c r="A232" s="31">
        <v>800</v>
      </c>
      <c r="B232" s="33">
        <v>360000</v>
      </c>
    </row>
    <row r="233" spans="1:2">
      <c r="A233" s="32">
        <v>600</v>
      </c>
      <c r="B233" s="34">
        <v>300000</v>
      </c>
    </row>
    <row r="234" spans="1:2">
      <c r="A234" s="31">
        <v>625</v>
      </c>
      <c r="B234" s="33">
        <v>312500</v>
      </c>
    </row>
    <row r="235" spans="1:2">
      <c r="A235" s="32">
        <v>525</v>
      </c>
      <c r="B235" s="34">
        <v>236250</v>
      </c>
    </row>
    <row r="236" spans="1:2">
      <c r="A236" s="31">
        <v>425</v>
      </c>
      <c r="B236" s="33">
        <v>212500</v>
      </c>
    </row>
    <row r="237" spans="1:2">
      <c r="A237" s="32">
        <v>600</v>
      </c>
      <c r="B237" s="34">
        <v>390000</v>
      </c>
    </row>
    <row r="238" spans="1:2">
      <c r="A238" s="31">
        <v>800</v>
      </c>
      <c r="B238" s="33">
        <v>360000</v>
      </c>
    </row>
    <row r="239" spans="1:2">
      <c r="A239" s="32">
        <v>650</v>
      </c>
      <c r="B239" s="34">
        <v>325000</v>
      </c>
    </row>
    <row r="240" spans="1:2">
      <c r="A240" s="31">
        <v>650</v>
      </c>
      <c r="B240" s="33">
        <v>325000</v>
      </c>
    </row>
    <row r="241" spans="1:2">
      <c r="A241" s="32">
        <v>550</v>
      </c>
      <c r="B241" s="34">
        <v>247500</v>
      </c>
    </row>
    <row r="242" spans="1:2">
      <c r="A242" s="31">
        <v>450</v>
      </c>
      <c r="B242" s="33">
        <v>225000</v>
      </c>
    </row>
    <row r="243" spans="1:2">
      <c r="A243" s="32">
        <v>625</v>
      </c>
      <c r="B243" s="34">
        <v>406250</v>
      </c>
    </row>
    <row r="244" spans="1:2">
      <c r="A244" s="31">
        <v>900</v>
      </c>
      <c r="B244" s="33">
        <v>405000</v>
      </c>
    </row>
    <row r="245" spans="1:2">
      <c r="A245" s="32">
        <v>750</v>
      </c>
      <c r="B245" s="34">
        <v>375000</v>
      </c>
    </row>
    <row r="246" spans="1:2">
      <c r="A246" s="31">
        <v>750</v>
      </c>
      <c r="B246" s="33">
        <v>375000</v>
      </c>
    </row>
    <row r="247" spans="1:2">
      <c r="A247" s="32">
        <v>625</v>
      </c>
      <c r="B247" s="34">
        <v>281250</v>
      </c>
    </row>
    <row r="248" spans="1:2">
      <c r="A248" s="31">
        <v>500</v>
      </c>
      <c r="B248" s="33">
        <v>250000</v>
      </c>
    </row>
    <row r="249" spans="1:2">
      <c r="A249" s="32">
        <v>800</v>
      </c>
      <c r="B249" s="34">
        <v>520000</v>
      </c>
    </row>
    <row r="250" spans="1:2">
      <c r="A250" s="31">
        <v>950</v>
      </c>
      <c r="B250" s="33">
        <v>427500</v>
      </c>
    </row>
    <row r="251" spans="1:2">
      <c r="A251" s="32">
        <v>800</v>
      </c>
      <c r="B251" s="34">
        <v>400000</v>
      </c>
    </row>
    <row r="252" spans="1:2">
      <c r="A252" s="31">
        <v>750</v>
      </c>
      <c r="B252" s="33">
        <v>375000</v>
      </c>
    </row>
    <row r="253" spans="1:2">
      <c r="A253" s="32">
        <v>650</v>
      </c>
      <c r="B253" s="34">
        <v>292500</v>
      </c>
    </row>
    <row r="254" spans="1:2">
      <c r="A254" s="31">
        <v>700</v>
      </c>
      <c r="B254" s="33">
        <v>350000</v>
      </c>
    </row>
    <row r="255" spans="1:2">
      <c r="A255" s="32">
        <v>700</v>
      </c>
      <c r="B255" s="34">
        <v>455000</v>
      </c>
    </row>
    <row r="256" spans="1:2">
      <c r="A256" s="31">
        <v>900</v>
      </c>
      <c r="B256" s="33">
        <v>450000</v>
      </c>
    </row>
    <row r="257" spans="1:2">
      <c r="A257" s="32">
        <v>850</v>
      </c>
      <c r="B257" s="34">
        <v>467500.00000000006</v>
      </c>
    </row>
    <row r="258" spans="1:2">
      <c r="A258" s="31">
        <v>725</v>
      </c>
      <c r="B258" s="33">
        <v>362500</v>
      </c>
    </row>
    <row r="259" spans="1:2">
      <c r="A259" s="32">
        <v>675</v>
      </c>
      <c r="B259" s="34">
        <v>337500</v>
      </c>
    </row>
    <row r="260" spans="1:2">
      <c r="A260" s="31">
        <v>675</v>
      </c>
      <c r="B260" s="33">
        <v>405000</v>
      </c>
    </row>
    <row r="261" spans="1:2">
      <c r="A261" s="32">
        <v>650</v>
      </c>
      <c r="B261" s="34">
        <v>422500</v>
      </c>
    </row>
    <row r="262" spans="1:2">
      <c r="A262" s="31">
        <v>850</v>
      </c>
      <c r="B262" s="33">
        <v>425000</v>
      </c>
    </row>
    <row r="263" spans="1:2">
      <c r="A263" s="32">
        <v>850</v>
      </c>
      <c r="B263" s="34">
        <v>467500.00000000006</v>
      </c>
    </row>
    <row r="264" spans="1:2">
      <c r="A264" s="31">
        <v>700</v>
      </c>
      <c r="B264" s="33">
        <v>350000</v>
      </c>
    </row>
    <row r="265" spans="1:2">
      <c r="A265" s="32">
        <v>650</v>
      </c>
      <c r="B265" s="34">
        <v>325000</v>
      </c>
    </row>
    <row r="266" spans="1:2">
      <c r="A266" s="31">
        <v>650</v>
      </c>
      <c r="B266" s="33">
        <v>390000</v>
      </c>
    </row>
    <row r="267" spans="1:2">
      <c r="A267" s="32">
        <v>700</v>
      </c>
      <c r="B267" s="34">
        <v>455000</v>
      </c>
    </row>
    <row r="268" spans="1:2">
      <c r="A268" s="31">
        <v>800</v>
      </c>
      <c r="B268" s="33">
        <v>400000</v>
      </c>
    </row>
    <row r="269" spans="1:2">
      <c r="A269" s="32">
        <v>800</v>
      </c>
      <c r="B269" s="34">
        <v>440000.00000000006</v>
      </c>
    </row>
    <row r="270" spans="1:2">
      <c r="A270" s="31">
        <v>650</v>
      </c>
      <c r="B270" s="33">
        <v>325000</v>
      </c>
    </row>
    <row r="271" spans="1:2">
      <c r="A271" s="32">
        <v>625</v>
      </c>
      <c r="B271" s="34">
        <v>312500</v>
      </c>
    </row>
    <row r="272" spans="1:2">
      <c r="A272" s="31">
        <v>600</v>
      </c>
      <c r="B272" s="33">
        <v>360000</v>
      </c>
    </row>
    <row r="273" spans="1:2">
      <c r="A273" s="32">
        <v>650</v>
      </c>
      <c r="B273" s="34">
        <v>422500</v>
      </c>
    </row>
    <row r="274" spans="1:2">
      <c r="A274" s="31">
        <v>825</v>
      </c>
      <c r="B274" s="33">
        <v>412500</v>
      </c>
    </row>
    <row r="275" spans="1:2">
      <c r="A275" s="32">
        <v>825</v>
      </c>
      <c r="B275" s="34">
        <v>453750.00000000006</v>
      </c>
    </row>
    <row r="276" spans="1:2">
      <c r="A276" s="31">
        <v>675</v>
      </c>
      <c r="B276" s="33">
        <v>337500</v>
      </c>
    </row>
    <row r="277" spans="1:2">
      <c r="A277" s="32">
        <v>650</v>
      </c>
      <c r="B277" s="34">
        <v>325000</v>
      </c>
    </row>
    <row r="278" spans="1:2">
      <c r="A278" s="31">
        <v>600</v>
      </c>
      <c r="B278" s="33">
        <v>360000</v>
      </c>
    </row>
    <row r="279" spans="1:2">
      <c r="A279" s="32">
        <v>700</v>
      </c>
      <c r="B279" s="34">
        <v>455000</v>
      </c>
    </row>
    <row r="280" spans="1:2">
      <c r="A280" s="31">
        <v>900</v>
      </c>
      <c r="B280" s="33">
        <v>450000</v>
      </c>
    </row>
    <row r="281" spans="1:2">
      <c r="A281" s="32">
        <v>900</v>
      </c>
      <c r="B281" s="34">
        <v>495000.00000000006</v>
      </c>
    </row>
    <row r="282" spans="1:2">
      <c r="A282" s="31">
        <v>700</v>
      </c>
      <c r="B282" s="33">
        <v>350000</v>
      </c>
    </row>
    <row r="283" spans="1:2">
      <c r="A283" s="32">
        <v>700</v>
      </c>
      <c r="B283" s="34">
        <v>350000</v>
      </c>
    </row>
    <row r="284" spans="1:2">
      <c r="A284" s="31">
        <v>625</v>
      </c>
      <c r="B284" s="33">
        <v>375000</v>
      </c>
    </row>
    <row r="285" spans="1:2">
      <c r="A285" s="32">
        <v>725</v>
      </c>
      <c r="B285" s="34">
        <v>471250</v>
      </c>
    </row>
    <row r="286" spans="1:2">
      <c r="A286" s="31">
        <v>475</v>
      </c>
      <c r="B286" s="33">
        <v>213750</v>
      </c>
    </row>
    <row r="287" spans="1:2">
      <c r="A287" s="32">
        <v>275</v>
      </c>
      <c r="B287" s="34">
        <v>123750</v>
      </c>
    </row>
    <row r="288" spans="1:2">
      <c r="A288" s="31">
        <v>275</v>
      </c>
      <c r="B288" s="33">
        <v>96250</v>
      </c>
    </row>
    <row r="289" spans="1:2">
      <c r="A289" s="32">
        <v>125</v>
      </c>
      <c r="B289" s="34">
        <v>50000</v>
      </c>
    </row>
    <row r="290" spans="1:2">
      <c r="A290" s="31">
        <v>175</v>
      </c>
      <c r="B290" s="33">
        <v>96249.999999999985</v>
      </c>
    </row>
    <row r="291" spans="1:2">
      <c r="A291" s="32">
        <v>275</v>
      </c>
      <c r="B291" s="34">
        <v>123750</v>
      </c>
    </row>
    <row r="292" spans="1:2">
      <c r="A292" s="31">
        <v>525</v>
      </c>
      <c r="B292" s="33">
        <v>236250</v>
      </c>
    </row>
    <row r="293" spans="1:2">
      <c r="A293" s="32">
        <v>175</v>
      </c>
      <c r="B293" s="34">
        <v>78750</v>
      </c>
    </row>
    <row r="294" spans="1:2">
      <c r="A294" s="31">
        <v>225</v>
      </c>
      <c r="B294" s="33">
        <v>78750</v>
      </c>
    </row>
    <row r="295" spans="1:2">
      <c r="A295" s="32">
        <v>100</v>
      </c>
      <c r="B295" s="34">
        <v>40000</v>
      </c>
    </row>
    <row r="296" spans="1:2">
      <c r="A296" s="31">
        <v>175</v>
      </c>
      <c r="B296" s="33">
        <v>96249.999999999985</v>
      </c>
    </row>
    <row r="297" spans="1:2">
      <c r="A297" s="32">
        <v>275</v>
      </c>
      <c r="B297" s="34">
        <v>123750</v>
      </c>
    </row>
    <row r="298" spans="1:2">
      <c r="A298" s="31">
        <v>495</v>
      </c>
      <c r="B298" s="33">
        <v>247500</v>
      </c>
    </row>
    <row r="299" spans="1:2">
      <c r="A299" s="32">
        <v>200</v>
      </c>
      <c r="B299" s="34">
        <v>100000</v>
      </c>
    </row>
    <row r="300" spans="1:2">
      <c r="A300" s="31">
        <v>225</v>
      </c>
      <c r="B300" s="33">
        <v>90000</v>
      </c>
    </row>
    <row r="301" spans="1:2">
      <c r="A301" s="32">
        <v>75</v>
      </c>
      <c r="B301" s="34">
        <v>33750</v>
      </c>
    </row>
    <row r="302" spans="1:2">
      <c r="A302" s="31">
        <v>125</v>
      </c>
      <c r="B302" s="33">
        <v>75000</v>
      </c>
    </row>
    <row r="303" spans="1:2">
      <c r="A303" s="32">
        <v>225</v>
      </c>
      <c r="B303" s="34">
        <v>112500</v>
      </c>
    </row>
    <row r="304" spans="1:2">
      <c r="A304" s="31">
        <v>450</v>
      </c>
      <c r="B304" s="33">
        <v>225000</v>
      </c>
    </row>
    <row r="305" spans="1:2">
      <c r="A305" s="32">
        <v>150</v>
      </c>
      <c r="B305" s="34">
        <v>75000</v>
      </c>
    </row>
    <row r="306" spans="1:2">
      <c r="A306" s="31">
        <v>150</v>
      </c>
      <c r="B306" s="33">
        <v>60000</v>
      </c>
    </row>
    <row r="307" spans="1:2">
      <c r="A307" s="32">
        <v>75</v>
      </c>
      <c r="B307" s="34">
        <v>33750</v>
      </c>
    </row>
    <row r="308" spans="1:2">
      <c r="A308" s="31">
        <v>100</v>
      </c>
      <c r="B308" s="33">
        <v>60000</v>
      </c>
    </row>
    <row r="309" spans="1:2">
      <c r="A309" s="32">
        <v>225</v>
      </c>
      <c r="B309" s="34">
        <v>112500</v>
      </c>
    </row>
    <row r="310" spans="1:2">
      <c r="A310" s="31">
        <v>495</v>
      </c>
      <c r="B310" s="33">
        <v>297000</v>
      </c>
    </row>
    <row r="311" spans="1:2">
      <c r="A311" s="32">
        <v>200</v>
      </c>
      <c r="B311" s="34">
        <v>110000.00000000001</v>
      </c>
    </row>
    <row r="312" spans="1:2">
      <c r="A312" s="31">
        <v>175</v>
      </c>
      <c r="B312" s="33">
        <v>87500</v>
      </c>
    </row>
    <row r="313" spans="1:2">
      <c r="A313" s="32">
        <v>100</v>
      </c>
      <c r="B313" s="34">
        <v>50000</v>
      </c>
    </row>
    <row r="314" spans="1:2">
      <c r="A314" s="31">
        <v>125</v>
      </c>
      <c r="B314" s="33">
        <v>75000</v>
      </c>
    </row>
    <row r="315" spans="1:2">
      <c r="A315" s="32">
        <v>250</v>
      </c>
      <c r="B315" s="34">
        <v>162500</v>
      </c>
    </row>
    <row r="316" spans="1:2">
      <c r="A316" s="31">
        <v>500</v>
      </c>
      <c r="B316" s="33">
        <v>250000</v>
      </c>
    </row>
    <row r="317" spans="1:2">
      <c r="A317" s="32">
        <v>250</v>
      </c>
      <c r="B317" s="34">
        <v>112500.00000000001</v>
      </c>
    </row>
    <row r="318" spans="1:2">
      <c r="A318" s="31">
        <v>200</v>
      </c>
      <c r="B318" s="33">
        <v>80000</v>
      </c>
    </row>
    <row r="319" spans="1:2">
      <c r="A319" s="32">
        <v>175</v>
      </c>
      <c r="B319" s="34">
        <v>70000</v>
      </c>
    </row>
    <row r="320" spans="1:2">
      <c r="A320" s="31">
        <v>175</v>
      </c>
      <c r="B320" s="33">
        <v>87500</v>
      </c>
    </row>
    <row r="321" spans="1:2">
      <c r="A321" s="32">
        <v>350</v>
      </c>
      <c r="B321" s="34">
        <v>192500.00000000003</v>
      </c>
    </row>
    <row r="322" spans="1:2">
      <c r="A322" s="31">
        <v>575</v>
      </c>
      <c r="B322" s="33">
        <v>287500</v>
      </c>
    </row>
    <row r="323" spans="1:2">
      <c r="A323" s="32">
        <v>325</v>
      </c>
      <c r="B323" s="34">
        <v>146250.00000000003</v>
      </c>
    </row>
    <row r="324" spans="1:2">
      <c r="A324" s="31">
        <v>250</v>
      </c>
      <c r="B324" s="33">
        <v>100000</v>
      </c>
    </row>
    <row r="325" spans="1:2">
      <c r="A325" s="32">
        <v>200</v>
      </c>
      <c r="B325" s="34">
        <v>80000</v>
      </c>
    </row>
    <row r="326" spans="1:2">
      <c r="A326" s="31">
        <v>225</v>
      </c>
      <c r="B326" s="33">
        <v>112500</v>
      </c>
    </row>
    <row r="327" spans="1:2">
      <c r="A327" s="32">
        <v>400</v>
      </c>
      <c r="B327" s="34">
        <v>220000.00000000003</v>
      </c>
    </row>
    <row r="328" spans="1:2">
      <c r="A328" s="31">
        <v>550</v>
      </c>
      <c r="B328" s="33">
        <v>275000</v>
      </c>
    </row>
    <row r="329" spans="1:2">
      <c r="A329" s="32">
        <v>325</v>
      </c>
      <c r="B329" s="34">
        <v>146250.00000000003</v>
      </c>
    </row>
    <row r="330" spans="1:2">
      <c r="A330" s="31">
        <v>250</v>
      </c>
      <c r="B330" s="33">
        <v>100000</v>
      </c>
    </row>
    <row r="331" spans="1:2">
      <c r="A331" s="32">
        <v>225</v>
      </c>
      <c r="B331" s="34">
        <v>90000</v>
      </c>
    </row>
    <row r="332" spans="1:2">
      <c r="A332" s="31">
        <v>200</v>
      </c>
      <c r="B332" s="33">
        <v>100000</v>
      </c>
    </row>
    <row r="333" spans="1:2">
      <c r="A333" s="32">
        <v>375</v>
      </c>
      <c r="B333" s="34">
        <v>206250.00000000003</v>
      </c>
    </row>
    <row r="334" spans="1:2">
      <c r="A334" s="31">
        <v>500</v>
      </c>
      <c r="B334" s="33">
        <v>250000</v>
      </c>
    </row>
    <row r="335" spans="1:2">
      <c r="A335" s="32">
        <v>300</v>
      </c>
      <c r="B335" s="34">
        <v>135000.00000000003</v>
      </c>
    </row>
    <row r="336" spans="1:2">
      <c r="A336" s="31">
        <v>200</v>
      </c>
      <c r="B336" s="33">
        <v>80000</v>
      </c>
    </row>
    <row r="337" spans="1:2">
      <c r="A337" s="32">
        <v>175</v>
      </c>
      <c r="B337" s="34">
        <v>70000</v>
      </c>
    </row>
    <row r="338" spans="1:2">
      <c r="A338" s="31">
        <v>175</v>
      </c>
      <c r="B338" s="33">
        <v>87500</v>
      </c>
    </row>
    <row r="339" spans="1:2">
      <c r="A339" s="32">
        <v>250</v>
      </c>
      <c r="B339" s="34">
        <v>137500.00000000003</v>
      </c>
    </row>
    <row r="340" spans="1:2">
      <c r="A340" s="31">
        <v>425</v>
      </c>
      <c r="B340" s="33">
        <v>255000</v>
      </c>
    </row>
    <row r="341" spans="1:2">
      <c r="A341" s="32">
        <v>250</v>
      </c>
      <c r="B341" s="34">
        <v>125000</v>
      </c>
    </row>
    <row r="342" spans="1:2">
      <c r="A342" s="31">
        <v>150</v>
      </c>
      <c r="B342" s="33">
        <v>75000</v>
      </c>
    </row>
    <row r="343" spans="1:2">
      <c r="A343" s="32">
        <v>125</v>
      </c>
      <c r="B343" s="34">
        <v>62500</v>
      </c>
    </row>
    <row r="344" spans="1:2">
      <c r="A344" s="31">
        <v>125</v>
      </c>
      <c r="B344" s="33">
        <v>75000</v>
      </c>
    </row>
    <row r="345" spans="1:2">
      <c r="A345" s="32">
        <v>250</v>
      </c>
      <c r="B345" s="34">
        <v>162499.99999999997</v>
      </c>
    </row>
    <row r="346" spans="1:2">
      <c r="A346" s="31">
        <v>400</v>
      </c>
      <c r="B346" s="33">
        <v>240000</v>
      </c>
    </row>
    <row r="347" spans="1:2">
      <c r="A347" s="32">
        <v>250</v>
      </c>
      <c r="B347" s="34">
        <v>125000</v>
      </c>
    </row>
    <row r="348" spans="1:2">
      <c r="A348" s="31">
        <v>195</v>
      </c>
      <c r="B348" s="33">
        <v>97500</v>
      </c>
    </row>
    <row r="349" spans="1:2">
      <c r="A349" s="32">
        <v>175</v>
      </c>
      <c r="B349" s="34">
        <v>87500</v>
      </c>
    </row>
    <row r="350" spans="1:2">
      <c r="A350" s="31">
        <v>150</v>
      </c>
      <c r="B350" s="33">
        <v>90000</v>
      </c>
    </row>
    <row r="351" spans="1:2">
      <c r="A351" s="32">
        <v>250</v>
      </c>
      <c r="B351" s="34">
        <v>162499.99999999997</v>
      </c>
    </row>
    <row r="352" spans="1:2">
      <c r="A352" s="31">
        <v>500</v>
      </c>
      <c r="B352" s="33">
        <v>300000</v>
      </c>
    </row>
    <row r="353" spans="1:2">
      <c r="A353" s="32">
        <v>300</v>
      </c>
      <c r="B353" s="34">
        <v>150000</v>
      </c>
    </row>
    <row r="354" spans="1:2">
      <c r="A354" s="31">
        <v>250</v>
      </c>
      <c r="B354" s="33">
        <v>125000</v>
      </c>
    </row>
    <row r="355" spans="1:2">
      <c r="A355" s="32">
        <v>200</v>
      </c>
      <c r="B355" s="34">
        <v>100000</v>
      </c>
    </row>
    <row r="356" spans="1:2">
      <c r="A356" s="31">
        <v>200</v>
      </c>
      <c r="B356" s="33">
        <v>120000</v>
      </c>
    </row>
    <row r="357" spans="1:2">
      <c r="A357" s="32">
        <v>300</v>
      </c>
      <c r="B357" s="34">
        <v>194999.99999999997</v>
      </c>
    </row>
    <row r="358" spans="1:2">
      <c r="A358" s="31">
        <v>725</v>
      </c>
      <c r="B358" s="33">
        <v>145000</v>
      </c>
    </row>
    <row r="359" spans="1:2">
      <c r="A359" s="32">
        <v>725</v>
      </c>
      <c r="B359" s="34">
        <v>217500</v>
      </c>
    </row>
    <row r="360" spans="1:2">
      <c r="A360" s="31">
        <v>525</v>
      </c>
      <c r="B360" s="33">
        <v>157500</v>
      </c>
    </row>
    <row r="361" spans="1:2">
      <c r="A361" s="32">
        <v>525</v>
      </c>
      <c r="B361" s="34">
        <v>183750</v>
      </c>
    </row>
    <row r="362" spans="1:2">
      <c r="A362" s="31">
        <v>375</v>
      </c>
      <c r="B362" s="33">
        <v>150000</v>
      </c>
    </row>
    <row r="363" spans="1:2">
      <c r="A363" s="32">
        <v>525</v>
      </c>
      <c r="B363" s="34">
        <v>183750</v>
      </c>
    </row>
    <row r="364" spans="1:2">
      <c r="A364" s="31">
        <v>675</v>
      </c>
      <c r="B364" s="33">
        <v>168750</v>
      </c>
    </row>
    <row r="365" spans="1:2">
      <c r="A365" s="32">
        <v>650</v>
      </c>
      <c r="B365" s="34">
        <v>227500</v>
      </c>
    </row>
    <row r="366" spans="1:2">
      <c r="A366" s="31">
        <v>475</v>
      </c>
      <c r="B366" s="33">
        <v>166250</v>
      </c>
    </row>
    <row r="367" spans="1:2">
      <c r="A367" s="32">
        <v>425</v>
      </c>
      <c r="B367" s="34">
        <v>148750</v>
      </c>
    </row>
    <row r="368" spans="1:2">
      <c r="A368" s="31">
        <v>300</v>
      </c>
      <c r="B368" s="33">
        <v>120000</v>
      </c>
    </row>
    <row r="369" spans="1:2">
      <c r="A369" s="32">
        <v>500</v>
      </c>
      <c r="B369" s="34">
        <v>175000</v>
      </c>
    </row>
    <row r="370" spans="1:2">
      <c r="A370" s="31">
        <v>675</v>
      </c>
      <c r="B370" s="33">
        <v>202500</v>
      </c>
    </row>
    <row r="371" spans="1:2">
      <c r="A371" s="32">
        <v>675</v>
      </c>
      <c r="B371" s="34">
        <v>270000</v>
      </c>
    </row>
    <row r="372" spans="1:2">
      <c r="A372" s="31">
        <v>500</v>
      </c>
      <c r="B372" s="33">
        <v>150000</v>
      </c>
    </row>
    <row r="373" spans="1:2">
      <c r="A373" s="32">
        <v>400</v>
      </c>
      <c r="B373" s="34">
        <v>140000</v>
      </c>
    </row>
    <row r="374" spans="1:2">
      <c r="A374" s="31">
        <v>300</v>
      </c>
      <c r="B374" s="33">
        <v>120000</v>
      </c>
    </row>
    <row r="375" spans="1:2">
      <c r="A375" s="32">
        <v>450</v>
      </c>
      <c r="B375" s="34">
        <v>157500</v>
      </c>
    </row>
    <row r="376" spans="1:2">
      <c r="A376" s="31">
        <v>700</v>
      </c>
      <c r="B376" s="33">
        <v>140000</v>
      </c>
    </row>
    <row r="377" spans="1:2">
      <c r="A377" s="32">
        <v>700</v>
      </c>
      <c r="B377" s="34">
        <v>210000.00000000003</v>
      </c>
    </row>
    <row r="378" spans="1:2">
      <c r="A378" s="31">
        <v>525</v>
      </c>
      <c r="B378" s="33">
        <v>131249.99999999997</v>
      </c>
    </row>
    <row r="379" spans="1:2">
      <c r="A379" s="32">
        <v>425</v>
      </c>
      <c r="B379" s="34">
        <v>127500.00000000001</v>
      </c>
    </row>
    <row r="380" spans="1:2">
      <c r="A380" s="31">
        <v>325</v>
      </c>
      <c r="B380" s="33">
        <v>113750</v>
      </c>
    </row>
    <row r="381" spans="1:2">
      <c r="A381" s="32">
        <v>600</v>
      </c>
      <c r="B381" s="34">
        <v>180000.00000000003</v>
      </c>
    </row>
    <row r="382" spans="1:2">
      <c r="A382" s="31">
        <v>750</v>
      </c>
      <c r="B382" s="33">
        <v>150000</v>
      </c>
    </row>
    <row r="383" spans="1:2">
      <c r="A383" s="32">
        <v>775</v>
      </c>
      <c r="B383" s="34">
        <v>232500.00000000003</v>
      </c>
    </row>
    <row r="384" spans="1:2">
      <c r="A384" s="31">
        <v>625</v>
      </c>
      <c r="B384" s="33">
        <v>156249.99999999997</v>
      </c>
    </row>
    <row r="385" spans="1:2">
      <c r="A385" s="32">
        <v>550</v>
      </c>
      <c r="B385" s="34">
        <v>192500</v>
      </c>
    </row>
    <row r="386" spans="1:2">
      <c r="A386" s="31">
        <v>450</v>
      </c>
      <c r="B386" s="33">
        <v>225000</v>
      </c>
    </row>
    <row r="387" spans="1:2">
      <c r="A387" s="32">
        <v>800</v>
      </c>
      <c r="B387" s="34">
        <v>360000</v>
      </c>
    </row>
    <row r="388" spans="1:2">
      <c r="A388" s="31">
        <v>800</v>
      </c>
      <c r="B388" s="33">
        <v>360000</v>
      </c>
    </row>
    <row r="389" spans="1:2">
      <c r="A389" s="32">
        <v>800</v>
      </c>
      <c r="B389" s="34">
        <v>400000</v>
      </c>
    </row>
    <row r="390" spans="1:2">
      <c r="A390" s="31">
        <v>650</v>
      </c>
      <c r="B390" s="33">
        <v>292500</v>
      </c>
    </row>
    <row r="391" spans="1:2">
      <c r="A391" s="32">
        <v>600</v>
      </c>
      <c r="B391" s="34">
        <v>270000</v>
      </c>
    </row>
    <row r="392" spans="1:2">
      <c r="A392" s="31">
        <v>500</v>
      </c>
      <c r="B392" s="33">
        <v>250000</v>
      </c>
    </row>
    <row r="393" spans="1:2">
      <c r="A393" s="32">
        <v>875</v>
      </c>
      <c r="B393" s="34">
        <v>481250.00000000006</v>
      </c>
    </row>
    <row r="394" spans="1:2">
      <c r="A394" s="31">
        <v>825</v>
      </c>
      <c r="B394" s="33">
        <v>371250</v>
      </c>
    </row>
    <row r="395" spans="1:2">
      <c r="A395" s="32">
        <v>825</v>
      </c>
      <c r="B395" s="34">
        <v>412500</v>
      </c>
    </row>
    <row r="396" spans="1:2">
      <c r="A396" s="31">
        <v>975</v>
      </c>
      <c r="B396" s="33">
        <v>438750</v>
      </c>
    </row>
    <row r="397" spans="1:2">
      <c r="A397" s="32">
        <v>575</v>
      </c>
      <c r="B397" s="34">
        <v>258750</v>
      </c>
    </row>
    <row r="398" spans="1:2">
      <c r="A398" s="31">
        <v>575</v>
      </c>
      <c r="B398" s="33">
        <v>287500</v>
      </c>
    </row>
    <row r="399" spans="1:2">
      <c r="A399" s="32">
        <v>850</v>
      </c>
      <c r="B399" s="34">
        <v>510000</v>
      </c>
    </row>
    <row r="400" spans="1:2">
      <c r="A400" s="31">
        <v>800</v>
      </c>
      <c r="B400" s="33">
        <v>400000</v>
      </c>
    </row>
    <row r="401" spans="1:2">
      <c r="A401" s="32">
        <v>800</v>
      </c>
      <c r="B401" s="34">
        <v>440000.00000000006</v>
      </c>
    </row>
    <row r="402" spans="1:2">
      <c r="A402" s="31">
        <v>975</v>
      </c>
      <c r="B402" s="33">
        <v>487500</v>
      </c>
    </row>
    <row r="403" spans="1:2">
      <c r="A403" s="32">
        <v>525</v>
      </c>
      <c r="B403" s="34">
        <v>262500</v>
      </c>
    </row>
    <row r="404" spans="1:2">
      <c r="A404" s="31">
        <v>525</v>
      </c>
      <c r="B404" s="33">
        <v>288750.00000000006</v>
      </c>
    </row>
    <row r="405" spans="1:2">
      <c r="A405" s="32">
        <v>775</v>
      </c>
      <c r="B405" s="34">
        <v>465000</v>
      </c>
    </row>
    <row r="406" spans="1:2">
      <c r="A406" s="31">
        <v>725</v>
      </c>
      <c r="B406" s="33">
        <v>398750.00000000006</v>
      </c>
    </row>
    <row r="407" spans="1:2">
      <c r="A407" s="32">
        <v>675</v>
      </c>
      <c r="B407" s="34">
        <v>371250.00000000006</v>
      </c>
    </row>
    <row r="408" spans="1:2">
      <c r="A408" s="31">
        <v>725</v>
      </c>
      <c r="B408" s="33">
        <v>435000</v>
      </c>
    </row>
    <row r="409" spans="1:2">
      <c r="A409" s="32">
        <v>450</v>
      </c>
      <c r="B409" s="34">
        <v>270000</v>
      </c>
    </row>
    <row r="410" spans="1:2">
      <c r="A410" s="31">
        <v>450</v>
      </c>
      <c r="B410" s="33">
        <v>247500.00000000003</v>
      </c>
    </row>
    <row r="411" spans="1:2">
      <c r="A411" s="32">
        <v>675</v>
      </c>
      <c r="B411" s="34">
        <v>337500</v>
      </c>
    </row>
    <row r="412" spans="1:2">
      <c r="A412" s="31">
        <v>625</v>
      </c>
      <c r="B412" s="33">
        <v>250000</v>
      </c>
    </row>
    <row r="413" spans="1:2">
      <c r="A413" s="32">
        <v>625</v>
      </c>
      <c r="B413" s="34">
        <v>250000</v>
      </c>
    </row>
    <row r="414" spans="1:2">
      <c r="A414" s="31">
        <v>575</v>
      </c>
      <c r="B414" s="33">
        <v>258750</v>
      </c>
    </row>
    <row r="415" spans="1:2">
      <c r="A415" s="32">
        <v>425</v>
      </c>
      <c r="B415" s="34">
        <v>191250</v>
      </c>
    </row>
    <row r="416" spans="1:2">
      <c r="A416" s="31">
        <v>400</v>
      </c>
      <c r="B416" s="33">
        <v>160000</v>
      </c>
    </row>
    <row r="417" spans="1:2">
      <c r="A417" s="32">
        <v>575</v>
      </c>
      <c r="B417" s="34">
        <v>287500</v>
      </c>
    </row>
    <row r="418" spans="1:2">
      <c r="A418" s="31">
        <v>725</v>
      </c>
      <c r="B418" s="33">
        <v>290000</v>
      </c>
    </row>
    <row r="419" spans="1:2">
      <c r="A419" s="32">
        <v>725</v>
      </c>
      <c r="B419" s="34">
        <v>290000</v>
      </c>
    </row>
    <row r="420" spans="1:2">
      <c r="A420" s="31">
        <v>650</v>
      </c>
      <c r="B420" s="33">
        <v>422500</v>
      </c>
    </row>
    <row r="421" spans="1:2">
      <c r="A421" s="32">
        <v>500</v>
      </c>
      <c r="B421" s="34">
        <v>325000</v>
      </c>
    </row>
    <row r="422" spans="1:2">
      <c r="A422" s="31">
        <v>475</v>
      </c>
      <c r="B422" s="33">
        <v>285000</v>
      </c>
    </row>
    <row r="423" spans="1:2">
      <c r="A423" s="32">
        <v>675</v>
      </c>
      <c r="B423" s="34">
        <v>472500</v>
      </c>
    </row>
    <row r="424" spans="1:2">
      <c r="A424" s="31">
        <v>825</v>
      </c>
      <c r="B424" s="33">
        <v>495000</v>
      </c>
    </row>
    <row r="425" spans="1:2">
      <c r="A425" s="32">
        <v>825</v>
      </c>
      <c r="B425" s="34">
        <v>495000</v>
      </c>
    </row>
    <row r="426" spans="1:2">
      <c r="A426" s="31">
        <v>725</v>
      </c>
      <c r="B426" s="33">
        <v>471250</v>
      </c>
    </row>
    <row r="427" spans="1:2">
      <c r="A427" s="32">
        <v>575</v>
      </c>
      <c r="B427" s="34">
        <v>373750</v>
      </c>
    </row>
    <row r="428" spans="1:2">
      <c r="A428" s="31">
        <v>525</v>
      </c>
      <c r="B428" s="33">
        <v>315000</v>
      </c>
    </row>
    <row r="429" spans="1:2">
      <c r="A429" s="32">
        <v>775</v>
      </c>
      <c r="B429" s="34">
        <v>542500</v>
      </c>
    </row>
    <row r="430" spans="1:2">
      <c r="A430" s="31">
        <v>425</v>
      </c>
      <c r="B430" s="33">
        <v>191250</v>
      </c>
    </row>
    <row r="431" spans="1:2">
      <c r="A431" s="32">
        <v>225</v>
      </c>
      <c r="B431" s="34">
        <v>101250</v>
      </c>
    </row>
    <row r="432" spans="1:2">
      <c r="A432" s="31">
        <v>225</v>
      </c>
      <c r="B432" s="33">
        <v>78750</v>
      </c>
    </row>
    <row r="433" spans="1:2">
      <c r="A433" s="32">
        <v>75</v>
      </c>
      <c r="B433" s="34">
        <v>30000</v>
      </c>
    </row>
    <row r="434" spans="1:2">
      <c r="A434" s="31">
        <v>125</v>
      </c>
      <c r="B434" s="33">
        <v>68749.999999999985</v>
      </c>
    </row>
    <row r="435" spans="1:2">
      <c r="A435" s="32">
        <v>225</v>
      </c>
      <c r="B435" s="34">
        <v>101250</v>
      </c>
    </row>
    <row r="436" spans="1:2">
      <c r="A436" s="31">
        <v>475</v>
      </c>
      <c r="B436" s="33">
        <v>213750</v>
      </c>
    </row>
    <row r="437" spans="1:2">
      <c r="A437" s="32">
        <v>125</v>
      </c>
      <c r="B437" s="34">
        <v>56250</v>
      </c>
    </row>
    <row r="438" spans="1:2">
      <c r="A438" s="31">
        <v>175</v>
      </c>
      <c r="B438" s="33">
        <v>61250</v>
      </c>
    </row>
    <row r="439" spans="1:2">
      <c r="A439" s="32">
        <v>50</v>
      </c>
      <c r="B439" s="34">
        <v>20000</v>
      </c>
    </row>
    <row r="440" spans="1:2">
      <c r="A440" s="31">
        <v>125</v>
      </c>
      <c r="B440" s="33">
        <v>68749.999999999985</v>
      </c>
    </row>
    <row r="441" spans="1:2">
      <c r="A441" s="32">
        <v>225</v>
      </c>
      <c r="B441" s="34">
        <v>101250</v>
      </c>
    </row>
    <row r="442" spans="1:2">
      <c r="A442" s="31">
        <v>445</v>
      </c>
      <c r="B442" s="33">
        <v>222500</v>
      </c>
    </row>
    <row r="443" spans="1:2">
      <c r="A443" s="32">
        <v>150</v>
      </c>
      <c r="B443" s="34">
        <v>75000</v>
      </c>
    </row>
    <row r="444" spans="1:2">
      <c r="A444" s="31">
        <v>175</v>
      </c>
      <c r="B444" s="33">
        <v>70000</v>
      </c>
    </row>
    <row r="445" spans="1:2">
      <c r="A445" s="32">
        <v>25</v>
      </c>
      <c r="B445" s="34">
        <v>11250</v>
      </c>
    </row>
    <row r="446" spans="1:2">
      <c r="A446" s="31">
        <v>75</v>
      </c>
      <c r="B446" s="33">
        <v>45000</v>
      </c>
    </row>
    <row r="447" spans="1:2">
      <c r="A447" s="32">
        <v>175</v>
      </c>
      <c r="B447" s="34">
        <v>87500</v>
      </c>
    </row>
    <row r="448" spans="1:2">
      <c r="A448" s="31">
        <v>450</v>
      </c>
      <c r="B448" s="33">
        <v>225000</v>
      </c>
    </row>
    <row r="449" spans="1:2">
      <c r="A449" s="32">
        <v>150</v>
      </c>
      <c r="B449" s="34">
        <v>75000</v>
      </c>
    </row>
    <row r="450" spans="1:2">
      <c r="A450" s="31">
        <v>150</v>
      </c>
      <c r="B450" s="33">
        <v>60000</v>
      </c>
    </row>
    <row r="451" spans="1:2">
      <c r="A451" s="32">
        <v>75</v>
      </c>
      <c r="B451" s="34">
        <v>33750</v>
      </c>
    </row>
    <row r="452" spans="1:2">
      <c r="A452" s="31">
        <v>75</v>
      </c>
      <c r="B452" s="33">
        <v>45000</v>
      </c>
    </row>
    <row r="453" spans="1:2">
      <c r="A453" s="32">
        <v>200</v>
      </c>
      <c r="B453" s="34">
        <v>100000</v>
      </c>
    </row>
    <row r="454" spans="1:2">
      <c r="A454" s="31">
        <v>470</v>
      </c>
      <c r="B454" s="33">
        <v>282000</v>
      </c>
    </row>
    <row r="455" spans="1:2">
      <c r="A455" s="32">
        <v>175</v>
      </c>
      <c r="B455" s="34">
        <v>105000.00000000001</v>
      </c>
    </row>
    <row r="456" spans="1:2">
      <c r="A456" s="31">
        <v>150</v>
      </c>
      <c r="B456" s="33">
        <v>82500.000000000015</v>
      </c>
    </row>
    <row r="457" spans="1:2">
      <c r="A457" s="32">
        <v>100</v>
      </c>
      <c r="B457" s="34">
        <v>55000.000000000007</v>
      </c>
    </row>
    <row r="458" spans="1:2">
      <c r="A458" s="31">
        <v>125</v>
      </c>
      <c r="B458" s="33">
        <v>81250</v>
      </c>
    </row>
    <row r="459" spans="1:2">
      <c r="A459" s="32">
        <v>250</v>
      </c>
      <c r="B459" s="34">
        <v>175000</v>
      </c>
    </row>
    <row r="460" spans="1:2">
      <c r="A460" s="31">
        <v>500</v>
      </c>
      <c r="B460" s="33">
        <v>325000</v>
      </c>
    </row>
    <row r="461" spans="1:2">
      <c r="A461" s="32">
        <v>250</v>
      </c>
      <c r="B461" s="34">
        <v>150000.00000000003</v>
      </c>
    </row>
    <row r="462" spans="1:2">
      <c r="A462" s="31">
        <v>175</v>
      </c>
      <c r="B462" s="33">
        <v>96250.000000000015</v>
      </c>
    </row>
    <row r="463" spans="1:2">
      <c r="A463" s="32">
        <v>150</v>
      </c>
      <c r="B463" s="34">
        <v>82500.000000000015</v>
      </c>
    </row>
    <row r="464" spans="1:2">
      <c r="A464" s="31">
        <v>150</v>
      </c>
      <c r="B464" s="33">
        <v>97500</v>
      </c>
    </row>
    <row r="465" spans="1:2">
      <c r="A465" s="32">
        <v>300</v>
      </c>
      <c r="B465" s="34">
        <v>210000</v>
      </c>
    </row>
    <row r="466" spans="1:2">
      <c r="A466" s="31">
        <v>500</v>
      </c>
      <c r="B466" s="33">
        <v>325000</v>
      </c>
    </row>
    <row r="467" spans="1:2">
      <c r="A467" s="32">
        <v>300</v>
      </c>
      <c r="B467" s="34">
        <v>180000.00000000003</v>
      </c>
    </row>
    <row r="468" spans="1:2">
      <c r="A468" s="31">
        <v>225</v>
      </c>
      <c r="B468" s="33">
        <v>123750.00000000001</v>
      </c>
    </row>
    <row r="469" spans="1:2">
      <c r="A469" s="32">
        <v>175</v>
      </c>
      <c r="B469" s="34">
        <v>96250.000000000015</v>
      </c>
    </row>
    <row r="470" spans="1:2">
      <c r="A470" s="31">
        <v>200</v>
      </c>
      <c r="B470" s="33">
        <v>130000</v>
      </c>
    </row>
    <row r="471" spans="1:2">
      <c r="A471" s="32">
        <v>375</v>
      </c>
      <c r="B471" s="34">
        <v>262500</v>
      </c>
    </row>
    <row r="472" spans="1:2">
      <c r="A472" s="31">
        <v>525</v>
      </c>
      <c r="B472" s="33">
        <v>341250</v>
      </c>
    </row>
    <row r="473" spans="1:2">
      <c r="A473" s="32">
        <v>300</v>
      </c>
      <c r="B473" s="34">
        <v>180000.00000000003</v>
      </c>
    </row>
    <row r="474" spans="1:2">
      <c r="A474" s="31">
        <v>225</v>
      </c>
      <c r="B474" s="33">
        <v>123750.00000000001</v>
      </c>
    </row>
    <row r="475" spans="1:2">
      <c r="A475" s="32">
        <v>200</v>
      </c>
      <c r="B475" s="34">
        <v>110000.00000000001</v>
      </c>
    </row>
    <row r="476" spans="1:2">
      <c r="A476" s="31">
        <v>175</v>
      </c>
      <c r="B476" s="33">
        <v>113750</v>
      </c>
    </row>
    <row r="477" spans="1:2">
      <c r="A477" s="32">
        <v>350</v>
      </c>
      <c r="B477" s="34">
        <v>245000</v>
      </c>
    </row>
    <row r="478" spans="1:2">
      <c r="A478" s="31">
        <v>475</v>
      </c>
      <c r="B478" s="33">
        <v>308750</v>
      </c>
    </row>
    <row r="479" spans="1:2">
      <c r="A479" s="32">
        <v>275</v>
      </c>
      <c r="B479" s="34">
        <v>137500</v>
      </c>
    </row>
    <row r="480" spans="1:2">
      <c r="A480" s="31">
        <v>200</v>
      </c>
      <c r="B480" s="33">
        <v>90000</v>
      </c>
    </row>
    <row r="481" spans="1:2">
      <c r="A481" s="32">
        <v>175</v>
      </c>
      <c r="B481" s="34">
        <v>78750</v>
      </c>
    </row>
    <row r="482" spans="1:2">
      <c r="A482" s="31">
        <v>125</v>
      </c>
      <c r="B482" s="33">
        <v>68749.999999999985</v>
      </c>
    </row>
    <row r="483" spans="1:2">
      <c r="A483" s="32">
        <v>225</v>
      </c>
      <c r="B483" s="34">
        <v>135000</v>
      </c>
    </row>
    <row r="484" spans="1:2">
      <c r="A484" s="31">
        <v>400</v>
      </c>
      <c r="B484" s="33">
        <v>240000</v>
      </c>
    </row>
    <row r="485" spans="1:2">
      <c r="A485" s="32">
        <v>225</v>
      </c>
      <c r="B485" s="34">
        <v>112500</v>
      </c>
    </row>
    <row r="486" spans="1:2">
      <c r="A486" s="31">
        <v>125</v>
      </c>
      <c r="B486" s="33">
        <v>62500</v>
      </c>
    </row>
    <row r="487" spans="1:2">
      <c r="A487" s="32">
        <v>100</v>
      </c>
      <c r="B487" s="34">
        <v>50000</v>
      </c>
    </row>
    <row r="488" spans="1:2">
      <c r="A488" s="31">
        <v>100</v>
      </c>
      <c r="B488" s="33">
        <v>60000</v>
      </c>
    </row>
    <row r="489" spans="1:2">
      <c r="A489" s="32">
        <v>225</v>
      </c>
      <c r="B489" s="34">
        <v>146249.99999999997</v>
      </c>
    </row>
    <row r="490" spans="1:2">
      <c r="A490" s="31">
        <v>375</v>
      </c>
      <c r="B490" s="33">
        <v>262500</v>
      </c>
    </row>
    <row r="491" spans="1:2">
      <c r="A491" s="32">
        <v>200</v>
      </c>
      <c r="B491" s="34">
        <v>120000.00000000001</v>
      </c>
    </row>
    <row r="492" spans="1:2">
      <c r="A492" s="31">
        <v>195</v>
      </c>
      <c r="B492" s="33">
        <v>117000.00000000001</v>
      </c>
    </row>
    <row r="493" spans="1:2">
      <c r="A493" s="32">
        <v>175</v>
      </c>
      <c r="B493" s="34">
        <v>105000.00000000001</v>
      </c>
    </row>
    <row r="494" spans="1:2">
      <c r="A494" s="31">
        <v>150</v>
      </c>
      <c r="B494" s="33">
        <v>105000</v>
      </c>
    </row>
    <row r="495" spans="1:2">
      <c r="A495" s="32">
        <v>250</v>
      </c>
      <c r="B495" s="34">
        <v>187500</v>
      </c>
    </row>
    <row r="496" spans="1:2">
      <c r="A496" s="31">
        <v>475</v>
      </c>
      <c r="B496" s="33">
        <v>332500</v>
      </c>
    </row>
    <row r="497" spans="1:2">
      <c r="A497" s="32">
        <v>275</v>
      </c>
      <c r="B497" s="34">
        <v>165000.00000000003</v>
      </c>
    </row>
    <row r="498" spans="1:2">
      <c r="A498" s="31">
        <v>225</v>
      </c>
      <c r="B498" s="33">
        <v>135000.00000000003</v>
      </c>
    </row>
    <row r="499" spans="1:2">
      <c r="A499" s="32">
        <v>175</v>
      </c>
      <c r="B499" s="34">
        <v>105000.00000000001</v>
      </c>
    </row>
    <row r="500" spans="1:2">
      <c r="A500" s="31">
        <v>175</v>
      </c>
      <c r="B500" s="33">
        <v>122500</v>
      </c>
    </row>
    <row r="501" spans="1:2">
      <c r="A501" s="32">
        <v>275</v>
      </c>
      <c r="B501" s="34">
        <v>206250</v>
      </c>
    </row>
    <row r="502" spans="1:2">
      <c r="A502" s="31">
        <v>450</v>
      </c>
      <c r="B502" s="33">
        <v>157500</v>
      </c>
    </row>
    <row r="503" spans="1:2">
      <c r="A503" s="32">
        <v>450</v>
      </c>
      <c r="B503" s="34">
        <v>202500</v>
      </c>
    </row>
    <row r="504" spans="1:2">
      <c r="A504" s="31">
        <v>450</v>
      </c>
      <c r="B504" s="33">
        <v>202500</v>
      </c>
    </row>
    <row r="505" spans="1:2">
      <c r="A505" s="32">
        <v>300</v>
      </c>
      <c r="B505" s="34">
        <v>135000</v>
      </c>
    </row>
    <row r="506" spans="1:2">
      <c r="A506" s="31">
        <v>250</v>
      </c>
      <c r="B506" s="33">
        <v>125000</v>
      </c>
    </row>
    <row r="507" spans="1:2">
      <c r="A507" s="32">
        <v>475</v>
      </c>
      <c r="B507" s="34">
        <v>213750</v>
      </c>
    </row>
    <row r="508" spans="1:2">
      <c r="A508" s="31">
        <v>525</v>
      </c>
      <c r="B508" s="33">
        <v>183750</v>
      </c>
    </row>
    <row r="509" spans="1:2">
      <c r="A509" s="32">
        <v>425</v>
      </c>
      <c r="B509" s="34">
        <v>191250</v>
      </c>
    </row>
    <row r="510" spans="1:2">
      <c r="A510" s="31">
        <v>425</v>
      </c>
      <c r="B510" s="33">
        <v>191250</v>
      </c>
    </row>
    <row r="511" spans="1:2">
      <c r="A511" s="32">
        <v>275</v>
      </c>
      <c r="B511" s="34">
        <v>123750</v>
      </c>
    </row>
    <row r="512" spans="1:2">
      <c r="A512" s="31">
        <v>200</v>
      </c>
      <c r="B512" s="33">
        <v>100000</v>
      </c>
    </row>
    <row r="513" spans="1:2">
      <c r="A513" s="32">
        <v>400</v>
      </c>
      <c r="B513" s="34">
        <v>180000</v>
      </c>
    </row>
    <row r="514" spans="1:2">
      <c r="A514" s="31">
        <v>550</v>
      </c>
      <c r="B514" s="33">
        <v>247500</v>
      </c>
    </row>
    <row r="515" spans="1:2">
      <c r="A515" s="32">
        <v>400</v>
      </c>
      <c r="B515" s="34">
        <v>219999.99999999997</v>
      </c>
    </row>
    <row r="516" spans="1:2">
      <c r="A516" s="31">
        <v>400</v>
      </c>
      <c r="B516" s="33">
        <v>219999.99999999997</v>
      </c>
    </row>
    <row r="517" spans="1:2">
      <c r="A517" s="32">
        <v>300</v>
      </c>
      <c r="B517" s="34">
        <v>164999.99999999997</v>
      </c>
    </row>
    <row r="518" spans="1:2">
      <c r="A518" s="31">
        <v>175</v>
      </c>
      <c r="B518" s="33">
        <v>105000</v>
      </c>
    </row>
    <row r="519" spans="1:2">
      <c r="A519" s="32">
        <v>375</v>
      </c>
      <c r="B519" s="34">
        <v>206249.99999999997</v>
      </c>
    </row>
    <row r="520" spans="1:2">
      <c r="A520" s="31">
        <v>550</v>
      </c>
      <c r="B520" s="33">
        <v>330000</v>
      </c>
    </row>
    <row r="521" spans="1:2">
      <c r="A521" s="32">
        <v>350</v>
      </c>
      <c r="B521" s="34">
        <v>227500</v>
      </c>
    </row>
    <row r="522" spans="1:2">
      <c r="A522" s="31">
        <v>400</v>
      </c>
      <c r="B522" s="33">
        <v>260000</v>
      </c>
    </row>
    <row r="523" spans="1:2">
      <c r="A523" s="32">
        <v>300</v>
      </c>
      <c r="B523" s="34">
        <v>180000</v>
      </c>
    </row>
    <row r="524" spans="1:2">
      <c r="A524" s="31">
        <v>200</v>
      </c>
      <c r="B524" s="33">
        <v>130000</v>
      </c>
    </row>
    <row r="525" spans="1:2">
      <c r="A525" s="32">
        <v>350</v>
      </c>
      <c r="B525" s="34">
        <v>280000</v>
      </c>
    </row>
    <row r="526" spans="1:2">
      <c r="A526" s="31">
        <v>550</v>
      </c>
      <c r="B526" s="33">
        <v>330000</v>
      </c>
    </row>
    <row r="527" spans="1:2">
      <c r="A527" s="32">
        <v>400</v>
      </c>
      <c r="B527" s="34">
        <v>260000</v>
      </c>
    </row>
    <row r="528" spans="1:2">
      <c r="A528" s="31">
        <v>400</v>
      </c>
      <c r="B528" s="33">
        <v>260000</v>
      </c>
    </row>
    <row r="529" spans="1:2">
      <c r="A529" s="32">
        <v>300</v>
      </c>
      <c r="B529" s="34">
        <v>180000</v>
      </c>
    </row>
    <row r="530" spans="1:2">
      <c r="A530" s="31">
        <v>200</v>
      </c>
      <c r="B530" s="33">
        <v>130000</v>
      </c>
    </row>
    <row r="531" spans="1:2">
      <c r="A531" s="32">
        <v>450</v>
      </c>
      <c r="B531" s="34">
        <v>360000</v>
      </c>
    </row>
    <row r="532" spans="1:2">
      <c r="A532" s="31">
        <v>700</v>
      </c>
      <c r="B532" s="33">
        <v>420000</v>
      </c>
    </row>
    <row r="533" spans="1:2">
      <c r="A533" s="32">
        <v>550</v>
      </c>
      <c r="B533" s="34">
        <v>357500</v>
      </c>
    </row>
    <row r="534" spans="1:2">
      <c r="A534" s="31">
        <v>550</v>
      </c>
      <c r="B534" s="33">
        <v>357500</v>
      </c>
    </row>
    <row r="535" spans="1:2">
      <c r="A535" s="32">
        <v>425</v>
      </c>
      <c r="B535" s="34">
        <v>255000</v>
      </c>
    </row>
    <row r="536" spans="1:2">
      <c r="A536" s="31">
        <v>300</v>
      </c>
      <c r="B536" s="33">
        <v>195000</v>
      </c>
    </row>
    <row r="537" spans="1:2">
      <c r="A537" s="32">
        <v>600</v>
      </c>
      <c r="B537" s="34">
        <v>480000</v>
      </c>
    </row>
    <row r="538" spans="1:2">
      <c r="A538" s="31">
        <v>750</v>
      </c>
      <c r="B538" s="33">
        <v>450000</v>
      </c>
    </row>
    <row r="539" spans="1:2">
      <c r="A539" s="32">
        <v>600</v>
      </c>
      <c r="B539" s="34">
        <v>390000</v>
      </c>
    </row>
    <row r="540" spans="1:2">
      <c r="A540" s="31">
        <v>550</v>
      </c>
      <c r="B540" s="33">
        <v>357500</v>
      </c>
    </row>
    <row r="541" spans="1:2">
      <c r="A541" s="32">
        <v>450</v>
      </c>
      <c r="B541" s="34">
        <v>270000</v>
      </c>
    </row>
    <row r="542" spans="1:2">
      <c r="A542" s="31">
        <v>500</v>
      </c>
      <c r="B542" s="33">
        <v>325000</v>
      </c>
    </row>
    <row r="543" spans="1:2">
      <c r="A543" s="32">
        <v>500</v>
      </c>
      <c r="B543" s="34">
        <v>400000</v>
      </c>
    </row>
    <row r="544" spans="1:2">
      <c r="A544" s="31">
        <v>700</v>
      </c>
      <c r="B544" s="33">
        <v>455000</v>
      </c>
    </row>
    <row r="545" spans="1:2">
      <c r="A545" s="32">
        <v>650</v>
      </c>
      <c r="B545" s="34">
        <v>455000</v>
      </c>
    </row>
    <row r="546" spans="1:2">
      <c r="A546" s="31">
        <v>525</v>
      </c>
      <c r="B546" s="33">
        <v>341250</v>
      </c>
    </row>
    <row r="547" spans="1:2">
      <c r="A547" s="32">
        <v>475</v>
      </c>
      <c r="B547" s="34">
        <v>308750</v>
      </c>
    </row>
    <row r="548" spans="1:2">
      <c r="A548" s="31">
        <v>475</v>
      </c>
      <c r="B548" s="33">
        <v>356250</v>
      </c>
    </row>
    <row r="549" spans="1:2">
      <c r="A549" s="32">
        <v>400</v>
      </c>
      <c r="B549" s="34">
        <v>320000</v>
      </c>
    </row>
    <row r="550" spans="1:2">
      <c r="A550" s="31">
        <v>600</v>
      </c>
      <c r="B550" s="33">
        <v>360000.00000000006</v>
      </c>
    </row>
    <row r="551" spans="1:2">
      <c r="A551" s="32">
        <v>600</v>
      </c>
      <c r="B551" s="34">
        <v>390000.00000000006</v>
      </c>
    </row>
    <row r="552" spans="1:2">
      <c r="A552" s="31">
        <v>450</v>
      </c>
      <c r="B552" s="33">
        <v>270000.00000000006</v>
      </c>
    </row>
    <row r="553" spans="1:2">
      <c r="A553" s="32">
        <v>400</v>
      </c>
      <c r="B553" s="34">
        <v>240000.00000000003</v>
      </c>
    </row>
    <row r="554" spans="1:2">
      <c r="A554" s="31">
        <v>400</v>
      </c>
      <c r="B554" s="33">
        <v>280000</v>
      </c>
    </row>
    <row r="555" spans="1:2">
      <c r="A555" s="32">
        <v>450</v>
      </c>
      <c r="B555" s="34">
        <v>337500.00000000006</v>
      </c>
    </row>
    <row r="556" spans="1:2">
      <c r="A556" s="31">
        <v>550</v>
      </c>
      <c r="B556" s="33">
        <v>330000.00000000006</v>
      </c>
    </row>
    <row r="557" spans="1:2">
      <c r="A557" s="32">
        <v>550</v>
      </c>
      <c r="B557" s="34">
        <v>357500.00000000006</v>
      </c>
    </row>
    <row r="558" spans="1:2">
      <c r="A558" s="31">
        <v>375</v>
      </c>
      <c r="B558" s="33">
        <v>225000.00000000003</v>
      </c>
    </row>
    <row r="559" spans="1:2">
      <c r="A559" s="32">
        <v>350</v>
      </c>
      <c r="B559" s="34">
        <v>210000.00000000003</v>
      </c>
    </row>
    <row r="560" spans="1:2">
      <c r="A560" s="31">
        <v>325</v>
      </c>
      <c r="B560" s="33">
        <v>227500</v>
      </c>
    </row>
    <row r="561" spans="1:2">
      <c r="A561" s="32">
        <v>375</v>
      </c>
      <c r="B561" s="34">
        <v>281250.00000000006</v>
      </c>
    </row>
    <row r="562" spans="1:2">
      <c r="A562" s="31">
        <v>575</v>
      </c>
      <c r="B562" s="33">
        <v>345000.00000000006</v>
      </c>
    </row>
    <row r="563" spans="1:2">
      <c r="A563" s="32">
        <v>575</v>
      </c>
      <c r="B563" s="34">
        <v>373750.00000000006</v>
      </c>
    </row>
    <row r="564" spans="1:2">
      <c r="A564" s="31">
        <v>425</v>
      </c>
      <c r="B564" s="33">
        <v>255000.00000000003</v>
      </c>
    </row>
    <row r="565" spans="1:2">
      <c r="A565" s="32">
        <v>400</v>
      </c>
      <c r="B565" s="34">
        <v>240000.00000000003</v>
      </c>
    </row>
    <row r="566" spans="1:2">
      <c r="A566" s="31">
        <v>350</v>
      </c>
      <c r="B566" s="33">
        <v>245000</v>
      </c>
    </row>
    <row r="567" spans="1:2">
      <c r="A567" s="32">
        <v>475</v>
      </c>
      <c r="B567" s="34">
        <v>356250.00000000006</v>
      </c>
    </row>
    <row r="568" spans="1:2">
      <c r="A568" s="31">
        <v>675</v>
      </c>
      <c r="B568" s="33">
        <v>405000.00000000006</v>
      </c>
    </row>
    <row r="569" spans="1:2">
      <c r="A569" s="32">
        <v>675</v>
      </c>
      <c r="B569" s="34">
        <v>438750.00000000012</v>
      </c>
    </row>
    <row r="570" spans="1:2">
      <c r="A570" s="31">
        <v>475</v>
      </c>
      <c r="B570" s="33">
        <v>285000.00000000006</v>
      </c>
    </row>
    <row r="571" spans="1:2">
      <c r="A571" s="32">
        <v>475</v>
      </c>
      <c r="B571" s="34">
        <v>285000.00000000006</v>
      </c>
    </row>
    <row r="572" spans="1:2">
      <c r="A572" s="31">
        <v>400</v>
      </c>
      <c r="B572" s="33">
        <v>280000</v>
      </c>
    </row>
    <row r="573" spans="1:2">
      <c r="A573" s="32">
        <v>500</v>
      </c>
      <c r="B573" s="34">
        <v>375000.00000000006</v>
      </c>
    </row>
    <row r="574" spans="1:2">
      <c r="A574" s="31">
        <v>425</v>
      </c>
      <c r="B574" s="33">
        <v>127500</v>
      </c>
    </row>
    <row r="575" spans="1:2">
      <c r="A575" s="32">
        <v>425</v>
      </c>
      <c r="B575" s="34">
        <v>170000</v>
      </c>
    </row>
    <row r="576" spans="1:2">
      <c r="A576" s="31">
        <v>425</v>
      </c>
      <c r="B576" s="33">
        <v>170000</v>
      </c>
    </row>
    <row r="577" spans="1:2">
      <c r="A577" s="32">
        <v>275</v>
      </c>
      <c r="B577" s="34">
        <v>110000</v>
      </c>
    </row>
    <row r="578" spans="1:2">
      <c r="A578" s="31">
        <v>225</v>
      </c>
      <c r="B578" s="33">
        <v>101250</v>
      </c>
    </row>
    <row r="579" spans="1:2">
      <c r="A579" s="32">
        <v>475</v>
      </c>
      <c r="B579" s="34">
        <v>190000</v>
      </c>
    </row>
    <row r="580" spans="1:2">
      <c r="A580" s="31">
        <v>525</v>
      </c>
      <c r="B580" s="33">
        <v>157500</v>
      </c>
    </row>
    <row r="581" spans="1:2">
      <c r="A581" s="32">
        <v>425</v>
      </c>
      <c r="B581" s="34">
        <v>170000</v>
      </c>
    </row>
    <row r="582" spans="1:2">
      <c r="A582" s="31">
        <v>425</v>
      </c>
      <c r="B582" s="33">
        <v>170000</v>
      </c>
    </row>
    <row r="583" spans="1:2">
      <c r="A583" s="32">
        <v>275</v>
      </c>
      <c r="B583" s="34">
        <v>110000</v>
      </c>
    </row>
    <row r="584" spans="1:2">
      <c r="A584" s="31">
        <v>200</v>
      </c>
      <c r="B584" s="33">
        <v>90000</v>
      </c>
    </row>
    <row r="585" spans="1:2">
      <c r="A585" s="32">
        <v>400</v>
      </c>
      <c r="B585" s="34">
        <v>160000</v>
      </c>
    </row>
    <row r="586" spans="1:2">
      <c r="A586" s="31">
        <v>550</v>
      </c>
      <c r="B586" s="33">
        <v>220000</v>
      </c>
    </row>
    <row r="587" spans="1:2">
      <c r="A587" s="32">
        <v>400</v>
      </c>
      <c r="B587" s="34">
        <v>199999.99999999997</v>
      </c>
    </row>
    <row r="588" spans="1:2">
      <c r="A588" s="31">
        <v>400</v>
      </c>
      <c r="B588" s="33">
        <v>219999.99999999997</v>
      </c>
    </row>
    <row r="589" spans="1:2">
      <c r="A589" s="32">
        <v>300</v>
      </c>
      <c r="B589" s="34">
        <v>164999.99999999997</v>
      </c>
    </row>
    <row r="590" spans="1:2">
      <c r="A590" s="31">
        <v>150</v>
      </c>
      <c r="B590" s="33">
        <v>90000</v>
      </c>
    </row>
    <row r="591" spans="1:2">
      <c r="A591" s="32">
        <v>350</v>
      </c>
      <c r="B591" s="34">
        <v>192499.99999999997</v>
      </c>
    </row>
    <row r="592" spans="1:2">
      <c r="A592" s="31">
        <v>525</v>
      </c>
      <c r="B592" s="33">
        <v>315000</v>
      </c>
    </row>
    <row r="593" spans="1:2">
      <c r="A593" s="32">
        <v>325</v>
      </c>
      <c r="B593" s="34">
        <v>211250</v>
      </c>
    </row>
    <row r="594" spans="1:2">
      <c r="A594" s="31">
        <v>375</v>
      </c>
      <c r="B594" s="33">
        <v>243750</v>
      </c>
    </row>
    <row r="595" spans="1:2">
      <c r="A595" s="32">
        <v>275</v>
      </c>
      <c r="B595" s="34">
        <v>165000</v>
      </c>
    </row>
    <row r="596" spans="1:2">
      <c r="A596" s="31">
        <v>175</v>
      </c>
      <c r="B596" s="33">
        <v>113750</v>
      </c>
    </row>
    <row r="597" spans="1:2">
      <c r="A597" s="32">
        <v>325</v>
      </c>
      <c r="B597" s="34">
        <v>260000</v>
      </c>
    </row>
    <row r="598" spans="1:2">
      <c r="A598" s="31">
        <v>525</v>
      </c>
      <c r="B598" s="33">
        <v>315000</v>
      </c>
    </row>
    <row r="599" spans="1:2">
      <c r="A599" s="32">
        <v>375</v>
      </c>
      <c r="B599" s="34">
        <v>243750</v>
      </c>
    </row>
    <row r="600" spans="1:2">
      <c r="A600" s="31">
        <v>375</v>
      </c>
      <c r="B600" s="33">
        <v>243750</v>
      </c>
    </row>
    <row r="601" spans="1:2">
      <c r="A601" s="32">
        <v>275</v>
      </c>
      <c r="B601" s="34">
        <v>165000</v>
      </c>
    </row>
    <row r="602" spans="1:2">
      <c r="A602" s="31">
        <v>175</v>
      </c>
      <c r="B602" s="33">
        <v>113750</v>
      </c>
    </row>
    <row r="603" spans="1:2">
      <c r="A603" s="32">
        <v>475</v>
      </c>
      <c r="B603" s="34">
        <v>380000</v>
      </c>
    </row>
    <row r="604" spans="1:2">
      <c r="A604" s="31">
        <v>725</v>
      </c>
      <c r="B604" s="33">
        <v>435000</v>
      </c>
    </row>
    <row r="605" spans="1:2">
      <c r="A605" s="32">
        <v>575</v>
      </c>
      <c r="B605" s="34">
        <v>373750</v>
      </c>
    </row>
    <row r="606" spans="1:2">
      <c r="A606" s="31">
        <v>575</v>
      </c>
      <c r="B606" s="33">
        <v>373750</v>
      </c>
    </row>
    <row r="607" spans="1:2">
      <c r="A607" s="32">
        <v>450</v>
      </c>
      <c r="B607" s="34">
        <v>292500</v>
      </c>
    </row>
    <row r="608" spans="1:2">
      <c r="A608" s="31">
        <v>325</v>
      </c>
      <c r="B608" s="33">
        <v>227500</v>
      </c>
    </row>
    <row r="609" spans="1:2">
      <c r="A609" s="32">
        <v>625</v>
      </c>
      <c r="B609" s="34">
        <v>531250.00000000012</v>
      </c>
    </row>
    <row r="610" spans="1:2">
      <c r="A610" s="31">
        <v>775</v>
      </c>
      <c r="B610" s="33">
        <v>503750</v>
      </c>
    </row>
    <row r="611" spans="1:2">
      <c r="A611" s="32">
        <v>625</v>
      </c>
      <c r="B611" s="34">
        <v>437500</v>
      </c>
    </row>
    <row r="612" spans="1:2">
      <c r="A612" s="31">
        <v>575</v>
      </c>
      <c r="B612" s="33">
        <v>402500</v>
      </c>
    </row>
    <row r="613" spans="1:2">
      <c r="A613" s="32">
        <v>475</v>
      </c>
      <c r="B613" s="34">
        <v>308750</v>
      </c>
    </row>
    <row r="614" spans="1:2">
      <c r="A614" s="31">
        <v>525</v>
      </c>
      <c r="B614" s="33">
        <v>367500</v>
      </c>
    </row>
    <row r="615" spans="1:2">
      <c r="A615" s="32">
        <v>525</v>
      </c>
      <c r="B615" s="34">
        <v>446250.00000000006</v>
      </c>
    </row>
    <row r="616" spans="1:2">
      <c r="A616" s="31">
        <v>725</v>
      </c>
      <c r="B616" s="33">
        <v>507500</v>
      </c>
    </row>
    <row r="617" spans="1:2">
      <c r="A617" s="32">
        <v>675</v>
      </c>
      <c r="B617" s="34">
        <v>506250.00000000012</v>
      </c>
    </row>
    <row r="618" spans="1:2">
      <c r="A618" s="31">
        <v>550</v>
      </c>
      <c r="B618" s="33">
        <v>385000</v>
      </c>
    </row>
    <row r="619" spans="1:2">
      <c r="A619" s="32">
        <v>500</v>
      </c>
      <c r="B619" s="34">
        <v>350000</v>
      </c>
    </row>
    <row r="620" spans="1:2">
      <c r="A620" s="31">
        <v>500</v>
      </c>
      <c r="B620" s="33">
        <v>375000</v>
      </c>
    </row>
    <row r="621" spans="1:2">
      <c r="A621" s="32">
        <v>400</v>
      </c>
      <c r="B621" s="34">
        <v>320000</v>
      </c>
    </row>
    <row r="622" spans="1:2">
      <c r="A622" s="31">
        <v>600</v>
      </c>
      <c r="B622" s="33">
        <v>390000.00000000006</v>
      </c>
    </row>
    <row r="623" spans="1:2">
      <c r="A623" s="32">
        <v>600</v>
      </c>
      <c r="B623" s="34">
        <v>420000.00000000006</v>
      </c>
    </row>
    <row r="624" spans="1:2">
      <c r="A624" s="31">
        <v>450</v>
      </c>
      <c r="B624" s="33">
        <v>292500.00000000006</v>
      </c>
    </row>
    <row r="625" spans="1:2">
      <c r="A625" s="32">
        <v>400</v>
      </c>
      <c r="B625" s="34">
        <v>260000.00000000006</v>
      </c>
    </row>
    <row r="626" spans="1:2">
      <c r="A626" s="31">
        <v>400</v>
      </c>
      <c r="B626" s="33">
        <v>300000.00000000006</v>
      </c>
    </row>
    <row r="627" spans="1:2">
      <c r="A627" s="32">
        <v>425</v>
      </c>
      <c r="B627" s="34">
        <v>297500</v>
      </c>
    </row>
    <row r="628" spans="1:2">
      <c r="A628" s="31">
        <v>525</v>
      </c>
      <c r="B628" s="33">
        <v>288750.00000000006</v>
      </c>
    </row>
    <row r="629" spans="1:2">
      <c r="A629" s="32">
        <v>525</v>
      </c>
      <c r="B629" s="34">
        <v>315000.00000000006</v>
      </c>
    </row>
    <row r="630" spans="1:2">
      <c r="A630" s="31">
        <v>350</v>
      </c>
      <c r="B630" s="33">
        <v>192500.00000000003</v>
      </c>
    </row>
    <row r="631" spans="1:2">
      <c r="A631" s="32">
        <v>325</v>
      </c>
      <c r="B631" s="34">
        <v>178750.00000000003</v>
      </c>
    </row>
    <row r="632" spans="1:2">
      <c r="A632" s="31">
        <v>300</v>
      </c>
      <c r="B632" s="33">
        <v>195000</v>
      </c>
    </row>
    <row r="633" spans="1:2">
      <c r="A633" s="32">
        <v>350</v>
      </c>
      <c r="B633" s="34">
        <v>245000</v>
      </c>
    </row>
    <row r="634" spans="1:2">
      <c r="A634" s="31">
        <v>575</v>
      </c>
      <c r="B634" s="33">
        <v>316250.00000000006</v>
      </c>
    </row>
    <row r="635" spans="1:2">
      <c r="A635" s="32">
        <v>575</v>
      </c>
      <c r="B635" s="34">
        <v>345000.00000000006</v>
      </c>
    </row>
    <row r="636" spans="1:2">
      <c r="A636" s="31">
        <v>425</v>
      </c>
      <c r="B636" s="33">
        <v>233750.00000000003</v>
      </c>
    </row>
    <row r="637" spans="1:2">
      <c r="A637" s="32">
        <v>400</v>
      </c>
      <c r="B637" s="34">
        <v>260000.00000000006</v>
      </c>
    </row>
    <row r="638" spans="1:2">
      <c r="A638" s="31">
        <v>375</v>
      </c>
      <c r="B638" s="33">
        <v>281250.00000000006</v>
      </c>
    </row>
    <row r="639" spans="1:2">
      <c r="A639" s="32">
        <v>500</v>
      </c>
      <c r="B639" s="34">
        <v>400000.00000000006</v>
      </c>
    </row>
    <row r="640" spans="1:2">
      <c r="A640" s="31">
        <v>700</v>
      </c>
      <c r="B640" s="33">
        <v>455000.00000000012</v>
      </c>
    </row>
    <row r="641" spans="1:2">
      <c r="A641" s="32">
        <v>700</v>
      </c>
      <c r="B641" s="34">
        <v>490000.00000000012</v>
      </c>
    </row>
    <row r="642" spans="1:2">
      <c r="A642" s="31">
        <v>500</v>
      </c>
      <c r="B642" s="33">
        <v>325000.00000000006</v>
      </c>
    </row>
    <row r="643" spans="1:2">
      <c r="A643" s="32">
        <v>500</v>
      </c>
      <c r="B643" s="34">
        <v>325000.00000000006</v>
      </c>
    </row>
    <row r="644" spans="1:2">
      <c r="A644" s="31">
        <v>425</v>
      </c>
      <c r="B644" s="33">
        <v>318750.00000000006</v>
      </c>
    </row>
    <row r="645" spans="1:2">
      <c r="A645" s="32">
        <v>525</v>
      </c>
      <c r="B645" s="34">
        <v>420000.00000000006</v>
      </c>
    </row>
    <row r="646" spans="1:2">
      <c r="A646" s="31">
        <v>450</v>
      </c>
      <c r="B646" s="33">
        <v>180000</v>
      </c>
    </row>
    <row r="647" spans="1:2">
      <c r="A647" s="32">
        <v>450</v>
      </c>
      <c r="B647" s="34">
        <v>225000</v>
      </c>
    </row>
    <row r="648" spans="1:2">
      <c r="A648" s="31">
        <v>450</v>
      </c>
      <c r="B648" s="33">
        <v>225000</v>
      </c>
    </row>
    <row r="649" spans="1:2">
      <c r="A649" s="32">
        <v>300</v>
      </c>
      <c r="B649" s="34">
        <v>150000</v>
      </c>
    </row>
    <row r="650" spans="1:2">
      <c r="A650" s="31">
        <v>250</v>
      </c>
      <c r="B650" s="33">
        <v>137500.00000000003</v>
      </c>
    </row>
    <row r="651" spans="1:2">
      <c r="A651" s="32">
        <v>500</v>
      </c>
      <c r="B651" s="34">
        <v>250000</v>
      </c>
    </row>
    <row r="652" spans="1:2">
      <c r="A652" s="31">
        <v>550</v>
      </c>
      <c r="B652" s="33">
        <v>220000</v>
      </c>
    </row>
    <row r="653" spans="1:2">
      <c r="A653" s="32">
        <v>450</v>
      </c>
      <c r="B653" s="34">
        <v>225000</v>
      </c>
    </row>
    <row r="654" spans="1:2">
      <c r="A654" s="31">
        <v>450</v>
      </c>
      <c r="B654" s="33">
        <v>225000</v>
      </c>
    </row>
    <row r="655" spans="1:2">
      <c r="A655" s="32">
        <v>300</v>
      </c>
      <c r="B655" s="34">
        <v>150000</v>
      </c>
    </row>
    <row r="656" spans="1:2">
      <c r="A656" s="31">
        <v>225</v>
      </c>
      <c r="B656" s="33">
        <v>123750.00000000001</v>
      </c>
    </row>
    <row r="657" spans="1:2">
      <c r="A657" s="32">
        <v>425</v>
      </c>
      <c r="B657" s="34">
        <v>212500</v>
      </c>
    </row>
    <row r="658" spans="1:2">
      <c r="A658" s="31">
        <v>575</v>
      </c>
      <c r="B658" s="33">
        <v>287500</v>
      </c>
    </row>
    <row r="659" spans="1:2">
      <c r="A659" s="32">
        <v>425</v>
      </c>
      <c r="B659" s="34">
        <v>255000</v>
      </c>
    </row>
    <row r="660" spans="1:2">
      <c r="A660" s="31">
        <v>425</v>
      </c>
      <c r="B660" s="33">
        <v>276249.99999999994</v>
      </c>
    </row>
    <row r="661" spans="1:2">
      <c r="A661" s="32">
        <v>325</v>
      </c>
      <c r="B661" s="34">
        <v>211249.99999999994</v>
      </c>
    </row>
    <row r="662" spans="1:2">
      <c r="A662" s="31">
        <v>175</v>
      </c>
      <c r="B662" s="33">
        <v>122500</v>
      </c>
    </row>
    <row r="663" spans="1:2">
      <c r="A663" s="32">
        <v>375</v>
      </c>
      <c r="B663" s="34">
        <v>243749.99999999994</v>
      </c>
    </row>
    <row r="664" spans="1:2">
      <c r="A664" s="31">
        <v>550</v>
      </c>
      <c r="B664" s="33">
        <v>385000</v>
      </c>
    </row>
    <row r="665" spans="1:2">
      <c r="A665" s="32">
        <v>350</v>
      </c>
      <c r="B665" s="34">
        <v>262500</v>
      </c>
    </row>
    <row r="666" spans="1:2">
      <c r="A666" s="31">
        <v>400</v>
      </c>
      <c r="B666" s="33">
        <v>300000</v>
      </c>
    </row>
    <row r="667" spans="1:2">
      <c r="A667" s="32">
        <v>300</v>
      </c>
      <c r="B667" s="34">
        <v>180000</v>
      </c>
    </row>
    <row r="668" spans="1:2">
      <c r="A668" s="31">
        <v>200</v>
      </c>
      <c r="B668" s="33">
        <v>130000</v>
      </c>
    </row>
    <row r="669" spans="1:2">
      <c r="A669" s="32">
        <v>350</v>
      </c>
      <c r="B669" s="34">
        <v>280000</v>
      </c>
    </row>
    <row r="670" spans="1:2">
      <c r="A670" s="31">
        <v>550</v>
      </c>
      <c r="B670" s="33">
        <v>330000</v>
      </c>
    </row>
    <row r="671" spans="1:2">
      <c r="A671" s="32">
        <v>400</v>
      </c>
      <c r="B671" s="34">
        <v>260000</v>
      </c>
    </row>
    <row r="672" spans="1:2">
      <c r="A672" s="31">
        <v>400</v>
      </c>
      <c r="B672" s="33">
        <v>260000</v>
      </c>
    </row>
    <row r="673" spans="1:2">
      <c r="A673" s="32">
        <v>300</v>
      </c>
      <c r="B673" s="34">
        <v>180000</v>
      </c>
    </row>
    <row r="674" spans="1:2">
      <c r="A674" s="31">
        <v>200</v>
      </c>
      <c r="B674" s="33">
        <v>130000</v>
      </c>
    </row>
    <row r="675" spans="1:2">
      <c r="A675" s="32">
        <v>500</v>
      </c>
      <c r="B675" s="34">
        <v>400000</v>
      </c>
    </row>
    <row r="676" spans="1:2">
      <c r="A676" s="31">
        <v>750</v>
      </c>
      <c r="B676" s="33">
        <v>562500</v>
      </c>
    </row>
    <row r="677" spans="1:2">
      <c r="A677" s="32">
        <v>625</v>
      </c>
      <c r="B677" s="34">
        <v>500000</v>
      </c>
    </row>
    <row r="678" spans="1:2">
      <c r="A678" s="31">
        <v>625</v>
      </c>
      <c r="B678" s="33">
        <v>500000</v>
      </c>
    </row>
    <row r="679" spans="1:2">
      <c r="A679" s="32">
        <v>500</v>
      </c>
      <c r="B679" s="34">
        <v>400000</v>
      </c>
    </row>
    <row r="680" spans="1:2">
      <c r="A680" s="31">
        <v>375</v>
      </c>
      <c r="B680" s="33">
        <v>318750.00000000006</v>
      </c>
    </row>
    <row r="681" spans="1:2">
      <c r="A681" s="32">
        <v>675</v>
      </c>
      <c r="B681" s="34">
        <v>675000</v>
      </c>
    </row>
    <row r="682" spans="1:2">
      <c r="A682" s="31">
        <v>825</v>
      </c>
      <c r="B682" s="33">
        <v>660000</v>
      </c>
    </row>
    <row r="683" spans="1:2">
      <c r="A683" s="32">
        <v>675</v>
      </c>
      <c r="B683" s="34">
        <v>573750.00000000012</v>
      </c>
    </row>
    <row r="684" spans="1:2">
      <c r="A684" s="31">
        <v>625</v>
      </c>
      <c r="B684" s="33">
        <v>531250.00000000012</v>
      </c>
    </row>
    <row r="685" spans="1:2">
      <c r="A685" s="32">
        <v>525</v>
      </c>
      <c r="B685" s="34">
        <v>420000</v>
      </c>
    </row>
    <row r="686" spans="1:2">
      <c r="A686" s="31">
        <v>575</v>
      </c>
      <c r="B686" s="33">
        <v>488750.00000000006</v>
      </c>
    </row>
    <row r="687" spans="1:2">
      <c r="A687" s="32">
        <v>575</v>
      </c>
      <c r="B687" s="34">
        <v>575000</v>
      </c>
    </row>
    <row r="688" spans="1:2">
      <c r="A688" s="31">
        <v>775</v>
      </c>
      <c r="B688" s="33">
        <v>658750.00000000012</v>
      </c>
    </row>
    <row r="689" spans="1:2">
      <c r="A689" s="32">
        <v>750</v>
      </c>
      <c r="B689" s="34">
        <v>600000.00000000012</v>
      </c>
    </row>
    <row r="690" spans="1:2">
      <c r="A690" s="31">
        <v>625</v>
      </c>
      <c r="B690" s="33">
        <v>468750.00000000012</v>
      </c>
    </row>
    <row r="691" spans="1:2">
      <c r="A691" s="32">
        <v>575</v>
      </c>
      <c r="B691" s="34">
        <v>431250.00000000006</v>
      </c>
    </row>
    <row r="692" spans="1:2">
      <c r="A692" s="31">
        <v>575</v>
      </c>
      <c r="B692" s="33">
        <v>431250</v>
      </c>
    </row>
    <row r="693" spans="1:2">
      <c r="A693" s="32">
        <v>400</v>
      </c>
      <c r="B693" s="34">
        <v>320000</v>
      </c>
    </row>
    <row r="694" spans="1:2">
      <c r="A694" s="31">
        <v>600</v>
      </c>
      <c r="B694" s="33">
        <v>420000.00000000006</v>
      </c>
    </row>
    <row r="695" spans="1:2">
      <c r="A695" s="32">
        <v>600</v>
      </c>
      <c r="B695" s="34">
        <v>450000.00000000017</v>
      </c>
    </row>
    <row r="696" spans="1:2">
      <c r="A696" s="31">
        <v>450</v>
      </c>
      <c r="B696" s="33">
        <v>315000.00000000006</v>
      </c>
    </row>
    <row r="697" spans="1:2">
      <c r="A697" s="32">
        <v>400</v>
      </c>
      <c r="B697" s="34">
        <v>280000.00000000006</v>
      </c>
    </row>
    <row r="698" spans="1:2">
      <c r="A698" s="31">
        <v>425</v>
      </c>
      <c r="B698" s="33">
        <v>340000.00000000006</v>
      </c>
    </row>
    <row r="699" spans="1:2">
      <c r="A699" s="32">
        <v>450</v>
      </c>
      <c r="B699" s="34">
        <v>292500</v>
      </c>
    </row>
    <row r="700" spans="1:2">
      <c r="A700" s="31">
        <v>550</v>
      </c>
      <c r="B700" s="33">
        <v>330000.00000000006</v>
      </c>
    </row>
    <row r="701" spans="1:2">
      <c r="A701" s="32">
        <v>550</v>
      </c>
      <c r="B701" s="34">
        <v>357500.00000000006</v>
      </c>
    </row>
    <row r="702" spans="1:2">
      <c r="A702" s="31">
        <v>375</v>
      </c>
      <c r="B702" s="33">
        <v>225000.00000000003</v>
      </c>
    </row>
    <row r="703" spans="1:2">
      <c r="A703" s="32">
        <v>350</v>
      </c>
      <c r="B703" s="34">
        <v>210000.00000000003</v>
      </c>
    </row>
    <row r="704" spans="1:2">
      <c r="A704" s="31">
        <v>325</v>
      </c>
      <c r="B704" s="33">
        <v>227500</v>
      </c>
    </row>
    <row r="705" spans="1:2">
      <c r="A705" s="32">
        <v>375</v>
      </c>
      <c r="B705" s="34">
        <v>281250.00000000006</v>
      </c>
    </row>
    <row r="706" spans="1:2">
      <c r="A706" s="31">
        <v>600</v>
      </c>
      <c r="B706" s="33">
        <v>360000.00000000006</v>
      </c>
    </row>
    <row r="707" spans="1:2">
      <c r="A707" s="32">
        <v>625</v>
      </c>
      <c r="B707" s="34">
        <v>406250.00000000012</v>
      </c>
    </row>
    <row r="708" spans="1:2">
      <c r="A708" s="31">
        <v>475</v>
      </c>
      <c r="B708" s="33">
        <v>285000.00000000006</v>
      </c>
    </row>
    <row r="709" spans="1:2">
      <c r="A709" s="32">
        <v>450</v>
      </c>
      <c r="B709" s="34">
        <v>315000.00000000006</v>
      </c>
    </row>
    <row r="710" spans="1:2">
      <c r="A710" s="31">
        <v>425</v>
      </c>
      <c r="B710" s="33">
        <v>382500.00000000006</v>
      </c>
    </row>
    <row r="711" spans="1:2">
      <c r="A711" s="32">
        <v>550</v>
      </c>
      <c r="B711" s="34">
        <v>522500.00000000006</v>
      </c>
    </row>
    <row r="712" spans="1:2">
      <c r="A712" s="31">
        <v>750</v>
      </c>
      <c r="B712" s="33">
        <v>600000.00000000012</v>
      </c>
    </row>
    <row r="713" spans="1:2">
      <c r="A713" s="32">
        <v>750</v>
      </c>
      <c r="B713" s="34">
        <v>637500.00000000012</v>
      </c>
    </row>
    <row r="714" spans="1:2">
      <c r="A714" s="31">
        <v>550</v>
      </c>
      <c r="B714" s="33">
        <v>440000.00000000006</v>
      </c>
    </row>
    <row r="715" spans="1:2">
      <c r="A715" s="32">
        <v>550</v>
      </c>
      <c r="B715" s="34">
        <v>440000.00000000006</v>
      </c>
    </row>
    <row r="716" spans="1:2">
      <c r="A716" s="31">
        <v>475</v>
      </c>
      <c r="B716" s="33">
        <v>427500.00000000006</v>
      </c>
    </row>
    <row r="717" spans="1:2">
      <c r="A717" s="32">
        <v>575</v>
      </c>
      <c r="B717" s="34">
        <v>546250.00000000012</v>
      </c>
    </row>
    <row r="718" spans="1:2">
      <c r="A718" s="31">
        <v>1050</v>
      </c>
      <c r="B718" s="33">
        <v>472500</v>
      </c>
    </row>
    <row r="719" spans="1:2">
      <c r="A719" s="32">
        <v>850</v>
      </c>
      <c r="B719" s="34">
        <v>382500</v>
      </c>
    </row>
    <row r="720" spans="1:2">
      <c r="A720" s="31">
        <v>850</v>
      </c>
      <c r="B720" s="33">
        <v>297500</v>
      </c>
    </row>
    <row r="721" spans="1:2">
      <c r="A721" s="32">
        <v>700</v>
      </c>
      <c r="B721" s="34">
        <v>280000</v>
      </c>
    </row>
    <row r="722" spans="1:2">
      <c r="A722" s="31">
        <v>750</v>
      </c>
      <c r="B722" s="33">
        <v>412500.00000000006</v>
      </c>
    </row>
    <row r="723" spans="1:2">
      <c r="A723" s="32">
        <v>850</v>
      </c>
      <c r="B723" s="34">
        <v>382500</v>
      </c>
    </row>
    <row r="724" spans="1:2">
      <c r="A724" s="31">
        <v>1100</v>
      </c>
      <c r="B724" s="33">
        <v>495000</v>
      </c>
    </row>
    <row r="725" spans="1:2">
      <c r="A725" s="32">
        <v>750</v>
      </c>
      <c r="B725" s="34">
        <v>337500</v>
      </c>
    </row>
    <row r="726" spans="1:2">
      <c r="A726" s="31">
        <v>800</v>
      </c>
      <c r="B726" s="33">
        <v>280000</v>
      </c>
    </row>
    <row r="727" spans="1:2">
      <c r="A727" s="32">
        <v>675</v>
      </c>
      <c r="B727" s="34">
        <v>270000</v>
      </c>
    </row>
    <row r="728" spans="1:2">
      <c r="A728" s="31">
        <v>750</v>
      </c>
      <c r="B728" s="33">
        <v>412500.00000000006</v>
      </c>
    </row>
    <row r="729" spans="1:2">
      <c r="A729" s="32">
        <v>850</v>
      </c>
      <c r="B729" s="34">
        <v>382500</v>
      </c>
    </row>
    <row r="730" spans="1:2">
      <c r="A730" s="31">
        <v>1070</v>
      </c>
      <c r="B730" s="33">
        <v>481500</v>
      </c>
    </row>
    <row r="731" spans="1:2">
      <c r="A731" s="32">
        <v>750</v>
      </c>
      <c r="B731" s="34">
        <v>337500</v>
      </c>
    </row>
    <row r="732" spans="1:2">
      <c r="A732" s="31">
        <v>775</v>
      </c>
      <c r="B732" s="33">
        <v>271250</v>
      </c>
    </row>
    <row r="733" spans="1:2">
      <c r="A733" s="32">
        <v>625</v>
      </c>
      <c r="B733" s="34">
        <v>250000</v>
      </c>
    </row>
    <row r="734" spans="1:2">
      <c r="A734" s="31">
        <v>675</v>
      </c>
      <c r="B734" s="33">
        <v>371250.00000000006</v>
      </c>
    </row>
    <row r="735" spans="1:2">
      <c r="A735" s="32">
        <v>775</v>
      </c>
      <c r="B735" s="34">
        <v>348750</v>
      </c>
    </row>
    <row r="736" spans="1:2">
      <c r="A736" s="31">
        <v>1025</v>
      </c>
      <c r="B736" s="33">
        <v>461250</v>
      </c>
    </row>
    <row r="737" spans="1:2">
      <c r="A737" s="32">
        <v>725</v>
      </c>
      <c r="B737" s="34">
        <v>326250</v>
      </c>
    </row>
    <row r="738" spans="1:2">
      <c r="A738" s="31">
        <v>725</v>
      </c>
      <c r="B738" s="33">
        <v>253750</v>
      </c>
    </row>
    <row r="739" spans="1:2">
      <c r="A739" s="32">
        <v>650</v>
      </c>
      <c r="B739" s="34">
        <v>260000</v>
      </c>
    </row>
    <row r="740" spans="1:2">
      <c r="A740" s="31">
        <v>675</v>
      </c>
      <c r="B740" s="33">
        <v>371250.00000000006</v>
      </c>
    </row>
    <row r="741" spans="1:2">
      <c r="A741" s="32">
        <v>800</v>
      </c>
      <c r="B741" s="34">
        <v>360000</v>
      </c>
    </row>
    <row r="742" spans="1:2">
      <c r="A742" s="31">
        <v>1070</v>
      </c>
      <c r="B742" s="33">
        <v>588500.00000000012</v>
      </c>
    </row>
    <row r="743" spans="1:2">
      <c r="A743" s="32">
        <v>775</v>
      </c>
      <c r="B743" s="34">
        <v>426250.00000000006</v>
      </c>
    </row>
    <row r="744" spans="1:2">
      <c r="A744" s="31">
        <v>750</v>
      </c>
      <c r="B744" s="33">
        <v>375000</v>
      </c>
    </row>
    <row r="745" spans="1:2">
      <c r="A745" s="32">
        <v>700</v>
      </c>
      <c r="B745" s="34">
        <v>350000</v>
      </c>
    </row>
    <row r="746" spans="1:2">
      <c r="A746" s="31">
        <v>725</v>
      </c>
      <c r="B746" s="33">
        <v>435000</v>
      </c>
    </row>
    <row r="747" spans="1:2">
      <c r="A747" s="32">
        <v>825</v>
      </c>
      <c r="B747" s="34">
        <v>536250</v>
      </c>
    </row>
    <row r="748" spans="1:2">
      <c r="A748" s="31">
        <v>1075</v>
      </c>
      <c r="B748" s="33">
        <v>645000</v>
      </c>
    </row>
    <row r="749" spans="1:2">
      <c r="A749" s="32">
        <v>825</v>
      </c>
      <c r="B749" s="34">
        <v>453750.00000000006</v>
      </c>
    </row>
    <row r="750" spans="1:2">
      <c r="A750" s="31">
        <v>800</v>
      </c>
      <c r="B750" s="33">
        <v>400000</v>
      </c>
    </row>
    <row r="751" spans="1:2">
      <c r="A751" s="32">
        <v>775</v>
      </c>
      <c r="B751" s="34">
        <v>387500</v>
      </c>
    </row>
    <row r="752" spans="1:2">
      <c r="A752" s="31">
        <v>775</v>
      </c>
      <c r="B752" s="33">
        <v>503750</v>
      </c>
    </row>
    <row r="753" spans="1:2">
      <c r="A753" s="32">
        <v>925</v>
      </c>
      <c r="B753" s="34">
        <v>647500</v>
      </c>
    </row>
    <row r="754" spans="1:2">
      <c r="A754" s="31">
        <v>1150</v>
      </c>
      <c r="B754" s="33">
        <v>747500</v>
      </c>
    </row>
    <row r="755" spans="1:2">
      <c r="A755" s="32">
        <v>900</v>
      </c>
      <c r="B755" s="34">
        <v>540000.00000000012</v>
      </c>
    </row>
    <row r="756" spans="1:2">
      <c r="A756" s="31">
        <v>825</v>
      </c>
      <c r="B756" s="33">
        <v>453750.00000000006</v>
      </c>
    </row>
    <row r="757" spans="1:2">
      <c r="A757" s="32">
        <v>775</v>
      </c>
      <c r="B757" s="34">
        <v>426250.00000000006</v>
      </c>
    </row>
    <row r="758" spans="1:2">
      <c r="A758" s="31">
        <v>800</v>
      </c>
      <c r="B758" s="33">
        <v>520000</v>
      </c>
    </row>
    <row r="759" spans="1:2">
      <c r="A759" s="32">
        <v>975</v>
      </c>
      <c r="B759" s="34">
        <v>682500</v>
      </c>
    </row>
    <row r="760" spans="1:2">
      <c r="A760" s="31">
        <v>1125</v>
      </c>
      <c r="B760" s="33">
        <v>731250</v>
      </c>
    </row>
    <row r="761" spans="1:2">
      <c r="A761" s="32">
        <v>900</v>
      </c>
      <c r="B761" s="34">
        <v>540000.00000000012</v>
      </c>
    </row>
    <row r="762" spans="1:2">
      <c r="A762" s="31">
        <v>825</v>
      </c>
      <c r="B762" s="33">
        <v>453750.00000000006</v>
      </c>
    </row>
    <row r="763" spans="1:2">
      <c r="A763" s="32">
        <v>775</v>
      </c>
      <c r="B763" s="34">
        <v>348750</v>
      </c>
    </row>
    <row r="764" spans="1:2">
      <c r="A764" s="31">
        <v>750</v>
      </c>
      <c r="B764" s="33">
        <v>412500.00000000006</v>
      </c>
    </row>
    <row r="765" spans="1:2">
      <c r="A765" s="32">
        <v>925</v>
      </c>
      <c r="B765" s="34">
        <v>555000.00000000012</v>
      </c>
    </row>
    <row r="766" spans="1:2">
      <c r="A766" s="31">
        <v>1050</v>
      </c>
      <c r="B766" s="33">
        <v>577500.00000000012</v>
      </c>
    </row>
    <row r="767" spans="1:2">
      <c r="A767" s="32">
        <v>850</v>
      </c>
      <c r="B767" s="34">
        <v>425000.00000000012</v>
      </c>
    </row>
    <row r="768" spans="1:2">
      <c r="A768" s="31">
        <v>750</v>
      </c>
      <c r="B768" s="33">
        <v>337500</v>
      </c>
    </row>
    <row r="769" spans="1:2">
      <c r="A769" s="32">
        <v>725</v>
      </c>
      <c r="B769" s="34">
        <v>326250</v>
      </c>
    </row>
    <row r="770" spans="1:2">
      <c r="A770" s="31">
        <v>725</v>
      </c>
      <c r="B770" s="33">
        <v>398750.00000000006</v>
      </c>
    </row>
    <row r="771" spans="1:2">
      <c r="A771" s="32">
        <v>825</v>
      </c>
      <c r="B771" s="34">
        <v>495000.00000000006</v>
      </c>
    </row>
    <row r="772" spans="1:2">
      <c r="A772" s="31">
        <v>1000</v>
      </c>
      <c r="B772" s="33">
        <v>600000.00000000012</v>
      </c>
    </row>
    <row r="773" spans="1:2">
      <c r="A773" s="32">
        <v>825</v>
      </c>
      <c r="B773" s="34">
        <v>412500.00000000012</v>
      </c>
    </row>
    <row r="774" spans="1:2">
      <c r="A774" s="31">
        <v>725</v>
      </c>
      <c r="B774" s="33">
        <v>362500.00000000012</v>
      </c>
    </row>
    <row r="775" spans="1:2">
      <c r="A775" s="32">
        <v>700</v>
      </c>
      <c r="B775" s="34">
        <v>350000.00000000012</v>
      </c>
    </row>
    <row r="776" spans="1:2">
      <c r="A776" s="31">
        <v>700</v>
      </c>
      <c r="B776" s="33">
        <v>420000.00000000006</v>
      </c>
    </row>
    <row r="777" spans="1:2">
      <c r="A777" s="32">
        <v>825</v>
      </c>
      <c r="B777" s="34">
        <v>536250</v>
      </c>
    </row>
    <row r="778" spans="1:2">
      <c r="A778" s="31">
        <v>975</v>
      </c>
      <c r="B778" s="33">
        <v>585000.00000000012</v>
      </c>
    </row>
    <row r="779" spans="1:2">
      <c r="A779" s="32">
        <v>800</v>
      </c>
      <c r="B779" s="34">
        <v>400000.00000000012</v>
      </c>
    </row>
    <row r="780" spans="1:2">
      <c r="A780" s="31">
        <v>745</v>
      </c>
      <c r="B780" s="33">
        <v>372500.00000000012</v>
      </c>
    </row>
    <row r="781" spans="1:2">
      <c r="A781" s="32">
        <v>775</v>
      </c>
      <c r="B781" s="34">
        <v>387500.00000000012</v>
      </c>
    </row>
    <row r="782" spans="1:2">
      <c r="A782" s="31">
        <v>750</v>
      </c>
      <c r="B782" s="33">
        <v>487500</v>
      </c>
    </row>
    <row r="783" spans="1:2">
      <c r="A783" s="32">
        <v>850</v>
      </c>
      <c r="B783" s="34">
        <v>595000</v>
      </c>
    </row>
    <row r="784" spans="1:2">
      <c r="A784" s="31">
        <v>1075</v>
      </c>
      <c r="B784" s="33">
        <v>698750</v>
      </c>
    </row>
    <row r="785" spans="1:2">
      <c r="A785" s="32">
        <v>875</v>
      </c>
      <c r="B785" s="34">
        <v>481250.00000000006</v>
      </c>
    </row>
    <row r="786" spans="1:2">
      <c r="A786" s="31">
        <v>825</v>
      </c>
      <c r="B786" s="33">
        <v>453750.00000000006</v>
      </c>
    </row>
    <row r="787" spans="1:2">
      <c r="A787" s="32">
        <v>775</v>
      </c>
      <c r="B787" s="34">
        <v>426250.00000000006</v>
      </c>
    </row>
    <row r="788" spans="1:2">
      <c r="A788" s="31">
        <v>775</v>
      </c>
      <c r="B788" s="33">
        <v>503750</v>
      </c>
    </row>
    <row r="789" spans="1:2">
      <c r="A789" s="32">
        <v>875</v>
      </c>
      <c r="B789" s="34">
        <v>612500</v>
      </c>
    </row>
    <row r="790" spans="1:2">
      <c r="A790" s="31">
        <v>450</v>
      </c>
      <c r="B790" s="33">
        <v>157500</v>
      </c>
    </row>
    <row r="791" spans="1:2">
      <c r="A791" s="32">
        <v>250</v>
      </c>
      <c r="B791" s="34">
        <v>87500</v>
      </c>
    </row>
    <row r="792" spans="1:2">
      <c r="A792" s="31">
        <v>250</v>
      </c>
      <c r="B792" s="33">
        <v>62500</v>
      </c>
    </row>
    <row r="793" spans="1:2">
      <c r="A793" s="32">
        <v>100</v>
      </c>
      <c r="B793" s="34">
        <v>30000.000000000004</v>
      </c>
    </row>
    <row r="794" spans="1:2">
      <c r="A794" s="31">
        <v>150</v>
      </c>
      <c r="B794" s="33">
        <v>67499.999999999985</v>
      </c>
    </row>
    <row r="795" spans="1:2">
      <c r="A795" s="32">
        <v>250</v>
      </c>
      <c r="B795" s="34">
        <v>87500</v>
      </c>
    </row>
    <row r="796" spans="1:2">
      <c r="A796" s="31">
        <v>500</v>
      </c>
      <c r="B796" s="33">
        <v>175000</v>
      </c>
    </row>
    <row r="797" spans="1:2">
      <c r="A797" s="32">
        <v>150</v>
      </c>
      <c r="B797" s="34">
        <v>52500</v>
      </c>
    </row>
    <row r="798" spans="1:2">
      <c r="A798" s="31">
        <v>200</v>
      </c>
      <c r="B798" s="33">
        <v>50000</v>
      </c>
    </row>
    <row r="799" spans="1:2">
      <c r="A799" s="32">
        <v>75</v>
      </c>
      <c r="B799" s="34">
        <v>22500.000000000004</v>
      </c>
    </row>
    <row r="800" spans="1:2">
      <c r="A800" s="31">
        <v>150</v>
      </c>
      <c r="B800" s="33">
        <v>67499.999999999985</v>
      </c>
    </row>
    <row r="801" spans="1:2">
      <c r="A801" s="32">
        <v>225</v>
      </c>
      <c r="B801" s="34">
        <v>78750</v>
      </c>
    </row>
    <row r="802" spans="1:2">
      <c r="A802" s="31">
        <v>445</v>
      </c>
      <c r="B802" s="33">
        <v>178000</v>
      </c>
    </row>
    <row r="803" spans="1:2">
      <c r="A803" s="32">
        <v>125</v>
      </c>
      <c r="B803" s="34">
        <v>50000</v>
      </c>
    </row>
    <row r="804" spans="1:2">
      <c r="A804" s="31">
        <v>175</v>
      </c>
      <c r="B804" s="33">
        <v>52500.000000000007</v>
      </c>
    </row>
    <row r="805" spans="1:2">
      <c r="A805" s="32">
        <v>25</v>
      </c>
      <c r="B805" s="34">
        <v>8750</v>
      </c>
    </row>
    <row r="806" spans="1:2">
      <c r="A806" s="31">
        <v>75</v>
      </c>
      <c r="B806" s="33">
        <v>37500</v>
      </c>
    </row>
    <row r="807" spans="1:2">
      <c r="A807" s="32">
        <v>175</v>
      </c>
      <c r="B807" s="34">
        <v>70000</v>
      </c>
    </row>
    <row r="808" spans="1:2">
      <c r="A808" s="31">
        <v>400</v>
      </c>
      <c r="B808" s="33">
        <v>160000</v>
      </c>
    </row>
    <row r="809" spans="1:2">
      <c r="A809" s="32">
        <v>100</v>
      </c>
      <c r="B809" s="34">
        <v>40000</v>
      </c>
    </row>
    <row r="810" spans="1:2">
      <c r="A810" s="31">
        <v>100</v>
      </c>
      <c r="B810" s="33">
        <v>30000.000000000004</v>
      </c>
    </row>
    <row r="811" spans="1:2">
      <c r="A811" s="32">
        <v>25</v>
      </c>
      <c r="B811" s="34">
        <v>8750</v>
      </c>
    </row>
    <row r="812" spans="1:2">
      <c r="A812" s="31">
        <v>50</v>
      </c>
      <c r="B812" s="33">
        <v>25000</v>
      </c>
    </row>
    <row r="813" spans="1:2">
      <c r="A813" s="32">
        <v>175</v>
      </c>
      <c r="B813" s="34">
        <v>70000</v>
      </c>
    </row>
    <row r="814" spans="1:2">
      <c r="A814" s="31">
        <v>445</v>
      </c>
      <c r="B814" s="33">
        <v>222500</v>
      </c>
    </row>
    <row r="815" spans="1:2">
      <c r="A815" s="32">
        <v>150</v>
      </c>
      <c r="B815" s="34">
        <v>67500.000000000015</v>
      </c>
    </row>
    <row r="816" spans="1:2">
      <c r="A816" s="31">
        <v>125</v>
      </c>
      <c r="B816" s="33">
        <v>50000</v>
      </c>
    </row>
    <row r="817" spans="1:2">
      <c r="A817" s="32">
        <v>50</v>
      </c>
      <c r="B817" s="34">
        <v>20000</v>
      </c>
    </row>
    <row r="818" spans="1:2">
      <c r="A818" s="31">
        <v>75</v>
      </c>
      <c r="B818" s="33">
        <v>41249.999999999993</v>
      </c>
    </row>
    <row r="819" spans="1:2">
      <c r="A819" s="32">
        <v>175</v>
      </c>
      <c r="B819" s="34">
        <v>105000</v>
      </c>
    </row>
    <row r="820" spans="1:2">
      <c r="A820" s="31">
        <v>425</v>
      </c>
      <c r="B820" s="33">
        <v>191250</v>
      </c>
    </row>
    <row r="821" spans="1:2">
      <c r="A821" s="32">
        <v>175</v>
      </c>
      <c r="B821" s="34">
        <v>70000.000000000015</v>
      </c>
    </row>
    <row r="822" spans="1:2">
      <c r="A822" s="31">
        <v>175</v>
      </c>
      <c r="B822" s="33">
        <v>61250</v>
      </c>
    </row>
    <row r="823" spans="1:2">
      <c r="A823" s="32">
        <v>150</v>
      </c>
      <c r="B823" s="34">
        <v>52500</v>
      </c>
    </row>
    <row r="824" spans="1:2">
      <c r="A824" s="31">
        <v>150</v>
      </c>
      <c r="B824" s="33">
        <v>75000</v>
      </c>
    </row>
    <row r="825" spans="1:2">
      <c r="A825" s="32">
        <v>325</v>
      </c>
      <c r="B825" s="34">
        <v>178750.00000000003</v>
      </c>
    </row>
    <row r="826" spans="1:2">
      <c r="A826" s="31">
        <v>550</v>
      </c>
      <c r="B826" s="33">
        <v>275000</v>
      </c>
    </row>
    <row r="827" spans="1:2">
      <c r="A827" s="32">
        <v>300</v>
      </c>
      <c r="B827" s="34">
        <v>135000.00000000003</v>
      </c>
    </row>
    <row r="828" spans="1:2">
      <c r="A828" s="31">
        <v>225</v>
      </c>
      <c r="B828" s="33">
        <v>90000</v>
      </c>
    </row>
    <row r="829" spans="1:2">
      <c r="A829" s="32">
        <v>175</v>
      </c>
      <c r="B829" s="34">
        <v>70000</v>
      </c>
    </row>
    <row r="830" spans="1:2">
      <c r="A830" s="31">
        <v>200</v>
      </c>
      <c r="B830" s="33">
        <v>100000</v>
      </c>
    </row>
    <row r="831" spans="1:2">
      <c r="A831" s="32">
        <v>375</v>
      </c>
      <c r="B831" s="34">
        <v>206250.00000000003</v>
      </c>
    </row>
    <row r="832" spans="1:2">
      <c r="A832" s="31">
        <v>525</v>
      </c>
      <c r="B832" s="33">
        <v>262500</v>
      </c>
    </row>
    <row r="833" spans="1:2">
      <c r="A833" s="32">
        <v>300</v>
      </c>
      <c r="B833" s="34">
        <v>135000.00000000003</v>
      </c>
    </row>
    <row r="834" spans="1:2">
      <c r="A834" s="31">
        <v>225</v>
      </c>
      <c r="B834" s="33">
        <v>90000</v>
      </c>
    </row>
    <row r="835" spans="1:2">
      <c r="A835" s="32">
        <v>175</v>
      </c>
      <c r="B835" s="34">
        <v>61250</v>
      </c>
    </row>
    <row r="836" spans="1:2">
      <c r="A836" s="31">
        <v>150</v>
      </c>
      <c r="B836" s="33">
        <v>67500</v>
      </c>
    </row>
    <row r="837" spans="1:2">
      <c r="A837" s="32">
        <v>325</v>
      </c>
      <c r="B837" s="34">
        <v>162500</v>
      </c>
    </row>
    <row r="838" spans="1:2">
      <c r="A838" s="31">
        <v>450</v>
      </c>
      <c r="B838" s="33">
        <v>202500</v>
      </c>
    </row>
    <row r="839" spans="1:2">
      <c r="A839" s="32">
        <v>250</v>
      </c>
      <c r="B839" s="34">
        <v>100000.00000000001</v>
      </c>
    </row>
    <row r="840" spans="1:2">
      <c r="A840" s="31">
        <v>150</v>
      </c>
      <c r="B840" s="33">
        <v>37500</v>
      </c>
    </row>
    <row r="841" spans="1:2">
      <c r="A841" s="32">
        <v>125</v>
      </c>
      <c r="B841" s="34">
        <v>31250</v>
      </c>
    </row>
    <row r="842" spans="1:2">
      <c r="A842" s="31">
        <v>125</v>
      </c>
      <c r="B842" s="33">
        <v>43750</v>
      </c>
    </row>
    <row r="843" spans="1:2">
      <c r="A843" s="32">
        <v>200</v>
      </c>
      <c r="B843" s="34">
        <v>80000</v>
      </c>
    </row>
    <row r="844" spans="1:2">
      <c r="A844" s="31">
        <v>375</v>
      </c>
      <c r="B844" s="33">
        <v>168749.99999999997</v>
      </c>
    </row>
    <row r="845" spans="1:2">
      <c r="A845" s="32">
        <v>200</v>
      </c>
      <c r="B845" s="34">
        <v>70000</v>
      </c>
    </row>
    <row r="846" spans="1:2">
      <c r="A846" s="31">
        <v>100</v>
      </c>
      <c r="B846" s="33">
        <v>35000</v>
      </c>
    </row>
    <row r="847" spans="1:2">
      <c r="A847" s="32">
        <v>75</v>
      </c>
      <c r="B847" s="34">
        <v>26250</v>
      </c>
    </row>
    <row r="848" spans="1:2">
      <c r="A848" s="31">
        <v>75</v>
      </c>
      <c r="B848" s="33">
        <v>33749.999999999993</v>
      </c>
    </row>
    <row r="849" spans="1:2">
      <c r="A849" s="32">
        <v>200</v>
      </c>
      <c r="B849" s="34">
        <v>99999.999999999971</v>
      </c>
    </row>
    <row r="850" spans="1:2">
      <c r="A850" s="31">
        <v>350</v>
      </c>
      <c r="B850" s="33">
        <v>175000</v>
      </c>
    </row>
    <row r="851" spans="1:2">
      <c r="A851" s="32">
        <v>200</v>
      </c>
      <c r="B851" s="34">
        <v>80000</v>
      </c>
    </row>
    <row r="852" spans="1:2">
      <c r="A852" s="31">
        <v>145</v>
      </c>
      <c r="B852" s="33">
        <v>58000</v>
      </c>
    </row>
    <row r="853" spans="1:2">
      <c r="A853" s="32">
        <v>150</v>
      </c>
      <c r="B853" s="34">
        <v>60000</v>
      </c>
    </row>
    <row r="854" spans="1:2">
      <c r="A854" s="31">
        <v>125</v>
      </c>
      <c r="B854" s="33">
        <v>68749.999999999985</v>
      </c>
    </row>
    <row r="855" spans="1:2">
      <c r="A855" s="32">
        <v>225</v>
      </c>
      <c r="B855" s="34">
        <v>134999.99999999997</v>
      </c>
    </row>
    <row r="856" spans="1:2">
      <c r="A856" s="31">
        <v>475</v>
      </c>
      <c r="B856" s="33">
        <v>261249.99999999997</v>
      </c>
    </row>
    <row r="857" spans="1:2">
      <c r="A857" s="32">
        <v>275</v>
      </c>
      <c r="B857" s="34">
        <v>123750</v>
      </c>
    </row>
    <row r="858" spans="1:2">
      <c r="A858" s="31">
        <v>225</v>
      </c>
      <c r="B858" s="33">
        <v>101250</v>
      </c>
    </row>
    <row r="859" spans="1:2">
      <c r="A859" s="32">
        <v>175</v>
      </c>
      <c r="B859" s="34">
        <v>78750</v>
      </c>
    </row>
    <row r="860" spans="1:2">
      <c r="A860" s="31">
        <v>175</v>
      </c>
      <c r="B860" s="33">
        <v>96249.999999999985</v>
      </c>
    </row>
    <row r="861" spans="1:2">
      <c r="A861" s="32">
        <v>275</v>
      </c>
      <c r="B861" s="34">
        <v>164999.99999999997</v>
      </c>
    </row>
    <row r="862" spans="1:2">
      <c r="A862" s="31">
        <v>475</v>
      </c>
      <c r="B862" s="33">
        <v>166250</v>
      </c>
    </row>
    <row r="863" spans="1:2">
      <c r="A863" s="32">
        <v>475</v>
      </c>
      <c r="B863" s="34">
        <v>213750</v>
      </c>
    </row>
    <row r="864" spans="1:2">
      <c r="A864" s="31">
        <v>475</v>
      </c>
      <c r="B864" s="33">
        <v>213750</v>
      </c>
    </row>
    <row r="865" spans="1:2">
      <c r="A865" s="32">
        <v>325</v>
      </c>
      <c r="B865" s="34">
        <v>146250</v>
      </c>
    </row>
    <row r="866" spans="1:2">
      <c r="A866" s="31">
        <v>275</v>
      </c>
      <c r="B866" s="33">
        <v>137500</v>
      </c>
    </row>
    <row r="867" spans="1:2">
      <c r="A867" s="32">
        <v>475</v>
      </c>
      <c r="B867" s="34">
        <v>213750</v>
      </c>
    </row>
    <row r="868" spans="1:2">
      <c r="A868" s="31">
        <v>525</v>
      </c>
      <c r="B868" s="33">
        <v>183750</v>
      </c>
    </row>
    <row r="869" spans="1:2">
      <c r="A869" s="32">
        <v>425</v>
      </c>
      <c r="B869" s="34">
        <v>191250</v>
      </c>
    </row>
    <row r="870" spans="1:2">
      <c r="A870" s="31">
        <v>450</v>
      </c>
      <c r="B870" s="33">
        <v>202500</v>
      </c>
    </row>
    <row r="871" spans="1:2">
      <c r="A871" s="32">
        <v>300</v>
      </c>
      <c r="B871" s="34">
        <v>135000</v>
      </c>
    </row>
    <row r="872" spans="1:2">
      <c r="A872" s="31">
        <v>225</v>
      </c>
      <c r="B872" s="33">
        <v>112500</v>
      </c>
    </row>
    <row r="873" spans="1:2">
      <c r="A873" s="32">
        <v>425</v>
      </c>
      <c r="B873" s="34">
        <v>191250</v>
      </c>
    </row>
    <row r="874" spans="1:2">
      <c r="A874" s="31">
        <v>575</v>
      </c>
      <c r="B874" s="33">
        <v>201250</v>
      </c>
    </row>
    <row r="875" spans="1:2">
      <c r="A875" s="32">
        <v>425</v>
      </c>
      <c r="B875" s="34">
        <v>191250</v>
      </c>
    </row>
    <row r="876" spans="1:2">
      <c r="A876" s="31">
        <v>425</v>
      </c>
      <c r="B876" s="33">
        <v>191250</v>
      </c>
    </row>
    <row r="877" spans="1:2">
      <c r="A877" s="32">
        <v>325</v>
      </c>
      <c r="B877" s="34">
        <v>146250</v>
      </c>
    </row>
    <row r="878" spans="1:2">
      <c r="A878" s="31">
        <v>200</v>
      </c>
      <c r="B878" s="33">
        <v>100000</v>
      </c>
    </row>
    <row r="879" spans="1:2">
      <c r="A879" s="32">
        <v>400</v>
      </c>
      <c r="B879" s="34">
        <v>180000</v>
      </c>
    </row>
    <row r="880" spans="1:2">
      <c r="A880" s="31">
        <v>575</v>
      </c>
      <c r="B880" s="33">
        <v>258750</v>
      </c>
    </row>
    <row r="881" spans="1:2">
      <c r="A881" s="32">
        <v>375</v>
      </c>
      <c r="B881" s="34">
        <v>168750</v>
      </c>
    </row>
    <row r="882" spans="1:2">
      <c r="A882" s="31">
        <v>400</v>
      </c>
      <c r="B882" s="33">
        <v>180000</v>
      </c>
    </row>
    <row r="883" spans="1:2">
      <c r="A883" s="32">
        <v>300</v>
      </c>
      <c r="B883" s="34">
        <v>120000</v>
      </c>
    </row>
    <row r="884" spans="1:2">
      <c r="A884" s="31">
        <v>200</v>
      </c>
      <c r="B884" s="33">
        <v>90000</v>
      </c>
    </row>
    <row r="885" spans="1:2">
      <c r="A885" s="32">
        <v>375</v>
      </c>
      <c r="B885" s="34">
        <v>225000</v>
      </c>
    </row>
    <row r="886" spans="1:2">
      <c r="A886" s="31">
        <v>575</v>
      </c>
      <c r="B886" s="33">
        <v>230000</v>
      </c>
    </row>
    <row r="887" spans="1:2">
      <c r="A887" s="32">
        <v>425</v>
      </c>
      <c r="B887" s="34">
        <v>191250</v>
      </c>
    </row>
    <row r="888" spans="1:2">
      <c r="A888" s="31">
        <v>425</v>
      </c>
      <c r="B888" s="33">
        <v>191250</v>
      </c>
    </row>
    <row r="889" spans="1:2">
      <c r="A889" s="32">
        <v>325</v>
      </c>
      <c r="B889" s="34">
        <v>130000</v>
      </c>
    </row>
    <row r="890" spans="1:2">
      <c r="A890" s="31">
        <v>225</v>
      </c>
      <c r="B890" s="33">
        <v>101250</v>
      </c>
    </row>
    <row r="891" spans="1:2">
      <c r="A891" s="32">
        <v>400</v>
      </c>
      <c r="B891" s="34">
        <v>240000</v>
      </c>
    </row>
    <row r="892" spans="1:2">
      <c r="A892" s="31">
        <v>675</v>
      </c>
      <c r="B892" s="33">
        <v>270000</v>
      </c>
    </row>
    <row r="893" spans="1:2">
      <c r="A893" s="32">
        <v>525</v>
      </c>
      <c r="B893" s="34">
        <v>236250</v>
      </c>
    </row>
    <row r="894" spans="1:2">
      <c r="A894" s="31">
        <v>550</v>
      </c>
      <c r="B894" s="33">
        <v>247500</v>
      </c>
    </row>
    <row r="895" spans="1:2">
      <c r="A895" s="32">
        <v>425</v>
      </c>
      <c r="B895" s="34">
        <v>170000</v>
      </c>
    </row>
    <row r="896" spans="1:2">
      <c r="A896" s="31">
        <v>300</v>
      </c>
      <c r="B896" s="33">
        <v>135000</v>
      </c>
    </row>
    <row r="897" spans="1:2">
      <c r="A897" s="32">
        <v>600</v>
      </c>
      <c r="B897" s="34">
        <v>360000</v>
      </c>
    </row>
    <row r="898" spans="1:2">
      <c r="A898" s="31">
        <v>750</v>
      </c>
      <c r="B898" s="33">
        <v>300000</v>
      </c>
    </row>
    <row r="899" spans="1:2">
      <c r="A899" s="32">
        <v>600</v>
      </c>
      <c r="B899" s="34">
        <v>270000</v>
      </c>
    </row>
    <row r="900" spans="1:2">
      <c r="A900" s="31">
        <v>550</v>
      </c>
      <c r="B900" s="33">
        <v>247500</v>
      </c>
    </row>
    <row r="901" spans="1:2">
      <c r="A901" s="32">
        <v>450</v>
      </c>
      <c r="B901" s="34">
        <v>180000</v>
      </c>
    </row>
    <row r="902" spans="1:2">
      <c r="A902" s="31">
        <v>475</v>
      </c>
      <c r="B902" s="33">
        <v>213750</v>
      </c>
    </row>
    <row r="903" spans="1:2">
      <c r="A903" s="32">
        <v>475</v>
      </c>
      <c r="B903" s="34">
        <v>285000</v>
      </c>
    </row>
    <row r="904" spans="1:2">
      <c r="A904" s="31">
        <v>675</v>
      </c>
      <c r="B904" s="33">
        <v>303750</v>
      </c>
    </row>
    <row r="905" spans="1:2">
      <c r="A905" s="32">
        <v>625</v>
      </c>
      <c r="B905" s="34">
        <v>343750.00000000006</v>
      </c>
    </row>
    <row r="906" spans="1:2">
      <c r="A906" s="31">
        <v>500</v>
      </c>
      <c r="B906" s="33">
        <v>250000</v>
      </c>
    </row>
    <row r="907" spans="1:2">
      <c r="A907" s="32">
        <v>425</v>
      </c>
      <c r="B907" s="34">
        <v>191250</v>
      </c>
    </row>
    <row r="908" spans="1:2">
      <c r="A908" s="31">
        <v>425</v>
      </c>
      <c r="B908" s="33">
        <v>233749.99999999997</v>
      </c>
    </row>
    <row r="909" spans="1:2">
      <c r="A909" s="32">
        <v>400</v>
      </c>
      <c r="B909" s="34">
        <v>240000</v>
      </c>
    </row>
    <row r="910" spans="1:2">
      <c r="A910" s="31">
        <v>600</v>
      </c>
      <c r="B910" s="33">
        <v>270000</v>
      </c>
    </row>
    <row r="911" spans="1:2">
      <c r="A911" s="32">
        <v>600</v>
      </c>
      <c r="B911" s="34">
        <v>300000</v>
      </c>
    </row>
    <row r="912" spans="1:2">
      <c r="A912" s="31">
        <v>450</v>
      </c>
      <c r="B912" s="33">
        <v>202500</v>
      </c>
    </row>
    <row r="913" spans="1:2">
      <c r="A913" s="32">
        <v>400</v>
      </c>
      <c r="B913" s="34">
        <v>180000</v>
      </c>
    </row>
    <row r="914" spans="1:2">
      <c r="A914" s="31">
        <v>400</v>
      </c>
      <c r="B914" s="33">
        <v>219999.99999999997</v>
      </c>
    </row>
    <row r="915" spans="1:2">
      <c r="A915" s="32">
        <v>450</v>
      </c>
      <c r="B915" s="34">
        <v>270000</v>
      </c>
    </row>
    <row r="916" spans="1:2">
      <c r="A916" s="31">
        <v>550</v>
      </c>
      <c r="B916" s="33">
        <v>247500</v>
      </c>
    </row>
    <row r="917" spans="1:2">
      <c r="A917" s="32">
        <v>550</v>
      </c>
      <c r="B917" s="34">
        <v>275000</v>
      </c>
    </row>
    <row r="918" spans="1:2">
      <c r="A918" s="31">
        <v>400</v>
      </c>
      <c r="B918" s="33">
        <v>180000</v>
      </c>
    </row>
    <row r="919" spans="1:2">
      <c r="A919" s="32">
        <v>375</v>
      </c>
      <c r="B919" s="34">
        <v>168750</v>
      </c>
    </row>
    <row r="920" spans="1:2">
      <c r="A920" s="31">
        <v>350</v>
      </c>
      <c r="B920" s="33">
        <v>192499.99999999997</v>
      </c>
    </row>
    <row r="921" spans="1:2">
      <c r="A921" s="32">
        <v>400</v>
      </c>
      <c r="B921" s="34">
        <v>240000</v>
      </c>
    </row>
    <row r="922" spans="1:2">
      <c r="A922" s="31">
        <v>575</v>
      </c>
      <c r="B922" s="33">
        <v>230000</v>
      </c>
    </row>
    <row r="923" spans="1:2">
      <c r="A923" s="32">
        <v>575</v>
      </c>
      <c r="B923" s="34">
        <v>258750.00000000003</v>
      </c>
    </row>
    <row r="924" spans="1:2">
      <c r="A924" s="31">
        <v>425</v>
      </c>
      <c r="B924" s="33">
        <v>170000</v>
      </c>
    </row>
    <row r="925" spans="1:2">
      <c r="A925" s="32">
        <v>425</v>
      </c>
      <c r="B925" s="34">
        <v>170000</v>
      </c>
    </row>
    <row r="926" spans="1:2">
      <c r="A926" s="31">
        <v>375</v>
      </c>
      <c r="B926" s="33">
        <v>206249.99999999997</v>
      </c>
    </row>
    <row r="927" spans="1:2">
      <c r="A927" s="32">
        <v>475</v>
      </c>
      <c r="B927" s="34">
        <v>285000</v>
      </c>
    </row>
    <row r="928" spans="1:2">
      <c r="A928" s="31">
        <v>675</v>
      </c>
      <c r="B928" s="33">
        <v>303750</v>
      </c>
    </row>
    <row r="929" spans="1:2">
      <c r="A929" s="32">
        <v>675</v>
      </c>
      <c r="B929" s="34">
        <v>337500</v>
      </c>
    </row>
    <row r="930" spans="1:2">
      <c r="A930" s="31">
        <v>475</v>
      </c>
      <c r="B930" s="33">
        <v>213750</v>
      </c>
    </row>
    <row r="931" spans="1:2">
      <c r="A931" s="32">
        <v>475</v>
      </c>
      <c r="B931" s="34">
        <v>213750</v>
      </c>
    </row>
    <row r="932" spans="1:2">
      <c r="A932" s="31">
        <v>400</v>
      </c>
      <c r="B932" s="33">
        <v>219999.99999999997</v>
      </c>
    </row>
    <row r="933" spans="1:2">
      <c r="A933" s="32">
        <v>500</v>
      </c>
      <c r="B933" s="34">
        <v>300000</v>
      </c>
    </row>
    <row r="934" spans="1:2">
      <c r="A934" s="31">
        <v>700</v>
      </c>
      <c r="B934" s="33">
        <v>140000</v>
      </c>
    </row>
    <row r="935" spans="1:2">
      <c r="A935" s="32">
        <v>700</v>
      </c>
      <c r="B935" s="34">
        <v>210000</v>
      </c>
    </row>
    <row r="936" spans="1:2">
      <c r="A936" s="31">
        <v>500</v>
      </c>
      <c r="B936" s="33">
        <v>150000</v>
      </c>
    </row>
    <row r="937" spans="1:2">
      <c r="A937" s="32">
        <v>500</v>
      </c>
      <c r="B937" s="34">
        <v>175000</v>
      </c>
    </row>
    <row r="938" spans="1:2">
      <c r="A938" s="31">
        <v>350</v>
      </c>
      <c r="B938" s="33">
        <v>140000</v>
      </c>
    </row>
    <row r="939" spans="1:2">
      <c r="A939" s="32">
        <v>500</v>
      </c>
      <c r="B939" s="34">
        <v>175000</v>
      </c>
    </row>
    <row r="940" spans="1:2">
      <c r="A940" s="31">
        <v>650</v>
      </c>
      <c r="B940" s="33">
        <v>162500</v>
      </c>
    </row>
    <row r="941" spans="1:2">
      <c r="A941" s="32">
        <v>625</v>
      </c>
      <c r="B941" s="34">
        <v>218750</v>
      </c>
    </row>
    <row r="942" spans="1:2">
      <c r="A942" s="31">
        <v>450</v>
      </c>
      <c r="B942" s="33">
        <v>157500</v>
      </c>
    </row>
    <row r="943" spans="1:2">
      <c r="A943" s="32">
        <v>400</v>
      </c>
      <c r="B943" s="34">
        <v>140000</v>
      </c>
    </row>
    <row r="944" spans="1:2">
      <c r="A944" s="31">
        <v>275</v>
      </c>
      <c r="B944" s="33">
        <v>110000</v>
      </c>
    </row>
    <row r="945" spans="1:2">
      <c r="A945" s="32">
        <v>475</v>
      </c>
      <c r="B945" s="34">
        <v>166250</v>
      </c>
    </row>
    <row r="946" spans="1:2">
      <c r="A946" s="31">
        <v>650</v>
      </c>
      <c r="B946" s="33">
        <v>195000</v>
      </c>
    </row>
    <row r="947" spans="1:2">
      <c r="A947" s="32">
        <v>650</v>
      </c>
      <c r="B947" s="34">
        <v>260000</v>
      </c>
    </row>
    <row r="948" spans="1:2">
      <c r="A948" s="31">
        <v>475</v>
      </c>
      <c r="B948" s="33">
        <v>142500</v>
      </c>
    </row>
    <row r="949" spans="1:2">
      <c r="A949" s="32">
        <v>375</v>
      </c>
      <c r="B949" s="34">
        <v>131250</v>
      </c>
    </row>
    <row r="950" spans="1:2">
      <c r="A950" s="31">
        <v>275</v>
      </c>
      <c r="B950" s="33">
        <v>110000</v>
      </c>
    </row>
    <row r="951" spans="1:2">
      <c r="A951" s="32">
        <v>425</v>
      </c>
      <c r="B951" s="34">
        <v>148750</v>
      </c>
    </row>
    <row r="952" spans="1:2">
      <c r="A952" s="31">
        <v>675</v>
      </c>
      <c r="B952" s="33">
        <v>135000</v>
      </c>
    </row>
    <row r="953" spans="1:2">
      <c r="A953" s="32">
        <v>675</v>
      </c>
      <c r="B953" s="34">
        <v>168750.00000000006</v>
      </c>
    </row>
    <row r="954" spans="1:2">
      <c r="A954" s="31">
        <v>500</v>
      </c>
      <c r="B954" s="33">
        <v>99999.999999999985</v>
      </c>
    </row>
    <row r="955" spans="1:2">
      <c r="A955" s="32">
        <v>400</v>
      </c>
      <c r="B955" s="34">
        <v>100000.00000000003</v>
      </c>
    </row>
    <row r="956" spans="1:2">
      <c r="A956" s="31">
        <v>300</v>
      </c>
      <c r="B956" s="33">
        <v>90000</v>
      </c>
    </row>
    <row r="957" spans="1:2">
      <c r="A957" s="32">
        <v>575</v>
      </c>
      <c r="B957" s="34">
        <v>143750.00000000003</v>
      </c>
    </row>
    <row r="958" spans="1:2">
      <c r="A958" s="31">
        <v>725</v>
      </c>
      <c r="B958" s="33">
        <v>108749.99999999997</v>
      </c>
    </row>
    <row r="959" spans="1:2">
      <c r="A959" s="32">
        <v>750</v>
      </c>
      <c r="B959" s="34">
        <v>187500.00000000006</v>
      </c>
    </row>
    <row r="960" spans="1:2">
      <c r="A960" s="31">
        <v>600</v>
      </c>
      <c r="B960" s="33">
        <v>119999.99999999999</v>
      </c>
    </row>
    <row r="961" spans="1:2">
      <c r="A961" s="32">
        <v>525</v>
      </c>
      <c r="B961" s="34">
        <v>157500.00000000003</v>
      </c>
    </row>
    <row r="962" spans="1:2">
      <c r="A962" s="31">
        <v>425</v>
      </c>
      <c r="B962" s="33">
        <v>191250</v>
      </c>
    </row>
    <row r="963" spans="1:2">
      <c r="A963" s="32">
        <v>775</v>
      </c>
      <c r="B963" s="34">
        <v>310000</v>
      </c>
    </row>
    <row r="964" spans="1:2">
      <c r="A964" s="31">
        <v>775</v>
      </c>
      <c r="B964" s="33">
        <v>310000</v>
      </c>
    </row>
    <row r="965" spans="1:2">
      <c r="A965" s="32">
        <v>775</v>
      </c>
      <c r="B965" s="34">
        <v>348750</v>
      </c>
    </row>
    <row r="966" spans="1:2">
      <c r="A966" s="31">
        <v>650</v>
      </c>
      <c r="B966" s="33">
        <v>260000</v>
      </c>
    </row>
    <row r="967" spans="1:2">
      <c r="A967" s="32">
        <v>600</v>
      </c>
      <c r="B967" s="34">
        <v>240000</v>
      </c>
    </row>
    <row r="968" spans="1:2">
      <c r="A968" s="31">
        <v>500</v>
      </c>
      <c r="B968" s="33">
        <v>225000</v>
      </c>
    </row>
    <row r="969" spans="1:2">
      <c r="A969" s="32">
        <v>875</v>
      </c>
      <c r="B969" s="34">
        <v>437500</v>
      </c>
    </row>
    <row r="970" spans="1:2">
      <c r="A970" s="31">
        <v>825</v>
      </c>
      <c r="B970" s="33">
        <v>330000</v>
      </c>
    </row>
    <row r="971" spans="1:2">
      <c r="A971" s="32">
        <v>825</v>
      </c>
      <c r="B971" s="34">
        <v>371250</v>
      </c>
    </row>
    <row r="972" spans="1:2">
      <c r="A972" s="31">
        <v>975</v>
      </c>
      <c r="B972" s="33">
        <v>390000</v>
      </c>
    </row>
    <row r="973" spans="1:2">
      <c r="A973" s="32">
        <v>575</v>
      </c>
      <c r="B973" s="34">
        <v>230000</v>
      </c>
    </row>
    <row r="974" spans="1:2">
      <c r="A974" s="31">
        <v>550</v>
      </c>
      <c r="B974" s="33">
        <v>247500</v>
      </c>
    </row>
    <row r="975" spans="1:2">
      <c r="A975" s="32">
        <v>825</v>
      </c>
      <c r="B975" s="34">
        <v>453749.99999999994</v>
      </c>
    </row>
    <row r="976" spans="1:2">
      <c r="A976" s="31">
        <v>775</v>
      </c>
      <c r="B976" s="33">
        <v>348750</v>
      </c>
    </row>
    <row r="977" spans="1:2">
      <c r="A977" s="32">
        <v>775</v>
      </c>
      <c r="B977" s="34">
        <v>426250.00000000006</v>
      </c>
    </row>
    <row r="978" spans="1:2">
      <c r="A978" s="31">
        <v>950</v>
      </c>
      <c r="B978" s="33">
        <v>475000</v>
      </c>
    </row>
    <row r="979" spans="1:2">
      <c r="A979" s="32">
        <v>475</v>
      </c>
      <c r="B979" s="34">
        <v>213750</v>
      </c>
    </row>
    <row r="980" spans="1:2">
      <c r="A980" s="31">
        <v>475</v>
      </c>
      <c r="B980" s="33">
        <v>237500</v>
      </c>
    </row>
    <row r="981" spans="1:2">
      <c r="A981" s="32">
        <v>725</v>
      </c>
      <c r="B981" s="34">
        <v>398749.99999999994</v>
      </c>
    </row>
    <row r="982" spans="1:2">
      <c r="A982" s="31">
        <v>675</v>
      </c>
      <c r="B982" s="33">
        <v>337500</v>
      </c>
    </row>
    <row r="983" spans="1:2">
      <c r="A983" s="32">
        <v>625</v>
      </c>
      <c r="B983" s="34">
        <v>312500</v>
      </c>
    </row>
    <row r="984" spans="1:2">
      <c r="A984" s="31">
        <v>675</v>
      </c>
      <c r="B984" s="33">
        <v>371249.99999999994</v>
      </c>
    </row>
    <row r="985" spans="1:2">
      <c r="A985" s="32">
        <v>400</v>
      </c>
      <c r="B985" s="34">
        <v>219999.99999999997</v>
      </c>
    </row>
    <row r="986" spans="1:2">
      <c r="A986" s="31">
        <v>400</v>
      </c>
      <c r="B986" s="33">
        <v>200000</v>
      </c>
    </row>
    <row r="987" spans="1:2">
      <c r="A987" s="32">
        <v>625</v>
      </c>
      <c r="B987" s="34">
        <v>281250</v>
      </c>
    </row>
    <row r="988" spans="1:2">
      <c r="A988" s="31">
        <v>575</v>
      </c>
      <c r="B988" s="33">
        <v>201250</v>
      </c>
    </row>
    <row r="989" spans="1:2">
      <c r="A989" s="32">
        <v>575</v>
      </c>
      <c r="B989" s="34">
        <v>201250</v>
      </c>
    </row>
    <row r="990" spans="1:2">
      <c r="A990" s="31">
        <v>525</v>
      </c>
      <c r="B990" s="33">
        <v>210000</v>
      </c>
    </row>
    <row r="991" spans="1:2">
      <c r="A991" s="32">
        <v>375</v>
      </c>
      <c r="B991" s="34">
        <v>150000</v>
      </c>
    </row>
    <row r="992" spans="1:2">
      <c r="A992" s="31">
        <v>350</v>
      </c>
      <c r="B992" s="33">
        <v>122500</v>
      </c>
    </row>
    <row r="993" spans="1:2">
      <c r="A993" s="32">
        <v>525</v>
      </c>
      <c r="B993" s="34">
        <v>236250</v>
      </c>
    </row>
    <row r="994" spans="1:2">
      <c r="A994" s="31">
        <v>675</v>
      </c>
      <c r="B994" s="33">
        <v>202500.00000000003</v>
      </c>
    </row>
    <row r="995" spans="1:2">
      <c r="A995" s="32">
        <v>675</v>
      </c>
      <c r="B995" s="34">
        <v>202500.00000000003</v>
      </c>
    </row>
    <row r="996" spans="1:2">
      <c r="A996" s="31">
        <v>600</v>
      </c>
      <c r="B996" s="33">
        <v>330000.00000000006</v>
      </c>
    </row>
    <row r="997" spans="1:2">
      <c r="A997" s="32">
        <v>475</v>
      </c>
      <c r="B997" s="34">
        <v>261250.00000000003</v>
      </c>
    </row>
    <row r="998" spans="1:2">
      <c r="A998" s="31">
        <v>450</v>
      </c>
      <c r="B998" s="33">
        <v>247499.99999999997</v>
      </c>
    </row>
    <row r="999" spans="1:2">
      <c r="A999" s="32">
        <v>650</v>
      </c>
      <c r="B999" s="34">
        <v>422500</v>
      </c>
    </row>
    <row r="1000" spans="1:2">
      <c r="A1000" s="31">
        <v>800</v>
      </c>
      <c r="B1000" s="33">
        <v>439999.99999999994</v>
      </c>
    </row>
    <row r="1001" spans="1:2">
      <c r="A1001" s="32">
        <v>800</v>
      </c>
      <c r="B1001" s="34">
        <v>439999.99999999994</v>
      </c>
    </row>
    <row r="1002" spans="1:2">
      <c r="A1002" s="31">
        <v>700</v>
      </c>
      <c r="B1002" s="33">
        <v>420000</v>
      </c>
    </row>
    <row r="1003" spans="1:2">
      <c r="A1003" s="32">
        <v>550</v>
      </c>
      <c r="B1003" s="34">
        <v>330000</v>
      </c>
    </row>
    <row r="1004" spans="1:2">
      <c r="A1004" s="31">
        <v>500</v>
      </c>
      <c r="B1004" s="33">
        <v>274999.99999999994</v>
      </c>
    </row>
    <row r="1005" spans="1:2">
      <c r="A1005" s="32">
        <v>750</v>
      </c>
      <c r="B1005" s="34">
        <v>487500</v>
      </c>
    </row>
    <row r="1006" spans="1:2">
      <c r="A1006" s="31">
        <v>425</v>
      </c>
      <c r="B1006" s="33">
        <v>148750</v>
      </c>
    </row>
    <row r="1007" spans="1:2">
      <c r="A1007" s="32">
        <v>225</v>
      </c>
      <c r="B1007" s="34">
        <v>78750</v>
      </c>
    </row>
    <row r="1008" spans="1:2">
      <c r="A1008" s="31">
        <v>225</v>
      </c>
      <c r="B1008" s="33">
        <v>56250</v>
      </c>
    </row>
    <row r="1009" spans="1:2">
      <c r="A1009" s="32">
        <v>75</v>
      </c>
      <c r="B1009" s="34">
        <v>22500.000000000004</v>
      </c>
    </row>
    <row r="1010" spans="1:2">
      <c r="A1010" s="31">
        <v>125</v>
      </c>
      <c r="B1010" s="33">
        <v>56249.999999999993</v>
      </c>
    </row>
    <row r="1011" spans="1:2">
      <c r="A1011" s="32">
        <v>225</v>
      </c>
      <c r="B1011" s="34">
        <v>78750</v>
      </c>
    </row>
    <row r="1012" spans="1:2">
      <c r="A1012" s="31">
        <v>475</v>
      </c>
      <c r="B1012" s="33">
        <v>166250</v>
      </c>
    </row>
    <row r="1013" spans="1:2">
      <c r="A1013" s="32">
        <v>125</v>
      </c>
      <c r="B1013" s="34">
        <v>43750</v>
      </c>
    </row>
    <row r="1014" spans="1:2">
      <c r="A1014" s="31">
        <v>175</v>
      </c>
      <c r="B1014" s="33">
        <v>43750</v>
      </c>
    </row>
    <row r="1015" spans="1:2">
      <c r="A1015" s="32">
        <v>50</v>
      </c>
      <c r="B1015" s="34">
        <v>15000.000000000002</v>
      </c>
    </row>
    <row r="1016" spans="1:2">
      <c r="A1016" s="31">
        <v>125</v>
      </c>
      <c r="B1016" s="33">
        <v>56249.999999999993</v>
      </c>
    </row>
    <row r="1017" spans="1:2">
      <c r="A1017" s="32">
        <v>200</v>
      </c>
      <c r="B1017" s="34">
        <v>70000</v>
      </c>
    </row>
    <row r="1018" spans="1:2">
      <c r="A1018" s="31">
        <v>420</v>
      </c>
      <c r="B1018" s="33">
        <v>168000</v>
      </c>
    </row>
    <row r="1019" spans="1:2">
      <c r="A1019" s="32">
        <v>100</v>
      </c>
      <c r="B1019" s="34">
        <v>40000</v>
      </c>
    </row>
    <row r="1020" spans="1:2">
      <c r="A1020" s="31">
        <v>150</v>
      </c>
      <c r="B1020" s="33">
        <v>45000.000000000007</v>
      </c>
    </row>
    <row r="1021" spans="1:2">
      <c r="A1021" s="32">
        <v>0</v>
      </c>
      <c r="B1021" s="34">
        <v>0</v>
      </c>
    </row>
    <row r="1022" spans="1:2">
      <c r="A1022" s="31">
        <v>50</v>
      </c>
      <c r="B1022" s="33">
        <v>25000</v>
      </c>
    </row>
    <row r="1023" spans="1:2">
      <c r="A1023" s="32">
        <v>150</v>
      </c>
      <c r="B1023" s="34">
        <v>60000</v>
      </c>
    </row>
    <row r="1024" spans="1:2">
      <c r="A1024" s="31">
        <v>375</v>
      </c>
      <c r="B1024" s="33">
        <v>150000</v>
      </c>
    </row>
    <row r="1025" spans="1:2">
      <c r="A1025" s="32">
        <v>75</v>
      </c>
      <c r="B1025" s="34">
        <v>26250</v>
      </c>
    </row>
    <row r="1026" spans="1:2">
      <c r="A1026" s="31">
        <v>75</v>
      </c>
      <c r="B1026" s="33">
        <v>18750.000000000004</v>
      </c>
    </row>
    <row r="1027" spans="1:2">
      <c r="A1027" s="32">
        <v>0</v>
      </c>
      <c r="B1027" s="34">
        <v>0</v>
      </c>
    </row>
    <row r="1028" spans="1:2">
      <c r="A1028" s="31">
        <v>25</v>
      </c>
      <c r="B1028" s="33">
        <v>11250</v>
      </c>
    </row>
    <row r="1029" spans="1:2">
      <c r="A1029" s="32">
        <v>150</v>
      </c>
      <c r="B1029" s="34">
        <v>52500</v>
      </c>
    </row>
    <row r="1030" spans="1:2">
      <c r="A1030" s="31">
        <v>420</v>
      </c>
      <c r="B1030" s="33">
        <v>189000</v>
      </c>
    </row>
    <row r="1031" spans="1:2">
      <c r="A1031" s="32">
        <v>125</v>
      </c>
      <c r="B1031" s="34">
        <v>50000.000000000007</v>
      </c>
    </row>
    <row r="1032" spans="1:2">
      <c r="A1032" s="31">
        <v>100</v>
      </c>
      <c r="B1032" s="33">
        <v>35000</v>
      </c>
    </row>
    <row r="1033" spans="1:2">
      <c r="A1033" s="32">
        <v>25</v>
      </c>
      <c r="B1033" s="34">
        <v>8750</v>
      </c>
    </row>
    <row r="1034" spans="1:2">
      <c r="A1034" s="31">
        <v>50</v>
      </c>
      <c r="B1034" s="33">
        <v>24999.999999999996</v>
      </c>
    </row>
    <row r="1035" spans="1:2">
      <c r="A1035" s="32">
        <v>150</v>
      </c>
      <c r="B1035" s="34">
        <v>82499.999999999985</v>
      </c>
    </row>
    <row r="1036" spans="1:2">
      <c r="A1036" s="31">
        <v>400</v>
      </c>
      <c r="B1036" s="33">
        <v>160000</v>
      </c>
    </row>
    <row r="1037" spans="1:2">
      <c r="A1037" s="32">
        <v>150</v>
      </c>
      <c r="B1037" s="34">
        <v>52500.000000000007</v>
      </c>
    </row>
    <row r="1038" spans="1:2">
      <c r="A1038" s="31">
        <v>175</v>
      </c>
      <c r="B1038" s="33">
        <v>52500.000000000007</v>
      </c>
    </row>
    <row r="1039" spans="1:2">
      <c r="A1039" s="32">
        <v>150</v>
      </c>
      <c r="B1039" s="34">
        <v>45000.000000000007</v>
      </c>
    </row>
    <row r="1040" spans="1:2">
      <c r="A1040" s="31">
        <v>150</v>
      </c>
      <c r="B1040" s="33">
        <v>67500</v>
      </c>
    </row>
    <row r="1041" spans="1:2">
      <c r="A1041" s="32">
        <v>325</v>
      </c>
      <c r="B1041" s="34">
        <v>162500</v>
      </c>
    </row>
    <row r="1042" spans="1:2">
      <c r="A1042" s="31">
        <v>550</v>
      </c>
      <c r="B1042" s="33">
        <v>247500</v>
      </c>
    </row>
    <row r="1043" spans="1:2">
      <c r="A1043" s="32">
        <v>300</v>
      </c>
      <c r="B1043" s="34">
        <v>120000.00000000001</v>
      </c>
    </row>
    <row r="1044" spans="1:2">
      <c r="A1044" s="31">
        <v>225</v>
      </c>
      <c r="B1044" s="33">
        <v>78750</v>
      </c>
    </row>
    <row r="1045" spans="1:2">
      <c r="A1045" s="32">
        <v>175</v>
      </c>
      <c r="B1045" s="34">
        <v>61250</v>
      </c>
    </row>
    <row r="1046" spans="1:2">
      <c r="A1046" s="31">
        <v>175</v>
      </c>
      <c r="B1046" s="33">
        <v>78750</v>
      </c>
    </row>
    <row r="1047" spans="1:2">
      <c r="A1047" s="32">
        <v>350</v>
      </c>
      <c r="B1047" s="34">
        <v>175000</v>
      </c>
    </row>
    <row r="1048" spans="1:2">
      <c r="A1048" s="31">
        <v>500</v>
      </c>
      <c r="B1048" s="33">
        <v>225000</v>
      </c>
    </row>
    <row r="1049" spans="1:2">
      <c r="A1049" s="32">
        <v>275</v>
      </c>
      <c r="B1049" s="34">
        <v>123750.00000000001</v>
      </c>
    </row>
    <row r="1050" spans="1:2">
      <c r="A1050" s="31">
        <v>200</v>
      </c>
      <c r="B1050" s="33">
        <v>80000</v>
      </c>
    </row>
    <row r="1051" spans="1:2">
      <c r="A1051" s="32">
        <v>125</v>
      </c>
      <c r="B1051" s="34">
        <v>37500.000000000007</v>
      </c>
    </row>
    <row r="1052" spans="1:2">
      <c r="A1052" s="31">
        <v>100</v>
      </c>
      <c r="B1052" s="33">
        <v>40000</v>
      </c>
    </row>
    <row r="1053" spans="1:2">
      <c r="A1053" s="32">
        <v>275</v>
      </c>
      <c r="B1053" s="34">
        <v>123750</v>
      </c>
    </row>
    <row r="1054" spans="1:2">
      <c r="A1054" s="31">
        <v>400</v>
      </c>
      <c r="B1054" s="33">
        <v>160000</v>
      </c>
    </row>
    <row r="1055" spans="1:2">
      <c r="A1055" s="32">
        <v>200</v>
      </c>
      <c r="B1055" s="34">
        <v>70000.000000000015</v>
      </c>
    </row>
    <row r="1056" spans="1:2">
      <c r="A1056" s="31">
        <v>100</v>
      </c>
      <c r="B1056" s="33">
        <v>20000</v>
      </c>
    </row>
    <row r="1057" spans="1:2">
      <c r="A1057" s="32">
        <v>75</v>
      </c>
      <c r="B1057" s="34">
        <v>15000</v>
      </c>
    </row>
    <row r="1058" spans="1:2">
      <c r="A1058" s="31">
        <v>75</v>
      </c>
      <c r="B1058" s="33">
        <v>22500</v>
      </c>
    </row>
    <row r="1059" spans="1:2">
      <c r="A1059" s="32">
        <v>150</v>
      </c>
      <c r="B1059" s="34">
        <v>52500</v>
      </c>
    </row>
    <row r="1060" spans="1:2">
      <c r="A1060" s="31">
        <v>325</v>
      </c>
      <c r="B1060" s="33">
        <v>130000</v>
      </c>
    </row>
    <row r="1061" spans="1:2">
      <c r="A1061" s="32">
        <v>150</v>
      </c>
      <c r="B1061" s="34">
        <v>45000</v>
      </c>
    </row>
    <row r="1062" spans="1:2">
      <c r="A1062" s="31">
        <v>50</v>
      </c>
      <c r="B1062" s="33">
        <v>15000</v>
      </c>
    </row>
    <row r="1063" spans="1:2">
      <c r="A1063" s="32">
        <v>25</v>
      </c>
      <c r="B1063" s="34">
        <v>7500</v>
      </c>
    </row>
    <row r="1064" spans="1:2">
      <c r="A1064" s="31">
        <v>25</v>
      </c>
      <c r="B1064" s="33">
        <v>10000</v>
      </c>
    </row>
    <row r="1065" spans="1:2">
      <c r="A1065" s="32">
        <v>150</v>
      </c>
      <c r="B1065" s="34">
        <v>67499.999999999985</v>
      </c>
    </row>
    <row r="1066" spans="1:2">
      <c r="A1066" s="31">
        <v>300</v>
      </c>
      <c r="B1066" s="33">
        <v>120000</v>
      </c>
    </row>
    <row r="1067" spans="1:2">
      <c r="A1067" s="32">
        <v>150</v>
      </c>
      <c r="B1067" s="34">
        <v>45000.000000000007</v>
      </c>
    </row>
    <row r="1068" spans="1:2">
      <c r="A1068" s="31">
        <v>95</v>
      </c>
      <c r="B1068" s="33">
        <v>28500.000000000004</v>
      </c>
    </row>
    <row r="1069" spans="1:2">
      <c r="A1069" s="32">
        <v>125</v>
      </c>
      <c r="B1069" s="34">
        <v>37500.000000000007</v>
      </c>
    </row>
    <row r="1070" spans="1:2">
      <c r="A1070" s="31">
        <v>100</v>
      </c>
      <c r="B1070" s="33">
        <v>49999.999999999993</v>
      </c>
    </row>
    <row r="1071" spans="1:2">
      <c r="A1071" s="32">
        <v>200</v>
      </c>
      <c r="B1071" s="34">
        <v>109999.99999999997</v>
      </c>
    </row>
    <row r="1072" spans="1:2">
      <c r="A1072" s="31">
        <v>450</v>
      </c>
      <c r="B1072" s="33">
        <v>224999.99999999997</v>
      </c>
    </row>
    <row r="1073" spans="1:2">
      <c r="A1073" s="32">
        <v>250</v>
      </c>
      <c r="B1073" s="34">
        <v>100000</v>
      </c>
    </row>
    <row r="1074" spans="1:2">
      <c r="A1074" s="31">
        <v>200</v>
      </c>
      <c r="B1074" s="33">
        <v>80000</v>
      </c>
    </row>
    <row r="1075" spans="1:2">
      <c r="A1075" s="32">
        <v>150</v>
      </c>
      <c r="B1075" s="34">
        <v>60000</v>
      </c>
    </row>
    <row r="1076" spans="1:2">
      <c r="A1076" s="31">
        <v>150</v>
      </c>
      <c r="B1076" s="33">
        <v>74999.999999999985</v>
      </c>
    </row>
    <row r="1077" spans="1:2">
      <c r="A1077" s="32">
        <v>250</v>
      </c>
      <c r="B1077" s="34">
        <v>137499.99999999997</v>
      </c>
    </row>
    <row r="1078" spans="1:2">
      <c r="A1078" s="31">
        <v>675</v>
      </c>
      <c r="B1078" s="33">
        <v>135000</v>
      </c>
    </row>
    <row r="1079" spans="1:2">
      <c r="A1079" s="32">
        <v>675</v>
      </c>
      <c r="B1079" s="34">
        <v>202500</v>
      </c>
    </row>
    <row r="1080" spans="1:2">
      <c r="A1080" s="31">
        <v>475</v>
      </c>
      <c r="B1080" s="33">
        <v>142500</v>
      </c>
    </row>
    <row r="1081" spans="1:2">
      <c r="A1081" s="32">
        <v>475</v>
      </c>
      <c r="B1081" s="34">
        <v>166250</v>
      </c>
    </row>
    <row r="1082" spans="1:2">
      <c r="A1082" s="31">
        <v>325</v>
      </c>
      <c r="B1082" s="33">
        <v>130000</v>
      </c>
    </row>
    <row r="1083" spans="1:2">
      <c r="A1083" s="32">
        <v>475</v>
      </c>
      <c r="B1083" s="34">
        <v>166250</v>
      </c>
    </row>
    <row r="1084" spans="1:2">
      <c r="A1084" s="31">
        <v>625</v>
      </c>
      <c r="B1084" s="33">
        <v>156250</v>
      </c>
    </row>
    <row r="1085" spans="1:2">
      <c r="A1085" s="32">
        <v>600</v>
      </c>
      <c r="B1085" s="34">
        <v>210000</v>
      </c>
    </row>
    <row r="1086" spans="1:2">
      <c r="A1086" s="31">
        <v>425</v>
      </c>
      <c r="B1086" s="33">
        <v>148750</v>
      </c>
    </row>
    <row r="1087" spans="1:2">
      <c r="A1087" s="32">
        <v>375</v>
      </c>
      <c r="B1087" s="34">
        <v>131250</v>
      </c>
    </row>
    <row r="1088" spans="1:2">
      <c r="A1088" s="31">
        <v>250</v>
      </c>
      <c r="B1088" s="33">
        <v>100000</v>
      </c>
    </row>
    <row r="1089" spans="1:2">
      <c r="A1089" s="32">
        <v>450</v>
      </c>
      <c r="B1089" s="34">
        <v>157500</v>
      </c>
    </row>
    <row r="1090" spans="1:2">
      <c r="A1090" s="31">
        <v>625</v>
      </c>
      <c r="B1090" s="33">
        <v>187500</v>
      </c>
    </row>
    <row r="1091" spans="1:2">
      <c r="A1091" s="32">
        <v>625</v>
      </c>
      <c r="B1091" s="34">
        <v>250000</v>
      </c>
    </row>
    <row r="1092" spans="1:2">
      <c r="A1092" s="31">
        <v>450</v>
      </c>
      <c r="B1092" s="33">
        <v>135000</v>
      </c>
    </row>
    <row r="1093" spans="1:2">
      <c r="A1093" s="32">
        <v>350</v>
      </c>
      <c r="B1093" s="34">
        <v>122500</v>
      </c>
    </row>
    <row r="1094" spans="1:2">
      <c r="A1094" s="31">
        <v>250</v>
      </c>
      <c r="B1094" s="33">
        <v>100000</v>
      </c>
    </row>
    <row r="1095" spans="1:2">
      <c r="A1095" s="32">
        <v>400</v>
      </c>
      <c r="B1095" s="34">
        <v>140000</v>
      </c>
    </row>
    <row r="1096" spans="1:2">
      <c r="A1096" s="31">
        <v>650</v>
      </c>
      <c r="B1096" s="33">
        <v>130000</v>
      </c>
    </row>
    <row r="1097" spans="1:2">
      <c r="A1097" s="32">
        <v>650</v>
      </c>
      <c r="B1097" s="34">
        <v>130000.00000000004</v>
      </c>
    </row>
    <row r="1098" spans="1:2">
      <c r="A1098" s="31">
        <v>475</v>
      </c>
      <c r="B1098" s="33">
        <v>71249.999999999985</v>
      </c>
    </row>
    <row r="1099" spans="1:2">
      <c r="A1099" s="32">
        <v>375</v>
      </c>
      <c r="B1099" s="34">
        <v>75000.000000000029</v>
      </c>
    </row>
    <row r="1100" spans="1:2">
      <c r="A1100" s="31">
        <v>275</v>
      </c>
      <c r="B1100" s="33">
        <v>68750</v>
      </c>
    </row>
    <row r="1101" spans="1:2">
      <c r="A1101" s="32">
        <v>550</v>
      </c>
      <c r="B1101" s="34">
        <v>110000.00000000004</v>
      </c>
    </row>
    <row r="1102" spans="1:2">
      <c r="A1102" s="31">
        <v>700</v>
      </c>
      <c r="B1102" s="33">
        <v>69999.999999999971</v>
      </c>
    </row>
    <row r="1103" spans="1:2">
      <c r="A1103" s="32">
        <v>725</v>
      </c>
      <c r="B1103" s="34">
        <v>145000.00000000006</v>
      </c>
    </row>
    <row r="1104" spans="1:2">
      <c r="A1104" s="31">
        <v>575</v>
      </c>
      <c r="B1104" s="33">
        <v>86249.999999999985</v>
      </c>
    </row>
    <row r="1105" spans="1:2">
      <c r="A1105" s="32">
        <v>500</v>
      </c>
      <c r="B1105" s="34">
        <v>175000</v>
      </c>
    </row>
    <row r="1106" spans="1:2">
      <c r="A1106" s="31">
        <v>400</v>
      </c>
      <c r="B1106" s="33">
        <v>200000</v>
      </c>
    </row>
    <row r="1107" spans="1:2">
      <c r="A1107" s="32">
        <v>750</v>
      </c>
      <c r="B1107" s="34">
        <v>337500</v>
      </c>
    </row>
    <row r="1108" spans="1:2">
      <c r="A1108" s="31">
        <v>750</v>
      </c>
      <c r="B1108" s="33">
        <v>337500</v>
      </c>
    </row>
    <row r="1109" spans="1:2">
      <c r="A1109" s="32">
        <v>750</v>
      </c>
      <c r="B1109" s="34">
        <v>375000</v>
      </c>
    </row>
    <row r="1110" spans="1:2">
      <c r="A1110" s="31">
        <v>650</v>
      </c>
      <c r="B1110" s="33">
        <v>292500</v>
      </c>
    </row>
    <row r="1111" spans="1:2">
      <c r="A1111" s="32">
        <v>600</v>
      </c>
      <c r="B1111" s="34">
        <v>270000</v>
      </c>
    </row>
    <row r="1112" spans="1:2">
      <c r="A1112" s="31">
        <v>500</v>
      </c>
      <c r="B1112" s="33">
        <v>250000</v>
      </c>
    </row>
    <row r="1113" spans="1:2">
      <c r="A1113" s="32">
        <v>875</v>
      </c>
      <c r="B1113" s="34">
        <v>481250.00000000006</v>
      </c>
    </row>
    <row r="1114" spans="1:2">
      <c r="A1114" s="31">
        <v>825</v>
      </c>
      <c r="B1114" s="33">
        <v>371250</v>
      </c>
    </row>
    <row r="1115" spans="1:2">
      <c r="A1115" s="32">
        <v>825</v>
      </c>
      <c r="B1115" s="34">
        <v>412500</v>
      </c>
    </row>
    <row r="1116" spans="1:2">
      <c r="A1116" s="31">
        <v>975</v>
      </c>
      <c r="B1116" s="33">
        <v>438750</v>
      </c>
    </row>
    <row r="1117" spans="1:2">
      <c r="A1117" s="32">
        <v>575</v>
      </c>
      <c r="B1117" s="34">
        <v>258750</v>
      </c>
    </row>
    <row r="1118" spans="1:2">
      <c r="A1118" s="31">
        <v>525</v>
      </c>
      <c r="B1118" s="33">
        <v>262500</v>
      </c>
    </row>
    <row r="1119" spans="1:2">
      <c r="A1119" s="32">
        <v>800</v>
      </c>
      <c r="B1119" s="34">
        <v>480000</v>
      </c>
    </row>
    <row r="1120" spans="1:2">
      <c r="A1120" s="31">
        <v>750</v>
      </c>
      <c r="B1120" s="33">
        <v>300000</v>
      </c>
    </row>
    <row r="1121" spans="1:2">
      <c r="A1121" s="32">
        <v>750</v>
      </c>
      <c r="B1121" s="34">
        <v>412500.00000000006</v>
      </c>
    </row>
    <row r="1122" spans="1:2">
      <c r="A1122" s="31">
        <v>925</v>
      </c>
      <c r="B1122" s="33">
        <v>508750.00000000006</v>
      </c>
    </row>
    <row r="1123" spans="1:2">
      <c r="A1123" s="32">
        <v>425</v>
      </c>
      <c r="B1123" s="34">
        <v>212500</v>
      </c>
    </row>
    <row r="1124" spans="1:2">
      <c r="A1124" s="31">
        <v>425</v>
      </c>
      <c r="B1124" s="33">
        <v>233750.00000000003</v>
      </c>
    </row>
    <row r="1125" spans="1:2">
      <c r="A1125" s="32">
        <v>675</v>
      </c>
      <c r="B1125" s="34">
        <v>405000</v>
      </c>
    </row>
    <row r="1126" spans="1:2">
      <c r="A1126" s="31">
        <v>625</v>
      </c>
      <c r="B1126" s="33">
        <v>343750.00000000006</v>
      </c>
    </row>
    <row r="1127" spans="1:2">
      <c r="A1127" s="32">
        <v>575</v>
      </c>
      <c r="B1127" s="34">
        <v>316250.00000000006</v>
      </c>
    </row>
    <row r="1128" spans="1:2">
      <c r="A1128" s="31">
        <v>625</v>
      </c>
      <c r="B1128" s="33">
        <v>375000</v>
      </c>
    </row>
    <row r="1129" spans="1:2">
      <c r="A1129" s="32">
        <v>350</v>
      </c>
      <c r="B1129" s="34">
        <v>210000</v>
      </c>
    </row>
    <row r="1130" spans="1:2">
      <c r="A1130" s="31">
        <v>350</v>
      </c>
      <c r="B1130" s="33">
        <v>157500</v>
      </c>
    </row>
    <row r="1131" spans="1:2">
      <c r="A1131" s="32">
        <v>575</v>
      </c>
      <c r="B1131" s="34">
        <v>230000</v>
      </c>
    </row>
    <row r="1132" spans="1:2">
      <c r="A1132" s="31">
        <v>525</v>
      </c>
      <c r="B1132" s="33">
        <v>157500.00000000003</v>
      </c>
    </row>
    <row r="1133" spans="1:2">
      <c r="A1133" s="32">
        <v>525</v>
      </c>
      <c r="B1133" s="34">
        <v>157500.00000000003</v>
      </c>
    </row>
    <row r="1134" spans="1:2">
      <c r="A1134" s="31">
        <v>475</v>
      </c>
      <c r="B1134" s="33">
        <v>166250</v>
      </c>
    </row>
    <row r="1135" spans="1:2">
      <c r="A1135" s="32">
        <v>325</v>
      </c>
      <c r="B1135" s="34">
        <v>113750</v>
      </c>
    </row>
    <row r="1136" spans="1:2">
      <c r="A1136" s="31">
        <v>300</v>
      </c>
      <c r="B1136" s="33">
        <v>90000.000000000015</v>
      </c>
    </row>
    <row r="1137" spans="1:2">
      <c r="A1137" s="32">
        <v>475</v>
      </c>
      <c r="B1137" s="34">
        <v>190000</v>
      </c>
    </row>
    <row r="1138" spans="1:2">
      <c r="A1138" s="31">
        <v>625</v>
      </c>
      <c r="B1138" s="33">
        <v>125000.00000000003</v>
      </c>
    </row>
    <row r="1139" spans="1:2">
      <c r="A1139" s="32">
        <v>625</v>
      </c>
      <c r="B1139" s="34">
        <v>125000.00000000003</v>
      </c>
    </row>
    <row r="1140" spans="1:2">
      <c r="A1140" s="31">
        <v>575</v>
      </c>
      <c r="B1140" s="33">
        <v>258750.00000000003</v>
      </c>
    </row>
    <row r="1141" spans="1:2">
      <c r="A1141" s="32">
        <v>450</v>
      </c>
      <c r="B1141" s="34">
        <v>202500.00000000003</v>
      </c>
    </row>
    <row r="1142" spans="1:2">
      <c r="A1142" s="31">
        <v>425</v>
      </c>
      <c r="B1142" s="33">
        <v>212499.99999999997</v>
      </c>
    </row>
    <row r="1143" spans="1:2">
      <c r="A1143" s="32">
        <v>625</v>
      </c>
      <c r="B1143" s="34">
        <v>375000</v>
      </c>
    </row>
    <row r="1144" spans="1:2">
      <c r="A1144" s="31">
        <v>775</v>
      </c>
      <c r="B1144" s="33">
        <v>465000</v>
      </c>
    </row>
    <row r="1145" spans="1:2">
      <c r="A1145" s="32">
        <v>775</v>
      </c>
      <c r="B1145" s="34">
        <v>465000</v>
      </c>
    </row>
    <row r="1146" spans="1:2">
      <c r="A1146" s="31">
        <v>700</v>
      </c>
      <c r="B1146" s="33">
        <v>455000</v>
      </c>
    </row>
    <row r="1147" spans="1:2">
      <c r="A1147" s="32">
        <v>550</v>
      </c>
      <c r="B1147" s="34">
        <v>357500</v>
      </c>
    </row>
    <row r="1148" spans="1:2">
      <c r="A1148" s="31">
        <v>500</v>
      </c>
      <c r="B1148" s="33">
        <v>300000</v>
      </c>
    </row>
    <row r="1149" spans="1:2">
      <c r="A1149" s="32">
        <v>750</v>
      </c>
      <c r="B1149" s="34">
        <v>525000</v>
      </c>
    </row>
    <row r="1150" spans="1:2">
      <c r="A1150" s="31">
        <v>450</v>
      </c>
      <c r="B1150" s="33">
        <v>180000</v>
      </c>
    </row>
    <row r="1151" spans="1:2">
      <c r="A1151" s="32">
        <v>250</v>
      </c>
      <c r="B1151" s="34">
        <v>100000</v>
      </c>
    </row>
    <row r="1152" spans="1:2">
      <c r="A1152" s="31">
        <v>250</v>
      </c>
      <c r="B1152" s="33">
        <v>75000.000000000015</v>
      </c>
    </row>
    <row r="1153" spans="1:2">
      <c r="A1153" s="32">
        <v>100</v>
      </c>
      <c r="B1153" s="34">
        <v>35000</v>
      </c>
    </row>
    <row r="1154" spans="1:2">
      <c r="A1154" s="31">
        <v>150</v>
      </c>
      <c r="B1154" s="33">
        <v>75000</v>
      </c>
    </row>
    <row r="1155" spans="1:2">
      <c r="A1155" s="32">
        <v>250</v>
      </c>
      <c r="B1155" s="34">
        <v>100000</v>
      </c>
    </row>
    <row r="1156" spans="1:2">
      <c r="A1156" s="31">
        <v>500</v>
      </c>
      <c r="B1156" s="33">
        <v>200000</v>
      </c>
    </row>
    <row r="1157" spans="1:2">
      <c r="A1157" s="32">
        <v>150</v>
      </c>
      <c r="B1157" s="34">
        <v>60000</v>
      </c>
    </row>
    <row r="1158" spans="1:2">
      <c r="A1158" s="31">
        <v>200</v>
      </c>
      <c r="B1158" s="33">
        <v>60000.000000000007</v>
      </c>
    </row>
    <row r="1159" spans="1:2">
      <c r="A1159" s="32">
        <v>75</v>
      </c>
      <c r="B1159" s="34">
        <v>26250</v>
      </c>
    </row>
    <row r="1160" spans="1:2">
      <c r="A1160" s="31">
        <v>150</v>
      </c>
      <c r="B1160" s="33">
        <v>75000</v>
      </c>
    </row>
    <row r="1161" spans="1:2">
      <c r="A1161" s="32">
        <v>250</v>
      </c>
      <c r="B1161" s="34">
        <v>100000</v>
      </c>
    </row>
    <row r="1162" spans="1:2">
      <c r="A1162" s="31">
        <v>470</v>
      </c>
      <c r="B1162" s="33">
        <v>188000</v>
      </c>
    </row>
    <row r="1163" spans="1:2">
      <c r="A1163" s="32">
        <v>175</v>
      </c>
      <c r="B1163" s="34">
        <v>70000</v>
      </c>
    </row>
    <row r="1164" spans="1:2">
      <c r="A1164" s="31">
        <v>200</v>
      </c>
      <c r="B1164" s="33">
        <v>60000.000000000007</v>
      </c>
    </row>
    <row r="1165" spans="1:2">
      <c r="A1165" s="32">
        <v>50</v>
      </c>
      <c r="B1165" s="34">
        <v>17500</v>
      </c>
    </row>
    <row r="1166" spans="1:2">
      <c r="A1166" s="31">
        <v>100</v>
      </c>
      <c r="B1166" s="33">
        <v>50000</v>
      </c>
    </row>
    <row r="1167" spans="1:2">
      <c r="A1167" s="32">
        <v>200</v>
      </c>
      <c r="B1167" s="34">
        <v>80000</v>
      </c>
    </row>
    <row r="1168" spans="1:2">
      <c r="A1168" s="31">
        <v>450</v>
      </c>
      <c r="B1168" s="33">
        <v>180000</v>
      </c>
    </row>
    <row r="1169" spans="1:2">
      <c r="A1169" s="32">
        <v>150</v>
      </c>
      <c r="B1169" s="34">
        <v>60000</v>
      </c>
    </row>
    <row r="1170" spans="1:2">
      <c r="A1170" s="31">
        <v>150</v>
      </c>
      <c r="B1170" s="33">
        <v>45000.000000000007</v>
      </c>
    </row>
    <row r="1171" spans="1:2">
      <c r="A1171" s="32">
        <v>75</v>
      </c>
      <c r="B1171" s="34">
        <v>26250</v>
      </c>
    </row>
    <row r="1172" spans="1:2">
      <c r="A1172" s="31">
        <v>75</v>
      </c>
      <c r="B1172" s="33">
        <v>37500</v>
      </c>
    </row>
    <row r="1173" spans="1:2">
      <c r="A1173" s="32">
        <v>225</v>
      </c>
      <c r="B1173" s="34">
        <v>90000</v>
      </c>
    </row>
    <row r="1174" spans="1:2">
      <c r="A1174" s="31">
        <v>495</v>
      </c>
      <c r="B1174" s="33">
        <v>272249.99999999994</v>
      </c>
    </row>
    <row r="1175" spans="1:2">
      <c r="A1175" s="32">
        <v>200</v>
      </c>
      <c r="B1175" s="34">
        <v>100000</v>
      </c>
    </row>
    <row r="1176" spans="1:2">
      <c r="A1176" s="31">
        <v>175</v>
      </c>
      <c r="B1176" s="33">
        <v>78750</v>
      </c>
    </row>
    <row r="1177" spans="1:2">
      <c r="A1177" s="32">
        <v>125</v>
      </c>
      <c r="B1177" s="34">
        <v>56250</v>
      </c>
    </row>
    <row r="1178" spans="1:2">
      <c r="A1178" s="31">
        <v>150</v>
      </c>
      <c r="B1178" s="33">
        <v>82499.999999999985</v>
      </c>
    </row>
    <row r="1179" spans="1:2">
      <c r="A1179" s="32">
        <v>275</v>
      </c>
      <c r="B1179" s="34">
        <v>165000</v>
      </c>
    </row>
    <row r="1180" spans="1:2">
      <c r="A1180" s="31">
        <v>525</v>
      </c>
      <c r="B1180" s="33">
        <v>288749.99999999994</v>
      </c>
    </row>
    <row r="1181" spans="1:2">
      <c r="A1181" s="32">
        <v>275</v>
      </c>
      <c r="B1181" s="34">
        <v>137500</v>
      </c>
    </row>
    <row r="1182" spans="1:2">
      <c r="A1182" s="31">
        <v>200</v>
      </c>
      <c r="B1182" s="33">
        <v>90000</v>
      </c>
    </row>
    <row r="1183" spans="1:2">
      <c r="A1183" s="32">
        <v>175</v>
      </c>
      <c r="B1183" s="34">
        <v>78750</v>
      </c>
    </row>
    <row r="1184" spans="1:2">
      <c r="A1184" s="31">
        <v>175</v>
      </c>
      <c r="B1184" s="33">
        <v>96249.999999999985</v>
      </c>
    </row>
    <row r="1185" spans="1:2">
      <c r="A1185" s="32">
        <v>325</v>
      </c>
      <c r="B1185" s="34">
        <v>195000</v>
      </c>
    </row>
    <row r="1186" spans="1:2">
      <c r="A1186" s="31">
        <v>550</v>
      </c>
      <c r="B1186" s="33">
        <v>302499.99999999994</v>
      </c>
    </row>
    <row r="1187" spans="1:2">
      <c r="A1187" s="32">
        <v>300</v>
      </c>
      <c r="B1187" s="34">
        <v>150000</v>
      </c>
    </row>
    <row r="1188" spans="1:2">
      <c r="A1188" s="31">
        <v>225</v>
      </c>
      <c r="B1188" s="33">
        <v>101250</v>
      </c>
    </row>
    <row r="1189" spans="1:2">
      <c r="A1189" s="32">
        <v>175</v>
      </c>
      <c r="B1189" s="34">
        <v>78750</v>
      </c>
    </row>
    <row r="1190" spans="1:2">
      <c r="A1190" s="31">
        <v>200</v>
      </c>
      <c r="B1190" s="33">
        <v>109999.99999999999</v>
      </c>
    </row>
    <row r="1191" spans="1:2">
      <c r="A1191" s="32">
        <v>375</v>
      </c>
      <c r="B1191" s="34">
        <v>225000</v>
      </c>
    </row>
    <row r="1192" spans="1:2">
      <c r="A1192" s="31">
        <v>525</v>
      </c>
      <c r="B1192" s="33">
        <v>288749.99999999994</v>
      </c>
    </row>
    <row r="1193" spans="1:2">
      <c r="A1193" s="32">
        <v>300</v>
      </c>
      <c r="B1193" s="34">
        <v>150000</v>
      </c>
    </row>
    <row r="1194" spans="1:2">
      <c r="A1194" s="31">
        <v>225</v>
      </c>
      <c r="B1194" s="33">
        <v>101250</v>
      </c>
    </row>
    <row r="1195" spans="1:2">
      <c r="A1195" s="32">
        <v>175</v>
      </c>
      <c r="B1195" s="34">
        <v>78750</v>
      </c>
    </row>
    <row r="1196" spans="1:2">
      <c r="A1196" s="31">
        <v>150</v>
      </c>
      <c r="B1196" s="33">
        <v>82499.999999999985</v>
      </c>
    </row>
    <row r="1197" spans="1:2">
      <c r="A1197" s="32">
        <v>325</v>
      </c>
      <c r="B1197" s="34">
        <v>195000</v>
      </c>
    </row>
    <row r="1198" spans="1:2">
      <c r="A1198" s="31">
        <v>450</v>
      </c>
      <c r="B1198" s="33">
        <v>247499.99999999997</v>
      </c>
    </row>
    <row r="1199" spans="1:2">
      <c r="A1199" s="32">
        <v>250</v>
      </c>
      <c r="B1199" s="34">
        <v>125000</v>
      </c>
    </row>
    <row r="1200" spans="1:2">
      <c r="A1200" s="31">
        <v>150</v>
      </c>
      <c r="B1200" s="33">
        <v>67500</v>
      </c>
    </row>
    <row r="1201" spans="1:2">
      <c r="A1201" s="32">
        <v>125</v>
      </c>
      <c r="B1201" s="34">
        <v>56250</v>
      </c>
    </row>
    <row r="1202" spans="1:2">
      <c r="A1202" s="31">
        <v>125</v>
      </c>
      <c r="B1202" s="33">
        <v>68749.999999999985</v>
      </c>
    </row>
    <row r="1203" spans="1:2">
      <c r="A1203" s="32">
        <v>225</v>
      </c>
      <c r="B1203" s="34">
        <v>135000</v>
      </c>
    </row>
    <row r="1204" spans="1:2">
      <c r="A1204" s="31">
        <v>400</v>
      </c>
      <c r="B1204" s="33">
        <v>240000</v>
      </c>
    </row>
    <row r="1205" spans="1:2">
      <c r="A1205" s="32">
        <v>225</v>
      </c>
      <c r="B1205" s="34">
        <v>123750.00000000001</v>
      </c>
    </row>
    <row r="1206" spans="1:2">
      <c r="A1206" s="31">
        <v>125</v>
      </c>
      <c r="B1206" s="33">
        <v>68750.000000000015</v>
      </c>
    </row>
    <row r="1207" spans="1:2">
      <c r="A1207" s="32">
        <v>100</v>
      </c>
      <c r="B1207" s="34">
        <v>55000.000000000007</v>
      </c>
    </row>
    <row r="1208" spans="1:2">
      <c r="A1208" s="31">
        <v>100</v>
      </c>
      <c r="B1208" s="33">
        <v>65000</v>
      </c>
    </row>
    <row r="1209" spans="1:2">
      <c r="A1209" s="32">
        <v>225</v>
      </c>
      <c r="B1209" s="34">
        <v>157500</v>
      </c>
    </row>
    <row r="1210" spans="1:2">
      <c r="A1210" s="31">
        <v>375</v>
      </c>
      <c r="B1210" s="33">
        <v>243750</v>
      </c>
    </row>
    <row r="1211" spans="1:2">
      <c r="A1211" s="32">
        <v>200</v>
      </c>
      <c r="B1211" s="34">
        <v>110000.00000000001</v>
      </c>
    </row>
    <row r="1212" spans="1:2">
      <c r="A1212" s="31">
        <v>195</v>
      </c>
      <c r="B1212" s="33">
        <v>107250.00000000001</v>
      </c>
    </row>
    <row r="1213" spans="1:2">
      <c r="A1213" s="32">
        <v>175</v>
      </c>
      <c r="B1213" s="34">
        <v>96250.000000000015</v>
      </c>
    </row>
    <row r="1214" spans="1:2">
      <c r="A1214" s="31">
        <v>150</v>
      </c>
      <c r="B1214" s="33">
        <v>97500</v>
      </c>
    </row>
    <row r="1215" spans="1:2">
      <c r="A1215" s="32">
        <v>250</v>
      </c>
      <c r="B1215" s="34">
        <v>175000</v>
      </c>
    </row>
    <row r="1216" spans="1:2">
      <c r="A1216" s="31">
        <v>475</v>
      </c>
      <c r="B1216" s="33">
        <v>308750</v>
      </c>
    </row>
    <row r="1217" spans="1:2">
      <c r="A1217" s="32">
        <v>275</v>
      </c>
      <c r="B1217" s="34">
        <v>151250.00000000003</v>
      </c>
    </row>
    <row r="1218" spans="1:2">
      <c r="A1218" s="31">
        <v>250</v>
      </c>
      <c r="B1218" s="33">
        <v>137500.00000000003</v>
      </c>
    </row>
    <row r="1219" spans="1:2">
      <c r="A1219" s="32">
        <v>200</v>
      </c>
      <c r="B1219" s="34">
        <v>110000.00000000001</v>
      </c>
    </row>
    <row r="1220" spans="1:2">
      <c r="A1220" s="31">
        <v>200</v>
      </c>
      <c r="B1220" s="33">
        <v>130000</v>
      </c>
    </row>
    <row r="1221" spans="1:2">
      <c r="A1221" s="32">
        <v>300</v>
      </c>
      <c r="B1221" s="34">
        <v>210000</v>
      </c>
    </row>
    <row r="1222" spans="1:2">
      <c r="A1222" s="31">
        <v>375</v>
      </c>
      <c r="B1222" s="33">
        <v>131250</v>
      </c>
    </row>
    <row r="1223" spans="1:2">
      <c r="A1223" s="32">
        <v>375</v>
      </c>
      <c r="B1223" s="34">
        <v>168750</v>
      </c>
    </row>
    <row r="1224" spans="1:2">
      <c r="A1224" s="31">
        <v>375</v>
      </c>
      <c r="B1224" s="33">
        <v>168750</v>
      </c>
    </row>
    <row r="1225" spans="1:2">
      <c r="A1225" s="32">
        <v>225</v>
      </c>
      <c r="B1225" s="34">
        <v>101250</v>
      </c>
    </row>
    <row r="1226" spans="1:2">
      <c r="A1226" s="31">
        <v>300</v>
      </c>
      <c r="B1226" s="33">
        <v>165000.00000000003</v>
      </c>
    </row>
    <row r="1227" spans="1:2">
      <c r="A1227" s="32">
        <v>575</v>
      </c>
      <c r="B1227" s="34">
        <v>316250.00000000006</v>
      </c>
    </row>
    <row r="1228" spans="1:2">
      <c r="A1228" s="31">
        <v>225</v>
      </c>
      <c r="B1228" s="33">
        <v>123750.00000000001</v>
      </c>
    </row>
    <row r="1229" spans="1:2">
      <c r="A1229" s="32">
        <v>275</v>
      </c>
      <c r="B1229" s="34">
        <v>123750</v>
      </c>
    </row>
    <row r="1230" spans="1:2">
      <c r="A1230" s="31">
        <v>175</v>
      </c>
      <c r="B1230" s="33">
        <v>87499.999999999985</v>
      </c>
    </row>
    <row r="1231" spans="1:2">
      <c r="A1231" s="32">
        <v>250</v>
      </c>
      <c r="B1231" s="34">
        <v>162500.00000000003</v>
      </c>
    </row>
    <row r="1232" spans="1:2">
      <c r="A1232" s="31">
        <v>350</v>
      </c>
      <c r="B1232" s="33">
        <v>192500.00000000003</v>
      </c>
    </row>
    <row r="1233" spans="1:2">
      <c r="A1233" s="32">
        <v>545</v>
      </c>
      <c r="B1233" s="34">
        <v>299750.00000000006</v>
      </c>
    </row>
    <row r="1234" spans="1:2">
      <c r="A1234" s="31">
        <v>250</v>
      </c>
      <c r="B1234" s="33">
        <v>137500.00000000003</v>
      </c>
    </row>
    <row r="1235" spans="1:2">
      <c r="A1235" s="32">
        <v>275</v>
      </c>
      <c r="B1235" s="34">
        <v>123750</v>
      </c>
    </row>
    <row r="1236" spans="1:2">
      <c r="A1236" s="31">
        <v>125</v>
      </c>
      <c r="B1236" s="33">
        <v>62499.999999999993</v>
      </c>
    </row>
    <row r="1237" spans="1:2">
      <c r="A1237" s="32">
        <v>175</v>
      </c>
      <c r="B1237" s="34">
        <v>113750.00000000003</v>
      </c>
    </row>
    <row r="1238" spans="1:2">
      <c r="A1238" s="31">
        <v>275</v>
      </c>
      <c r="B1238" s="33">
        <v>151250.00000000003</v>
      </c>
    </row>
    <row r="1239" spans="1:2">
      <c r="A1239" s="32">
        <v>525</v>
      </c>
      <c r="B1239" s="34">
        <v>288750.00000000006</v>
      </c>
    </row>
    <row r="1240" spans="1:2">
      <c r="A1240" s="31">
        <v>225</v>
      </c>
      <c r="B1240" s="33">
        <v>123750.00000000001</v>
      </c>
    </row>
    <row r="1241" spans="1:2">
      <c r="A1241" s="32">
        <v>225</v>
      </c>
      <c r="B1241" s="34">
        <v>101250</v>
      </c>
    </row>
    <row r="1242" spans="1:2">
      <c r="A1242" s="31">
        <v>150</v>
      </c>
      <c r="B1242" s="33">
        <v>74999.999999999985</v>
      </c>
    </row>
    <row r="1243" spans="1:2">
      <c r="A1243" s="32">
        <v>150</v>
      </c>
      <c r="B1243" s="34">
        <v>90000.000000000015</v>
      </c>
    </row>
    <row r="1244" spans="1:2">
      <c r="A1244" s="31">
        <v>300</v>
      </c>
      <c r="B1244" s="33">
        <v>150000</v>
      </c>
    </row>
    <row r="1245" spans="1:2">
      <c r="A1245" s="32">
        <v>570</v>
      </c>
      <c r="B1245" s="34">
        <v>370500</v>
      </c>
    </row>
    <row r="1246" spans="1:2">
      <c r="A1246" s="31">
        <v>275</v>
      </c>
      <c r="B1246" s="33">
        <v>165000.00000000003</v>
      </c>
    </row>
    <row r="1247" spans="1:2">
      <c r="A1247" s="32">
        <v>300</v>
      </c>
      <c r="B1247" s="34">
        <v>165000.00000000003</v>
      </c>
    </row>
    <row r="1248" spans="1:2">
      <c r="A1248" s="31">
        <v>250</v>
      </c>
      <c r="B1248" s="33">
        <v>137500.00000000003</v>
      </c>
    </row>
    <row r="1249" spans="1:2">
      <c r="A1249" s="32">
        <v>275</v>
      </c>
      <c r="B1249" s="34">
        <v>178750</v>
      </c>
    </row>
    <row r="1250" spans="1:2">
      <c r="A1250" s="31">
        <v>400</v>
      </c>
      <c r="B1250" s="33">
        <v>280000</v>
      </c>
    </row>
    <row r="1251" spans="1:2">
      <c r="A1251" s="32">
        <v>650</v>
      </c>
      <c r="B1251" s="34">
        <v>422500</v>
      </c>
    </row>
    <row r="1252" spans="1:2">
      <c r="A1252" s="31">
        <v>400</v>
      </c>
      <c r="B1252" s="33">
        <v>240000.00000000003</v>
      </c>
    </row>
    <row r="1253" spans="1:2">
      <c r="A1253" s="32">
        <v>325</v>
      </c>
      <c r="B1253" s="34">
        <v>178750.00000000003</v>
      </c>
    </row>
    <row r="1254" spans="1:2">
      <c r="A1254" s="31">
        <v>300</v>
      </c>
      <c r="B1254" s="33">
        <v>165000.00000000003</v>
      </c>
    </row>
    <row r="1255" spans="1:2">
      <c r="A1255" s="32">
        <v>300</v>
      </c>
      <c r="B1255" s="34">
        <v>195000</v>
      </c>
    </row>
    <row r="1256" spans="1:2">
      <c r="A1256" s="31">
        <v>450</v>
      </c>
      <c r="B1256" s="33">
        <v>315000</v>
      </c>
    </row>
    <row r="1257" spans="1:2">
      <c r="A1257" s="32">
        <v>675</v>
      </c>
      <c r="B1257" s="34">
        <v>438750</v>
      </c>
    </row>
    <row r="1258" spans="1:2">
      <c r="A1258" s="31">
        <v>425</v>
      </c>
      <c r="B1258" s="33">
        <v>255000.00000000003</v>
      </c>
    </row>
    <row r="1259" spans="1:2">
      <c r="A1259" s="32">
        <v>350</v>
      </c>
      <c r="B1259" s="34">
        <v>192500.00000000003</v>
      </c>
    </row>
    <row r="1260" spans="1:2">
      <c r="A1260" s="31">
        <v>300</v>
      </c>
      <c r="B1260" s="33">
        <v>165000.00000000003</v>
      </c>
    </row>
    <row r="1261" spans="1:2">
      <c r="A1261" s="32">
        <v>325</v>
      </c>
      <c r="B1261" s="34">
        <v>211250</v>
      </c>
    </row>
    <row r="1262" spans="1:2">
      <c r="A1262" s="31">
        <v>500</v>
      </c>
      <c r="B1262" s="33">
        <v>350000</v>
      </c>
    </row>
    <row r="1263" spans="1:2">
      <c r="A1263" s="32">
        <v>650</v>
      </c>
      <c r="B1263" s="34">
        <v>422500</v>
      </c>
    </row>
    <row r="1264" spans="1:2">
      <c r="A1264" s="31">
        <v>425</v>
      </c>
      <c r="B1264" s="33">
        <v>255000.00000000003</v>
      </c>
    </row>
    <row r="1265" spans="1:2">
      <c r="A1265" s="32">
        <v>350</v>
      </c>
      <c r="B1265" s="34">
        <v>192500.00000000003</v>
      </c>
    </row>
    <row r="1266" spans="1:2">
      <c r="A1266" s="31">
        <v>250</v>
      </c>
      <c r="B1266" s="33">
        <v>137500.00000000003</v>
      </c>
    </row>
    <row r="1267" spans="1:2">
      <c r="A1267" s="32">
        <v>225</v>
      </c>
      <c r="B1267" s="34">
        <v>146250</v>
      </c>
    </row>
    <row r="1268" spans="1:2">
      <c r="A1268" s="31">
        <v>400</v>
      </c>
      <c r="B1268" s="33">
        <v>280000</v>
      </c>
    </row>
    <row r="1269" spans="1:2">
      <c r="A1269" s="32">
        <v>525</v>
      </c>
      <c r="B1269" s="34">
        <v>341250</v>
      </c>
    </row>
    <row r="1270" spans="1:2">
      <c r="A1270" s="31">
        <v>325</v>
      </c>
      <c r="B1270" s="33">
        <v>195000.00000000003</v>
      </c>
    </row>
    <row r="1271" spans="1:2">
      <c r="A1271" s="32">
        <v>225</v>
      </c>
      <c r="B1271" s="34">
        <v>123750.00000000001</v>
      </c>
    </row>
    <row r="1272" spans="1:2">
      <c r="A1272" s="31">
        <v>200</v>
      </c>
      <c r="B1272" s="33">
        <v>110000.00000000001</v>
      </c>
    </row>
    <row r="1273" spans="1:2">
      <c r="A1273" s="32">
        <v>200</v>
      </c>
      <c r="B1273" s="34">
        <v>130000</v>
      </c>
    </row>
    <row r="1274" spans="1:2">
      <c r="A1274" s="31">
        <v>300</v>
      </c>
      <c r="B1274" s="33">
        <v>210000</v>
      </c>
    </row>
    <row r="1275" spans="1:2">
      <c r="A1275" s="32">
        <v>450</v>
      </c>
      <c r="B1275" s="34">
        <v>315000</v>
      </c>
    </row>
    <row r="1276" spans="1:2">
      <c r="A1276" s="31">
        <v>275</v>
      </c>
      <c r="B1276" s="33">
        <v>178750.00000000003</v>
      </c>
    </row>
    <row r="1277" spans="1:2">
      <c r="A1277" s="32">
        <v>175</v>
      </c>
      <c r="B1277" s="34">
        <v>113750.00000000003</v>
      </c>
    </row>
    <row r="1278" spans="1:2">
      <c r="A1278" s="31">
        <v>150</v>
      </c>
      <c r="B1278" s="33">
        <v>97500.000000000015</v>
      </c>
    </row>
    <row r="1279" spans="1:2">
      <c r="A1279" s="32">
        <v>150</v>
      </c>
      <c r="B1279" s="34">
        <v>112500.00000000001</v>
      </c>
    </row>
    <row r="1280" spans="1:2">
      <c r="A1280" s="31">
        <v>275</v>
      </c>
      <c r="B1280" s="33">
        <v>220000</v>
      </c>
    </row>
    <row r="1281" spans="1:2">
      <c r="A1281" s="32">
        <v>425</v>
      </c>
      <c r="B1281" s="34">
        <v>318750.00000000006</v>
      </c>
    </row>
    <row r="1282" spans="1:2">
      <c r="A1282" s="31">
        <v>300</v>
      </c>
      <c r="B1282" s="33">
        <v>195000.00000000003</v>
      </c>
    </row>
    <row r="1283" spans="1:2">
      <c r="A1283" s="32">
        <v>320</v>
      </c>
      <c r="B1283" s="34">
        <v>208000.00000000006</v>
      </c>
    </row>
    <row r="1284" spans="1:2">
      <c r="A1284" s="31">
        <v>300</v>
      </c>
      <c r="B1284" s="33">
        <v>195000.00000000003</v>
      </c>
    </row>
    <row r="1285" spans="1:2">
      <c r="A1285" s="32">
        <v>275</v>
      </c>
      <c r="B1285" s="34">
        <v>206250.00000000003</v>
      </c>
    </row>
    <row r="1286" spans="1:2">
      <c r="A1286" s="31">
        <v>375</v>
      </c>
      <c r="B1286" s="33">
        <v>300000</v>
      </c>
    </row>
    <row r="1287" spans="1:2">
      <c r="A1287" s="32">
        <v>600</v>
      </c>
      <c r="B1287" s="34">
        <v>450000.00000000006</v>
      </c>
    </row>
    <row r="1288" spans="1:2">
      <c r="A1288" s="31">
        <v>400</v>
      </c>
      <c r="B1288" s="33">
        <v>260000.00000000006</v>
      </c>
    </row>
    <row r="1289" spans="1:2">
      <c r="A1289" s="32">
        <v>375</v>
      </c>
      <c r="B1289" s="34">
        <v>131250</v>
      </c>
    </row>
    <row r="1290" spans="1:2">
      <c r="A1290" s="31">
        <v>375</v>
      </c>
      <c r="B1290" s="33">
        <v>168750</v>
      </c>
    </row>
    <row r="1291" spans="1:2">
      <c r="A1291" s="32">
        <v>375</v>
      </c>
      <c r="B1291" s="34">
        <v>168750</v>
      </c>
    </row>
    <row r="1292" spans="1:2">
      <c r="A1292" s="31">
        <v>225</v>
      </c>
      <c r="B1292" s="33">
        <v>101250</v>
      </c>
    </row>
    <row r="1293" spans="1:2">
      <c r="A1293" s="32">
        <v>175</v>
      </c>
      <c r="B1293" s="34">
        <v>87500</v>
      </c>
    </row>
    <row r="1294" spans="1:2">
      <c r="A1294" s="31">
        <v>425</v>
      </c>
      <c r="B1294" s="33">
        <v>191250</v>
      </c>
    </row>
    <row r="1295" spans="1:2">
      <c r="A1295" s="32">
        <v>475</v>
      </c>
      <c r="B1295" s="34">
        <v>166250</v>
      </c>
    </row>
    <row r="1296" spans="1:2">
      <c r="A1296" s="31">
        <v>375</v>
      </c>
      <c r="B1296" s="33">
        <v>168750</v>
      </c>
    </row>
    <row r="1297" spans="1:2">
      <c r="A1297" s="32">
        <v>375</v>
      </c>
      <c r="B1297" s="34">
        <v>168750</v>
      </c>
    </row>
    <row r="1298" spans="1:2">
      <c r="A1298" s="31">
        <v>225</v>
      </c>
      <c r="B1298" s="33">
        <v>101250</v>
      </c>
    </row>
    <row r="1299" spans="1:2">
      <c r="A1299" s="32">
        <v>150</v>
      </c>
      <c r="B1299" s="34">
        <v>75000</v>
      </c>
    </row>
    <row r="1300" spans="1:2">
      <c r="A1300" s="31">
        <v>350</v>
      </c>
      <c r="B1300" s="33">
        <v>157500</v>
      </c>
    </row>
    <row r="1301" spans="1:2">
      <c r="A1301" s="32">
        <v>500</v>
      </c>
      <c r="B1301" s="34">
        <v>225000</v>
      </c>
    </row>
    <row r="1302" spans="1:2">
      <c r="A1302" s="31">
        <v>350</v>
      </c>
      <c r="B1302" s="33">
        <v>192499.99999999997</v>
      </c>
    </row>
    <row r="1303" spans="1:2">
      <c r="A1303" s="32">
        <v>375</v>
      </c>
      <c r="B1303" s="34">
        <v>224999.99999999994</v>
      </c>
    </row>
    <row r="1304" spans="1:2">
      <c r="A1304" s="31">
        <v>275</v>
      </c>
      <c r="B1304" s="33">
        <v>151249.99999999997</v>
      </c>
    </row>
    <row r="1305" spans="1:2">
      <c r="A1305" s="32">
        <v>125</v>
      </c>
      <c r="B1305" s="34">
        <v>75000</v>
      </c>
    </row>
    <row r="1306" spans="1:2">
      <c r="A1306" s="31">
        <v>325</v>
      </c>
      <c r="B1306" s="33">
        <v>178749.99999999997</v>
      </c>
    </row>
    <row r="1307" spans="1:2">
      <c r="A1307" s="32">
        <v>500</v>
      </c>
      <c r="B1307" s="34">
        <v>300000</v>
      </c>
    </row>
    <row r="1308" spans="1:2">
      <c r="A1308" s="31">
        <v>300</v>
      </c>
      <c r="B1308" s="33">
        <v>195000</v>
      </c>
    </row>
    <row r="1309" spans="1:2">
      <c r="A1309" s="32">
        <v>350</v>
      </c>
      <c r="B1309" s="34">
        <v>227500</v>
      </c>
    </row>
    <row r="1310" spans="1:2">
      <c r="A1310" s="31">
        <v>250</v>
      </c>
      <c r="B1310" s="33">
        <v>125000</v>
      </c>
    </row>
    <row r="1311" spans="1:2">
      <c r="A1311" s="32">
        <v>150</v>
      </c>
      <c r="B1311" s="34">
        <v>82500.000000000015</v>
      </c>
    </row>
    <row r="1312" spans="1:2">
      <c r="A1312" s="31">
        <v>325</v>
      </c>
      <c r="B1312" s="33">
        <v>227500</v>
      </c>
    </row>
    <row r="1313" spans="1:2">
      <c r="A1313" s="32">
        <v>525</v>
      </c>
      <c r="B1313" s="34">
        <v>288749.99999999994</v>
      </c>
    </row>
    <row r="1314" spans="1:2">
      <c r="A1314" s="31">
        <v>375</v>
      </c>
      <c r="B1314" s="33">
        <v>225000</v>
      </c>
    </row>
    <row r="1315" spans="1:2">
      <c r="A1315" s="32">
        <v>375</v>
      </c>
      <c r="B1315" s="34">
        <v>225000</v>
      </c>
    </row>
    <row r="1316" spans="1:2">
      <c r="A1316" s="31">
        <v>275</v>
      </c>
      <c r="B1316" s="33">
        <v>151249.99999999997</v>
      </c>
    </row>
    <row r="1317" spans="1:2">
      <c r="A1317" s="32">
        <v>175</v>
      </c>
      <c r="B1317" s="34">
        <v>105000</v>
      </c>
    </row>
    <row r="1318" spans="1:2">
      <c r="A1318" s="31">
        <v>475</v>
      </c>
      <c r="B1318" s="33">
        <v>356250</v>
      </c>
    </row>
    <row r="1319" spans="1:2">
      <c r="A1319" s="32">
        <v>725</v>
      </c>
      <c r="B1319" s="34">
        <v>507500</v>
      </c>
    </row>
    <row r="1320" spans="1:2">
      <c r="A1320" s="31">
        <v>600</v>
      </c>
      <c r="B1320" s="33">
        <v>450000</v>
      </c>
    </row>
    <row r="1321" spans="1:2">
      <c r="A1321" s="32">
        <v>600</v>
      </c>
      <c r="B1321" s="34">
        <v>450000</v>
      </c>
    </row>
    <row r="1322" spans="1:2">
      <c r="A1322" s="31">
        <v>475</v>
      </c>
      <c r="B1322" s="33">
        <v>356250</v>
      </c>
    </row>
    <row r="1323" spans="1:2">
      <c r="A1323" s="32">
        <v>350</v>
      </c>
      <c r="B1323" s="34">
        <v>297500.00000000006</v>
      </c>
    </row>
    <row r="1324" spans="1:2">
      <c r="A1324" s="31">
        <v>650</v>
      </c>
      <c r="B1324" s="33">
        <v>650000</v>
      </c>
    </row>
    <row r="1325" spans="1:2">
      <c r="A1325" s="32">
        <v>800</v>
      </c>
      <c r="B1325" s="34">
        <v>640000</v>
      </c>
    </row>
    <row r="1326" spans="1:2">
      <c r="A1326" s="31">
        <v>650</v>
      </c>
      <c r="B1326" s="33">
        <v>552500.00000000012</v>
      </c>
    </row>
    <row r="1327" spans="1:2">
      <c r="A1327" s="32">
        <v>600</v>
      </c>
      <c r="B1327" s="34">
        <v>510000.00000000006</v>
      </c>
    </row>
    <row r="1328" spans="1:2">
      <c r="A1328" s="31">
        <v>500</v>
      </c>
      <c r="B1328" s="33">
        <v>400000</v>
      </c>
    </row>
    <row r="1329" spans="1:2">
      <c r="A1329" s="32">
        <v>550</v>
      </c>
      <c r="B1329" s="34">
        <v>467500.00000000006</v>
      </c>
    </row>
    <row r="1330" spans="1:2">
      <c r="A1330" s="31">
        <v>550</v>
      </c>
      <c r="B1330" s="33">
        <v>550000</v>
      </c>
    </row>
    <row r="1331" spans="1:2">
      <c r="A1331" s="32">
        <v>750</v>
      </c>
      <c r="B1331" s="34">
        <v>637500.00000000012</v>
      </c>
    </row>
    <row r="1332" spans="1:2">
      <c r="A1332" s="31">
        <v>725</v>
      </c>
      <c r="B1332" s="33">
        <v>543750.00000000012</v>
      </c>
    </row>
    <row r="1333" spans="1:2">
      <c r="A1333" s="32">
        <v>600</v>
      </c>
      <c r="B1333" s="34">
        <v>420000</v>
      </c>
    </row>
    <row r="1334" spans="1:2">
      <c r="A1334" s="31">
        <v>525</v>
      </c>
      <c r="B1334" s="33">
        <v>367500</v>
      </c>
    </row>
    <row r="1335" spans="1:2">
      <c r="A1335" s="32">
        <v>525</v>
      </c>
      <c r="B1335" s="34">
        <v>367500</v>
      </c>
    </row>
    <row r="1336" spans="1:2">
      <c r="A1336" s="31">
        <v>350</v>
      </c>
      <c r="B1336" s="33">
        <v>262500</v>
      </c>
    </row>
    <row r="1337" spans="1:2">
      <c r="A1337" s="32">
        <v>550</v>
      </c>
      <c r="B1337" s="34">
        <v>357500.00000000006</v>
      </c>
    </row>
    <row r="1338" spans="1:2">
      <c r="A1338" s="31">
        <v>550</v>
      </c>
      <c r="B1338" s="33">
        <v>385000.00000000006</v>
      </c>
    </row>
    <row r="1339" spans="1:2">
      <c r="A1339" s="32">
        <v>375</v>
      </c>
      <c r="B1339" s="34">
        <v>243750.00000000006</v>
      </c>
    </row>
    <row r="1340" spans="1:2">
      <c r="A1340" s="31">
        <v>325</v>
      </c>
      <c r="B1340" s="33">
        <v>211250.00000000006</v>
      </c>
    </row>
    <row r="1341" spans="1:2">
      <c r="A1341" s="32">
        <v>350</v>
      </c>
      <c r="B1341" s="34">
        <v>262500.00000000006</v>
      </c>
    </row>
    <row r="1342" spans="1:2">
      <c r="A1342" s="31">
        <v>375</v>
      </c>
      <c r="B1342" s="33">
        <v>225000</v>
      </c>
    </row>
    <row r="1343" spans="1:2">
      <c r="A1343" s="32">
        <v>475</v>
      </c>
      <c r="B1343" s="34">
        <v>261250.00000000003</v>
      </c>
    </row>
    <row r="1344" spans="1:2">
      <c r="A1344" s="31">
        <v>475</v>
      </c>
      <c r="B1344" s="33">
        <v>308750.00000000006</v>
      </c>
    </row>
    <row r="1345" spans="1:2">
      <c r="A1345" s="32">
        <v>300</v>
      </c>
      <c r="B1345" s="34">
        <v>180000.00000000003</v>
      </c>
    </row>
    <row r="1346" spans="1:2">
      <c r="A1346" s="31">
        <v>275</v>
      </c>
      <c r="B1346" s="33">
        <v>151250.00000000003</v>
      </c>
    </row>
    <row r="1347" spans="1:2">
      <c r="A1347" s="32">
        <v>250</v>
      </c>
      <c r="B1347" s="34">
        <v>162500</v>
      </c>
    </row>
    <row r="1348" spans="1:2">
      <c r="A1348" s="31">
        <v>300</v>
      </c>
      <c r="B1348" s="33">
        <v>210000</v>
      </c>
    </row>
    <row r="1349" spans="1:2">
      <c r="A1349" s="32">
        <v>525</v>
      </c>
      <c r="B1349" s="34">
        <v>288750.00000000006</v>
      </c>
    </row>
    <row r="1350" spans="1:2">
      <c r="A1350" s="31">
        <v>600</v>
      </c>
      <c r="B1350" s="33">
        <v>360000.00000000006</v>
      </c>
    </row>
    <row r="1351" spans="1:2">
      <c r="A1351" s="32">
        <v>425</v>
      </c>
      <c r="B1351" s="34">
        <v>233750.00000000003</v>
      </c>
    </row>
    <row r="1352" spans="1:2">
      <c r="A1352" s="31">
        <v>400</v>
      </c>
      <c r="B1352" s="33">
        <v>260000.00000000006</v>
      </c>
    </row>
    <row r="1353" spans="1:2">
      <c r="A1353" s="32">
        <v>375</v>
      </c>
      <c r="B1353" s="34">
        <v>318750.00000000006</v>
      </c>
    </row>
    <row r="1354" spans="1:2">
      <c r="A1354" s="31">
        <v>500</v>
      </c>
      <c r="B1354" s="33">
        <v>450000.00000000006</v>
      </c>
    </row>
    <row r="1355" spans="1:2">
      <c r="A1355" s="32">
        <v>700</v>
      </c>
      <c r="B1355" s="34">
        <v>525000.00000000012</v>
      </c>
    </row>
    <row r="1356" spans="1:2">
      <c r="A1356" s="31">
        <v>700</v>
      </c>
      <c r="B1356" s="33">
        <v>595000.00000000012</v>
      </c>
    </row>
    <row r="1357" spans="1:2">
      <c r="A1357" s="32">
        <v>500</v>
      </c>
      <c r="B1357" s="34">
        <v>400000.00000000006</v>
      </c>
    </row>
    <row r="1358" spans="1:2">
      <c r="A1358" s="31">
        <v>500</v>
      </c>
      <c r="B1358" s="33">
        <v>400000.00000000006</v>
      </c>
    </row>
    <row r="1359" spans="1:2">
      <c r="A1359" s="32">
        <v>425</v>
      </c>
      <c r="B1359" s="34">
        <v>382500.00000000006</v>
      </c>
    </row>
    <row r="1360" spans="1:2">
      <c r="A1360" s="31">
        <v>525</v>
      </c>
      <c r="B1360" s="33">
        <v>498750.00000000006</v>
      </c>
    </row>
    <row r="1361" spans="1:2">
      <c r="A1361" s="32">
        <v>425</v>
      </c>
      <c r="B1361" s="34">
        <v>170000</v>
      </c>
    </row>
    <row r="1362" spans="1:2">
      <c r="A1362" s="31">
        <v>425</v>
      </c>
      <c r="B1362" s="33">
        <v>212500</v>
      </c>
    </row>
    <row r="1363" spans="1:2">
      <c r="A1363" s="32">
        <v>425</v>
      </c>
      <c r="B1363" s="34">
        <v>212500</v>
      </c>
    </row>
    <row r="1364" spans="1:2">
      <c r="A1364" s="31">
        <v>275</v>
      </c>
      <c r="B1364" s="33">
        <v>137500</v>
      </c>
    </row>
    <row r="1365" spans="1:2">
      <c r="A1365" s="32">
        <v>225</v>
      </c>
      <c r="B1365" s="34">
        <v>123750.00000000001</v>
      </c>
    </row>
    <row r="1366" spans="1:2">
      <c r="A1366" s="31">
        <v>475</v>
      </c>
      <c r="B1366" s="33">
        <v>237500</v>
      </c>
    </row>
    <row r="1367" spans="1:2">
      <c r="A1367" s="32">
        <v>525</v>
      </c>
      <c r="B1367" s="34">
        <v>210000</v>
      </c>
    </row>
    <row r="1368" spans="1:2">
      <c r="A1368" s="31">
        <v>425</v>
      </c>
      <c r="B1368" s="33">
        <v>212500</v>
      </c>
    </row>
    <row r="1369" spans="1:2">
      <c r="A1369" s="32">
        <v>425</v>
      </c>
      <c r="B1369" s="34">
        <v>212500</v>
      </c>
    </row>
    <row r="1370" spans="1:2">
      <c r="A1370" s="31">
        <v>275</v>
      </c>
      <c r="B1370" s="33">
        <v>137500</v>
      </c>
    </row>
    <row r="1371" spans="1:2">
      <c r="A1371" s="32">
        <v>200</v>
      </c>
      <c r="B1371" s="34">
        <v>110000.00000000001</v>
      </c>
    </row>
    <row r="1372" spans="1:2">
      <c r="A1372" s="31">
        <v>400</v>
      </c>
      <c r="B1372" s="33">
        <v>200000</v>
      </c>
    </row>
    <row r="1373" spans="1:2">
      <c r="A1373" s="32">
        <v>550</v>
      </c>
      <c r="B1373" s="34">
        <v>275000</v>
      </c>
    </row>
    <row r="1374" spans="1:2">
      <c r="A1374" s="31">
        <v>400</v>
      </c>
      <c r="B1374" s="33">
        <v>240000</v>
      </c>
    </row>
    <row r="1375" spans="1:2">
      <c r="A1375" s="32">
        <v>425</v>
      </c>
      <c r="B1375" s="34">
        <v>276249.99999999994</v>
      </c>
    </row>
    <row r="1376" spans="1:2">
      <c r="A1376" s="31">
        <v>325</v>
      </c>
      <c r="B1376" s="33">
        <v>195000</v>
      </c>
    </row>
    <row r="1377" spans="1:2">
      <c r="A1377" s="32">
        <v>175</v>
      </c>
      <c r="B1377" s="34">
        <v>113750</v>
      </c>
    </row>
    <row r="1378" spans="1:2">
      <c r="A1378" s="31">
        <v>375</v>
      </c>
      <c r="B1378" s="33">
        <v>225000</v>
      </c>
    </row>
    <row r="1379" spans="1:2">
      <c r="A1379" s="32">
        <v>550</v>
      </c>
      <c r="B1379" s="34">
        <v>357500</v>
      </c>
    </row>
    <row r="1380" spans="1:2">
      <c r="A1380" s="31">
        <v>350</v>
      </c>
      <c r="B1380" s="33">
        <v>245000</v>
      </c>
    </row>
    <row r="1381" spans="1:2">
      <c r="A1381" s="32">
        <v>400</v>
      </c>
      <c r="B1381" s="34">
        <v>280000</v>
      </c>
    </row>
    <row r="1382" spans="1:2">
      <c r="A1382" s="31">
        <v>300</v>
      </c>
      <c r="B1382" s="33">
        <v>165000.00000000003</v>
      </c>
    </row>
    <row r="1383" spans="1:2">
      <c r="A1383" s="32">
        <v>200</v>
      </c>
      <c r="B1383" s="34">
        <v>120000.00000000001</v>
      </c>
    </row>
    <row r="1384" spans="1:2">
      <c r="A1384" s="31">
        <v>375</v>
      </c>
      <c r="B1384" s="33">
        <v>281250.00000000006</v>
      </c>
    </row>
    <row r="1385" spans="1:2">
      <c r="A1385" s="32">
        <v>575</v>
      </c>
      <c r="B1385" s="34">
        <v>345000</v>
      </c>
    </row>
    <row r="1386" spans="1:2">
      <c r="A1386" s="31">
        <v>425</v>
      </c>
      <c r="B1386" s="33">
        <v>276250</v>
      </c>
    </row>
    <row r="1387" spans="1:2">
      <c r="A1387" s="32">
        <v>425</v>
      </c>
      <c r="B1387" s="34">
        <v>276250</v>
      </c>
    </row>
    <row r="1388" spans="1:2">
      <c r="A1388" s="31">
        <v>325</v>
      </c>
      <c r="B1388" s="33">
        <v>195000</v>
      </c>
    </row>
    <row r="1389" spans="1:2">
      <c r="A1389" s="32">
        <v>225</v>
      </c>
      <c r="B1389" s="34">
        <v>123749.99999999999</v>
      </c>
    </row>
    <row r="1390" spans="1:2">
      <c r="A1390" s="31">
        <v>575</v>
      </c>
      <c r="B1390" s="33">
        <v>402500</v>
      </c>
    </row>
    <row r="1391" spans="1:2">
      <c r="A1391" s="32">
        <v>825</v>
      </c>
      <c r="B1391" s="34">
        <v>536249.99999999988</v>
      </c>
    </row>
    <row r="1392" spans="1:2">
      <c r="A1392" s="31">
        <v>700</v>
      </c>
      <c r="B1392" s="33">
        <v>490000</v>
      </c>
    </row>
    <row r="1393" spans="1:2">
      <c r="A1393" s="32">
        <v>700</v>
      </c>
      <c r="B1393" s="34">
        <v>595000</v>
      </c>
    </row>
    <row r="1394" spans="1:2">
      <c r="A1394" s="31">
        <v>575</v>
      </c>
      <c r="B1394" s="33">
        <v>488750</v>
      </c>
    </row>
    <row r="1395" spans="1:2">
      <c r="A1395" s="32">
        <v>450</v>
      </c>
      <c r="B1395" s="34">
        <v>427500</v>
      </c>
    </row>
    <row r="1396" spans="1:2">
      <c r="A1396" s="31">
        <v>750</v>
      </c>
      <c r="B1396" s="33">
        <v>825000.00000000012</v>
      </c>
    </row>
    <row r="1397" spans="1:2">
      <c r="A1397" s="32">
        <v>900</v>
      </c>
      <c r="B1397" s="34">
        <v>810000</v>
      </c>
    </row>
    <row r="1398" spans="1:2">
      <c r="A1398" s="31">
        <v>750</v>
      </c>
      <c r="B1398" s="33">
        <v>712500</v>
      </c>
    </row>
    <row r="1399" spans="1:2">
      <c r="A1399" s="32">
        <v>700</v>
      </c>
      <c r="B1399" s="34">
        <v>665000</v>
      </c>
    </row>
    <row r="1400" spans="1:2">
      <c r="A1400" s="31">
        <v>600</v>
      </c>
      <c r="B1400" s="33">
        <v>540000</v>
      </c>
    </row>
    <row r="1401" spans="1:2">
      <c r="A1401" s="32">
        <v>650</v>
      </c>
      <c r="B1401" s="34">
        <v>617500</v>
      </c>
    </row>
    <row r="1402" spans="1:2">
      <c r="A1402" s="31">
        <v>650</v>
      </c>
      <c r="B1402" s="33">
        <v>715000.00000000012</v>
      </c>
    </row>
    <row r="1403" spans="1:2">
      <c r="A1403" s="32">
        <v>850</v>
      </c>
      <c r="B1403" s="34">
        <v>807500</v>
      </c>
    </row>
    <row r="1404" spans="1:2">
      <c r="A1404" s="31">
        <v>825</v>
      </c>
      <c r="B1404" s="33">
        <v>701250.00000000012</v>
      </c>
    </row>
    <row r="1405" spans="1:2">
      <c r="A1405" s="32">
        <v>700</v>
      </c>
      <c r="B1405" s="34">
        <v>560000</v>
      </c>
    </row>
    <row r="1406" spans="1:2">
      <c r="A1406" s="31">
        <v>475</v>
      </c>
      <c r="B1406" s="33">
        <v>380000</v>
      </c>
    </row>
    <row r="1407" spans="1:2">
      <c r="A1407" s="32">
        <v>475</v>
      </c>
      <c r="B1407" s="34">
        <v>380000</v>
      </c>
    </row>
    <row r="1408" spans="1:2">
      <c r="A1408" s="31">
        <v>300</v>
      </c>
      <c r="B1408" s="33">
        <v>255000</v>
      </c>
    </row>
    <row r="1409" spans="1:2">
      <c r="A1409" s="32">
        <v>500</v>
      </c>
      <c r="B1409" s="34">
        <v>300000.00000000006</v>
      </c>
    </row>
    <row r="1410" spans="1:2">
      <c r="A1410" s="31">
        <v>500</v>
      </c>
      <c r="B1410" s="33">
        <v>325000.00000000006</v>
      </c>
    </row>
    <row r="1411" spans="1:2">
      <c r="A1411" s="32">
        <v>300</v>
      </c>
      <c r="B1411" s="34">
        <v>180000.00000000003</v>
      </c>
    </row>
    <row r="1412" spans="1:2">
      <c r="A1412" s="31">
        <v>250</v>
      </c>
      <c r="B1412" s="33">
        <v>150000.00000000003</v>
      </c>
    </row>
    <row r="1413" spans="1:2">
      <c r="A1413" s="32">
        <v>275</v>
      </c>
      <c r="B1413" s="34">
        <v>192500</v>
      </c>
    </row>
    <row r="1414" spans="1:2">
      <c r="A1414" s="31">
        <v>300</v>
      </c>
      <c r="B1414" s="33">
        <v>164999.99999999997</v>
      </c>
    </row>
    <row r="1415" spans="1:2">
      <c r="A1415" s="32">
        <v>400</v>
      </c>
      <c r="B1415" s="34">
        <v>200000</v>
      </c>
    </row>
    <row r="1416" spans="1:2">
      <c r="A1416" s="31">
        <v>575</v>
      </c>
      <c r="B1416" s="33">
        <v>373750.00000000006</v>
      </c>
    </row>
    <row r="1417" spans="1:2">
      <c r="A1417" s="32">
        <v>400</v>
      </c>
      <c r="B1417" s="34">
        <v>240000.00000000003</v>
      </c>
    </row>
    <row r="1418" spans="1:2">
      <c r="A1418" s="31">
        <v>375</v>
      </c>
      <c r="B1418" s="33">
        <v>206250.00000000003</v>
      </c>
    </row>
    <row r="1419" spans="1:2">
      <c r="A1419" s="32">
        <v>350</v>
      </c>
      <c r="B1419" s="34">
        <v>227500</v>
      </c>
    </row>
    <row r="1420" spans="1:2">
      <c r="A1420" s="31">
        <v>400</v>
      </c>
      <c r="B1420" s="33">
        <v>280000</v>
      </c>
    </row>
    <row r="1421" spans="1:2">
      <c r="A1421" s="32">
        <v>625</v>
      </c>
      <c r="B1421" s="34">
        <v>343750.00000000006</v>
      </c>
    </row>
    <row r="1422" spans="1:2">
      <c r="A1422" s="31">
        <v>700</v>
      </c>
      <c r="B1422" s="33">
        <v>420000.00000000006</v>
      </c>
    </row>
    <row r="1423" spans="1:2">
      <c r="A1423" s="32">
        <v>525</v>
      </c>
      <c r="B1423" s="34">
        <v>288750.00000000006</v>
      </c>
    </row>
    <row r="1424" spans="1:2">
      <c r="A1424" s="31">
        <v>500</v>
      </c>
      <c r="B1424" s="33">
        <v>325000.00000000006</v>
      </c>
    </row>
    <row r="1425" spans="1:2">
      <c r="A1425" s="32">
        <v>475</v>
      </c>
      <c r="B1425" s="34">
        <v>403750.00000000006</v>
      </c>
    </row>
    <row r="1426" spans="1:2">
      <c r="A1426" s="31">
        <v>600</v>
      </c>
      <c r="B1426" s="33">
        <v>540000.00000000012</v>
      </c>
    </row>
    <row r="1427" spans="1:2">
      <c r="A1427" s="32">
        <v>800</v>
      </c>
      <c r="B1427" s="34">
        <v>600000.00000000012</v>
      </c>
    </row>
    <row r="1428" spans="1:2">
      <c r="A1428" s="31">
        <v>800</v>
      </c>
      <c r="B1428" s="33">
        <v>680000.00000000012</v>
      </c>
    </row>
    <row r="1429" spans="1:2">
      <c r="A1429" s="32">
        <v>600</v>
      </c>
      <c r="B1429" s="34">
        <v>480000.00000000006</v>
      </c>
    </row>
    <row r="1430" spans="1:2">
      <c r="A1430" s="31">
        <v>600</v>
      </c>
      <c r="B1430" s="33">
        <v>480000.00000000006</v>
      </c>
    </row>
    <row r="1431" spans="1:2">
      <c r="A1431" s="32">
        <v>525</v>
      </c>
      <c r="B1431" s="34">
        <v>472500.00000000006</v>
      </c>
    </row>
    <row r="1432" spans="1:2">
      <c r="A1432" s="31">
        <v>625</v>
      </c>
      <c r="B1432" s="33">
        <v>593750.00000000012</v>
      </c>
    </row>
    <row r="1433" spans="1:2">
      <c r="A1433" s="32">
        <v>850</v>
      </c>
      <c r="B1433" s="34">
        <v>382500</v>
      </c>
    </row>
    <row r="1434" spans="1:2">
      <c r="A1434" s="31">
        <v>650</v>
      </c>
      <c r="B1434" s="33">
        <v>292500</v>
      </c>
    </row>
    <row r="1435" spans="1:2">
      <c r="A1435" s="32">
        <v>650</v>
      </c>
      <c r="B1435" s="34">
        <v>227500</v>
      </c>
    </row>
    <row r="1436" spans="1:2">
      <c r="A1436" s="31">
        <v>500</v>
      </c>
      <c r="B1436" s="33">
        <v>200000</v>
      </c>
    </row>
    <row r="1437" spans="1:2">
      <c r="A1437" s="32">
        <v>550</v>
      </c>
      <c r="B1437" s="34">
        <v>302500.00000000006</v>
      </c>
    </row>
    <row r="1438" spans="1:2">
      <c r="A1438" s="31">
        <v>650</v>
      </c>
      <c r="B1438" s="33">
        <v>292500</v>
      </c>
    </row>
    <row r="1439" spans="1:2">
      <c r="A1439" s="32">
        <v>900</v>
      </c>
      <c r="B1439" s="34">
        <v>405000</v>
      </c>
    </row>
    <row r="1440" spans="1:2">
      <c r="A1440" s="31">
        <v>550</v>
      </c>
      <c r="B1440" s="33">
        <v>247500</v>
      </c>
    </row>
    <row r="1441" spans="1:2">
      <c r="A1441" s="32">
        <v>600</v>
      </c>
      <c r="B1441" s="34">
        <v>210000</v>
      </c>
    </row>
    <row r="1442" spans="1:2">
      <c r="A1442" s="31">
        <v>475</v>
      </c>
      <c r="B1442" s="33">
        <v>190000</v>
      </c>
    </row>
    <row r="1443" spans="1:2">
      <c r="A1443" s="32">
        <v>550</v>
      </c>
      <c r="B1443" s="34">
        <v>302500.00000000006</v>
      </c>
    </row>
    <row r="1444" spans="1:2">
      <c r="A1444" s="31">
        <v>650</v>
      </c>
      <c r="B1444" s="33">
        <v>292500</v>
      </c>
    </row>
    <row r="1445" spans="1:2">
      <c r="A1445" s="32">
        <v>870</v>
      </c>
      <c r="B1445" s="34">
        <v>391500</v>
      </c>
    </row>
    <row r="1446" spans="1:2">
      <c r="A1446" s="31">
        <v>550</v>
      </c>
      <c r="B1446" s="33">
        <v>247500</v>
      </c>
    </row>
    <row r="1447" spans="1:2">
      <c r="A1447" s="32">
        <v>575</v>
      </c>
      <c r="B1447" s="34">
        <v>201250</v>
      </c>
    </row>
    <row r="1448" spans="1:2">
      <c r="A1448" s="31">
        <v>425</v>
      </c>
      <c r="B1448" s="33">
        <v>170000</v>
      </c>
    </row>
    <row r="1449" spans="1:2">
      <c r="A1449" s="32">
        <v>475</v>
      </c>
      <c r="B1449" s="34">
        <v>261250.00000000003</v>
      </c>
    </row>
    <row r="1450" spans="1:2">
      <c r="A1450" s="31">
        <v>575</v>
      </c>
      <c r="B1450" s="33">
        <v>258750</v>
      </c>
    </row>
    <row r="1451" spans="1:2">
      <c r="A1451" s="32">
        <v>825</v>
      </c>
      <c r="B1451" s="34">
        <v>371250</v>
      </c>
    </row>
    <row r="1452" spans="1:2">
      <c r="A1452" s="31">
        <v>525</v>
      </c>
      <c r="B1452" s="33">
        <v>236250</v>
      </c>
    </row>
    <row r="1453" spans="1:2">
      <c r="A1453" s="32">
        <v>525</v>
      </c>
      <c r="B1453" s="34">
        <v>183750</v>
      </c>
    </row>
    <row r="1454" spans="1:2">
      <c r="A1454" s="31">
        <v>450</v>
      </c>
      <c r="B1454" s="33">
        <v>180000</v>
      </c>
    </row>
    <row r="1455" spans="1:2">
      <c r="A1455" s="32">
        <v>475</v>
      </c>
      <c r="B1455" s="34">
        <v>261250.00000000003</v>
      </c>
    </row>
    <row r="1456" spans="1:2">
      <c r="A1456" s="31">
        <v>600</v>
      </c>
      <c r="B1456" s="33">
        <v>270000</v>
      </c>
    </row>
    <row r="1457" spans="1:2">
      <c r="A1457" s="32">
        <v>870</v>
      </c>
      <c r="B1457" s="34">
        <v>478500.00000000006</v>
      </c>
    </row>
    <row r="1458" spans="1:2">
      <c r="A1458" s="31">
        <v>575</v>
      </c>
      <c r="B1458" s="33">
        <v>316250.00000000006</v>
      </c>
    </row>
    <row r="1459" spans="1:2">
      <c r="A1459" s="32">
        <v>550</v>
      </c>
      <c r="B1459" s="34">
        <v>275000</v>
      </c>
    </row>
    <row r="1460" spans="1:2">
      <c r="A1460" s="31">
        <v>500</v>
      </c>
      <c r="B1460" s="33">
        <v>250000</v>
      </c>
    </row>
    <row r="1461" spans="1:2">
      <c r="A1461" s="32">
        <v>525</v>
      </c>
      <c r="B1461" s="34">
        <v>315000</v>
      </c>
    </row>
    <row r="1462" spans="1:2">
      <c r="A1462" s="31">
        <v>625</v>
      </c>
      <c r="B1462" s="33">
        <v>406250</v>
      </c>
    </row>
    <row r="1463" spans="1:2">
      <c r="A1463" s="32">
        <v>875</v>
      </c>
      <c r="B1463" s="34">
        <v>525000</v>
      </c>
    </row>
    <row r="1464" spans="1:2">
      <c r="A1464" s="31">
        <v>625</v>
      </c>
      <c r="B1464" s="33">
        <v>343750.00000000006</v>
      </c>
    </row>
    <row r="1465" spans="1:2">
      <c r="A1465" s="32">
        <v>600</v>
      </c>
      <c r="B1465" s="34">
        <v>300000</v>
      </c>
    </row>
    <row r="1466" spans="1:2">
      <c r="A1466" s="31">
        <v>575</v>
      </c>
      <c r="B1466" s="33">
        <v>287500</v>
      </c>
    </row>
    <row r="1467" spans="1:2">
      <c r="A1467" s="32">
        <v>575</v>
      </c>
      <c r="B1467" s="34">
        <v>373750</v>
      </c>
    </row>
    <row r="1468" spans="1:2">
      <c r="A1468" s="31">
        <v>725</v>
      </c>
      <c r="B1468" s="33">
        <v>507500</v>
      </c>
    </row>
    <row r="1469" spans="1:2">
      <c r="A1469" s="32">
        <v>950</v>
      </c>
      <c r="B1469" s="34">
        <v>617500</v>
      </c>
    </row>
    <row r="1470" spans="1:2">
      <c r="A1470" s="31">
        <v>700</v>
      </c>
      <c r="B1470" s="33">
        <v>420000.00000000006</v>
      </c>
    </row>
    <row r="1471" spans="1:2">
      <c r="A1471" s="32">
        <v>625</v>
      </c>
      <c r="B1471" s="34">
        <v>343750.00000000006</v>
      </c>
    </row>
    <row r="1472" spans="1:2">
      <c r="A1472" s="31">
        <v>575</v>
      </c>
      <c r="B1472" s="33">
        <v>316250.00000000006</v>
      </c>
    </row>
    <row r="1473" spans="1:2">
      <c r="A1473" s="32">
        <v>600</v>
      </c>
      <c r="B1473" s="34">
        <v>390000</v>
      </c>
    </row>
    <row r="1474" spans="1:2">
      <c r="A1474" s="31">
        <v>775</v>
      </c>
      <c r="B1474" s="33">
        <v>542500</v>
      </c>
    </row>
    <row r="1475" spans="1:2">
      <c r="A1475" s="32">
        <v>925</v>
      </c>
      <c r="B1475" s="34">
        <v>601250</v>
      </c>
    </row>
    <row r="1476" spans="1:2">
      <c r="A1476" s="31">
        <v>700</v>
      </c>
      <c r="B1476" s="33">
        <v>420000.00000000006</v>
      </c>
    </row>
    <row r="1477" spans="1:2">
      <c r="A1477" s="32">
        <v>625</v>
      </c>
      <c r="B1477" s="34">
        <v>343750.00000000006</v>
      </c>
    </row>
    <row r="1478" spans="1:2">
      <c r="A1478" s="31">
        <v>575</v>
      </c>
      <c r="B1478" s="33">
        <v>258750</v>
      </c>
    </row>
    <row r="1479" spans="1:2">
      <c r="A1479" s="32">
        <v>550</v>
      </c>
      <c r="B1479" s="34">
        <v>302500.00000000006</v>
      </c>
    </row>
    <row r="1480" spans="1:2">
      <c r="A1480" s="31">
        <v>725</v>
      </c>
      <c r="B1480" s="33">
        <v>435000.00000000006</v>
      </c>
    </row>
    <row r="1481" spans="1:2">
      <c r="A1481" s="32">
        <v>850</v>
      </c>
      <c r="B1481" s="34">
        <v>467500.00000000006</v>
      </c>
    </row>
    <row r="1482" spans="1:2">
      <c r="A1482" s="31">
        <v>650</v>
      </c>
      <c r="B1482" s="33">
        <v>325000.00000000012</v>
      </c>
    </row>
    <row r="1483" spans="1:2">
      <c r="A1483" s="32">
        <v>550</v>
      </c>
      <c r="B1483" s="34">
        <v>247500</v>
      </c>
    </row>
    <row r="1484" spans="1:2">
      <c r="A1484" s="31">
        <v>525</v>
      </c>
      <c r="B1484" s="33">
        <v>236250</v>
      </c>
    </row>
    <row r="1485" spans="1:2">
      <c r="A1485" s="32">
        <v>525</v>
      </c>
      <c r="B1485" s="34">
        <v>288750.00000000006</v>
      </c>
    </row>
    <row r="1486" spans="1:2">
      <c r="A1486" s="31">
        <v>625</v>
      </c>
      <c r="B1486" s="33">
        <v>375000.00000000006</v>
      </c>
    </row>
    <row r="1487" spans="1:2">
      <c r="A1487" s="32">
        <v>800</v>
      </c>
      <c r="B1487" s="34">
        <v>480000.00000000006</v>
      </c>
    </row>
    <row r="1488" spans="1:2">
      <c r="A1488" s="31">
        <v>625</v>
      </c>
      <c r="B1488" s="33">
        <v>312500.00000000012</v>
      </c>
    </row>
    <row r="1489" spans="1:2">
      <c r="A1489" s="32">
        <v>525</v>
      </c>
      <c r="B1489" s="34">
        <v>262500.00000000006</v>
      </c>
    </row>
    <row r="1490" spans="1:2">
      <c r="A1490" s="31">
        <v>500</v>
      </c>
      <c r="B1490" s="33">
        <v>250000.00000000006</v>
      </c>
    </row>
    <row r="1491" spans="1:2">
      <c r="A1491" s="32">
        <v>500</v>
      </c>
      <c r="B1491" s="34">
        <v>300000.00000000006</v>
      </c>
    </row>
    <row r="1492" spans="1:2">
      <c r="A1492" s="31">
        <v>625</v>
      </c>
      <c r="B1492" s="33">
        <v>406250</v>
      </c>
    </row>
    <row r="1493" spans="1:2">
      <c r="A1493" s="32">
        <v>775</v>
      </c>
      <c r="B1493" s="34">
        <v>465000.00000000006</v>
      </c>
    </row>
    <row r="1494" spans="1:2">
      <c r="A1494" s="31">
        <v>600</v>
      </c>
      <c r="B1494" s="33">
        <v>300000.00000000006</v>
      </c>
    </row>
    <row r="1495" spans="1:2">
      <c r="A1495" s="32">
        <v>545</v>
      </c>
      <c r="B1495" s="34">
        <v>272500.00000000006</v>
      </c>
    </row>
    <row r="1496" spans="1:2">
      <c r="A1496" s="31">
        <v>575</v>
      </c>
      <c r="B1496" s="33">
        <v>287500.00000000006</v>
      </c>
    </row>
    <row r="1497" spans="1:2">
      <c r="A1497" s="32">
        <v>550</v>
      </c>
      <c r="B1497" s="34">
        <v>357500</v>
      </c>
    </row>
    <row r="1498" spans="1:2">
      <c r="A1498" s="31">
        <v>650</v>
      </c>
      <c r="B1498" s="33">
        <v>455000</v>
      </c>
    </row>
    <row r="1499" spans="1:2">
      <c r="A1499" s="32">
        <v>875</v>
      </c>
      <c r="B1499" s="34">
        <v>568750</v>
      </c>
    </row>
    <row r="1500" spans="1:2">
      <c r="A1500" s="31">
        <v>675</v>
      </c>
      <c r="B1500" s="33">
        <v>371250.00000000006</v>
      </c>
    </row>
    <row r="1501" spans="1:2">
      <c r="A1501" s="32">
        <v>625</v>
      </c>
      <c r="B1501" s="34">
        <v>343750.00000000006</v>
      </c>
    </row>
    <row r="1502" spans="1:2">
      <c r="A1502" s="31">
        <v>575</v>
      </c>
      <c r="B1502" s="33">
        <v>316250.00000000006</v>
      </c>
    </row>
    <row r="1503" spans="1:2">
      <c r="A1503" s="32">
        <v>575</v>
      </c>
      <c r="B1503" s="34">
        <v>373750</v>
      </c>
    </row>
    <row r="1504" spans="1:2">
      <c r="A1504" s="31">
        <v>675</v>
      </c>
      <c r="B1504" s="33">
        <v>472500</v>
      </c>
    </row>
    <row r="1505" spans="1:2">
      <c r="A1505" s="32">
        <v>800</v>
      </c>
      <c r="B1505" s="34">
        <v>320000</v>
      </c>
    </row>
    <row r="1506" spans="1:2">
      <c r="A1506" s="31">
        <v>600</v>
      </c>
      <c r="B1506" s="33">
        <v>240000</v>
      </c>
    </row>
    <row r="1507" spans="1:2">
      <c r="A1507" s="32">
        <v>600</v>
      </c>
      <c r="B1507" s="34">
        <v>180000.00000000003</v>
      </c>
    </row>
    <row r="1508" spans="1:2">
      <c r="A1508" s="31">
        <v>450</v>
      </c>
      <c r="B1508" s="33">
        <v>157500</v>
      </c>
    </row>
    <row r="1509" spans="1:2">
      <c r="A1509" s="32">
        <v>500</v>
      </c>
      <c r="B1509" s="34">
        <v>250000</v>
      </c>
    </row>
    <row r="1510" spans="1:2">
      <c r="A1510" s="31">
        <v>600</v>
      </c>
      <c r="B1510" s="33">
        <v>240000</v>
      </c>
    </row>
    <row r="1511" spans="1:2">
      <c r="A1511" s="32">
        <v>850</v>
      </c>
      <c r="B1511" s="34">
        <v>340000</v>
      </c>
    </row>
    <row r="1512" spans="1:2">
      <c r="A1512" s="31">
        <v>500</v>
      </c>
      <c r="B1512" s="33">
        <v>200000</v>
      </c>
    </row>
    <row r="1513" spans="1:2">
      <c r="A1513" s="32">
        <v>550</v>
      </c>
      <c r="B1513" s="34">
        <v>165000.00000000003</v>
      </c>
    </row>
    <row r="1514" spans="1:2">
      <c r="A1514" s="31">
        <v>425</v>
      </c>
      <c r="B1514" s="33">
        <v>148750</v>
      </c>
    </row>
    <row r="1515" spans="1:2">
      <c r="A1515" s="32">
        <v>500</v>
      </c>
      <c r="B1515" s="34">
        <v>250000</v>
      </c>
    </row>
    <row r="1516" spans="1:2">
      <c r="A1516" s="31">
        <v>600</v>
      </c>
      <c r="B1516" s="33">
        <v>240000</v>
      </c>
    </row>
    <row r="1517" spans="1:2">
      <c r="A1517" s="32">
        <v>820</v>
      </c>
      <c r="B1517" s="34">
        <v>328000</v>
      </c>
    </row>
    <row r="1518" spans="1:2">
      <c r="A1518" s="31">
        <v>525</v>
      </c>
      <c r="B1518" s="33">
        <v>210000</v>
      </c>
    </row>
    <row r="1519" spans="1:2">
      <c r="A1519" s="32">
        <v>550</v>
      </c>
      <c r="B1519" s="34">
        <v>165000.00000000003</v>
      </c>
    </row>
    <row r="1520" spans="1:2">
      <c r="A1520" s="31">
        <v>400</v>
      </c>
      <c r="B1520" s="33">
        <v>140000</v>
      </c>
    </row>
    <row r="1521" spans="1:2">
      <c r="A1521" s="32">
        <v>450</v>
      </c>
      <c r="B1521" s="34">
        <v>225000</v>
      </c>
    </row>
    <row r="1522" spans="1:2">
      <c r="A1522" s="31">
        <v>550</v>
      </c>
      <c r="B1522" s="33">
        <v>220000</v>
      </c>
    </row>
    <row r="1523" spans="1:2">
      <c r="A1523" s="32">
        <v>800</v>
      </c>
      <c r="B1523" s="34">
        <v>320000</v>
      </c>
    </row>
    <row r="1524" spans="1:2">
      <c r="A1524" s="31">
        <v>500</v>
      </c>
      <c r="B1524" s="33">
        <v>200000</v>
      </c>
    </row>
    <row r="1525" spans="1:2">
      <c r="A1525" s="32">
        <v>500</v>
      </c>
      <c r="B1525" s="34">
        <v>150000.00000000003</v>
      </c>
    </row>
    <row r="1526" spans="1:2">
      <c r="A1526" s="31">
        <v>425</v>
      </c>
      <c r="B1526" s="33">
        <v>148750</v>
      </c>
    </row>
    <row r="1527" spans="1:2">
      <c r="A1527" s="32">
        <v>425</v>
      </c>
      <c r="B1527" s="34">
        <v>212500</v>
      </c>
    </row>
    <row r="1528" spans="1:2">
      <c r="A1528" s="31">
        <v>550</v>
      </c>
      <c r="B1528" s="33">
        <v>220000</v>
      </c>
    </row>
    <row r="1529" spans="1:2">
      <c r="A1529" s="32">
        <v>820</v>
      </c>
      <c r="B1529" s="34">
        <v>410000</v>
      </c>
    </row>
    <row r="1530" spans="1:2">
      <c r="A1530" s="31">
        <v>525</v>
      </c>
      <c r="B1530" s="33">
        <v>236250.00000000003</v>
      </c>
    </row>
    <row r="1531" spans="1:2">
      <c r="A1531" s="32">
        <v>500</v>
      </c>
      <c r="B1531" s="34">
        <v>200000</v>
      </c>
    </row>
    <row r="1532" spans="1:2">
      <c r="A1532" s="31">
        <v>450</v>
      </c>
      <c r="B1532" s="33">
        <v>180000</v>
      </c>
    </row>
    <row r="1533" spans="1:2">
      <c r="A1533" s="32">
        <v>475</v>
      </c>
      <c r="B1533" s="34">
        <v>237500</v>
      </c>
    </row>
    <row r="1534" spans="1:2">
      <c r="A1534" s="31">
        <v>600</v>
      </c>
      <c r="B1534" s="33">
        <v>330000.00000000006</v>
      </c>
    </row>
    <row r="1535" spans="1:2">
      <c r="A1535" s="32">
        <v>850</v>
      </c>
      <c r="B1535" s="34">
        <v>425000</v>
      </c>
    </row>
    <row r="1536" spans="1:2">
      <c r="A1536" s="31">
        <v>600</v>
      </c>
      <c r="B1536" s="33">
        <v>270000.00000000006</v>
      </c>
    </row>
    <row r="1537" spans="1:2">
      <c r="A1537" s="32">
        <v>525</v>
      </c>
      <c r="B1537" s="34">
        <v>210000</v>
      </c>
    </row>
    <row r="1538" spans="1:2">
      <c r="A1538" s="31">
        <v>500</v>
      </c>
      <c r="B1538" s="33">
        <v>200000</v>
      </c>
    </row>
    <row r="1539" spans="1:2">
      <c r="A1539" s="32">
        <v>500</v>
      </c>
      <c r="B1539" s="34">
        <v>250000</v>
      </c>
    </row>
    <row r="1540" spans="1:2">
      <c r="A1540" s="31">
        <v>650</v>
      </c>
      <c r="B1540" s="33">
        <v>357500.00000000006</v>
      </c>
    </row>
    <row r="1541" spans="1:2">
      <c r="A1541" s="32">
        <v>875</v>
      </c>
      <c r="B1541" s="34">
        <v>437500</v>
      </c>
    </row>
    <row r="1542" spans="1:2">
      <c r="A1542" s="31">
        <v>625</v>
      </c>
      <c r="B1542" s="33">
        <v>281250.00000000006</v>
      </c>
    </row>
    <row r="1543" spans="1:2">
      <c r="A1543" s="32">
        <v>550</v>
      </c>
      <c r="B1543" s="34">
        <v>220000</v>
      </c>
    </row>
    <row r="1544" spans="1:2">
      <c r="A1544" s="31">
        <v>500</v>
      </c>
      <c r="B1544" s="33">
        <v>200000</v>
      </c>
    </row>
    <row r="1545" spans="1:2">
      <c r="A1545" s="32">
        <v>525</v>
      </c>
      <c r="B1545" s="34">
        <v>262500</v>
      </c>
    </row>
    <row r="1546" spans="1:2">
      <c r="A1546" s="31">
        <v>700</v>
      </c>
      <c r="B1546" s="33">
        <v>385000.00000000006</v>
      </c>
    </row>
    <row r="1547" spans="1:2">
      <c r="A1547" s="32">
        <v>850</v>
      </c>
      <c r="B1547" s="34">
        <v>425000</v>
      </c>
    </row>
    <row r="1548" spans="1:2">
      <c r="A1548" s="31">
        <v>625</v>
      </c>
      <c r="B1548" s="33">
        <v>281250.00000000006</v>
      </c>
    </row>
    <row r="1549" spans="1:2">
      <c r="A1549" s="32">
        <v>550</v>
      </c>
      <c r="B1549" s="34">
        <v>220000</v>
      </c>
    </row>
    <row r="1550" spans="1:2">
      <c r="A1550" s="31">
        <v>525</v>
      </c>
      <c r="B1550" s="33">
        <v>210000</v>
      </c>
    </row>
    <row r="1551" spans="1:2">
      <c r="A1551" s="32">
        <v>500</v>
      </c>
      <c r="B1551" s="34">
        <v>250000</v>
      </c>
    </row>
    <row r="1552" spans="1:2">
      <c r="A1552" s="31">
        <v>675</v>
      </c>
      <c r="B1552" s="33">
        <v>371250.00000000006</v>
      </c>
    </row>
    <row r="1553" spans="1:2">
      <c r="A1553" s="32">
        <v>800</v>
      </c>
      <c r="B1553" s="34">
        <v>400000</v>
      </c>
    </row>
    <row r="1554" spans="1:2">
      <c r="A1554" s="31">
        <v>600</v>
      </c>
      <c r="B1554" s="33">
        <v>270000.00000000006</v>
      </c>
    </row>
    <row r="1555" spans="1:2">
      <c r="A1555" s="32">
        <v>525</v>
      </c>
      <c r="B1555" s="34">
        <v>210000</v>
      </c>
    </row>
    <row r="1556" spans="1:2">
      <c r="A1556" s="31">
        <v>500</v>
      </c>
      <c r="B1556" s="33">
        <v>200000</v>
      </c>
    </row>
    <row r="1557" spans="1:2">
      <c r="A1557" s="32">
        <v>500</v>
      </c>
      <c r="B1557" s="34">
        <v>250000</v>
      </c>
    </row>
    <row r="1558" spans="1:2">
      <c r="A1558" s="31">
        <v>600</v>
      </c>
      <c r="B1558" s="33">
        <v>330000.00000000006</v>
      </c>
    </row>
    <row r="1559" spans="1:2">
      <c r="A1559" s="32">
        <v>775</v>
      </c>
      <c r="B1559" s="34">
        <v>426250.00000000006</v>
      </c>
    </row>
    <row r="1560" spans="1:2">
      <c r="A1560" s="31">
        <v>600</v>
      </c>
      <c r="B1560" s="33">
        <v>270000.00000000006</v>
      </c>
    </row>
    <row r="1561" spans="1:2">
      <c r="A1561" s="32">
        <v>500</v>
      </c>
      <c r="B1561" s="34">
        <v>225000.00000000003</v>
      </c>
    </row>
    <row r="1562" spans="1:2">
      <c r="A1562" s="31">
        <v>475</v>
      </c>
      <c r="B1562" s="33">
        <v>213750.00000000003</v>
      </c>
    </row>
    <row r="1563" spans="1:2">
      <c r="A1563" s="32">
        <v>475</v>
      </c>
      <c r="B1563" s="34">
        <v>261250.00000000003</v>
      </c>
    </row>
    <row r="1564" spans="1:2">
      <c r="A1564" s="31">
        <v>600</v>
      </c>
      <c r="B1564" s="33">
        <v>360000</v>
      </c>
    </row>
    <row r="1565" spans="1:2">
      <c r="A1565" s="32">
        <v>750</v>
      </c>
      <c r="B1565" s="34">
        <v>412500.00000000006</v>
      </c>
    </row>
    <row r="1566" spans="1:2">
      <c r="A1566" s="31">
        <v>575</v>
      </c>
      <c r="B1566" s="33">
        <v>258750.00000000003</v>
      </c>
    </row>
    <row r="1567" spans="1:2">
      <c r="A1567" s="32">
        <v>520</v>
      </c>
      <c r="B1567" s="34">
        <v>234000.00000000003</v>
      </c>
    </row>
    <row r="1568" spans="1:2">
      <c r="A1568" s="31">
        <v>500</v>
      </c>
      <c r="B1568" s="33">
        <v>225000.00000000003</v>
      </c>
    </row>
    <row r="1569" spans="1:2">
      <c r="A1569" s="32">
        <v>475</v>
      </c>
      <c r="B1569" s="34">
        <v>261250.00000000003</v>
      </c>
    </row>
    <row r="1570" spans="1:2">
      <c r="A1570" s="31">
        <v>575</v>
      </c>
      <c r="B1570" s="33">
        <v>345000</v>
      </c>
    </row>
    <row r="1571" spans="1:2">
      <c r="A1571" s="32">
        <v>800</v>
      </c>
      <c r="B1571" s="34">
        <v>440000.00000000006</v>
      </c>
    </row>
    <row r="1572" spans="1:2">
      <c r="A1572" s="31">
        <v>600</v>
      </c>
      <c r="B1572" s="33">
        <v>270000.00000000006</v>
      </c>
    </row>
    <row r="1573" spans="1:2">
      <c r="A1573" s="32">
        <v>550</v>
      </c>
      <c r="B1573" s="34">
        <v>247500.00000000003</v>
      </c>
    </row>
    <row r="1574" spans="1:2">
      <c r="A1574" s="31">
        <v>500</v>
      </c>
      <c r="B1574" s="33">
        <v>225000.00000000003</v>
      </c>
    </row>
    <row r="1575" spans="1:2">
      <c r="A1575" s="32">
        <v>500</v>
      </c>
      <c r="B1575" s="34">
        <v>275000.00000000006</v>
      </c>
    </row>
    <row r="1576" spans="1:2">
      <c r="A1576" s="31">
        <v>600</v>
      </c>
      <c r="B1576" s="33">
        <v>360000</v>
      </c>
    </row>
    <row r="1577" spans="1:2">
      <c r="A1577" s="32">
        <v>350</v>
      </c>
      <c r="B1577" s="34">
        <v>105000.00000000001</v>
      </c>
    </row>
    <row r="1578" spans="1:2">
      <c r="A1578" s="31">
        <v>350</v>
      </c>
      <c r="B1578" s="33">
        <v>140000</v>
      </c>
    </row>
    <row r="1579" spans="1:2">
      <c r="A1579" s="32">
        <v>350</v>
      </c>
      <c r="B1579" s="34">
        <v>140000</v>
      </c>
    </row>
    <row r="1580" spans="1:2">
      <c r="A1580" s="31">
        <v>200</v>
      </c>
      <c r="B1580" s="33">
        <v>80000</v>
      </c>
    </row>
    <row r="1581" spans="1:2">
      <c r="A1581" s="32">
        <v>150</v>
      </c>
      <c r="B1581" s="34">
        <v>67500.000000000015</v>
      </c>
    </row>
    <row r="1582" spans="1:2">
      <c r="A1582" s="31">
        <v>400</v>
      </c>
      <c r="B1582" s="33">
        <v>160000</v>
      </c>
    </row>
    <row r="1583" spans="1:2">
      <c r="A1583" s="32">
        <v>450</v>
      </c>
      <c r="B1583" s="34">
        <v>135000.00000000003</v>
      </c>
    </row>
    <row r="1584" spans="1:2">
      <c r="A1584" s="31">
        <v>350</v>
      </c>
      <c r="B1584" s="33">
        <v>140000</v>
      </c>
    </row>
    <row r="1585" spans="1:2">
      <c r="A1585" s="32">
        <v>350</v>
      </c>
      <c r="B1585" s="34">
        <v>140000</v>
      </c>
    </row>
    <row r="1586" spans="1:2">
      <c r="A1586" s="31">
        <v>200</v>
      </c>
      <c r="B1586" s="33">
        <v>80000</v>
      </c>
    </row>
    <row r="1587" spans="1:2">
      <c r="A1587" s="32">
        <v>125</v>
      </c>
      <c r="B1587" s="34">
        <v>56250.000000000007</v>
      </c>
    </row>
    <row r="1588" spans="1:2">
      <c r="A1588" s="31">
        <v>325</v>
      </c>
      <c r="B1588" s="33">
        <v>130000</v>
      </c>
    </row>
    <row r="1589" spans="1:2">
      <c r="A1589" s="32">
        <v>475</v>
      </c>
      <c r="B1589" s="34">
        <v>190000</v>
      </c>
    </row>
    <row r="1590" spans="1:2">
      <c r="A1590" s="31">
        <v>325</v>
      </c>
      <c r="B1590" s="33">
        <v>162500</v>
      </c>
    </row>
    <row r="1591" spans="1:2">
      <c r="A1591" s="32">
        <v>350</v>
      </c>
      <c r="B1591" s="34">
        <v>192499.99999999997</v>
      </c>
    </row>
    <row r="1592" spans="1:2">
      <c r="A1592" s="31">
        <v>250</v>
      </c>
      <c r="B1592" s="33">
        <v>125000</v>
      </c>
    </row>
    <row r="1593" spans="1:2">
      <c r="A1593" s="32">
        <v>100</v>
      </c>
      <c r="B1593" s="34">
        <v>55000.000000000007</v>
      </c>
    </row>
    <row r="1594" spans="1:2">
      <c r="A1594" s="31">
        <v>300</v>
      </c>
      <c r="B1594" s="33">
        <v>150000</v>
      </c>
    </row>
    <row r="1595" spans="1:2">
      <c r="A1595" s="32">
        <v>475</v>
      </c>
      <c r="B1595" s="34">
        <v>261250.00000000003</v>
      </c>
    </row>
    <row r="1596" spans="1:2">
      <c r="A1596" s="31">
        <v>275</v>
      </c>
      <c r="B1596" s="33">
        <v>165000.00000000003</v>
      </c>
    </row>
    <row r="1597" spans="1:2">
      <c r="A1597" s="32">
        <v>325</v>
      </c>
      <c r="B1597" s="34">
        <v>195000.00000000003</v>
      </c>
    </row>
    <row r="1598" spans="1:2">
      <c r="A1598" s="31">
        <v>225</v>
      </c>
      <c r="B1598" s="33">
        <v>101250.00000000001</v>
      </c>
    </row>
    <row r="1599" spans="1:2">
      <c r="A1599" s="32">
        <v>125</v>
      </c>
      <c r="B1599" s="34">
        <v>62500.000000000015</v>
      </c>
    </row>
    <row r="1600" spans="1:2">
      <c r="A1600" s="31">
        <v>300</v>
      </c>
      <c r="B1600" s="33">
        <v>195000.00000000003</v>
      </c>
    </row>
    <row r="1601" spans="1:2">
      <c r="A1601" s="32">
        <v>500</v>
      </c>
      <c r="B1601" s="34">
        <v>250000</v>
      </c>
    </row>
    <row r="1602" spans="1:2">
      <c r="A1602" s="31">
        <v>350</v>
      </c>
      <c r="B1602" s="33">
        <v>192500.00000000003</v>
      </c>
    </row>
    <row r="1603" spans="1:2">
      <c r="A1603" s="32">
        <v>350</v>
      </c>
      <c r="B1603" s="34">
        <v>192500.00000000003</v>
      </c>
    </row>
    <row r="1604" spans="1:2">
      <c r="A1604" s="31">
        <v>275</v>
      </c>
      <c r="B1604" s="33">
        <v>137500</v>
      </c>
    </row>
    <row r="1605" spans="1:2">
      <c r="A1605" s="32">
        <v>175</v>
      </c>
      <c r="B1605" s="34">
        <v>78749.999999999985</v>
      </c>
    </row>
    <row r="1606" spans="1:2">
      <c r="A1606" s="31">
        <v>525</v>
      </c>
      <c r="B1606" s="33">
        <v>315000</v>
      </c>
    </row>
    <row r="1607" spans="1:2">
      <c r="A1607" s="32">
        <v>775</v>
      </c>
      <c r="B1607" s="34">
        <v>426249.99999999994</v>
      </c>
    </row>
    <row r="1608" spans="1:2">
      <c r="A1608" s="31">
        <v>650</v>
      </c>
      <c r="B1608" s="33">
        <v>422499.99999999988</v>
      </c>
    </row>
    <row r="1609" spans="1:2">
      <c r="A1609" s="32">
        <v>650</v>
      </c>
      <c r="B1609" s="34">
        <v>520000</v>
      </c>
    </row>
    <row r="1610" spans="1:2">
      <c r="A1610" s="31">
        <v>525</v>
      </c>
      <c r="B1610" s="33">
        <v>420000</v>
      </c>
    </row>
    <row r="1611" spans="1:2">
      <c r="A1611" s="32">
        <v>400</v>
      </c>
      <c r="B1611" s="34">
        <v>360000</v>
      </c>
    </row>
    <row r="1612" spans="1:2">
      <c r="A1612" s="31">
        <v>700</v>
      </c>
      <c r="B1612" s="33">
        <v>735000</v>
      </c>
    </row>
    <row r="1613" spans="1:2">
      <c r="A1613" s="32">
        <v>850</v>
      </c>
      <c r="B1613" s="34">
        <v>722500</v>
      </c>
    </row>
    <row r="1614" spans="1:2">
      <c r="A1614" s="31">
        <v>700</v>
      </c>
      <c r="B1614" s="33">
        <v>630000</v>
      </c>
    </row>
    <row r="1615" spans="1:2">
      <c r="A1615" s="32">
        <v>650</v>
      </c>
      <c r="B1615" s="34">
        <v>585000</v>
      </c>
    </row>
    <row r="1616" spans="1:2">
      <c r="A1616" s="31">
        <v>550</v>
      </c>
      <c r="B1616" s="33">
        <v>467500</v>
      </c>
    </row>
    <row r="1617" spans="1:2">
      <c r="A1617" s="32">
        <v>600</v>
      </c>
      <c r="B1617" s="34">
        <v>540000</v>
      </c>
    </row>
    <row r="1618" spans="1:2">
      <c r="A1618" s="31">
        <v>600</v>
      </c>
      <c r="B1618" s="33">
        <v>630000</v>
      </c>
    </row>
    <row r="1619" spans="1:2">
      <c r="A1619" s="32">
        <v>800</v>
      </c>
      <c r="B1619" s="34">
        <v>720000</v>
      </c>
    </row>
    <row r="1620" spans="1:2">
      <c r="A1620" s="31">
        <v>775</v>
      </c>
      <c r="B1620" s="33">
        <v>620000</v>
      </c>
    </row>
    <row r="1621" spans="1:2">
      <c r="A1621" s="32">
        <v>650</v>
      </c>
      <c r="B1621" s="34">
        <v>455000</v>
      </c>
    </row>
    <row r="1622" spans="1:2">
      <c r="A1622" s="31">
        <v>425</v>
      </c>
      <c r="B1622" s="33">
        <v>297500</v>
      </c>
    </row>
    <row r="1623" spans="1:2">
      <c r="A1623" s="32">
        <v>425</v>
      </c>
      <c r="B1623" s="34">
        <v>297500</v>
      </c>
    </row>
    <row r="1624" spans="1:2">
      <c r="A1624" s="31">
        <v>250</v>
      </c>
      <c r="B1624" s="33">
        <v>187500</v>
      </c>
    </row>
    <row r="1625" spans="1:2">
      <c r="A1625" s="32">
        <v>450</v>
      </c>
      <c r="B1625" s="34">
        <v>225000.00000000006</v>
      </c>
    </row>
    <row r="1626" spans="1:2">
      <c r="A1626" s="31">
        <v>450</v>
      </c>
      <c r="B1626" s="33">
        <v>247500.00000000006</v>
      </c>
    </row>
    <row r="1627" spans="1:2">
      <c r="A1627" s="32">
        <v>250</v>
      </c>
      <c r="B1627" s="34">
        <v>125000.00000000003</v>
      </c>
    </row>
    <row r="1628" spans="1:2">
      <c r="A1628" s="31">
        <v>200</v>
      </c>
      <c r="B1628" s="33">
        <v>100000.00000000003</v>
      </c>
    </row>
    <row r="1629" spans="1:2">
      <c r="A1629" s="32">
        <v>225</v>
      </c>
      <c r="B1629" s="34">
        <v>135000.00000000003</v>
      </c>
    </row>
    <row r="1630" spans="1:2">
      <c r="A1630" s="31">
        <v>250</v>
      </c>
      <c r="B1630" s="33">
        <v>112499.99999999999</v>
      </c>
    </row>
    <row r="1631" spans="1:2">
      <c r="A1631" s="32">
        <v>350</v>
      </c>
      <c r="B1631" s="34">
        <v>140000</v>
      </c>
    </row>
    <row r="1632" spans="1:2">
      <c r="A1632" s="31">
        <v>525</v>
      </c>
      <c r="B1632" s="33">
        <v>288750.00000000006</v>
      </c>
    </row>
    <row r="1633" spans="1:2">
      <c r="A1633" s="32">
        <v>350</v>
      </c>
      <c r="B1633" s="34">
        <v>175000.00000000006</v>
      </c>
    </row>
    <row r="1634" spans="1:2">
      <c r="A1634" s="31">
        <v>325</v>
      </c>
      <c r="B1634" s="33">
        <v>146250.00000000003</v>
      </c>
    </row>
    <row r="1635" spans="1:2">
      <c r="A1635" s="32">
        <v>300</v>
      </c>
      <c r="B1635" s="34">
        <v>165000.00000000003</v>
      </c>
    </row>
    <row r="1636" spans="1:2">
      <c r="A1636" s="31">
        <v>350</v>
      </c>
      <c r="B1636" s="33">
        <v>210000.00000000003</v>
      </c>
    </row>
    <row r="1637" spans="1:2">
      <c r="A1637" s="32">
        <v>575</v>
      </c>
      <c r="B1637" s="34">
        <v>258750.00000000003</v>
      </c>
    </row>
    <row r="1638" spans="1:2">
      <c r="A1638" s="31">
        <v>650</v>
      </c>
      <c r="B1638" s="33">
        <v>325000.00000000012</v>
      </c>
    </row>
    <row r="1639" spans="1:2">
      <c r="A1639" s="32">
        <v>475</v>
      </c>
      <c r="B1639" s="34">
        <v>213750.00000000003</v>
      </c>
    </row>
    <row r="1640" spans="1:2">
      <c r="A1640" s="31">
        <v>450</v>
      </c>
      <c r="B1640" s="33">
        <v>247500.00000000006</v>
      </c>
    </row>
    <row r="1641" spans="1:2">
      <c r="A1641" s="32">
        <v>425</v>
      </c>
      <c r="B1641" s="34">
        <v>318750.00000000006</v>
      </c>
    </row>
    <row r="1642" spans="1:2">
      <c r="A1642" s="31">
        <v>550</v>
      </c>
      <c r="B1642" s="33">
        <v>440000.00000000006</v>
      </c>
    </row>
    <row r="1643" spans="1:2">
      <c r="A1643" s="32">
        <v>750</v>
      </c>
      <c r="B1643" s="34">
        <v>487500.00000000012</v>
      </c>
    </row>
    <row r="1644" spans="1:2">
      <c r="A1644" s="31">
        <v>750</v>
      </c>
      <c r="B1644" s="33">
        <v>562500.00000000023</v>
      </c>
    </row>
    <row r="1645" spans="1:2">
      <c r="A1645" s="32">
        <v>550</v>
      </c>
      <c r="B1645" s="34">
        <v>385000.00000000006</v>
      </c>
    </row>
    <row r="1646" spans="1:2">
      <c r="A1646" s="31">
        <v>550</v>
      </c>
      <c r="B1646" s="33">
        <v>385000.00000000006</v>
      </c>
    </row>
    <row r="1647" spans="1:2">
      <c r="A1647" s="32">
        <v>475</v>
      </c>
      <c r="B1647" s="34">
        <v>380000.00000000006</v>
      </c>
    </row>
    <row r="1648" spans="1:2">
      <c r="A1648" s="31">
        <v>575</v>
      </c>
      <c r="B1648" s="33">
        <v>488750.00000000006</v>
      </c>
    </row>
    <row r="1649" spans="1:2">
      <c r="A1649" s="32">
        <v>750</v>
      </c>
      <c r="B1649" s="34">
        <v>262500</v>
      </c>
    </row>
    <row r="1650" spans="1:2">
      <c r="A1650" s="31">
        <v>550</v>
      </c>
      <c r="B1650" s="33">
        <v>192500</v>
      </c>
    </row>
    <row r="1651" spans="1:2">
      <c r="A1651" s="32">
        <v>550</v>
      </c>
      <c r="B1651" s="34">
        <v>137500</v>
      </c>
    </row>
    <row r="1652" spans="1:2">
      <c r="A1652" s="31">
        <v>400</v>
      </c>
      <c r="B1652" s="33">
        <v>119999.99999999997</v>
      </c>
    </row>
    <row r="1653" spans="1:2">
      <c r="A1653" s="32">
        <v>450</v>
      </c>
      <c r="B1653" s="34">
        <v>202500.00000000003</v>
      </c>
    </row>
    <row r="1654" spans="1:2">
      <c r="A1654" s="31">
        <v>550</v>
      </c>
      <c r="B1654" s="33">
        <v>192500</v>
      </c>
    </row>
    <row r="1655" spans="1:2">
      <c r="A1655" s="32">
        <v>800</v>
      </c>
      <c r="B1655" s="34">
        <v>280000</v>
      </c>
    </row>
    <row r="1656" spans="1:2">
      <c r="A1656" s="31">
        <v>450</v>
      </c>
      <c r="B1656" s="33">
        <v>157500</v>
      </c>
    </row>
    <row r="1657" spans="1:2">
      <c r="A1657" s="32">
        <v>500</v>
      </c>
      <c r="B1657" s="34">
        <v>125000</v>
      </c>
    </row>
    <row r="1658" spans="1:2">
      <c r="A1658" s="31">
        <v>375</v>
      </c>
      <c r="B1658" s="33">
        <v>112499.99999999997</v>
      </c>
    </row>
    <row r="1659" spans="1:2">
      <c r="A1659" s="32">
        <v>450</v>
      </c>
      <c r="B1659" s="34">
        <v>202500.00000000003</v>
      </c>
    </row>
    <row r="1660" spans="1:2">
      <c r="A1660" s="31">
        <v>550</v>
      </c>
      <c r="B1660" s="33">
        <v>192500</v>
      </c>
    </row>
    <row r="1661" spans="1:2">
      <c r="A1661" s="32">
        <v>770</v>
      </c>
      <c r="B1661" s="34">
        <v>269500</v>
      </c>
    </row>
    <row r="1662" spans="1:2">
      <c r="A1662" s="31">
        <v>450</v>
      </c>
      <c r="B1662" s="33">
        <v>157500</v>
      </c>
    </row>
    <row r="1663" spans="1:2">
      <c r="A1663" s="32">
        <v>475</v>
      </c>
      <c r="B1663" s="34">
        <v>118750</v>
      </c>
    </row>
    <row r="1664" spans="1:2">
      <c r="A1664" s="31">
        <v>325</v>
      </c>
      <c r="B1664" s="33">
        <v>97499.999999999971</v>
      </c>
    </row>
    <row r="1665" spans="1:2">
      <c r="A1665" s="32">
        <v>375</v>
      </c>
      <c r="B1665" s="34">
        <v>168750.00000000003</v>
      </c>
    </row>
    <row r="1666" spans="1:2">
      <c r="A1666" s="31">
        <v>475</v>
      </c>
      <c r="B1666" s="33">
        <v>166250</v>
      </c>
    </row>
    <row r="1667" spans="1:2">
      <c r="A1667" s="32">
        <v>725</v>
      </c>
      <c r="B1667" s="34">
        <v>253750</v>
      </c>
    </row>
    <row r="1668" spans="1:2">
      <c r="A1668" s="31">
        <v>425</v>
      </c>
      <c r="B1668" s="33">
        <v>170000</v>
      </c>
    </row>
    <row r="1669" spans="1:2">
      <c r="A1669" s="32">
        <v>450</v>
      </c>
      <c r="B1669" s="34">
        <v>135000.00000000003</v>
      </c>
    </row>
    <row r="1670" spans="1:2">
      <c r="A1670" s="31">
        <v>375</v>
      </c>
      <c r="B1670" s="33">
        <v>131250</v>
      </c>
    </row>
    <row r="1671" spans="1:2">
      <c r="A1671" s="32">
        <v>400</v>
      </c>
      <c r="B1671" s="34">
        <v>200000</v>
      </c>
    </row>
    <row r="1672" spans="1:2">
      <c r="A1672" s="31">
        <v>525</v>
      </c>
      <c r="B1672" s="33">
        <v>210000</v>
      </c>
    </row>
    <row r="1673" spans="1:2">
      <c r="A1673" s="32">
        <v>795</v>
      </c>
      <c r="B1673" s="34">
        <v>397500</v>
      </c>
    </row>
    <row r="1674" spans="1:2">
      <c r="A1674" s="31">
        <v>500</v>
      </c>
      <c r="B1674" s="33">
        <v>250000</v>
      </c>
    </row>
    <row r="1675" spans="1:2">
      <c r="A1675" s="32">
        <v>475</v>
      </c>
      <c r="B1675" s="34">
        <v>213750</v>
      </c>
    </row>
    <row r="1676" spans="1:2">
      <c r="A1676" s="31">
        <v>450</v>
      </c>
      <c r="B1676" s="33">
        <v>202500</v>
      </c>
    </row>
    <row r="1677" spans="1:2">
      <c r="A1677" s="32">
        <v>475</v>
      </c>
      <c r="B1677" s="34">
        <v>261249.99999999997</v>
      </c>
    </row>
    <row r="1678" spans="1:2">
      <c r="A1678" s="31">
        <v>575</v>
      </c>
      <c r="B1678" s="33">
        <v>345000</v>
      </c>
    </row>
    <row r="1679" spans="1:2">
      <c r="A1679" s="32">
        <v>825</v>
      </c>
      <c r="B1679" s="34">
        <v>453749.99999999994</v>
      </c>
    </row>
    <row r="1680" spans="1:2">
      <c r="A1680" s="31">
        <v>575</v>
      </c>
      <c r="B1680" s="33">
        <v>287500</v>
      </c>
    </row>
    <row r="1681" spans="1:2">
      <c r="A1681" s="32">
        <v>550</v>
      </c>
      <c r="B1681" s="34">
        <v>247500</v>
      </c>
    </row>
    <row r="1682" spans="1:2">
      <c r="A1682" s="31">
        <v>525</v>
      </c>
      <c r="B1682" s="33">
        <v>236250</v>
      </c>
    </row>
    <row r="1683" spans="1:2">
      <c r="A1683" s="32">
        <v>525</v>
      </c>
      <c r="B1683" s="34">
        <v>315000</v>
      </c>
    </row>
    <row r="1684" spans="1:2">
      <c r="A1684" s="31">
        <v>675</v>
      </c>
      <c r="B1684" s="33">
        <v>438750</v>
      </c>
    </row>
    <row r="1685" spans="1:2">
      <c r="A1685" s="32">
        <v>900</v>
      </c>
      <c r="B1685" s="34">
        <v>540000</v>
      </c>
    </row>
    <row r="1686" spans="1:2">
      <c r="A1686" s="31">
        <v>650</v>
      </c>
      <c r="B1686" s="33">
        <v>357500.00000000006</v>
      </c>
    </row>
    <row r="1687" spans="1:2">
      <c r="A1687" s="32">
        <v>575</v>
      </c>
      <c r="B1687" s="34">
        <v>287500</v>
      </c>
    </row>
    <row r="1688" spans="1:2">
      <c r="A1688" s="31">
        <v>525</v>
      </c>
      <c r="B1688" s="33">
        <v>262500</v>
      </c>
    </row>
    <row r="1689" spans="1:2">
      <c r="A1689" s="32">
        <v>550</v>
      </c>
      <c r="B1689" s="34">
        <v>330000</v>
      </c>
    </row>
    <row r="1690" spans="1:2">
      <c r="A1690" s="31">
        <v>725</v>
      </c>
      <c r="B1690" s="33">
        <v>471250</v>
      </c>
    </row>
    <row r="1691" spans="1:2">
      <c r="A1691" s="32">
        <v>875</v>
      </c>
      <c r="B1691" s="34">
        <v>525000</v>
      </c>
    </row>
    <row r="1692" spans="1:2">
      <c r="A1692" s="31">
        <v>650</v>
      </c>
      <c r="B1692" s="33">
        <v>357500.00000000006</v>
      </c>
    </row>
    <row r="1693" spans="1:2">
      <c r="A1693" s="32">
        <v>575</v>
      </c>
      <c r="B1693" s="34">
        <v>258750.00000000003</v>
      </c>
    </row>
    <row r="1694" spans="1:2">
      <c r="A1694" s="31">
        <v>525</v>
      </c>
      <c r="B1694" s="33">
        <v>183750</v>
      </c>
    </row>
    <row r="1695" spans="1:2">
      <c r="A1695" s="32">
        <v>500</v>
      </c>
      <c r="B1695" s="34">
        <v>225000.00000000003</v>
      </c>
    </row>
    <row r="1696" spans="1:2">
      <c r="A1696" s="31">
        <v>675</v>
      </c>
      <c r="B1696" s="33">
        <v>337500.00000000012</v>
      </c>
    </row>
    <row r="1697" spans="1:2">
      <c r="A1697" s="32">
        <v>800</v>
      </c>
      <c r="B1697" s="34">
        <v>360000.00000000006</v>
      </c>
    </row>
    <row r="1698" spans="1:2">
      <c r="A1698" s="31">
        <v>600</v>
      </c>
      <c r="B1698" s="33">
        <v>240000.00000000009</v>
      </c>
    </row>
    <row r="1699" spans="1:2">
      <c r="A1699" s="32">
        <v>500</v>
      </c>
      <c r="B1699" s="34">
        <v>175000</v>
      </c>
    </row>
    <row r="1700" spans="1:2">
      <c r="A1700" s="31">
        <v>475</v>
      </c>
      <c r="B1700" s="33">
        <v>166250</v>
      </c>
    </row>
    <row r="1701" spans="1:2">
      <c r="A1701" s="32">
        <v>475</v>
      </c>
      <c r="B1701" s="34">
        <v>213750.00000000003</v>
      </c>
    </row>
    <row r="1702" spans="1:2">
      <c r="A1702" s="31">
        <v>575</v>
      </c>
      <c r="B1702" s="33">
        <v>287500.00000000006</v>
      </c>
    </row>
    <row r="1703" spans="1:2">
      <c r="A1703" s="32">
        <v>750</v>
      </c>
      <c r="B1703" s="34">
        <v>375000.00000000012</v>
      </c>
    </row>
    <row r="1704" spans="1:2">
      <c r="A1704" s="31">
        <v>575</v>
      </c>
      <c r="B1704" s="33">
        <v>230000.00000000009</v>
      </c>
    </row>
    <row r="1705" spans="1:2">
      <c r="A1705" s="32">
        <v>425</v>
      </c>
      <c r="B1705" s="34">
        <v>170000.00000000006</v>
      </c>
    </row>
    <row r="1706" spans="1:2">
      <c r="A1706" s="31">
        <v>400</v>
      </c>
      <c r="B1706" s="33">
        <v>160000.00000000006</v>
      </c>
    </row>
    <row r="1707" spans="1:2">
      <c r="A1707" s="32">
        <v>400</v>
      </c>
      <c r="B1707" s="34">
        <v>200000.00000000006</v>
      </c>
    </row>
    <row r="1708" spans="1:2">
      <c r="A1708" s="31">
        <v>525</v>
      </c>
      <c r="B1708" s="33">
        <v>288750.00000000006</v>
      </c>
    </row>
    <row r="1709" spans="1:2">
      <c r="A1709" s="32">
        <v>675</v>
      </c>
      <c r="B1709" s="34">
        <v>337500.00000000012</v>
      </c>
    </row>
    <row r="1710" spans="1:2">
      <c r="A1710" s="31">
        <v>500</v>
      </c>
      <c r="B1710" s="33">
        <v>225000.00000000006</v>
      </c>
    </row>
    <row r="1711" spans="1:2">
      <c r="A1711" s="32">
        <v>445</v>
      </c>
      <c r="B1711" s="34">
        <v>200250.00000000006</v>
      </c>
    </row>
    <row r="1712" spans="1:2">
      <c r="A1712" s="31">
        <v>475</v>
      </c>
      <c r="B1712" s="33">
        <v>213750.00000000006</v>
      </c>
    </row>
    <row r="1713" spans="1:2">
      <c r="A1713" s="32">
        <v>450</v>
      </c>
      <c r="B1713" s="34">
        <v>270000</v>
      </c>
    </row>
    <row r="1714" spans="1:2">
      <c r="A1714" s="31">
        <v>625</v>
      </c>
      <c r="B1714" s="33">
        <v>406249.99999999988</v>
      </c>
    </row>
    <row r="1715" spans="1:2">
      <c r="A1715" s="32">
        <v>850</v>
      </c>
      <c r="B1715" s="34">
        <v>510000</v>
      </c>
    </row>
    <row r="1716" spans="1:2">
      <c r="A1716" s="31">
        <v>650</v>
      </c>
      <c r="B1716" s="33">
        <v>325000</v>
      </c>
    </row>
    <row r="1717" spans="1:2">
      <c r="A1717" s="32">
        <v>600</v>
      </c>
      <c r="B1717" s="34">
        <v>300000</v>
      </c>
    </row>
    <row r="1718" spans="1:2">
      <c r="A1718" s="31">
        <v>550</v>
      </c>
      <c r="B1718" s="33">
        <v>275000</v>
      </c>
    </row>
    <row r="1719" spans="1:2">
      <c r="A1719" s="32">
        <v>550</v>
      </c>
      <c r="B1719" s="34">
        <v>330000</v>
      </c>
    </row>
    <row r="1720" spans="1:2">
      <c r="A1720" s="31">
        <v>650</v>
      </c>
      <c r="B1720" s="33">
        <v>422499.99999999988</v>
      </c>
    </row>
    <row r="1721" spans="1:2">
      <c r="A1721" s="32">
        <v>625</v>
      </c>
      <c r="B1721" s="34">
        <v>187500</v>
      </c>
    </row>
    <row r="1722" spans="1:2">
      <c r="A1722" s="31">
        <v>425</v>
      </c>
      <c r="B1722" s="33">
        <v>127500</v>
      </c>
    </row>
    <row r="1723" spans="1:2">
      <c r="A1723" s="32">
        <v>425</v>
      </c>
      <c r="B1723" s="34">
        <v>85000</v>
      </c>
    </row>
    <row r="1724" spans="1:2">
      <c r="A1724" s="31">
        <v>275</v>
      </c>
      <c r="B1724" s="33">
        <v>68750.000000000015</v>
      </c>
    </row>
    <row r="1725" spans="1:2">
      <c r="A1725" s="32">
        <v>325</v>
      </c>
      <c r="B1725" s="34">
        <v>130000</v>
      </c>
    </row>
    <row r="1726" spans="1:2">
      <c r="A1726" s="31">
        <v>425</v>
      </c>
      <c r="B1726" s="33">
        <v>127500</v>
      </c>
    </row>
    <row r="1727" spans="1:2">
      <c r="A1727" s="32">
        <v>675</v>
      </c>
      <c r="B1727" s="34">
        <v>202500</v>
      </c>
    </row>
    <row r="1728" spans="1:2">
      <c r="A1728" s="31">
        <v>325</v>
      </c>
      <c r="B1728" s="33">
        <v>97500</v>
      </c>
    </row>
    <row r="1729" spans="1:2">
      <c r="A1729" s="32">
        <v>375</v>
      </c>
      <c r="B1729" s="34">
        <v>75000</v>
      </c>
    </row>
    <row r="1730" spans="1:2">
      <c r="A1730" s="31">
        <v>250</v>
      </c>
      <c r="B1730" s="33">
        <v>62500.000000000015</v>
      </c>
    </row>
    <row r="1731" spans="1:2">
      <c r="A1731" s="32">
        <v>325</v>
      </c>
      <c r="B1731" s="34">
        <v>130000</v>
      </c>
    </row>
    <row r="1732" spans="1:2">
      <c r="A1732" s="31">
        <v>400</v>
      </c>
      <c r="B1732" s="33">
        <v>120000</v>
      </c>
    </row>
    <row r="1733" spans="1:2">
      <c r="A1733" s="32">
        <v>620</v>
      </c>
      <c r="B1733" s="34">
        <v>217000</v>
      </c>
    </row>
    <row r="1734" spans="1:2">
      <c r="A1734" s="31">
        <v>300</v>
      </c>
      <c r="B1734" s="33">
        <v>105000</v>
      </c>
    </row>
    <row r="1735" spans="1:2">
      <c r="A1735" s="32">
        <v>350</v>
      </c>
      <c r="B1735" s="34">
        <v>87500.000000000029</v>
      </c>
    </row>
    <row r="1736" spans="1:2">
      <c r="A1736" s="31">
        <v>200</v>
      </c>
      <c r="B1736" s="33">
        <v>60000</v>
      </c>
    </row>
    <row r="1737" spans="1:2">
      <c r="A1737" s="32">
        <v>250</v>
      </c>
      <c r="B1737" s="34">
        <v>112500</v>
      </c>
    </row>
    <row r="1738" spans="1:2">
      <c r="A1738" s="31">
        <v>350</v>
      </c>
      <c r="B1738" s="33">
        <v>122500</v>
      </c>
    </row>
    <row r="1739" spans="1:2">
      <c r="A1739" s="32">
        <v>575</v>
      </c>
      <c r="B1739" s="34">
        <v>201250</v>
      </c>
    </row>
    <row r="1740" spans="1:2">
      <c r="A1740" s="31">
        <v>275</v>
      </c>
      <c r="B1740" s="33">
        <v>82500.000000000015</v>
      </c>
    </row>
    <row r="1741" spans="1:2">
      <c r="A1741" s="32">
        <v>275</v>
      </c>
      <c r="B1741" s="34">
        <v>55000.000000000022</v>
      </c>
    </row>
    <row r="1742" spans="1:2">
      <c r="A1742" s="31">
        <v>200</v>
      </c>
      <c r="B1742" s="33">
        <v>50000</v>
      </c>
    </row>
    <row r="1743" spans="1:2">
      <c r="A1743" s="32">
        <v>225</v>
      </c>
      <c r="B1743" s="34">
        <v>90000</v>
      </c>
    </row>
    <row r="1744" spans="1:2">
      <c r="A1744" s="31">
        <v>350</v>
      </c>
      <c r="B1744" s="33">
        <v>105000.00000000001</v>
      </c>
    </row>
    <row r="1745" spans="1:2">
      <c r="A1745" s="32">
        <v>620</v>
      </c>
      <c r="B1745" s="34">
        <v>248000</v>
      </c>
    </row>
    <row r="1746" spans="1:2">
      <c r="A1746" s="31">
        <v>325</v>
      </c>
      <c r="B1746" s="33">
        <v>113750.00000000003</v>
      </c>
    </row>
    <row r="1747" spans="1:2">
      <c r="A1747" s="32">
        <v>300</v>
      </c>
      <c r="B1747" s="34">
        <v>90000.000000000015</v>
      </c>
    </row>
    <row r="1748" spans="1:2">
      <c r="A1748" s="31">
        <v>225</v>
      </c>
      <c r="B1748" s="33">
        <v>67500.000000000015</v>
      </c>
    </row>
    <row r="1749" spans="1:2">
      <c r="A1749" s="32">
        <v>250</v>
      </c>
      <c r="B1749" s="34">
        <v>112499.99999999999</v>
      </c>
    </row>
    <row r="1750" spans="1:2">
      <c r="A1750" s="31">
        <v>350</v>
      </c>
      <c r="B1750" s="33">
        <v>174999.99999999997</v>
      </c>
    </row>
    <row r="1751" spans="1:2">
      <c r="A1751" s="32">
        <v>600</v>
      </c>
      <c r="B1751" s="34">
        <v>210000</v>
      </c>
    </row>
    <row r="1752" spans="1:2">
      <c r="A1752" s="31">
        <v>350</v>
      </c>
      <c r="B1752" s="33">
        <v>105000.00000000004</v>
      </c>
    </row>
    <row r="1753" spans="1:2">
      <c r="A1753" s="32">
        <v>375</v>
      </c>
      <c r="B1753" s="34">
        <v>93750.000000000029</v>
      </c>
    </row>
    <row r="1754" spans="1:2">
      <c r="A1754" s="31">
        <v>350</v>
      </c>
      <c r="B1754" s="33">
        <v>87500.000000000029</v>
      </c>
    </row>
    <row r="1755" spans="1:2">
      <c r="A1755" s="32">
        <v>350</v>
      </c>
      <c r="B1755" s="34">
        <v>140000</v>
      </c>
    </row>
    <row r="1756" spans="1:2">
      <c r="A1756" s="31">
        <v>525</v>
      </c>
      <c r="B1756" s="33">
        <v>236250</v>
      </c>
    </row>
    <row r="1757" spans="1:2">
      <c r="A1757" s="32">
        <v>750</v>
      </c>
      <c r="B1757" s="34">
        <v>300000</v>
      </c>
    </row>
    <row r="1758" spans="1:2">
      <c r="A1758" s="31">
        <v>500</v>
      </c>
      <c r="B1758" s="33">
        <v>175000.00000000003</v>
      </c>
    </row>
    <row r="1759" spans="1:2">
      <c r="A1759" s="32">
        <v>425</v>
      </c>
      <c r="B1759" s="34">
        <v>127500.00000000001</v>
      </c>
    </row>
    <row r="1760" spans="1:2">
      <c r="A1760" s="31">
        <v>375</v>
      </c>
      <c r="B1760" s="33">
        <v>112500.00000000001</v>
      </c>
    </row>
    <row r="1761" spans="1:2">
      <c r="A1761" s="32">
        <v>375</v>
      </c>
      <c r="B1761" s="34">
        <v>150000</v>
      </c>
    </row>
    <row r="1762" spans="1:2">
      <c r="A1762" s="31">
        <v>550</v>
      </c>
      <c r="B1762" s="33">
        <v>247500</v>
      </c>
    </row>
    <row r="1763" spans="1:2">
      <c r="A1763" s="32">
        <v>700</v>
      </c>
      <c r="B1763" s="34">
        <v>280000</v>
      </c>
    </row>
    <row r="1764" spans="1:2">
      <c r="A1764" s="31">
        <v>475</v>
      </c>
      <c r="B1764" s="33">
        <v>190000.00000000003</v>
      </c>
    </row>
    <row r="1765" spans="1:2">
      <c r="A1765" s="32">
        <v>400</v>
      </c>
      <c r="B1765" s="34">
        <v>140000</v>
      </c>
    </row>
    <row r="1766" spans="1:2">
      <c r="A1766" s="31">
        <v>325</v>
      </c>
      <c r="B1766" s="33">
        <v>81250.000000000029</v>
      </c>
    </row>
    <row r="1767" spans="1:2">
      <c r="A1767" s="32">
        <v>300</v>
      </c>
      <c r="B1767" s="34">
        <v>105000</v>
      </c>
    </row>
    <row r="1768" spans="1:2">
      <c r="A1768" s="31">
        <v>475</v>
      </c>
      <c r="B1768" s="33">
        <v>190000</v>
      </c>
    </row>
    <row r="1769" spans="1:2">
      <c r="A1769" s="32">
        <v>600</v>
      </c>
      <c r="B1769" s="34">
        <v>210000</v>
      </c>
    </row>
    <row r="1770" spans="1:2">
      <c r="A1770" s="31">
        <v>400</v>
      </c>
      <c r="B1770" s="33">
        <v>120000.00000000004</v>
      </c>
    </row>
    <row r="1771" spans="1:2">
      <c r="A1771" s="32">
        <v>300</v>
      </c>
      <c r="B1771" s="34">
        <v>45000.000000000007</v>
      </c>
    </row>
    <row r="1772" spans="1:2">
      <c r="A1772" s="31">
        <v>275</v>
      </c>
      <c r="B1772" s="33">
        <v>41250.000000000007</v>
      </c>
    </row>
    <row r="1773" spans="1:2">
      <c r="A1773" s="32">
        <v>275</v>
      </c>
      <c r="B1773" s="34">
        <v>68750</v>
      </c>
    </row>
    <row r="1774" spans="1:2">
      <c r="A1774" s="31">
        <v>350</v>
      </c>
      <c r="B1774" s="33">
        <v>105000.00000000001</v>
      </c>
    </row>
    <row r="1775" spans="1:2">
      <c r="A1775" s="32">
        <v>525</v>
      </c>
      <c r="B1775" s="34">
        <v>183750</v>
      </c>
    </row>
    <row r="1776" spans="1:2">
      <c r="A1776" s="31">
        <v>350</v>
      </c>
      <c r="B1776" s="33">
        <v>87500</v>
      </c>
    </row>
    <row r="1777" spans="1:2">
      <c r="A1777" s="32">
        <v>250</v>
      </c>
      <c r="B1777" s="34">
        <v>62500</v>
      </c>
    </row>
    <row r="1778" spans="1:2">
      <c r="A1778" s="31">
        <v>225</v>
      </c>
      <c r="B1778" s="33">
        <v>56250</v>
      </c>
    </row>
    <row r="1779" spans="1:2">
      <c r="A1779" s="32">
        <v>225</v>
      </c>
      <c r="B1779" s="34">
        <v>78750</v>
      </c>
    </row>
    <row r="1780" spans="1:2">
      <c r="A1780" s="31">
        <v>350</v>
      </c>
      <c r="B1780" s="33">
        <v>139999.99999999997</v>
      </c>
    </row>
    <row r="1781" spans="1:2">
      <c r="A1781" s="32">
        <v>500</v>
      </c>
      <c r="B1781" s="34">
        <v>175000</v>
      </c>
    </row>
    <row r="1782" spans="1:2">
      <c r="A1782" s="31">
        <v>350</v>
      </c>
      <c r="B1782" s="33">
        <v>87500.000000000029</v>
      </c>
    </row>
    <row r="1783" spans="1:2">
      <c r="A1783" s="32">
        <v>295</v>
      </c>
      <c r="B1783" s="34">
        <v>73750.000000000015</v>
      </c>
    </row>
    <row r="1784" spans="1:2">
      <c r="A1784" s="31">
        <v>325</v>
      </c>
      <c r="B1784" s="33">
        <v>81250.000000000029</v>
      </c>
    </row>
    <row r="1785" spans="1:2">
      <c r="A1785" s="32">
        <v>300</v>
      </c>
      <c r="B1785" s="34">
        <v>134999.99999999997</v>
      </c>
    </row>
    <row r="1786" spans="1:2">
      <c r="A1786" s="31">
        <v>400</v>
      </c>
      <c r="B1786" s="33">
        <v>199999.99999999994</v>
      </c>
    </row>
    <row r="1787" spans="1:2">
      <c r="A1787" s="32">
        <v>650</v>
      </c>
      <c r="B1787" s="34">
        <v>292499.99999999994</v>
      </c>
    </row>
    <row r="1788" spans="1:2">
      <c r="A1788" s="31">
        <v>450</v>
      </c>
      <c r="B1788" s="33">
        <v>157500</v>
      </c>
    </row>
    <row r="1789" spans="1:2">
      <c r="A1789" s="32">
        <v>400</v>
      </c>
      <c r="B1789" s="34">
        <v>140000</v>
      </c>
    </row>
    <row r="1790" spans="1:2">
      <c r="A1790" s="31">
        <v>350</v>
      </c>
      <c r="B1790" s="33">
        <v>122500</v>
      </c>
    </row>
    <row r="1791" spans="1:2">
      <c r="A1791" s="32">
        <v>350</v>
      </c>
      <c r="B1791" s="34">
        <v>157499.99999999997</v>
      </c>
    </row>
    <row r="1792" spans="1:2">
      <c r="A1792" s="31">
        <v>450</v>
      </c>
      <c r="B1792" s="33">
        <v>224999.99999999994</v>
      </c>
    </row>
    <row r="1793" spans="1:2">
      <c r="A1793" s="32">
        <v>675</v>
      </c>
      <c r="B1793" s="34">
        <v>168750</v>
      </c>
    </row>
    <row r="1794" spans="1:2">
      <c r="A1794" s="31">
        <v>475</v>
      </c>
      <c r="B1794" s="33">
        <v>118750</v>
      </c>
    </row>
    <row r="1795" spans="1:2">
      <c r="A1795" s="32">
        <v>475</v>
      </c>
      <c r="B1795" s="34">
        <v>71250.000000000015</v>
      </c>
    </row>
    <row r="1796" spans="1:2">
      <c r="A1796" s="31">
        <v>325</v>
      </c>
      <c r="B1796" s="33">
        <v>65000.000000000022</v>
      </c>
    </row>
    <row r="1797" spans="1:2">
      <c r="A1797" s="32">
        <v>375</v>
      </c>
      <c r="B1797" s="34">
        <v>131250</v>
      </c>
    </row>
    <row r="1798" spans="1:2">
      <c r="A1798" s="31">
        <v>475</v>
      </c>
      <c r="B1798" s="33">
        <v>118750</v>
      </c>
    </row>
    <row r="1799" spans="1:2">
      <c r="A1799" s="32">
        <v>725</v>
      </c>
      <c r="B1799" s="34">
        <v>181250</v>
      </c>
    </row>
    <row r="1800" spans="1:2">
      <c r="A1800" s="31">
        <v>375</v>
      </c>
      <c r="B1800" s="33">
        <v>93750</v>
      </c>
    </row>
    <row r="1801" spans="1:2">
      <c r="A1801" s="32">
        <v>425</v>
      </c>
      <c r="B1801" s="34">
        <v>63750.000000000007</v>
      </c>
    </row>
    <row r="1802" spans="1:2">
      <c r="A1802" s="31">
        <v>300</v>
      </c>
      <c r="B1802" s="33">
        <v>60000.000000000022</v>
      </c>
    </row>
    <row r="1803" spans="1:2">
      <c r="A1803" s="32">
        <v>375</v>
      </c>
      <c r="B1803" s="34">
        <v>131250</v>
      </c>
    </row>
    <row r="1804" spans="1:2">
      <c r="A1804" s="31">
        <v>450</v>
      </c>
      <c r="B1804" s="33">
        <v>112500</v>
      </c>
    </row>
    <row r="1805" spans="1:2">
      <c r="A1805" s="32">
        <v>670</v>
      </c>
      <c r="B1805" s="34">
        <v>201000.00000000003</v>
      </c>
    </row>
    <row r="1806" spans="1:2">
      <c r="A1806" s="31">
        <v>350</v>
      </c>
      <c r="B1806" s="33">
        <v>105000.00000000001</v>
      </c>
    </row>
    <row r="1807" spans="1:2">
      <c r="A1807" s="32">
        <v>400</v>
      </c>
      <c r="B1807" s="34">
        <v>80000.000000000029</v>
      </c>
    </row>
    <row r="1808" spans="1:2">
      <c r="A1808" s="31">
        <v>250</v>
      </c>
      <c r="B1808" s="33">
        <v>62500</v>
      </c>
    </row>
    <row r="1809" spans="1:2">
      <c r="A1809" s="32">
        <v>300</v>
      </c>
      <c r="B1809" s="34">
        <v>120000</v>
      </c>
    </row>
    <row r="1810" spans="1:2">
      <c r="A1810" s="31">
        <v>400</v>
      </c>
      <c r="B1810" s="33">
        <v>120000.00000000001</v>
      </c>
    </row>
    <row r="1811" spans="1:2">
      <c r="A1811" s="32">
        <v>625</v>
      </c>
      <c r="B1811" s="34">
        <v>187500.00000000003</v>
      </c>
    </row>
    <row r="1812" spans="1:2">
      <c r="A1812" s="31">
        <v>325</v>
      </c>
      <c r="B1812" s="33">
        <v>81250.000000000029</v>
      </c>
    </row>
    <row r="1813" spans="1:2">
      <c r="A1813" s="32">
        <v>325</v>
      </c>
      <c r="B1813" s="34">
        <v>48750.000000000022</v>
      </c>
    </row>
    <row r="1814" spans="1:2">
      <c r="A1814" s="31">
        <v>250</v>
      </c>
      <c r="B1814" s="33">
        <v>50000</v>
      </c>
    </row>
    <row r="1815" spans="1:2">
      <c r="A1815" s="32">
        <v>275</v>
      </c>
      <c r="B1815" s="34">
        <v>96250</v>
      </c>
    </row>
    <row r="1816" spans="1:2">
      <c r="A1816" s="31">
        <v>400</v>
      </c>
      <c r="B1816" s="33">
        <v>100000.00000000003</v>
      </c>
    </row>
    <row r="1817" spans="1:2">
      <c r="A1817" s="32">
        <v>670</v>
      </c>
      <c r="B1817" s="34">
        <v>234500</v>
      </c>
    </row>
    <row r="1818" spans="1:2">
      <c r="A1818" s="31">
        <v>375</v>
      </c>
      <c r="B1818" s="33">
        <v>112500.00000000004</v>
      </c>
    </row>
    <row r="1819" spans="1:2">
      <c r="A1819" s="32">
        <v>350</v>
      </c>
      <c r="B1819" s="34">
        <v>87500.000000000029</v>
      </c>
    </row>
    <row r="1820" spans="1:2">
      <c r="A1820" s="31">
        <v>275</v>
      </c>
      <c r="B1820" s="33">
        <v>68750.000000000015</v>
      </c>
    </row>
    <row r="1821" spans="1:2">
      <c r="A1821" s="32">
        <v>300</v>
      </c>
      <c r="B1821" s="34">
        <v>120000</v>
      </c>
    </row>
    <row r="1822" spans="1:2">
      <c r="A1822" s="31">
        <v>400</v>
      </c>
      <c r="B1822" s="33">
        <v>179999.99999999997</v>
      </c>
    </row>
    <row r="1823" spans="1:2">
      <c r="A1823" s="32">
        <v>650</v>
      </c>
      <c r="B1823" s="34">
        <v>195000.00000000003</v>
      </c>
    </row>
    <row r="1824" spans="1:2">
      <c r="A1824" s="31">
        <v>400</v>
      </c>
      <c r="B1824" s="33">
        <v>100000.00000000004</v>
      </c>
    </row>
    <row r="1825" spans="1:2">
      <c r="A1825" s="32">
        <v>425</v>
      </c>
      <c r="B1825" s="34">
        <v>85000.000000000029</v>
      </c>
    </row>
    <row r="1826" spans="1:2">
      <c r="A1826" s="31">
        <v>400</v>
      </c>
      <c r="B1826" s="33">
        <v>80000.000000000029</v>
      </c>
    </row>
    <row r="1827" spans="1:2">
      <c r="A1827" s="32">
        <v>400</v>
      </c>
      <c r="B1827" s="34">
        <v>140000</v>
      </c>
    </row>
    <row r="1828" spans="1:2">
      <c r="A1828" s="31">
        <v>575</v>
      </c>
      <c r="B1828" s="33">
        <v>230000</v>
      </c>
    </row>
    <row r="1829" spans="1:2">
      <c r="A1829" s="32">
        <v>800</v>
      </c>
      <c r="B1829" s="34">
        <v>280000</v>
      </c>
    </row>
    <row r="1830" spans="1:2">
      <c r="A1830" s="31">
        <v>550</v>
      </c>
      <c r="B1830" s="33">
        <v>165000.00000000006</v>
      </c>
    </row>
    <row r="1831" spans="1:2">
      <c r="A1831" s="32">
        <v>475</v>
      </c>
      <c r="B1831" s="34">
        <v>118750.00000000003</v>
      </c>
    </row>
    <row r="1832" spans="1:2">
      <c r="A1832" s="31">
        <v>425</v>
      </c>
      <c r="B1832" s="33">
        <v>106250.00000000003</v>
      </c>
    </row>
    <row r="1833" spans="1:2">
      <c r="A1833" s="32">
        <v>425</v>
      </c>
      <c r="B1833" s="34">
        <v>148750</v>
      </c>
    </row>
    <row r="1834" spans="1:2">
      <c r="A1834" s="31">
        <v>600</v>
      </c>
      <c r="B1834" s="33">
        <v>240000</v>
      </c>
    </row>
    <row r="1835" spans="1:2">
      <c r="A1835" s="32">
        <v>750</v>
      </c>
      <c r="B1835" s="34">
        <v>262500</v>
      </c>
    </row>
    <row r="1836" spans="1:2">
      <c r="A1836" s="31">
        <v>525</v>
      </c>
      <c r="B1836" s="33">
        <v>183750.00000000003</v>
      </c>
    </row>
    <row r="1837" spans="1:2">
      <c r="A1837" s="32">
        <v>450</v>
      </c>
      <c r="B1837" s="34">
        <v>135000.00000000003</v>
      </c>
    </row>
    <row r="1838" spans="1:2">
      <c r="A1838" s="31">
        <v>375</v>
      </c>
      <c r="B1838" s="33">
        <v>75000.000000000029</v>
      </c>
    </row>
    <row r="1839" spans="1:2">
      <c r="A1839" s="32">
        <v>350</v>
      </c>
      <c r="B1839" s="34">
        <v>105000.00000000001</v>
      </c>
    </row>
    <row r="1840" spans="1:2">
      <c r="A1840" s="31">
        <v>525</v>
      </c>
      <c r="B1840" s="33">
        <v>183750</v>
      </c>
    </row>
    <row r="1841" spans="1:2">
      <c r="A1841" s="32">
        <v>650</v>
      </c>
      <c r="B1841" s="34">
        <v>195000.00000000003</v>
      </c>
    </row>
    <row r="1842" spans="1:2">
      <c r="A1842" s="31">
        <v>450</v>
      </c>
      <c r="B1842" s="33">
        <v>112500.00000000004</v>
      </c>
    </row>
    <row r="1843" spans="1:2">
      <c r="A1843" s="32">
        <v>350</v>
      </c>
      <c r="B1843" s="34">
        <v>35000.000000000007</v>
      </c>
    </row>
    <row r="1844" spans="1:2">
      <c r="A1844" s="31">
        <v>325</v>
      </c>
      <c r="B1844" s="33">
        <v>32500.000000000007</v>
      </c>
    </row>
    <row r="1845" spans="1:2">
      <c r="A1845" s="32">
        <v>325</v>
      </c>
      <c r="B1845" s="34">
        <v>65000</v>
      </c>
    </row>
    <row r="1846" spans="1:2">
      <c r="A1846" s="31">
        <v>400</v>
      </c>
      <c r="B1846" s="33">
        <v>100000.00000000003</v>
      </c>
    </row>
    <row r="1847" spans="1:2">
      <c r="A1847" s="32">
        <v>575</v>
      </c>
      <c r="B1847" s="34">
        <v>172500</v>
      </c>
    </row>
    <row r="1848" spans="1:2">
      <c r="A1848" s="31">
        <v>400</v>
      </c>
      <c r="B1848" s="33">
        <v>80000</v>
      </c>
    </row>
    <row r="1849" spans="1:2">
      <c r="A1849" s="32">
        <v>300</v>
      </c>
      <c r="B1849" s="34">
        <v>60000</v>
      </c>
    </row>
    <row r="1850" spans="1:2">
      <c r="A1850" s="31">
        <v>275</v>
      </c>
      <c r="B1850" s="33">
        <v>55000</v>
      </c>
    </row>
    <row r="1851" spans="1:2">
      <c r="A1851" s="32">
        <v>275</v>
      </c>
      <c r="B1851" s="34">
        <v>82500</v>
      </c>
    </row>
    <row r="1852" spans="1:2">
      <c r="A1852" s="31">
        <v>400</v>
      </c>
      <c r="B1852" s="33">
        <v>139999.99999999997</v>
      </c>
    </row>
    <row r="1853" spans="1:2">
      <c r="A1853" s="32">
        <v>550</v>
      </c>
      <c r="B1853" s="34">
        <v>165000.00000000003</v>
      </c>
    </row>
    <row r="1854" spans="1:2">
      <c r="A1854" s="31">
        <v>400</v>
      </c>
      <c r="B1854" s="33">
        <v>80000.000000000029</v>
      </c>
    </row>
    <row r="1855" spans="1:2">
      <c r="A1855" s="32">
        <v>345</v>
      </c>
      <c r="B1855" s="34">
        <v>69000.000000000029</v>
      </c>
    </row>
    <row r="1856" spans="1:2">
      <c r="A1856" s="31">
        <v>375</v>
      </c>
      <c r="B1856" s="33">
        <v>75000.000000000029</v>
      </c>
    </row>
    <row r="1857" spans="1:2">
      <c r="A1857" s="32">
        <v>350</v>
      </c>
      <c r="B1857" s="34">
        <v>140000</v>
      </c>
    </row>
    <row r="1858" spans="1:2">
      <c r="A1858" s="31">
        <v>450</v>
      </c>
      <c r="B1858" s="33">
        <v>202499.99999999994</v>
      </c>
    </row>
    <row r="1859" spans="1:2">
      <c r="A1859" s="32">
        <v>700</v>
      </c>
      <c r="B1859" s="34">
        <v>280000</v>
      </c>
    </row>
    <row r="1860" spans="1:2">
      <c r="A1860" s="31">
        <v>500</v>
      </c>
      <c r="B1860" s="33">
        <v>150000.00000000003</v>
      </c>
    </row>
    <row r="1861" spans="1:2">
      <c r="A1861" s="32">
        <v>450</v>
      </c>
      <c r="B1861" s="34">
        <v>135000.00000000003</v>
      </c>
    </row>
    <row r="1862" spans="1:2">
      <c r="A1862" s="31">
        <v>400</v>
      </c>
      <c r="B1862" s="33">
        <v>120000.00000000001</v>
      </c>
    </row>
    <row r="1863" spans="1:2">
      <c r="A1863" s="32">
        <v>400</v>
      </c>
      <c r="B1863" s="34">
        <v>160000</v>
      </c>
    </row>
    <row r="1864" spans="1:2">
      <c r="A1864" s="31">
        <v>500</v>
      </c>
      <c r="B1864" s="33">
        <v>224999.99999999994</v>
      </c>
    </row>
    <row r="1865" spans="1:2">
      <c r="A1865" s="32">
        <v>350</v>
      </c>
      <c r="B1865" s="34">
        <v>105000.00000000001</v>
      </c>
    </row>
    <row r="1866" spans="1:2">
      <c r="A1866" s="31">
        <v>350</v>
      </c>
      <c r="B1866" s="33">
        <v>140000</v>
      </c>
    </row>
    <row r="1867" spans="1:2">
      <c r="A1867" s="32">
        <v>350</v>
      </c>
      <c r="B1867" s="34">
        <v>140000</v>
      </c>
    </row>
    <row r="1868" spans="1:2">
      <c r="A1868" s="31">
        <v>200</v>
      </c>
      <c r="B1868" s="33">
        <v>80000</v>
      </c>
    </row>
    <row r="1869" spans="1:2">
      <c r="A1869" s="32">
        <v>150</v>
      </c>
      <c r="B1869" s="34">
        <v>67500.000000000015</v>
      </c>
    </row>
    <row r="1870" spans="1:2">
      <c r="A1870" s="31">
        <v>400</v>
      </c>
      <c r="B1870" s="33">
        <v>160000</v>
      </c>
    </row>
    <row r="1871" spans="1:2">
      <c r="A1871" s="32">
        <v>450</v>
      </c>
      <c r="B1871" s="34">
        <v>135000.00000000003</v>
      </c>
    </row>
    <row r="1872" spans="1:2">
      <c r="A1872" s="31">
        <v>350</v>
      </c>
      <c r="B1872" s="33">
        <v>140000</v>
      </c>
    </row>
    <row r="1873" spans="1:2">
      <c r="A1873" s="32">
        <v>350</v>
      </c>
      <c r="B1873" s="34">
        <v>140000</v>
      </c>
    </row>
    <row r="1874" spans="1:2">
      <c r="A1874" s="31">
        <v>200</v>
      </c>
      <c r="B1874" s="33">
        <v>80000</v>
      </c>
    </row>
    <row r="1875" spans="1:2">
      <c r="A1875" s="32">
        <v>125</v>
      </c>
      <c r="B1875" s="34">
        <v>56250.000000000007</v>
      </c>
    </row>
    <row r="1876" spans="1:2">
      <c r="A1876" s="31">
        <v>325</v>
      </c>
      <c r="B1876" s="33">
        <v>130000</v>
      </c>
    </row>
    <row r="1877" spans="1:2">
      <c r="A1877" s="32">
        <v>475</v>
      </c>
      <c r="B1877" s="34">
        <v>190000</v>
      </c>
    </row>
    <row r="1878" spans="1:2">
      <c r="A1878" s="31">
        <v>325</v>
      </c>
      <c r="B1878" s="33">
        <v>162500</v>
      </c>
    </row>
    <row r="1879" spans="1:2">
      <c r="A1879" s="32">
        <v>350</v>
      </c>
      <c r="B1879" s="34">
        <v>192499.99999999997</v>
      </c>
    </row>
    <row r="1880" spans="1:2">
      <c r="A1880" s="31">
        <v>250</v>
      </c>
      <c r="B1880" s="33">
        <v>125000</v>
      </c>
    </row>
    <row r="1881" spans="1:2">
      <c r="A1881" s="32">
        <v>100</v>
      </c>
      <c r="B1881" s="34">
        <v>55000.000000000007</v>
      </c>
    </row>
    <row r="1882" spans="1:2">
      <c r="A1882" s="31">
        <v>300</v>
      </c>
      <c r="B1882" s="33">
        <v>150000</v>
      </c>
    </row>
    <row r="1883" spans="1:2">
      <c r="A1883" s="32">
        <v>475</v>
      </c>
      <c r="B1883" s="34">
        <v>261250.00000000003</v>
      </c>
    </row>
    <row r="1884" spans="1:2">
      <c r="A1884" s="31">
        <v>275</v>
      </c>
      <c r="B1884" s="33">
        <v>165000.00000000003</v>
      </c>
    </row>
    <row r="1885" spans="1:2">
      <c r="A1885" s="32">
        <v>325</v>
      </c>
      <c r="B1885" s="34">
        <v>195000.00000000003</v>
      </c>
    </row>
    <row r="1886" spans="1:2">
      <c r="A1886" s="31">
        <v>225</v>
      </c>
      <c r="B1886" s="33">
        <v>101250.00000000001</v>
      </c>
    </row>
    <row r="1887" spans="1:2">
      <c r="A1887" s="32">
        <v>125</v>
      </c>
      <c r="B1887" s="34">
        <v>62500.000000000015</v>
      </c>
    </row>
    <row r="1888" spans="1:2">
      <c r="A1888" s="31">
        <v>300</v>
      </c>
      <c r="B1888" s="33">
        <v>195000.00000000003</v>
      </c>
    </row>
    <row r="1889" spans="1:2">
      <c r="A1889" s="32">
        <v>500</v>
      </c>
      <c r="B1889" s="34">
        <v>250000</v>
      </c>
    </row>
    <row r="1890" spans="1:2">
      <c r="A1890" s="31">
        <v>350</v>
      </c>
      <c r="B1890" s="33">
        <v>192500.00000000003</v>
      </c>
    </row>
    <row r="1891" spans="1:2">
      <c r="A1891" s="32">
        <v>350</v>
      </c>
      <c r="B1891" s="34">
        <v>192500.00000000003</v>
      </c>
    </row>
    <row r="1892" spans="1:2">
      <c r="A1892" s="31">
        <v>275</v>
      </c>
      <c r="B1892" s="33">
        <v>137500</v>
      </c>
    </row>
    <row r="1893" spans="1:2">
      <c r="A1893" s="32">
        <v>175</v>
      </c>
      <c r="B1893" s="34">
        <v>78749.999999999985</v>
      </c>
    </row>
    <row r="1894" spans="1:2">
      <c r="A1894" s="31">
        <v>525</v>
      </c>
      <c r="B1894" s="33">
        <v>315000</v>
      </c>
    </row>
    <row r="1895" spans="1:2">
      <c r="A1895" s="32">
        <v>775</v>
      </c>
      <c r="B1895" s="34">
        <v>426249.99999999994</v>
      </c>
    </row>
    <row r="1896" spans="1:2">
      <c r="A1896" s="31">
        <v>650</v>
      </c>
      <c r="B1896" s="33">
        <v>422499.99999999988</v>
      </c>
    </row>
    <row r="1897" spans="1:2">
      <c r="A1897" s="32">
        <v>650</v>
      </c>
      <c r="B1897" s="34">
        <v>520000</v>
      </c>
    </row>
    <row r="1898" spans="1:2">
      <c r="A1898" s="31">
        <v>525</v>
      </c>
      <c r="B1898" s="33">
        <v>420000</v>
      </c>
    </row>
    <row r="1899" spans="1:2">
      <c r="A1899" s="32">
        <v>400</v>
      </c>
      <c r="B1899" s="34">
        <v>360000</v>
      </c>
    </row>
    <row r="1900" spans="1:2">
      <c r="A1900" s="31">
        <v>700</v>
      </c>
      <c r="B1900" s="33">
        <v>735000</v>
      </c>
    </row>
    <row r="1901" spans="1:2">
      <c r="A1901" s="32">
        <v>850</v>
      </c>
      <c r="B1901" s="34">
        <v>722500</v>
      </c>
    </row>
    <row r="1902" spans="1:2">
      <c r="A1902" s="31">
        <v>700</v>
      </c>
      <c r="B1902" s="33">
        <v>630000</v>
      </c>
    </row>
    <row r="1903" spans="1:2">
      <c r="A1903" s="32">
        <v>650</v>
      </c>
      <c r="B1903" s="34">
        <v>585000</v>
      </c>
    </row>
    <row r="1904" spans="1:2">
      <c r="A1904" s="31">
        <v>550</v>
      </c>
      <c r="B1904" s="33">
        <v>467500</v>
      </c>
    </row>
    <row r="1905" spans="1:2">
      <c r="A1905" s="32">
        <v>600</v>
      </c>
      <c r="B1905" s="34">
        <v>540000</v>
      </c>
    </row>
    <row r="1906" spans="1:2">
      <c r="A1906" s="31">
        <v>600</v>
      </c>
      <c r="B1906" s="33">
        <v>630000</v>
      </c>
    </row>
    <row r="1907" spans="1:2">
      <c r="A1907" s="32">
        <v>800</v>
      </c>
      <c r="B1907" s="34">
        <v>720000</v>
      </c>
    </row>
    <row r="1908" spans="1:2">
      <c r="A1908" s="31">
        <v>775</v>
      </c>
      <c r="B1908" s="33">
        <v>620000</v>
      </c>
    </row>
    <row r="1909" spans="1:2">
      <c r="A1909" s="32">
        <v>650</v>
      </c>
      <c r="B1909" s="34">
        <v>455000</v>
      </c>
    </row>
    <row r="1910" spans="1:2">
      <c r="A1910" s="31">
        <v>425</v>
      </c>
      <c r="B1910" s="33">
        <v>297500</v>
      </c>
    </row>
    <row r="1911" spans="1:2">
      <c r="A1911" s="32">
        <v>425</v>
      </c>
      <c r="B1911" s="34">
        <v>297500</v>
      </c>
    </row>
    <row r="1912" spans="1:2">
      <c r="A1912" s="31">
        <v>250</v>
      </c>
      <c r="B1912" s="33">
        <v>187500</v>
      </c>
    </row>
    <row r="1913" spans="1:2">
      <c r="A1913" s="32">
        <v>450</v>
      </c>
      <c r="B1913" s="34">
        <v>225000.00000000006</v>
      </c>
    </row>
    <row r="1914" spans="1:2">
      <c r="A1914" s="31">
        <v>450</v>
      </c>
      <c r="B1914" s="33">
        <v>247500.00000000006</v>
      </c>
    </row>
    <row r="1915" spans="1:2">
      <c r="A1915" s="32">
        <v>250</v>
      </c>
      <c r="B1915" s="34">
        <v>125000.00000000003</v>
      </c>
    </row>
    <row r="1916" spans="1:2">
      <c r="A1916" s="31">
        <v>200</v>
      </c>
      <c r="B1916" s="33">
        <v>100000.00000000003</v>
      </c>
    </row>
    <row r="1917" spans="1:2">
      <c r="A1917" s="32">
        <v>225</v>
      </c>
      <c r="B1917" s="34">
        <v>135000.00000000003</v>
      </c>
    </row>
    <row r="1918" spans="1:2">
      <c r="A1918" s="31">
        <v>250</v>
      </c>
      <c r="B1918" s="33">
        <v>112499.99999999999</v>
      </c>
    </row>
    <row r="1919" spans="1:2">
      <c r="A1919" s="32">
        <v>350</v>
      </c>
      <c r="B1919" s="34">
        <v>140000</v>
      </c>
    </row>
    <row r="1920" spans="1:2">
      <c r="A1920" s="31">
        <v>525</v>
      </c>
      <c r="B1920" s="33">
        <v>288750.00000000006</v>
      </c>
    </row>
    <row r="1921" spans="1:2">
      <c r="A1921" s="32">
        <v>350</v>
      </c>
      <c r="B1921" s="34">
        <v>175000.00000000006</v>
      </c>
    </row>
    <row r="1922" spans="1:2">
      <c r="A1922" s="31">
        <v>325</v>
      </c>
      <c r="B1922" s="33">
        <v>146250.00000000003</v>
      </c>
    </row>
    <row r="1923" spans="1:2">
      <c r="A1923" s="32">
        <v>300</v>
      </c>
      <c r="B1923" s="34">
        <v>165000.00000000003</v>
      </c>
    </row>
    <row r="1924" spans="1:2">
      <c r="A1924" s="31">
        <v>350</v>
      </c>
      <c r="B1924" s="33">
        <v>210000.00000000003</v>
      </c>
    </row>
    <row r="1925" spans="1:2">
      <c r="A1925" s="32">
        <v>575</v>
      </c>
      <c r="B1925" s="34">
        <v>258750.00000000003</v>
      </c>
    </row>
    <row r="1926" spans="1:2">
      <c r="A1926" s="31">
        <v>650</v>
      </c>
      <c r="B1926" s="33">
        <v>325000.00000000012</v>
      </c>
    </row>
    <row r="1927" spans="1:2">
      <c r="A1927" s="32">
        <v>475</v>
      </c>
      <c r="B1927" s="34">
        <v>213750.00000000003</v>
      </c>
    </row>
    <row r="1928" spans="1:2">
      <c r="A1928" s="31">
        <v>450</v>
      </c>
      <c r="B1928" s="33">
        <v>247500.00000000006</v>
      </c>
    </row>
    <row r="1929" spans="1:2">
      <c r="A1929" s="32">
        <v>425</v>
      </c>
      <c r="B1929" s="34">
        <v>318750.00000000006</v>
      </c>
    </row>
    <row r="1930" spans="1:2">
      <c r="A1930" s="31">
        <v>550</v>
      </c>
      <c r="B1930" s="33">
        <v>440000.00000000006</v>
      </c>
    </row>
    <row r="1931" spans="1:2">
      <c r="A1931" s="32">
        <v>750</v>
      </c>
      <c r="B1931" s="34">
        <v>487500.00000000012</v>
      </c>
    </row>
    <row r="1932" spans="1:2">
      <c r="A1932" s="31">
        <v>750</v>
      </c>
      <c r="B1932" s="33">
        <v>562500.00000000023</v>
      </c>
    </row>
    <row r="1933" spans="1:2">
      <c r="A1933" s="32">
        <v>550</v>
      </c>
      <c r="B1933" s="34">
        <v>385000.00000000006</v>
      </c>
    </row>
    <row r="1934" spans="1:2">
      <c r="A1934" s="31">
        <v>550</v>
      </c>
      <c r="B1934" s="33">
        <v>385000.00000000006</v>
      </c>
    </row>
    <row r="1935" spans="1:2">
      <c r="A1935" s="32">
        <v>475</v>
      </c>
      <c r="B1935" s="34">
        <v>380000.00000000006</v>
      </c>
    </row>
    <row r="1936" spans="1:2">
      <c r="A1936" s="31">
        <v>575</v>
      </c>
      <c r="B1936" s="33">
        <v>488750.00000000006</v>
      </c>
    </row>
    <row r="1937" spans="1:2">
      <c r="A1937" s="32">
        <v>400</v>
      </c>
      <c r="B1937" s="34">
        <v>140000</v>
      </c>
    </row>
    <row r="1938" spans="1:2">
      <c r="A1938" s="31">
        <v>400</v>
      </c>
      <c r="B1938" s="33">
        <v>180000</v>
      </c>
    </row>
    <row r="1939" spans="1:2">
      <c r="A1939" s="32">
        <v>400</v>
      </c>
      <c r="B1939" s="34">
        <v>180000</v>
      </c>
    </row>
    <row r="1940" spans="1:2">
      <c r="A1940" s="31">
        <v>250</v>
      </c>
      <c r="B1940" s="33">
        <v>112500</v>
      </c>
    </row>
    <row r="1941" spans="1:2">
      <c r="A1941" s="32">
        <v>200</v>
      </c>
      <c r="B1941" s="34">
        <v>100000.00000000003</v>
      </c>
    </row>
    <row r="1942" spans="1:2">
      <c r="A1942" s="31">
        <v>450</v>
      </c>
      <c r="B1942" s="33">
        <v>202500</v>
      </c>
    </row>
    <row r="1943" spans="1:2">
      <c r="A1943" s="32">
        <v>500</v>
      </c>
      <c r="B1943" s="34">
        <v>175000</v>
      </c>
    </row>
    <row r="1944" spans="1:2">
      <c r="A1944" s="31">
        <v>400</v>
      </c>
      <c r="B1944" s="33">
        <v>180000</v>
      </c>
    </row>
    <row r="1945" spans="1:2">
      <c r="A1945" s="32">
        <v>400</v>
      </c>
      <c r="B1945" s="34">
        <v>180000</v>
      </c>
    </row>
    <row r="1946" spans="1:2">
      <c r="A1946" s="31">
        <v>250</v>
      </c>
      <c r="B1946" s="33">
        <v>112500</v>
      </c>
    </row>
    <row r="1947" spans="1:2">
      <c r="A1947" s="32">
        <v>175</v>
      </c>
      <c r="B1947" s="34">
        <v>87500.000000000029</v>
      </c>
    </row>
    <row r="1948" spans="1:2">
      <c r="A1948" s="31">
        <v>375</v>
      </c>
      <c r="B1948" s="33">
        <v>168750</v>
      </c>
    </row>
    <row r="1949" spans="1:2">
      <c r="A1949" s="32">
        <v>525</v>
      </c>
      <c r="B1949" s="34">
        <v>236250</v>
      </c>
    </row>
    <row r="1950" spans="1:2">
      <c r="A1950" s="31">
        <v>375</v>
      </c>
      <c r="B1950" s="33">
        <v>206250.00000000003</v>
      </c>
    </row>
    <row r="1951" spans="1:2">
      <c r="A1951" s="32">
        <v>400</v>
      </c>
      <c r="B1951" s="34">
        <v>240000</v>
      </c>
    </row>
    <row r="1952" spans="1:2">
      <c r="A1952" s="31">
        <v>300</v>
      </c>
      <c r="B1952" s="33">
        <v>165000.00000000003</v>
      </c>
    </row>
    <row r="1953" spans="1:2">
      <c r="A1953" s="32">
        <v>150</v>
      </c>
      <c r="B1953" s="34">
        <v>90000.000000000015</v>
      </c>
    </row>
    <row r="1954" spans="1:2">
      <c r="A1954" s="31">
        <v>350</v>
      </c>
      <c r="B1954" s="33">
        <v>157500</v>
      </c>
    </row>
    <row r="1955" spans="1:2">
      <c r="A1955" s="32">
        <v>525</v>
      </c>
      <c r="B1955" s="34">
        <v>262500</v>
      </c>
    </row>
    <row r="1956" spans="1:2">
      <c r="A1956" s="31">
        <v>325</v>
      </c>
      <c r="B1956" s="33">
        <v>178750.00000000003</v>
      </c>
    </row>
    <row r="1957" spans="1:2">
      <c r="A1957" s="32">
        <v>375</v>
      </c>
      <c r="B1957" s="34">
        <v>206250.00000000003</v>
      </c>
    </row>
    <row r="1958" spans="1:2">
      <c r="A1958" s="31">
        <v>275</v>
      </c>
      <c r="B1958" s="33">
        <v>110000.00000000001</v>
      </c>
    </row>
    <row r="1959" spans="1:2">
      <c r="A1959" s="32">
        <v>175</v>
      </c>
      <c r="B1959" s="34">
        <v>78750.000000000029</v>
      </c>
    </row>
    <row r="1960" spans="1:2">
      <c r="A1960" s="31">
        <v>350</v>
      </c>
      <c r="B1960" s="33">
        <v>210000.00000000003</v>
      </c>
    </row>
    <row r="1961" spans="1:2">
      <c r="A1961" s="32">
        <v>550</v>
      </c>
      <c r="B1961" s="34">
        <v>247500</v>
      </c>
    </row>
    <row r="1962" spans="1:2">
      <c r="A1962" s="31">
        <v>400</v>
      </c>
      <c r="B1962" s="33">
        <v>200000</v>
      </c>
    </row>
    <row r="1963" spans="1:2">
      <c r="A1963" s="32">
        <v>400</v>
      </c>
      <c r="B1963" s="34">
        <v>200000</v>
      </c>
    </row>
    <row r="1964" spans="1:2">
      <c r="A1964" s="31">
        <v>325</v>
      </c>
      <c r="B1964" s="33">
        <v>146250</v>
      </c>
    </row>
    <row r="1965" spans="1:2">
      <c r="A1965" s="32">
        <v>225</v>
      </c>
      <c r="B1965" s="34">
        <v>90000</v>
      </c>
    </row>
    <row r="1966" spans="1:2">
      <c r="A1966" s="31">
        <v>575</v>
      </c>
      <c r="B1966" s="33">
        <v>373750</v>
      </c>
    </row>
    <row r="1967" spans="1:2">
      <c r="A1967" s="32">
        <v>825</v>
      </c>
      <c r="B1967" s="34">
        <v>495000</v>
      </c>
    </row>
    <row r="1968" spans="1:2">
      <c r="A1968" s="31">
        <v>700</v>
      </c>
      <c r="B1968" s="33">
        <v>490000</v>
      </c>
    </row>
    <row r="1969" spans="1:2">
      <c r="A1969" s="32">
        <v>700</v>
      </c>
      <c r="B1969" s="34">
        <v>595000</v>
      </c>
    </row>
    <row r="1970" spans="1:2">
      <c r="A1970" s="31">
        <v>575</v>
      </c>
      <c r="B1970" s="33">
        <v>488750</v>
      </c>
    </row>
    <row r="1971" spans="1:2">
      <c r="A1971" s="32">
        <v>450</v>
      </c>
      <c r="B1971" s="34">
        <v>427500</v>
      </c>
    </row>
    <row r="1972" spans="1:2">
      <c r="A1972" s="31">
        <v>750</v>
      </c>
      <c r="B1972" s="33">
        <v>825000.00000000012</v>
      </c>
    </row>
    <row r="1973" spans="1:2">
      <c r="A1973" s="32">
        <v>900</v>
      </c>
      <c r="B1973" s="34">
        <v>810000</v>
      </c>
    </row>
    <row r="1974" spans="1:2">
      <c r="A1974" s="31">
        <v>750</v>
      </c>
      <c r="B1974" s="33">
        <v>712500</v>
      </c>
    </row>
    <row r="1975" spans="1:2">
      <c r="A1975" s="32">
        <v>700</v>
      </c>
      <c r="B1975" s="34">
        <v>665000</v>
      </c>
    </row>
    <row r="1976" spans="1:2">
      <c r="A1976" s="31">
        <v>600</v>
      </c>
      <c r="B1976" s="33">
        <v>540000</v>
      </c>
    </row>
    <row r="1977" spans="1:2">
      <c r="A1977" s="32">
        <v>650</v>
      </c>
      <c r="B1977" s="34">
        <v>617500</v>
      </c>
    </row>
    <row r="1978" spans="1:2">
      <c r="A1978" s="31">
        <v>650</v>
      </c>
      <c r="B1978" s="33">
        <v>715000.00000000012</v>
      </c>
    </row>
    <row r="1979" spans="1:2">
      <c r="A1979" s="32">
        <v>850</v>
      </c>
      <c r="B1979" s="34">
        <v>807500</v>
      </c>
    </row>
    <row r="1980" spans="1:2">
      <c r="A1980" s="31">
        <v>825</v>
      </c>
      <c r="B1980" s="33">
        <v>701250.00000000012</v>
      </c>
    </row>
    <row r="1981" spans="1:2">
      <c r="A1981" s="32">
        <v>700</v>
      </c>
      <c r="B1981" s="34">
        <v>525000.00000000012</v>
      </c>
    </row>
    <row r="1982" spans="1:2">
      <c r="A1982" s="31">
        <v>475</v>
      </c>
      <c r="B1982" s="33">
        <v>356250.00000000006</v>
      </c>
    </row>
    <row r="1983" spans="1:2">
      <c r="A1983" s="32">
        <v>475</v>
      </c>
      <c r="B1983" s="34">
        <v>308749.99999999994</v>
      </c>
    </row>
    <row r="1984" spans="1:2">
      <c r="A1984" s="31">
        <v>300</v>
      </c>
      <c r="B1984" s="33">
        <v>210000</v>
      </c>
    </row>
    <row r="1985" spans="1:2">
      <c r="A1985" s="32">
        <v>500</v>
      </c>
      <c r="B1985" s="34">
        <v>225000.00000000006</v>
      </c>
    </row>
    <row r="1986" spans="1:2">
      <c r="A1986" s="31">
        <v>500</v>
      </c>
      <c r="B1986" s="33">
        <v>250000.00000000006</v>
      </c>
    </row>
    <row r="1987" spans="1:2">
      <c r="A1987" s="32">
        <v>300</v>
      </c>
      <c r="B1987" s="34">
        <v>135000.00000000003</v>
      </c>
    </row>
    <row r="1988" spans="1:2">
      <c r="A1988" s="31">
        <v>250</v>
      </c>
      <c r="B1988" s="33">
        <v>112500.00000000003</v>
      </c>
    </row>
    <row r="1989" spans="1:2">
      <c r="A1989" s="32">
        <v>275</v>
      </c>
      <c r="B1989" s="34">
        <v>151250.00000000003</v>
      </c>
    </row>
    <row r="1990" spans="1:2">
      <c r="A1990" s="31">
        <v>300</v>
      </c>
      <c r="B1990" s="33">
        <v>120000</v>
      </c>
    </row>
    <row r="1991" spans="1:2">
      <c r="A1991" s="32">
        <v>400</v>
      </c>
      <c r="B1991" s="34">
        <v>140000</v>
      </c>
    </row>
    <row r="1992" spans="1:2">
      <c r="A1992" s="31">
        <v>575</v>
      </c>
      <c r="B1992" s="33">
        <v>287500.00000000006</v>
      </c>
    </row>
    <row r="1993" spans="1:2">
      <c r="A1993" s="32">
        <v>400</v>
      </c>
      <c r="B1993" s="34">
        <v>180000.00000000006</v>
      </c>
    </row>
    <row r="1994" spans="1:2">
      <c r="A1994" s="31">
        <v>375</v>
      </c>
      <c r="B1994" s="33">
        <v>150000.00000000003</v>
      </c>
    </row>
    <row r="1995" spans="1:2">
      <c r="A1995" s="32">
        <v>350</v>
      </c>
      <c r="B1995" s="34">
        <v>175000</v>
      </c>
    </row>
    <row r="1996" spans="1:2">
      <c r="A1996" s="31">
        <v>400</v>
      </c>
      <c r="B1996" s="33">
        <v>220000.00000000003</v>
      </c>
    </row>
    <row r="1997" spans="1:2">
      <c r="A1997" s="32">
        <v>625</v>
      </c>
      <c r="B1997" s="34">
        <v>250000.00000000006</v>
      </c>
    </row>
    <row r="1998" spans="1:2">
      <c r="A1998" s="31">
        <v>700</v>
      </c>
      <c r="B1998" s="33">
        <v>315000.00000000012</v>
      </c>
    </row>
    <row r="1999" spans="1:2">
      <c r="A1999" s="32">
        <v>525</v>
      </c>
      <c r="B1999" s="34">
        <v>210000.00000000003</v>
      </c>
    </row>
    <row r="2000" spans="1:2">
      <c r="A2000" s="31">
        <v>500</v>
      </c>
      <c r="B2000" s="33">
        <v>250000.00000000006</v>
      </c>
    </row>
    <row r="2001" spans="1:2">
      <c r="A2001" s="32">
        <v>475</v>
      </c>
      <c r="B2001" s="34">
        <v>332500</v>
      </c>
    </row>
    <row r="2002" spans="1:2">
      <c r="A2002" s="31">
        <v>600</v>
      </c>
      <c r="B2002" s="33">
        <v>510000.00000000006</v>
      </c>
    </row>
    <row r="2003" spans="1:2">
      <c r="A2003" s="32">
        <v>800</v>
      </c>
      <c r="B2003" s="34">
        <v>560000.00000000012</v>
      </c>
    </row>
    <row r="2004" spans="1:2">
      <c r="A2004" s="31">
        <v>800</v>
      </c>
      <c r="B2004" s="33">
        <v>640000.00000000023</v>
      </c>
    </row>
    <row r="2005" spans="1:2">
      <c r="A2005" s="32">
        <v>600</v>
      </c>
      <c r="B2005" s="34">
        <v>450000.00000000017</v>
      </c>
    </row>
    <row r="2006" spans="1:2">
      <c r="A2006" s="31">
        <v>600</v>
      </c>
      <c r="B2006" s="33">
        <v>450000.00000000017</v>
      </c>
    </row>
    <row r="2007" spans="1:2">
      <c r="A2007" s="32">
        <v>525</v>
      </c>
      <c r="B2007" s="34">
        <v>446250.00000000006</v>
      </c>
    </row>
    <row r="2008" spans="1:2">
      <c r="A2008" s="31">
        <v>625</v>
      </c>
      <c r="B2008" s="33">
        <v>562500.00000000023</v>
      </c>
    </row>
    <row r="2009" spans="1:2">
      <c r="A2009" s="32">
        <v>675</v>
      </c>
      <c r="B2009" s="34">
        <v>135000</v>
      </c>
    </row>
    <row r="2010" spans="1:2">
      <c r="A2010" s="31">
        <v>675</v>
      </c>
      <c r="B2010" s="33">
        <v>202500</v>
      </c>
    </row>
    <row r="2011" spans="1:2">
      <c r="A2011" s="32">
        <v>475</v>
      </c>
      <c r="B2011" s="34">
        <v>142500</v>
      </c>
    </row>
    <row r="2012" spans="1:2">
      <c r="A2012" s="31">
        <v>475</v>
      </c>
      <c r="B2012" s="33">
        <v>166250</v>
      </c>
    </row>
    <row r="2013" spans="1:2">
      <c r="A2013" s="32">
        <v>325</v>
      </c>
      <c r="B2013" s="34">
        <v>130000</v>
      </c>
    </row>
    <row r="2014" spans="1:2">
      <c r="A2014" s="31">
        <v>475</v>
      </c>
      <c r="B2014" s="33">
        <v>166250</v>
      </c>
    </row>
    <row r="2015" spans="1:2">
      <c r="A2015" s="32">
        <v>625</v>
      </c>
      <c r="B2015" s="34">
        <v>156250</v>
      </c>
    </row>
    <row r="2016" spans="1:2">
      <c r="A2016" s="31">
        <v>600</v>
      </c>
      <c r="B2016" s="33">
        <v>210000</v>
      </c>
    </row>
    <row r="2017" spans="1:2">
      <c r="A2017" s="32">
        <v>425</v>
      </c>
      <c r="B2017" s="34">
        <v>148750</v>
      </c>
    </row>
    <row r="2018" spans="1:2">
      <c r="A2018" s="31">
        <v>375</v>
      </c>
      <c r="B2018" s="33">
        <v>131250</v>
      </c>
    </row>
    <row r="2019" spans="1:2">
      <c r="A2019" s="32">
        <v>250</v>
      </c>
      <c r="B2019" s="34">
        <v>100000</v>
      </c>
    </row>
    <row r="2020" spans="1:2">
      <c r="A2020" s="31">
        <v>450</v>
      </c>
      <c r="B2020" s="33">
        <v>157500</v>
      </c>
    </row>
    <row r="2021" spans="1:2">
      <c r="A2021" s="32">
        <v>625</v>
      </c>
      <c r="B2021" s="34">
        <v>187500</v>
      </c>
    </row>
    <row r="2022" spans="1:2">
      <c r="A2022" s="31">
        <v>625</v>
      </c>
      <c r="B2022" s="33">
        <v>250000</v>
      </c>
    </row>
    <row r="2023" spans="1:2">
      <c r="A2023" s="32">
        <v>450</v>
      </c>
      <c r="B2023" s="34">
        <v>135000</v>
      </c>
    </row>
    <row r="2024" spans="1:2">
      <c r="A2024" s="31">
        <v>350</v>
      </c>
      <c r="B2024" s="33">
        <v>122500</v>
      </c>
    </row>
    <row r="2025" spans="1:2">
      <c r="A2025" s="32">
        <v>250</v>
      </c>
      <c r="B2025" s="34">
        <v>100000</v>
      </c>
    </row>
    <row r="2026" spans="1:2">
      <c r="A2026" s="31">
        <v>400</v>
      </c>
      <c r="B2026" s="33">
        <v>140000</v>
      </c>
    </row>
    <row r="2027" spans="1:2">
      <c r="A2027" s="32">
        <v>650</v>
      </c>
      <c r="B2027" s="34">
        <v>130000</v>
      </c>
    </row>
    <row r="2028" spans="1:2">
      <c r="A2028" s="31">
        <v>650</v>
      </c>
      <c r="B2028" s="33">
        <v>195000.00000000003</v>
      </c>
    </row>
    <row r="2029" spans="1:2">
      <c r="A2029" s="32">
        <v>475</v>
      </c>
      <c r="B2029" s="34">
        <v>118749.99999999999</v>
      </c>
    </row>
    <row r="2030" spans="1:2">
      <c r="A2030" s="31">
        <v>375</v>
      </c>
      <c r="B2030" s="33">
        <v>112500.00000000001</v>
      </c>
    </row>
    <row r="2031" spans="1:2">
      <c r="A2031" s="32">
        <v>275</v>
      </c>
      <c r="B2031" s="34">
        <v>96250</v>
      </c>
    </row>
    <row r="2032" spans="1:2">
      <c r="A2032" s="31">
        <v>550</v>
      </c>
      <c r="B2032" s="33">
        <v>165000.00000000003</v>
      </c>
    </row>
    <row r="2033" spans="1:2">
      <c r="A2033" s="32">
        <v>700</v>
      </c>
      <c r="B2033" s="34">
        <v>140000</v>
      </c>
    </row>
    <row r="2034" spans="1:2">
      <c r="A2034" s="31">
        <v>725</v>
      </c>
      <c r="B2034" s="33">
        <v>217500.00000000003</v>
      </c>
    </row>
    <row r="2035" spans="1:2">
      <c r="A2035" s="32">
        <v>575</v>
      </c>
      <c r="B2035" s="34">
        <v>143749.99999999997</v>
      </c>
    </row>
    <row r="2036" spans="1:2">
      <c r="A2036" s="31">
        <v>500</v>
      </c>
      <c r="B2036" s="33">
        <v>175000</v>
      </c>
    </row>
    <row r="2037" spans="1:2">
      <c r="A2037" s="32">
        <v>400</v>
      </c>
      <c r="B2037" s="34">
        <v>200000</v>
      </c>
    </row>
    <row r="2038" spans="1:2">
      <c r="A2038" s="31">
        <v>750</v>
      </c>
      <c r="B2038" s="33">
        <v>337500</v>
      </c>
    </row>
    <row r="2039" spans="1:2">
      <c r="A2039" s="32">
        <v>750</v>
      </c>
      <c r="B2039" s="34">
        <v>337500</v>
      </c>
    </row>
    <row r="2040" spans="1:2">
      <c r="A2040" s="31">
        <v>750</v>
      </c>
      <c r="B2040" s="33">
        <v>375000</v>
      </c>
    </row>
    <row r="2041" spans="1:2">
      <c r="A2041" s="32">
        <v>600</v>
      </c>
      <c r="B2041" s="34">
        <v>300000</v>
      </c>
    </row>
    <row r="2042" spans="1:2">
      <c r="A2042" s="31">
        <v>550</v>
      </c>
      <c r="B2042" s="33">
        <v>275000</v>
      </c>
    </row>
    <row r="2043" spans="1:2">
      <c r="A2043" s="32">
        <v>450</v>
      </c>
      <c r="B2043" s="34">
        <v>247500.00000000003</v>
      </c>
    </row>
    <row r="2044" spans="1:2">
      <c r="A2044" s="31">
        <v>825</v>
      </c>
      <c r="B2044" s="33">
        <v>495000.00000000006</v>
      </c>
    </row>
    <row r="2045" spans="1:2">
      <c r="A2045" s="32">
        <v>775</v>
      </c>
      <c r="B2045" s="34">
        <v>387500</v>
      </c>
    </row>
    <row r="2046" spans="1:2">
      <c r="A2046" s="31">
        <v>775</v>
      </c>
      <c r="B2046" s="33">
        <v>426250.00000000006</v>
      </c>
    </row>
    <row r="2047" spans="1:2">
      <c r="A2047" s="32">
        <v>925</v>
      </c>
      <c r="B2047" s="34">
        <v>462500</v>
      </c>
    </row>
    <row r="2048" spans="1:2">
      <c r="A2048" s="31">
        <v>525</v>
      </c>
      <c r="B2048" s="33">
        <v>262500</v>
      </c>
    </row>
    <row r="2049" spans="1:2">
      <c r="A2049" s="32">
        <v>525</v>
      </c>
      <c r="B2049" s="34">
        <v>288750.00000000006</v>
      </c>
    </row>
    <row r="2050" spans="1:2">
      <c r="A2050" s="31">
        <v>800</v>
      </c>
      <c r="B2050" s="33">
        <v>520000</v>
      </c>
    </row>
    <row r="2051" spans="1:2">
      <c r="A2051" s="32">
        <v>750</v>
      </c>
      <c r="B2051" s="34">
        <v>375000</v>
      </c>
    </row>
    <row r="2052" spans="1:2">
      <c r="A2052" s="31">
        <v>750</v>
      </c>
      <c r="B2052" s="33">
        <v>412500.00000000006</v>
      </c>
    </row>
    <row r="2053" spans="1:2">
      <c r="A2053" s="32">
        <v>925</v>
      </c>
      <c r="B2053" s="34">
        <v>462500</v>
      </c>
    </row>
    <row r="2054" spans="1:2">
      <c r="A2054" s="31">
        <v>475</v>
      </c>
      <c r="B2054" s="33">
        <v>237500</v>
      </c>
    </row>
    <row r="2055" spans="1:2">
      <c r="A2055" s="32">
        <v>475</v>
      </c>
      <c r="B2055" s="34">
        <v>261250.00000000003</v>
      </c>
    </row>
    <row r="2056" spans="1:2">
      <c r="A2056" s="31">
        <v>725</v>
      </c>
      <c r="B2056" s="33">
        <v>435000</v>
      </c>
    </row>
    <row r="2057" spans="1:2">
      <c r="A2057" s="32">
        <v>675</v>
      </c>
      <c r="B2057" s="34">
        <v>371250.00000000006</v>
      </c>
    </row>
    <row r="2058" spans="1:2">
      <c r="A2058" s="31">
        <v>625</v>
      </c>
      <c r="B2058" s="33">
        <v>343750.00000000006</v>
      </c>
    </row>
    <row r="2059" spans="1:2">
      <c r="A2059" s="32">
        <v>675</v>
      </c>
      <c r="B2059" s="34">
        <v>405000</v>
      </c>
    </row>
    <row r="2060" spans="1:2">
      <c r="A2060" s="31">
        <v>400</v>
      </c>
      <c r="B2060" s="33">
        <v>240000</v>
      </c>
    </row>
    <row r="2061" spans="1:2">
      <c r="A2061" s="32">
        <v>400</v>
      </c>
      <c r="B2061" s="34">
        <v>220000.00000000003</v>
      </c>
    </row>
    <row r="2062" spans="1:2">
      <c r="A2062" s="31">
        <v>625</v>
      </c>
      <c r="B2062" s="33">
        <v>312500</v>
      </c>
    </row>
    <row r="2063" spans="1:2">
      <c r="A2063" s="32">
        <v>575</v>
      </c>
      <c r="B2063" s="34">
        <v>230000</v>
      </c>
    </row>
    <row r="2064" spans="1:2">
      <c r="A2064" s="31">
        <v>575</v>
      </c>
      <c r="B2064" s="33">
        <v>230000</v>
      </c>
    </row>
    <row r="2065" spans="1:2">
      <c r="A2065" s="32">
        <v>525</v>
      </c>
      <c r="B2065" s="34">
        <v>236250</v>
      </c>
    </row>
    <row r="2066" spans="1:2">
      <c r="A2066" s="31">
        <v>375</v>
      </c>
      <c r="B2066" s="33">
        <v>168750</v>
      </c>
    </row>
    <row r="2067" spans="1:2">
      <c r="A2067" s="32">
        <v>350</v>
      </c>
      <c r="B2067" s="34">
        <v>122500</v>
      </c>
    </row>
    <row r="2068" spans="1:2">
      <c r="A2068" s="31">
        <v>525</v>
      </c>
      <c r="B2068" s="33">
        <v>236250</v>
      </c>
    </row>
    <row r="2069" spans="1:2">
      <c r="A2069" s="32">
        <v>675</v>
      </c>
      <c r="B2069" s="34">
        <v>236250</v>
      </c>
    </row>
    <row r="2070" spans="1:2">
      <c r="A2070" s="31">
        <v>675</v>
      </c>
      <c r="B2070" s="33">
        <v>236250</v>
      </c>
    </row>
    <row r="2071" spans="1:2">
      <c r="A2071" s="32">
        <v>600</v>
      </c>
      <c r="B2071" s="34">
        <v>360000</v>
      </c>
    </row>
    <row r="2072" spans="1:2">
      <c r="A2072" s="31">
        <v>450</v>
      </c>
      <c r="B2072" s="33">
        <v>270000</v>
      </c>
    </row>
    <row r="2073" spans="1:2">
      <c r="A2073" s="32">
        <v>425</v>
      </c>
      <c r="B2073" s="34">
        <v>233749.99999999997</v>
      </c>
    </row>
    <row r="2074" spans="1:2">
      <c r="A2074" s="31">
        <v>625</v>
      </c>
      <c r="B2074" s="33">
        <v>406250</v>
      </c>
    </row>
    <row r="2075" spans="1:2">
      <c r="A2075" s="32">
        <v>775</v>
      </c>
      <c r="B2075" s="34">
        <v>426249.99999999994</v>
      </c>
    </row>
    <row r="2076" spans="1:2">
      <c r="A2076" s="31">
        <v>775</v>
      </c>
      <c r="B2076" s="33">
        <v>426249.99999999994</v>
      </c>
    </row>
    <row r="2077" spans="1:2">
      <c r="A2077" s="32">
        <v>675</v>
      </c>
      <c r="B2077" s="34">
        <v>405000</v>
      </c>
    </row>
    <row r="2078" spans="1:2">
      <c r="A2078" s="31">
        <v>525</v>
      </c>
      <c r="B2078" s="33">
        <v>315000</v>
      </c>
    </row>
    <row r="2079" spans="1:2">
      <c r="A2079" s="32">
        <v>475</v>
      </c>
      <c r="B2079" s="34">
        <v>261249.99999999997</v>
      </c>
    </row>
    <row r="2080" spans="1:2">
      <c r="A2080" s="31">
        <v>725</v>
      </c>
      <c r="B2080" s="33">
        <v>471250</v>
      </c>
    </row>
    <row r="2081" spans="1:2">
      <c r="A2081" s="32">
        <v>425</v>
      </c>
      <c r="B2081" s="34">
        <v>127499.99999999997</v>
      </c>
    </row>
    <row r="2082" spans="1:2">
      <c r="A2082" s="31">
        <v>425</v>
      </c>
      <c r="B2082" s="33">
        <v>170000</v>
      </c>
    </row>
    <row r="2083" spans="1:2">
      <c r="A2083" s="32">
        <v>425</v>
      </c>
      <c r="B2083" s="34">
        <v>170000</v>
      </c>
    </row>
    <row r="2084" spans="1:2">
      <c r="A2084" s="31">
        <v>275</v>
      </c>
      <c r="B2084" s="33">
        <v>110000</v>
      </c>
    </row>
    <row r="2085" spans="1:2">
      <c r="A2085" s="32">
        <v>225</v>
      </c>
      <c r="B2085" s="34">
        <v>101250.00000000001</v>
      </c>
    </row>
    <row r="2086" spans="1:2">
      <c r="A2086" s="31">
        <v>425</v>
      </c>
      <c r="B2086" s="33">
        <v>170000</v>
      </c>
    </row>
    <row r="2087" spans="1:2">
      <c r="A2087" s="32">
        <v>475</v>
      </c>
      <c r="B2087" s="34">
        <v>142499.99999999997</v>
      </c>
    </row>
    <row r="2088" spans="1:2">
      <c r="A2088" s="31">
        <v>375</v>
      </c>
      <c r="B2088" s="33">
        <v>150000</v>
      </c>
    </row>
    <row r="2089" spans="1:2">
      <c r="A2089" s="32">
        <v>375</v>
      </c>
      <c r="B2089" s="34">
        <v>150000</v>
      </c>
    </row>
    <row r="2090" spans="1:2">
      <c r="A2090" s="31">
        <v>225</v>
      </c>
      <c r="B2090" s="33">
        <v>90000</v>
      </c>
    </row>
    <row r="2091" spans="1:2">
      <c r="A2091" s="32">
        <v>150</v>
      </c>
      <c r="B2091" s="34">
        <v>67500.000000000015</v>
      </c>
    </row>
    <row r="2092" spans="1:2">
      <c r="A2092" s="31">
        <v>350</v>
      </c>
      <c r="B2092" s="33">
        <v>140000</v>
      </c>
    </row>
    <row r="2093" spans="1:2">
      <c r="A2093" s="32">
        <v>500</v>
      </c>
      <c r="B2093" s="34">
        <v>200000</v>
      </c>
    </row>
    <row r="2094" spans="1:2">
      <c r="A2094" s="31">
        <v>350</v>
      </c>
      <c r="B2094" s="33">
        <v>175000</v>
      </c>
    </row>
    <row r="2095" spans="1:2">
      <c r="A2095" s="32">
        <v>350</v>
      </c>
      <c r="B2095" s="34">
        <v>175000</v>
      </c>
    </row>
    <row r="2096" spans="1:2">
      <c r="A2096" s="31">
        <v>225</v>
      </c>
      <c r="B2096" s="33">
        <v>112500</v>
      </c>
    </row>
    <row r="2097" spans="1:2">
      <c r="A2097" s="32">
        <v>125</v>
      </c>
      <c r="B2097" s="34">
        <v>68750.000000000015</v>
      </c>
    </row>
    <row r="2098" spans="1:2">
      <c r="A2098" s="31">
        <v>325</v>
      </c>
      <c r="B2098" s="33">
        <v>162500</v>
      </c>
    </row>
    <row r="2099" spans="1:2">
      <c r="A2099" s="32">
        <v>500</v>
      </c>
      <c r="B2099" s="34">
        <v>250000</v>
      </c>
    </row>
    <row r="2100" spans="1:2">
      <c r="A2100" s="31">
        <v>300</v>
      </c>
      <c r="B2100" s="33">
        <v>165000.00000000003</v>
      </c>
    </row>
    <row r="2101" spans="1:2">
      <c r="A2101" s="32">
        <v>350</v>
      </c>
      <c r="B2101" s="34">
        <v>192500.00000000003</v>
      </c>
    </row>
    <row r="2102" spans="1:2">
      <c r="A2102" s="31">
        <v>250</v>
      </c>
      <c r="B2102" s="33">
        <v>125000</v>
      </c>
    </row>
    <row r="2103" spans="1:2">
      <c r="A2103" s="32">
        <v>150</v>
      </c>
      <c r="B2103" s="34">
        <v>82500.000000000015</v>
      </c>
    </row>
    <row r="2104" spans="1:2">
      <c r="A2104" s="31">
        <v>325</v>
      </c>
      <c r="B2104" s="33">
        <v>227500</v>
      </c>
    </row>
    <row r="2105" spans="1:2">
      <c r="A2105" s="32">
        <v>525</v>
      </c>
      <c r="B2105" s="34">
        <v>262500</v>
      </c>
    </row>
    <row r="2106" spans="1:2">
      <c r="A2106" s="31">
        <v>375</v>
      </c>
      <c r="B2106" s="33">
        <v>206250.00000000003</v>
      </c>
    </row>
    <row r="2107" spans="1:2">
      <c r="A2107" s="32">
        <v>400</v>
      </c>
      <c r="B2107" s="34">
        <v>220000.00000000003</v>
      </c>
    </row>
    <row r="2108" spans="1:2">
      <c r="A2108" s="31">
        <v>300</v>
      </c>
      <c r="B2108" s="33">
        <v>150000</v>
      </c>
    </row>
    <row r="2109" spans="1:2">
      <c r="A2109" s="32">
        <v>200</v>
      </c>
      <c r="B2109" s="34">
        <v>110000.00000000001</v>
      </c>
    </row>
    <row r="2110" spans="1:2">
      <c r="A2110" s="31">
        <v>375</v>
      </c>
      <c r="B2110" s="33">
        <v>262500</v>
      </c>
    </row>
    <row r="2111" spans="1:2">
      <c r="A2111" s="32">
        <v>625</v>
      </c>
      <c r="B2111" s="34">
        <v>312500</v>
      </c>
    </row>
    <row r="2112" spans="1:2">
      <c r="A2112" s="31">
        <v>475</v>
      </c>
      <c r="B2112" s="33">
        <v>261250.00000000003</v>
      </c>
    </row>
    <row r="2113" spans="1:2">
      <c r="A2113" s="32">
        <v>475</v>
      </c>
      <c r="B2113" s="34">
        <v>261250.00000000003</v>
      </c>
    </row>
    <row r="2114" spans="1:2">
      <c r="A2114" s="31">
        <v>350</v>
      </c>
      <c r="B2114" s="33">
        <v>175000</v>
      </c>
    </row>
    <row r="2115" spans="1:2">
      <c r="A2115" s="32">
        <v>225</v>
      </c>
      <c r="B2115" s="34">
        <v>123750.00000000001</v>
      </c>
    </row>
    <row r="2116" spans="1:2">
      <c r="A2116" s="31">
        <v>525</v>
      </c>
      <c r="B2116" s="33">
        <v>367500</v>
      </c>
    </row>
    <row r="2117" spans="1:2">
      <c r="A2117" s="32">
        <v>675</v>
      </c>
      <c r="B2117" s="34">
        <v>337500</v>
      </c>
    </row>
    <row r="2118" spans="1:2">
      <c r="A2118" s="31">
        <v>525</v>
      </c>
      <c r="B2118" s="33">
        <v>288750.00000000006</v>
      </c>
    </row>
    <row r="2119" spans="1:2">
      <c r="A2119" s="32">
        <v>475</v>
      </c>
      <c r="B2119" s="34">
        <v>261250.00000000003</v>
      </c>
    </row>
    <row r="2120" spans="1:2">
      <c r="A2120" s="31">
        <v>375</v>
      </c>
      <c r="B2120" s="33">
        <v>187500</v>
      </c>
    </row>
    <row r="2121" spans="1:2">
      <c r="A2121" s="32">
        <v>425</v>
      </c>
      <c r="B2121" s="34">
        <v>233750.00000000003</v>
      </c>
    </row>
    <row r="2122" spans="1:2">
      <c r="A2122" s="31">
        <v>425</v>
      </c>
      <c r="B2122" s="33">
        <v>297500</v>
      </c>
    </row>
    <row r="2123" spans="1:2">
      <c r="A2123" s="32">
        <v>625</v>
      </c>
      <c r="B2123" s="34">
        <v>343750.00000000006</v>
      </c>
    </row>
    <row r="2124" spans="1:2">
      <c r="A2124" s="31">
        <v>575</v>
      </c>
      <c r="B2124" s="33">
        <v>345000.00000000006</v>
      </c>
    </row>
    <row r="2125" spans="1:2">
      <c r="A2125" s="32">
        <v>450</v>
      </c>
      <c r="B2125" s="34">
        <v>247500.00000000003</v>
      </c>
    </row>
    <row r="2126" spans="1:2">
      <c r="A2126" s="31">
        <v>400</v>
      </c>
      <c r="B2126" s="33">
        <v>220000.00000000003</v>
      </c>
    </row>
    <row r="2127" spans="1:2">
      <c r="A2127" s="32">
        <v>400</v>
      </c>
      <c r="B2127" s="34">
        <v>260000</v>
      </c>
    </row>
    <row r="2128" spans="1:2">
      <c r="A2128" s="31">
        <v>375</v>
      </c>
      <c r="B2128" s="33">
        <v>262500</v>
      </c>
    </row>
    <row r="2129" spans="1:2">
      <c r="A2129" s="32">
        <v>575</v>
      </c>
      <c r="B2129" s="34">
        <v>258750.00000000003</v>
      </c>
    </row>
    <row r="2130" spans="1:2">
      <c r="A2130" s="31">
        <v>575</v>
      </c>
      <c r="B2130" s="33">
        <v>287500.00000000006</v>
      </c>
    </row>
    <row r="2131" spans="1:2">
      <c r="A2131" s="32">
        <v>425</v>
      </c>
      <c r="B2131" s="34">
        <v>191250.00000000003</v>
      </c>
    </row>
    <row r="2132" spans="1:2">
      <c r="A2132" s="31">
        <v>375</v>
      </c>
      <c r="B2132" s="33">
        <v>168750.00000000003</v>
      </c>
    </row>
    <row r="2133" spans="1:2">
      <c r="A2133" s="32">
        <v>375</v>
      </c>
      <c r="B2133" s="34">
        <v>206250.00000000003</v>
      </c>
    </row>
    <row r="2134" spans="1:2">
      <c r="A2134" s="31">
        <v>425</v>
      </c>
      <c r="B2134" s="33">
        <v>255000.00000000003</v>
      </c>
    </row>
    <row r="2135" spans="1:2">
      <c r="A2135" s="32">
        <v>500</v>
      </c>
      <c r="B2135" s="34">
        <v>225000.00000000003</v>
      </c>
    </row>
    <row r="2136" spans="1:2">
      <c r="A2136" s="31">
        <v>500</v>
      </c>
      <c r="B2136" s="33">
        <v>250000.00000000006</v>
      </c>
    </row>
    <row r="2137" spans="1:2">
      <c r="A2137" s="32">
        <v>325</v>
      </c>
      <c r="B2137" s="34">
        <v>146250.00000000003</v>
      </c>
    </row>
    <row r="2138" spans="1:2">
      <c r="A2138" s="31">
        <v>300</v>
      </c>
      <c r="B2138" s="33">
        <v>135000.00000000003</v>
      </c>
    </row>
    <row r="2139" spans="1:2">
      <c r="A2139" s="32">
        <v>275</v>
      </c>
      <c r="B2139" s="34">
        <v>151250.00000000003</v>
      </c>
    </row>
    <row r="2140" spans="1:2">
      <c r="A2140" s="31">
        <v>325</v>
      </c>
      <c r="B2140" s="33">
        <v>195000.00000000003</v>
      </c>
    </row>
    <row r="2141" spans="1:2">
      <c r="A2141" s="32">
        <v>500</v>
      </c>
      <c r="B2141" s="34">
        <v>225000.00000000003</v>
      </c>
    </row>
    <row r="2142" spans="1:2">
      <c r="A2142" s="31">
        <v>525</v>
      </c>
      <c r="B2142" s="33">
        <v>262500.00000000006</v>
      </c>
    </row>
    <row r="2143" spans="1:2">
      <c r="A2143" s="32">
        <v>375</v>
      </c>
      <c r="B2143" s="34">
        <v>168750.00000000003</v>
      </c>
    </row>
    <row r="2144" spans="1:2">
      <c r="A2144" s="31">
        <v>350</v>
      </c>
      <c r="B2144" s="33">
        <v>157500.00000000003</v>
      </c>
    </row>
    <row r="2145" spans="1:2">
      <c r="A2145" s="32">
        <v>300</v>
      </c>
      <c r="B2145" s="34">
        <v>165000.00000000003</v>
      </c>
    </row>
    <row r="2146" spans="1:2">
      <c r="A2146" s="31">
        <v>425</v>
      </c>
      <c r="B2146" s="33">
        <v>255000.00000000003</v>
      </c>
    </row>
    <row r="2147" spans="1:2">
      <c r="A2147" s="32">
        <v>625</v>
      </c>
      <c r="B2147" s="34">
        <v>281250.00000000006</v>
      </c>
    </row>
    <row r="2148" spans="1:2">
      <c r="A2148" s="31">
        <v>625</v>
      </c>
      <c r="B2148" s="33">
        <v>312500.00000000012</v>
      </c>
    </row>
    <row r="2149" spans="1:2">
      <c r="A2149" s="32">
        <v>425</v>
      </c>
      <c r="B2149" s="34">
        <v>191250.00000000003</v>
      </c>
    </row>
    <row r="2150" spans="1:2">
      <c r="A2150" s="31">
        <v>425</v>
      </c>
      <c r="B2150" s="33">
        <v>191250.00000000003</v>
      </c>
    </row>
    <row r="2151" spans="1:2">
      <c r="A2151" s="32">
        <v>350</v>
      </c>
      <c r="B2151" s="34">
        <v>192500.00000000003</v>
      </c>
    </row>
    <row r="2152" spans="1:2">
      <c r="A2152" s="31">
        <v>450</v>
      </c>
      <c r="B2152" s="33">
        <v>270000.00000000006</v>
      </c>
    </row>
    <row r="2153" spans="1:2">
      <c r="A2153" s="32">
        <v>475</v>
      </c>
      <c r="B2153" s="34">
        <v>166249.99999999997</v>
      </c>
    </row>
    <row r="2154" spans="1:2">
      <c r="A2154" s="31">
        <v>475</v>
      </c>
      <c r="B2154" s="33">
        <v>213750</v>
      </c>
    </row>
    <row r="2155" spans="1:2">
      <c r="A2155" s="32">
        <v>475</v>
      </c>
      <c r="B2155" s="34">
        <v>213750</v>
      </c>
    </row>
    <row r="2156" spans="1:2">
      <c r="A2156" s="31">
        <v>325</v>
      </c>
      <c r="B2156" s="33">
        <v>146250</v>
      </c>
    </row>
    <row r="2157" spans="1:2">
      <c r="A2157" s="32">
        <v>275</v>
      </c>
      <c r="B2157" s="34">
        <v>137500.00000000003</v>
      </c>
    </row>
    <row r="2158" spans="1:2">
      <c r="A2158" s="31">
        <v>475</v>
      </c>
      <c r="B2158" s="33">
        <v>213750</v>
      </c>
    </row>
    <row r="2159" spans="1:2">
      <c r="A2159" s="32">
        <v>525</v>
      </c>
      <c r="B2159" s="34">
        <v>183749.99999999997</v>
      </c>
    </row>
    <row r="2160" spans="1:2">
      <c r="A2160" s="31">
        <v>425</v>
      </c>
      <c r="B2160" s="33">
        <v>191250</v>
      </c>
    </row>
    <row r="2161" spans="1:2">
      <c r="A2161" s="32">
        <v>425</v>
      </c>
      <c r="B2161" s="34">
        <v>191250</v>
      </c>
    </row>
    <row r="2162" spans="1:2">
      <c r="A2162" s="31">
        <v>275</v>
      </c>
      <c r="B2162" s="33">
        <v>123750</v>
      </c>
    </row>
    <row r="2163" spans="1:2">
      <c r="A2163" s="32">
        <v>200</v>
      </c>
      <c r="B2163" s="34">
        <v>100000.00000000003</v>
      </c>
    </row>
    <row r="2164" spans="1:2">
      <c r="A2164" s="31">
        <v>400</v>
      </c>
      <c r="B2164" s="33">
        <v>180000</v>
      </c>
    </row>
    <row r="2165" spans="1:2">
      <c r="A2165" s="32">
        <v>550</v>
      </c>
      <c r="B2165" s="34">
        <v>247500</v>
      </c>
    </row>
    <row r="2166" spans="1:2">
      <c r="A2166" s="31">
        <v>400</v>
      </c>
      <c r="B2166" s="33">
        <v>220000.00000000003</v>
      </c>
    </row>
    <row r="2167" spans="1:2">
      <c r="A2167" s="32">
        <v>400</v>
      </c>
      <c r="B2167" s="34">
        <v>220000.00000000003</v>
      </c>
    </row>
    <row r="2168" spans="1:2">
      <c r="A2168" s="31">
        <v>275</v>
      </c>
      <c r="B2168" s="33">
        <v>151250.00000000003</v>
      </c>
    </row>
    <row r="2169" spans="1:2">
      <c r="A2169" s="32">
        <v>175</v>
      </c>
      <c r="B2169" s="34">
        <v>105000.00000000001</v>
      </c>
    </row>
    <row r="2170" spans="1:2">
      <c r="A2170" s="31">
        <v>375</v>
      </c>
      <c r="B2170" s="33">
        <v>206250.00000000003</v>
      </c>
    </row>
    <row r="2171" spans="1:2">
      <c r="A2171" s="32">
        <v>550</v>
      </c>
      <c r="B2171" s="34">
        <v>302500.00000000006</v>
      </c>
    </row>
    <row r="2172" spans="1:2">
      <c r="A2172" s="31">
        <v>350</v>
      </c>
      <c r="B2172" s="33">
        <v>210000.00000000003</v>
      </c>
    </row>
    <row r="2173" spans="1:2">
      <c r="A2173" s="32">
        <v>400</v>
      </c>
      <c r="B2173" s="34">
        <v>240000.00000000003</v>
      </c>
    </row>
    <row r="2174" spans="1:2">
      <c r="A2174" s="31">
        <v>300</v>
      </c>
      <c r="B2174" s="33">
        <v>165000.00000000003</v>
      </c>
    </row>
    <row r="2175" spans="1:2">
      <c r="A2175" s="32">
        <v>200</v>
      </c>
      <c r="B2175" s="34">
        <v>120000.00000000001</v>
      </c>
    </row>
    <row r="2176" spans="1:2">
      <c r="A2176" s="31">
        <v>375</v>
      </c>
      <c r="B2176" s="33">
        <v>281250.00000000006</v>
      </c>
    </row>
    <row r="2177" spans="1:2">
      <c r="A2177" s="32">
        <v>575</v>
      </c>
      <c r="B2177" s="34">
        <v>316250.00000000006</v>
      </c>
    </row>
    <row r="2178" spans="1:2">
      <c r="A2178" s="31">
        <v>425</v>
      </c>
      <c r="B2178" s="33">
        <v>255000.00000000003</v>
      </c>
    </row>
    <row r="2179" spans="1:2">
      <c r="A2179" s="32">
        <v>450</v>
      </c>
      <c r="B2179" s="34">
        <v>270000.00000000006</v>
      </c>
    </row>
    <row r="2180" spans="1:2">
      <c r="A2180" s="31">
        <v>350</v>
      </c>
      <c r="B2180" s="33">
        <v>192500.00000000003</v>
      </c>
    </row>
    <row r="2181" spans="1:2">
      <c r="A2181" s="32">
        <v>250</v>
      </c>
      <c r="B2181" s="34">
        <v>150000.00000000003</v>
      </c>
    </row>
    <row r="2182" spans="1:2">
      <c r="A2182" s="31">
        <v>425</v>
      </c>
      <c r="B2182" s="33">
        <v>318750.00000000006</v>
      </c>
    </row>
    <row r="2183" spans="1:2">
      <c r="A2183" s="32">
        <v>700</v>
      </c>
      <c r="B2183" s="34">
        <v>385000.00000000006</v>
      </c>
    </row>
    <row r="2184" spans="1:2">
      <c r="A2184" s="31">
        <v>550</v>
      </c>
      <c r="B2184" s="33">
        <v>330000.00000000006</v>
      </c>
    </row>
    <row r="2185" spans="1:2">
      <c r="A2185" s="32">
        <v>550</v>
      </c>
      <c r="B2185" s="34">
        <v>330000.00000000006</v>
      </c>
    </row>
    <row r="2186" spans="1:2">
      <c r="A2186" s="31">
        <v>425</v>
      </c>
      <c r="B2186" s="33">
        <v>233750.00000000003</v>
      </c>
    </row>
    <row r="2187" spans="1:2">
      <c r="A2187" s="32">
        <v>300</v>
      </c>
      <c r="B2187" s="34">
        <v>180000.00000000003</v>
      </c>
    </row>
    <row r="2188" spans="1:2">
      <c r="A2188" s="31">
        <v>600</v>
      </c>
      <c r="B2188" s="33">
        <v>450000.00000000006</v>
      </c>
    </row>
    <row r="2189" spans="1:2">
      <c r="A2189" s="32">
        <v>750</v>
      </c>
      <c r="B2189" s="34">
        <v>412500.00000000006</v>
      </c>
    </row>
    <row r="2190" spans="1:2">
      <c r="A2190" s="31">
        <v>600</v>
      </c>
      <c r="B2190" s="33">
        <v>360000.00000000006</v>
      </c>
    </row>
    <row r="2191" spans="1:2">
      <c r="A2191" s="32">
        <v>550</v>
      </c>
      <c r="B2191" s="34">
        <v>330000.00000000006</v>
      </c>
    </row>
    <row r="2192" spans="1:2">
      <c r="A2192" s="31">
        <v>450</v>
      </c>
      <c r="B2192" s="33">
        <v>247500.00000000003</v>
      </c>
    </row>
    <row r="2193" spans="1:2">
      <c r="A2193" s="32">
        <v>500</v>
      </c>
      <c r="B2193" s="34">
        <v>300000.00000000006</v>
      </c>
    </row>
    <row r="2194" spans="1:2">
      <c r="A2194" s="31">
        <v>500</v>
      </c>
      <c r="B2194" s="33">
        <v>375000.00000000006</v>
      </c>
    </row>
    <row r="2195" spans="1:2">
      <c r="A2195" s="32">
        <v>700</v>
      </c>
      <c r="B2195" s="34">
        <v>420000.00000000006</v>
      </c>
    </row>
    <row r="2196" spans="1:2">
      <c r="A2196" s="31">
        <v>650</v>
      </c>
      <c r="B2196" s="33">
        <v>422500.00000000012</v>
      </c>
    </row>
    <row r="2197" spans="1:2">
      <c r="A2197" s="32">
        <v>525</v>
      </c>
      <c r="B2197" s="34">
        <v>315000.00000000006</v>
      </c>
    </row>
    <row r="2198" spans="1:2">
      <c r="A2198" s="31">
        <v>475</v>
      </c>
      <c r="B2198" s="33">
        <v>285000.00000000006</v>
      </c>
    </row>
    <row r="2199" spans="1:2">
      <c r="A2199" s="32">
        <v>475</v>
      </c>
      <c r="B2199" s="34">
        <v>332500</v>
      </c>
    </row>
    <row r="2200" spans="1:2">
      <c r="A2200" s="31">
        <v>450</v>
      </c>
      <c r="B2200" s="33">
        <v>337500.00000000006</v>
      </c>
    </row>
    <row r="2201" spans="1:2">
      <c r="A2201" s="32">
        <v>625</v>
      </c>
      <c r="B2201" s="34">
        <v>312500.00000000012</v>
      </c>
    </row>
    <row r="2202" spans="1:2">
      <c r="A2202" s="31">
        <v>625</v>
      </c>
      <c r="B2202" s="33">
        <v>343750.00000000012</v>
      </c>
    </row>
    <row r="2203" spans="1:2">
      <c r="A2203" s="32">
        <v>475</v>
      </c>
      <c r="B2203" s="34">
        <v>237500.00000000006</v>
      </c>
    </row>
    <row r="2204" spans="1:2">
      <c r="A2204" s="31">
        <v>425</v>
      </c>
      <c r="B2204" s="33">
        <v>212500.00000000006</v>
      </c>
    </row>
    <row r="2205" spans="1:2">
      <c r="A2205" s="32">
        <v>425</v>
      </c>
      <c r="B2205" s="34">
        <v>255000.00000000003</v>
      </c>
    </row>
    <row r="2206" spans="1:2">
      <c r="A2206" s="31">
        <v>475</v>
      </c>
      <c r="B2206" s="33">
        <v>308750.00000000006</v>
      </c>
    </row>
    <row r="2207" spans="1:2">
      <c r="A2207" s="32">
        <v>550</v>
      </c>
      <c r="B2207" s="34">
        <v>275000.00000000006</v>
      </c>
    </row>
    <row r="2208" spans="1:2">
      <c r="A2208" s="31">
        <v>550</v>
      </c>
      <c r="B2208" s="33">
        <v>302500.00000000006</v>
      </c>
    </row>
    <row r="2209" spans="1:2">
      <c r="A2209" s="32">
        <v>375</v>
      </c>
      <c r="B2209" s="34">
        <v>187500.00000000006</v>
      </c>
    </row>
    <row r="2210" spans="1:2">
      <c r="A2210" s="31">
        <v>350</v>
      </c>
      <c r="B2210" s="33">
        <v>175000.00000000006</v>
      </c>
    </row>
    <row r="2211" spans="1:2">
      <c r="A2211" s="32">
        <v>325</v>
      </c>
      <c r="B2211" s="34">
        <v>195000.00000000003</v>
      </c>
    </row>
    <row r="2212" spans="1:2">
      <c r="A2212" s="31">
        <v>375</v>
      </c>
      <c r="B2212" s="33">
        <v>281250.00000000006</v>
      </c>
    </row>
    <row r="2213" spans="1:2">
      <c r="A2213" s="32">
        <v>550</v>
      </c>
      <c r="B2213" s="34">
        <v>330000.00000000006</v>
      </c>
    </row>
    <row r="2214" spans="1:2">
      <c r="A2214" s="31">
        <v>600</v>
      </c>
      <c r="B2214" s="33">
        <v>390000.00000000006</v>
      </c>
    </row>
    <row r="2215" spans="1:2">
      <c r="A2215" s="32">
        <v>450</v>
      </c>
      <c r="B2215" s="34">
        <v>270000.00000000006</v>
      </c>
    </row>
    <row r="2216" spans="1:2">
      <c r="A2216" s="31">
        <v>425</v>
      </c>
      <c r="B2216" s="33">
        <v>255000.00000000003</v>
      </c>
    </row>
    <row r="2217" spans="1:2">
      <c r="A2217" s="32">
        <v>375</v>
      </c>
      <c r="B2217" s="34">
        <v>262500</v>
      </c>
    </row>
    <row r="2218" spans="1:2">
      <c r="A2218" s="31">
        <v>500</v>
      </c>
      <c r="B2218" s="33">
        <v>375000.00000000006</v>
      </c>
    </row>
    <row r="2219" spans="1:2">
      <c r="A2219" s="32">
        <v>700</v>
      </c>
      <c r="B2219" s="34">
        <v>420000.00000000006</v>
      </c>
    </row>
    <row r="2220" spans="1:2">
      <c r="A2220" s="31">
        <v>700</v>
      </c>
      <c r="B2220" s="33">
        <v>455000.00000000012</v>
      </c>
    </row>
    <row r="2221" spans="1:2">
      <c r="A2221" s="32">
        <v>500</v>
      </c>
      <c r="B2221" s="34">
        <v>300000.00000000006</v>
      </c>
    </row>
    <row r="2222" spans="1:2">
      <c r="A2222" s="31">
        <v>500</v>
      </c>
      <c r="B2222" s="33">
        <v>300000.00000000006</v>
      </c>
    </row>
    <row r="2223" spans="1:2">
      <c r="A2223" s="32">
        <v>425</v>
      </c>
      <c r="B2223" s="34">
        <v>297500</v>
      </c>
    </row>
    <row r="2224" spans="1:2">
      <c r="A2224" s="31">
        <v>525</v>
      </c>
      <c r="B2224" s="33">
        <v>393750.00000000006</v>
      </c>
    </row>
    <row r="2225" spans="1:2">
      <c r="A2225" s="32">
        <v>450</v>
      </c>
      <c r="B2225" s="34">
        <v>134999.99999999997</v>
      </c>
    </row>
    <row r="2226" spans="1:2">
      <c r="A2226" s="31">
        <v>450</v>
      </c>
      <c r="B2226" s="33">
        <v>180000</v>
      </c>
    </row>
    <row r="2227" spans="1:2">
      <c r="A2227" s="32">
        <v>450</v>
      </c>
      <c r="B2227" s="34">
        <v>180000</v>
      </c>
    </row>
    <row r="2228" spans="1:2">
      <c r="A2228" s="31">
        <v>300</v>
      </c>
      <c r="B2228" s="33">
        <v>120000</v>
      </c>
    </row>
    <row r="2229" spans="1:2">
      <c r="A2229" s="32">
        <v>250</v>
      </c>
      <c r="B2229" s="34">
        <v>112500.00000000003</v>
      </c>
    </row>
    <row r="2230" spans="1:2">
      <c r="A2230" s="31">
        <v>450</v>
      </c>
      <c r="B2230" s="33">
        <v>180000</v>
      </c>
    </row>
    <row r="2231" spans="1:2">
      <c r="A2231" s="32">
        <v>500</v>
      </c>
      <c r="B2231" s="34">
        <v>149999.99999999997</v>
      </c>
    </row>
    <row r="2232" spans="1:2">
      <c r="A2232" s="31">
        <v>400</v>
      </c>
      <c r="B2232" s="33">
        <v>160000</v>
      </c>
    </row>
    <row r="2233" spans="1:2">
      <c r="A2233" s="32">
        <v>400</v>
      </c>
      <c r="B2233" s="34">
        <v>160000</v>
      </c>
    </row>
    <row r="2234" spans="1:2">
      <c r="A2234" s="31">
        <v>250</v>
      </c>
      <c r="B2234" s="33">
        <v>100000</v>
      </c>
    </row>
    <row r="2235" spans="1:2">
      <c r="A2235" s="32">
        <v>175</v>
      </c>
      <c r="B2235" s="34">
        <v>78750.000000000029</v>
      </c>
    </row>
    <row r="2236" spans="1:2">
      <c r="A2236" s="31">
        <v>375</v>
      </c>
      <c r="B2236" s="33">
        <v>150000</v>
      </c>
    </row>
    <row r="2237" spans="1:2">
      <c r="A2237" s="32">
        <v>525</v>
      </c>
      <c r="B2237" s="34">
        <v>210000</v>
      </c>
    </row>
    <row r="2238" spans="1:2">
      <c r="A2238" s="31">
        <v>375</v>
      </c>
      <c r="B2238" s="33">
        <v>187500</v>
      </c>
    </row>
    <row r="2239" spans="1:2">
      <c r="A2239" s="32">
        <v>375</v>
      </c>
      <c r="B2239" s="34">
        <v>187500</v>
      </c>
    </row>
    <row r="2240" spans="1:2">
      <c r="A2240" s="31">
        <v>250</v>
      </c>
      <c r="B2240" s="33">
        <v>125000</v>
      </c>
    </row>
    <row r="2241" spans="1:2">
      <c r="A2241" s="32">
        <v>150</v>
      </c>
      <c r="B2241" s="34">
        <v>82500.000000000015</v>
      </c>
    </row>
    <row r="2242" spans="1:2">
      <c r="A2242" s="31">
        <v>350</v>
      </c>
      <c r="B2242" s="33">
        <v>175000</v>
      </c>
    </row>
    <row r="2243" spans="1:2">
      <c r="A2243" s="32">
        <v>525</v>
      </c>
      <c r="B2243" s="34">
        <v>262500</v>
      </c>
    </row>
    <row r="2244" spans="1:2">
      <c r="A2244" s="31">
        <v>325</v>
      </c>
      <c r="B2244" s="33">
        <v>178750.00000000003</v>
      </c>
    </row>
    <row r="2245" spans="1:2">
      <c r="A2245" s="32">
        <v>375</v>
      </c>
      <c r="B2245" s="34">
        <v>206250.00000000003</v>
      </c>
    </row>
    <row r="2246" spans="1:2">
      <c r="A2246" s="31">
        <v>275</v>
      </c>
      <c r="B2246" s="33">
        <v>137500</v>
      </c>
    </row>
    <row r="2247" spans="1:2">
      <c r="A2247" s="32">
        <v>175</v>
      </c>
      <c r="B2247" s="34">
        <v>96250.000000000015</v>
      </c>
    </row>
    <row r="2248" spans="1:2">
      <c r="A2248" s="31">
        <v>350</v>
      </c>
      <c r="B2248" s="33">
        <v>245000</v>
      </c>
    </row>
    <row r="2249" spans="1:2">
      <c r="A2249" s="32">
        <v>550</v>
      </c>
      <c r="B2249" s="34">
        <v>275000</v>
      </c>
    </row>
    <row r="2250" spans="1:2">
      <c r="A2250" s="31">
        <v>400</v>
      </c>
      <c r="B2250" s="33">
        <v>220000.00000000003</v>
      </c>
    </row>
    <row r="2251" spans="1:2">
      <c r="A2251" s="32">
        <v>425</v>
      </c>
      <c r="B2251" s="34">
        <v>233750.00000000003</v>
      </c>
    </row>
    <row r="2252" spans="1:2">
      <c r="A2252" s="31">
        <v>325</v>
      </c>
      <c r="B2252" s="33">
        <v>162500</v>
      </c>
    </row>
    <row r="2253" spans="1:2">
      <c r="A2253" s="32">
        <v>225</v>
      </c>
      <c r="B2253" s="34">
        <v>123750.00000000001</v>
      </c>
    </row>
    <row r="2254" spans="1:2">
      <c r="A2254" s="31">
        <v>400</v>
      </c>
      <c r="B2254" s="33">
        <v>280000</v>
      </c>
    </row>
    <row r="2255" spans="1:2">
      <c r="A2255" s="32">
        <v>675</v>
      </c>
      <c r="B2255" s="34">
        <v>337500</v>
      </c>
    </row>
    <row r="2256" spans="1:2">
      <c r="A2256" s="31">
        <v>525</v>
      </c>
      <c r="B2256" s="33">
        <v>288750.00000000006</v>
      </c>
    </row>
    <row r="2257" spans="1:2">
      <c r="A2257" s="32">
        <v>525</v>
      </c>
      <c r="B2257" s="34">
        <v>288750.00000000006</v>
      </c>
    </row>
    <row r="2258" spans="1:2">
      <c r="A2258" s="31">
        <v>400</v>
      </c>
      <c r="B2258" s="33">
        <v>200000</v>
      </c>
    </row>
    <row r="2259" spans="1:2">
      <c r="A2259" s="32">
        <v>275</v>
      </c>
      <c r="B2259" s="34">
        <v>151250.00000000003</v>
      </c>
    </row>
    <row r="2260" spans="1:2">
      <c r="A2260" s="31">
        <v>575</v>
      </c>
      <c r="B2260" s="33">
        <v>402500</v>
      </c>
    </row>
    <row r="2261" spans="1:2">
      <c r="A2261" s="32">
        <v>725</v>
      </c>
      <c r="B2261" s="34">
        <v>362500</v>
      </c>
    </row>
    <row r="2262" spans="1:2">
      <c r="A2262" s="31">
        <v>575</v>
      </c>
      <c r="B2262" s="33">
        <v>316250.00000000006</v>
      </c>
    </row>
    <row r="2263" spans="1:2">
      <c r="A2263" s="32">
        <v>525</v>
      </c>
      <c r="B2263" s="34">
        <v>288750.00000000006</v>
      </c>
    </row>
    <row r="2264" spans="1:2">
      <c r="A2264" s="31">
        <v>425</v>
      </c>
      <c r="B2264" s="33">
        <v>212500</v>
      </c>
    </row>
    <row r="2265" spans="1:2">
      <c r="A2265" s="32">
        <v>475</v>
      </c>
      <c r="B2265" s="34">
        <v>261250.00000000003</v>
      </c>
    </row>
    <row r="2266" spans="1:2">
      <c r="A2266" s="31">
        <v>475</v>
      </c>
      <c r="B2266" s="33">
        <v>332500</v>
      </c>
    </row>
    <row r="2267" spans="1:2">
      <c r="A2267" s="32">
        <v>675</v>
      </c>
      <c r="B2267" s="34">
        <v>371250.00000000006</v>
      </c>
    </row>
    <row r="2268" spans="1:2">
      <c r="A2268" s="31">
        <v>625</v>
      </c>
      <c r="B2268" s="33">
        <v>375000.00000000006</v>
      </c>
    </row>
    <row r="2269" spans="1:2">
      <c r="A2269" s="32">
        <v>500</v>
      </c>
      <c r="B2269" s="34">
        <v>275000.00000000006</v>
      </c>
    </row>
    <row r="2270" spans="1:2">
      <c r="A2270" s="31">
        <v>450</v>
      </c>
      <c r="B2270" s="33">
        <v>247500.00000000003</v>
      </c>
    </row>
    <row r="2271" spans="1:2">
      <c r="A2271" s="32">
        <v>450</v>
      </c>
      <c r="B2271" s="34">
        <v>292500</v>
      </c>
    </row>
    <row r="2272" spans="1:2">
      <c r="A2272" s="31">
        <v>425</v>
      </c>
      <c r="B2272" s="33">
        <v>297500</v>
      </c>
    </row>
    <row r="2273" spans="1:2">
      <c r="A2273" s="32">
        <v>600</v>
      </c>
      <c r="B2273" s="34">
        <v>270000.00000000006</v>
      </c>
    </row>
    <row r="2274" spans="1:2">
      <c r="A2274" s="31">
        <v>600</v>
      </c>
      <c r="B2274" s="33">
        <v>300000.00000000006</v>
      </c>
    </row>
    <row r="2275" spans="1:2">
      <c r="A2275" s="32">
        <v>450</v>
      </c>
      <c r="B2275" s="34">
        <v>202500.00000000006</v>
      </c>
    </row>
    <row r="2276" spans="1:2">
      <c r="A2276" s="31">
        <v>400</v>
      </c>
      <c r="B2276" s="33">
        <v>180000.00000000006</v>
      </c>
    </row>
    <row r="2277" spans="1:2">
      <c r="A2277" s="32">
        <v>400</v>
      </c>
      <c r="B2277" s="34">
        <v>220000.00000000003</v>
      </c>
    </row>
    <row r="2278" spans="1:2">
      <c r="A2278" s="31">
        <v>450</v>
      </c>
      <c r="B2278" s="33">
        <v>270000.00000000006</v>
      </c>
    </row>
    <row r="2279" spans="1:2">
      <c r="A2279" s="32">
        <v>525</v>
      </c>
      <c r="B2279" s="34">
        <v>236250.00000000009</v>
      </c>
    </row>
    <row r="2280" spans="1:2">
      <c r="A2280" s="31">
        <v>525</v>
      </c>
      <c r="B2280" s="33">
        <v>262500.00000000006</v>
      </c>
    </row>
    <row r="2281" spans="1:2">
      <c r="A2281" s="32">
        <v>350</v>
      </c>
      <c r="B2281" s="34">
        <v>157500.00000000006</v>
      </c>
    </row>
    <row r="2282" spans="1:2">
      <c r="A2282" s="31">
        <v>325</v>
      </c>
      <c r="B2282" s="33">
        <v>146250.00000000006</v>
      </c>
    </row>
    <row r="2283" spans="1:2">
      <c r="A2283" s="32">
        <v>300</v>
      </c>
      <c r="B2283" s="34">
        <v>165000.00000000003</v>
      </c>
    </row>
    <row r="2284" spans="1:2">
      <c r="A2284" s="31">
        <v>350</v>
      </c>
      <c r="B2284" s="33">
        <v>245000</v>
      </c>
    </row>
    <row r="2285" spans="1:2">
      <c r="A2285" s="32">
        <v>525</v>
      </c>
      <c r="B2285" s="34">
        <v>288750.00000000006</v>
      </c>
    </row>
    <row r="2286" spans="1:2">
      <c r="A2286" s="31">
        <v>575</v>
      </c>
      <c r="B2286" s="33">
        <v>345000.00000000006</v>
      </c>
    </row>
    <row r="2287" spans="1:2">
      <c r="A2287" s="32">
        <v>425</v>
      </c>
      <c r="B2287" s="34">
        <v>233750.00000000003</v>
      </c>
    </row>
    <row r="2288" spans="1:2">
      <c r="A2288" s="31">
        <v>400</v>
      </c>
      <c r="B2288" s="33">
        <v>220000.00000000003</v>
      </c>
    </row>
    <row r="2289" spans="1:2">
      <c r="A2289" s="32">
        <v>350</v>
      </c>
      <c r="B2289" s="34">
        <v>227500</v>
      </c>
    </row>
    <row r="2290" spans="1:2">
      <c r="A2290" s="31">
        <v>475</v>
      </c>
      <c r="B2290" s="33">
        <v>332500</v>
      </c>
    </row>
    <row r="2291" spans="1:2">
      <c r="A2291" s="32">
        <v>675</v>
      </c>
      <c r="B2291" s="34">
        <v>371250.00000000006</v>
      </c>
    </row>
    <row r="2292" spans="1:2">
      <c r="A2292" s="31">
        <v>675</v>
      </c>
      <c r="B2292" s="33">
        <v>405000.00000000006</v>
      </c>
    </row>
    <row r="2293" spans="1:2">
      <c r="A2293" s="32">
        <v>475</v>
      </c>
      <c r="B2293" s="34">
        <v>261250.00000000003</v>
      </c>
    </row>
    <row r="2294" spans="1:2">
      <c r="A2294" s="31">
        <v>475</v>
      </c>
      <c r="B2294" s="33">
        <v>261250.00000000003</v>
      </c>
    </row>
    <row r="2295" spans="1:2">
      <c r="A2295" s="32">
        <v>400</v>
      </c>
      <c r="B2295" s="34">
        <v>260000</v>
      </c>
    </row>
    <row r="2296" spans="1:2">
      <c r="A2296" s="31">
        <v>500</v>
      </c>
      <c r="B2296" s="33">
        <v>350000</v>
      </c>
    </row>
    <row r="2297" spans="1:2">
      <c r="A2297" s="32">
        <v>1025</v>
      </c>
      <c r="B2297" s="34">
        <v>410000</v>
      </c>
    </row>
    <row r="2298" spans="1:2">
      <c r="A2298" s="31">
        <v>825</v>
      </c>
      <c r="B2298" s="33">
        <v>330000</v>
      </c>
    </row>
    <row r="2299" spans="1:2">
      <c r="A2299" s="32">
        <v>825</v>
      </c>
      <c r="B2299" s="34">
        <v>247500.00000000003</v>
      </c>
    </row>
    <row r="2300" spans="1:2">
      <c r="A2300" s="31">
        <v>675</v>
      </c>
      <c r="B2300" s="33">
        <v>236250</v>
      </c>
    </row>
    <row r="2301" spans="1:2">
      <c r="A2301" s="32">
        <v>725</v>
      </c>
      <c r="B2301" s="34">
        <v>362500</v>
      </c>
    </row>
    <row r="2302" spans="1:2">
      <c r="A2302" s="31">
        <v>825</v>
      </c>
      <c r="B2302" s="33">
        <v>330000</v>
      </c>
    </row>
    <row r="2303" spans="1:2">
      <c r="A2303" s="32">
        <v>1075</v>
      </c>
      <c r="B2303" s="34">
        <v>430000</v>
      </c>
    </row>
    <row r="2304" spans="1:2">
      <c r="A2304" s="31">
        <v>725</v>
      </c>
      <c r="B2304" s="33">
        <v>290000</v>
      </c>
    </row>
    <row r="2305" spans="1:2">
      <c r="A2305" s="32">
        <v>775</v>
      </c>
      <c r="B2305" s="34">
        <v>232500.00000000003</v>
      </c>
    </row>
    <row r="2306" spans="1:2">
      <c r="A2306" s="31">
        <v>625</v>
      </c>
      <c r="B2306" s="33">
        <v>218750</v>
      </c>
    </row>
    <row r="2307" spans="1:2">
      <c r="A2307" s="32">
        <v>700</v>
      </c>
      <c r="B2307" s="34">
        <v>350000</v>
      </c>
    </row>
    <row r="2308" spans="1:2">
      <c r="A2308" s="31">
        <v>800</v>
      </c>
      <c r="B2308" s="33">
        <v>280000</v>
      </c>
    </row>
    <row r="2309" spans="1:2">
      <c r="A2309" s="32">
        <v>1020</v>
      </c>
      <c r="B2309" s="34">
        <v>357000</v>
      </c>
    </row>
    <row r="2310" spans="1:2">
      <c r="A2310" s="31">
        <v>700</v>
      </c>
      <c r="B2310" s="33">
        <v>245000</v>
      </c>
    </row>
    <row r="2311" spans="1:2">
      <c r="A2311" s="32">
        <v>725</v>
      </c>
      <c r="B2311" s="34">
        <v>181250</v>
      </c>
    </row>
    <row r="2312" spans="1:2">
      <c r="A2312" s="31">
        <v>575</v>
      </c>
      <c r="B2312" s="33">
        <v>172499.99999999997</v>
      </c>
    </row>
    <row r="2313" spans="1:2">
      <c r="A2313" s="32">
        <v>625</v>
      </c>
      <c r="B2313" s="34">
        <v>281250.00000000006</v>
      </c>
    </row>
    <row r="2314" spans="1:2">
      <c r="A2314" s="31">
        <v>725</v>
      </c>
      <c r="B2314" s="33">
        <v>253750</v>
      </c>
    </row>
    <row r="2315" spans="1:2">
      <c r="A2315" s="32">
        <v>975</v>
      </c>
      <c r="B2315" s="34">
        <v>341250</v>
      </c>
    </row>
    <row r="2316" spans="1:2">
      <c r="A2316" s="31">
        <v>675</v>
      </c>
      <c r="B2316" s="33">
        <v>236250</v>
      </c>
    </row>
    <row r="2317" spans="1:2">
      <c r="A2317" s="32">
        <v>675</v>
      </c>
      <c r="B2317" s="34">
        <v>168750</v>
      </c>
    </row>
    <row r="2318" spans="1:2">
      <c r="A2318" s="31">
        <v>600</v>
      </c>
      <c r="B2318" s="33">
        <v>179999.99999999997</v>
      </c>
    </row>
    <row r="2319" spans="1:2">
      <c r="A2319" s="32">
        <v>625</v>
      </c>
      <c r="B2319" s="34">
        <v>312500</v>
      </c>
    </row>
    <row r="2320" spans="1:2">
      <c r="A2320" s="31">
        <v>775</v>
      </c>
      <c r="B2320" s="33">
        <v>310000</v>
      </c>
    </row>
    <row r="2321" spans="1:2">
      <c r="A2321" s="32">
        <v>1045</v>
      </c>
      <c r="B2321" s="34">
        <v>522500</v>
      </c>
    </row>
    <row r="2322" spans="1:2">
      <c r="A2322" s="31">
        <v>750</v>
      </c>
      <c r="B2322" s="33">
        <v>375000</v>
      </c>
    </row>
    <row r="2323" spans="1:2">
      <c r="A2323" s="32">
        <v>725</v>
      </c>
      <c r="B2323" s="34">
        <v>326250</v>
      </c>
    </row>
    <row r="2324" spans="1:2">
      <c r="A2324" s="31">
        <v>675</v>
      </c>
      <c r="B2324" s="33">
        <v>303750</v>
      </c>
    </row>
    <row r="2325" spans="1:2">
      <c r="A2325" s="32">
        <v>700</v>
      </c>
      <c r="B2325" s="34">
        <v>384999.99999999994</v>
      </c>
    </row>
    <row r="2326" spans="1:2">
      <c r="A2326" s="31">
        <v>800</v>
      </c>
      <c r="B2326" s="33">
        <v>480000</v>
      </c>
    </row>
    <row r="2327" spans="1:2">
      <c r="A2327" s="32">
        <v>1050</v>
      </c>
      <c r="B2327" s="34">
        <v>577499.99999999988</v>
      </c>
    </row>
    <row r="2328" spans="1:2">
      <c r="A2328" s="31">
        <v>800</v>
      </c>
      <c r="B2328" s="33">
        <v>400000</v>
      </c>
    </row>
    <row r="2329" spans="1:2">
      <c r="A2329" s="32">
        <v>775</v>
      </c>
      <c r="B2329" s="34">
        <v>387500</v>
      </c>
    </row>
    <row r="2330" spans="1:2">
      <c r="A2330" s="31">
        <v>750</v>
      </c>
      <c r="B2330" s="33">
        <v>375000</v>
      </c>
    </row>
    <row r="2331" spans="1:2">
      <c r="A2331" s="32">
        <v>750</v>
      </c>
      <c r="B2331" s="34">
        <v>487500</v>
      </c>
    </row>
    <row r="2332" spans="1:2">
      <c r="A2332" s="31">
        <v>925</v>
      </c>
      <c r="B2332" s="33">
        <v>647500</v>
      </c>
    </row>
    <row r="2333" spans="1:2">
      <c r="A2333" s="32">
        <v>1150</v>
      </c>
      <c r="B2333" s="34">
        <v>747500</v>
      </c>
    </row>
    <row r="2334" spans="1:2">
      <c r="A2334" s="31">
        <v>900</v>
      </c>
      <c r="B2334" s="33">
        <v>540000.00000000012</v>
      </c>
    </row>
    <row r="2335" spans="1:2">
      <c r="A2335" s="32">
        <v>825</v>
      </c>
      <c r="B2335" s="34">
        <v>453750.00000000006</v>
      </c>
    </row>
    <row r="2336" spans="1:2">
      <c r="A2336" s="31">
        <v>775</v>
      </c>
      <c r="B2336" s="33">
        <v>426250.00000000006</v>
      </c>
    </row>
    <row r="2337" spans="1:2">
      <c r="A2337" s="32">
        <v>800</v>
      </c>
      <c r="B2337" s="34">
        <v>520000</v>
      </c>
    </row>
    <row r="2338" spans="1:2">
      <c r="A2338" s="31">
        <v>975</v>
      </c>
      <c r="B2338" s="33">
        <v>682500</v>
      </c>
    </row>
    <row r="2339" spans="1:2">
      <c r="A2339" s="32">
        <v>1125</v>
      </c>
      <c r="B2339" s="34">
        <v>731250</v>
      </c>
    </row>
    <row r="2340" spans="1:2">
      <c r="A2340" s="31">
        <v>900</v>
      </c>
      <c r="B2340" s="33">
        <v>540000.00000000012</v>
      </c>
    </row>
    <row r="2341" spans="1:2">
      <c r="A2341" s="32">
        <v>825</v>
      </c>
      <c r="B2341" s="34">
        <v>453750.00000000006</v>
      </c>
    </row>
    <row r="2342" spans="1:2">
      <c r="A2342" s="31">
        <v>775</v>
      </c>
      <c r="B2342" s="33">
        <v>348750</v>
      </c>
    </row>
    <row r="2343" spans="1:2">
      <c r="A2343" s="32">
        <v>750</v>
      </c>
      <c r="B2343" s="34">
        <v>412500.00000000006</v>
      </c>
    </row>
    <row r="2344" spans="1:2">
      <c r="A2344" s="31">
        <v>925</v>
      </c>
      <c r="B2344" s="33">
        <v>555000.00000000012</v>
      </c>
    </row>
    <row r="2345" spans="1:2">
      <c r="A2345" s="32">
        <v>1025</v>
      </c>
      <c r="B2345" s="34">
        <v>563750.00000000012</v>
      </c>
    </row>
    <row r="2346" spans="1:2">
      <c r="A2346" s="31">
        <v>825</v>
      </c>
      <c r="B2346" s="33">
        <v>412500.00000000012</v>
      </c>
    </row>
    <row r="2347" spans="1:2">
      <c r="A2347" s="32">
        <v>725</v>
      </c>
      <c r="B2347" s="34">
        <v>290000</v>
      </c>
    </row>
    <row r="2348" spans="1:2">
      <c r="A2348" s="31">
        <v>700</v>
      </c>
      <c r="B2348" s="33">
        <v>280000</v>
      </c>
    </row>
    <row r="2349" spans="1:2">
      <c r="A2349" s="32">
        <v>700</v>
      </c>
      <c r="B2349" s="34">
        <v>350000</v>
      </c>
    </row>
    <row r="2350" spans="1:2">
      <c r="A2350" s="31">
        <v>800</v>
      </c>
      <c r="B2350" s="33">
        <v>440000.00000000006</v>
      </c>
    </row>
    <row r="2351" spans="1:2">
      <c r="A2351" s="32">
        <v>975</v>
      </c>
      <c r="B2351" s="34">
        <v>536250.00000000012</v>
      </c>
    </row>
    <row r="2352" spans="1:2">
      <c r="A2352" s="31">
        <v>800</v>
      </c>
      <c r="B2352" s="33">
        <v>360000.00000000012</v>
      </c>
    </row>
    <row r="2353" spans="1:2">
      <c r="A2353" s="32">
        <v>675</v>
      </c>
      <c r="B2353" s="34">
        <v>303750.00000000012</v>
      </c>
    </row>
    <row r="2354" spans="1:2">
      <c r="A2354" s="31">
        <v>650</v>
      </c>
      <c r="B2354" s="33">
        <v>292500.00000000012</v>
      </c>
    </row>
    <row r="2355" spans="1:2">
      <c r="A2355" s="32">
        <v>650</v>
      </c>
      <c r="B2355" s="34">
        <v>357500.00000000006</v>
      </c>
    </row>
    <row r="2356" spans="1:2">
      <c r="A2356" s="31">
        <v>775</v>
      </c>
      <c r="B2356" s="33">
        <v>465000</v>
      </c>
    </row>
    <row r="2357" spans="1:2">
      <c r="A2357" s="32">
        <v>925</v>
      </c>
      <c r="B2357" s="34">
        <v>508750.00000000006</v>
      </c>
    </row>
    <row r="2358" spans="1:2">
      <c r="A2358" s="31">
        <v>750</v>
      </c>
      <c r="B2358" s="33">
        <v>337500.00000000012</v>
      </c>
    </row>
    <row r="2359" spans="1:2">
      <c r="A2359" s="32">
        <v>695</v>
      </c>
      <c r="B2359" s="34">
        <v>312750.00000000012</v>
      </c>
    </row>
    <row r="2360" spans="1:2">
      <c r="A2360" s="31">
        <v>750</v>
      </c>
      <c r="B2360" s="33">
        <v>412500.00000000012</v>
      </c>
    </row>
    <row r="2361" spans="1:2">
      <c r="A2361" s="32">
        <v>725</v>
      </c>
      <c r="B2361" s="34">
        <v>507500</v>
      </c>
    </row>
    <row r="2362" spans="1:2">
      <c r="A2362" s="31">
        <v>825</v>
      </c>
      <c r="B2362" s="33">
        <v>618750</v>
      </c>
    </row>
    <row r="2363" spans="1:2">
      <c r="A2363" s="32">
        <v>1075</v>
      </c>
      <c r="B2363" s="34">
        <v>752500</v>
      </c>
    </row>
    <row r="2364" spans="1:2">
      <c r="A2364" s="31">
        <v>875</v>
      </c>
      <c r="B2364" s="33">
        <v>525000.00000000012</v>
      </c>
    </row>
    <row r="2365" spans="1:2">
      <c r="A2365" s="32">
        <v>825</v>
      </c>
      <c r="B2365" s="34">
        <v>495000.00000000006</v>
      </c>
    </row>
    <row r="2366" spans="1:2">
      <c r="A2366" s="31">
        <v>775</v>
      </c>
      <c r="B2366" s="33">
        <v>465000.00000000006</v>
      </c>
    </row>
    <row r="2367" spans="1:2">
      <c r="A2367" s="32">
        <v>775</v>
      </c>
      <c r="B2367" s="34">
        <v>542500</v>
      </c>
    </row>
    <row r="2368" spans="1:2">
      <c r="A2368" s="31">
        <v>875</v>
      </c>
      <c r="B2368" s="33">
        <v>656250</v>
      </c>
    </row>
    <row r="2369" spans="1:2">
      <c r="A2369" s="32">
        <v>925</v>
      </c>
      <c r="B2369" s="34">
        <v>323750</v>
      </c>
    </row>
    <row r="2370" spans="1:2">
      <c r="A2370" s="31">
        <v>725</v>
      </c>
      <c r="B2370" s="33">
        <v>253750</v>
      </c>
    </row>
    <row r="2371" spans="1:2">
      <c r="A2371" s="32">
        <v>725</v>
      </c>
      <c r="B2371" s="34">
        <v>181250.00000000006</v>
      </c>
    </row>
    <row r="2372" spans="1:2">
      <c r="A2372" s="31">
        <v>575</v>
      </c>
      <c r="B2372" s="33">
        <v>172500</v>
      </c>
    </row>
    <row r="2373" spans="1:2">
      <c r="A2373" s="32">
        <v>625</v>
      </c>
      <c r="B2373" s="34">
        <v>281250</v>
      </c>
    </row>
    <row r="2374" spans="1:2">
      <c r="A2374" s="31">
        <v>725</v>
      </c>
      <c r="B2374" s="33">
        <v>253750</v>
      </c>
    </row>
    <row r="2375" spans="1:2">
      <c r="A2375" s="32">
        <v>975</v>
      </c>
      <c r="B2375" s="34">
        <v>341250</v>
      </c>
    </row>
    <row r="2376" spans="1:2">
      <c r="A2376" s="31">
        <v>625</v>
      </c>
      <c r="B2376" s="33">
        <v>218750</v>
      </c>
    </row>
    <row r="2377" spans="1:2">
      <c r="A2377" s="32">
        <v>675</v>
      </c>
      <c r="B2377" s="34">
        <v>168750.00000000006</v>
      </c>
    </row>
    <row r="2378" spans="1:2">
      <c r="A2378" s="31">
        <v>525</v>
      </c>
      <c r="B2378" s="33">
        <v>157500</v>
      </c>
    </row>
    <row r="2379" spans="1:2">
      <c r="A2379" s="32">
        <v>600</v>
      </c>
      <c r="B2379" s="34">
        <v>270000</v>
      </c>
    </row>
    <row r="2380" spans="1:2">
      <c r="A2380" s="31">
        <v>700</v>
      </c>
      <c r="B2380" s="33">
        <v>210000</v>
      </c>
    </row>
    <row r="2381" spans="1:2">
      <c r="A2381" s="32">
        <v>920</v>
      </c>
      <c r="B2381" s="34">
        <v>276000</v>
      </c>
    </row>
    <row r="2382" spans="1:2">
      <c r="A2382" s="31">
        <v>600</v>
      </c>
      <c r="B2382" s="33">
        <v>180000</v>
      </c>
    </row>
    <row r="2383" spans="1:2">
      <c r="A2383" s="32">
        <v>625</v>
      </c>
      <c r="B2383" s="34">
        <v>125000</v>
      </c>
    </row>
    <row r="2384" spans="1:2">
      <c r="A2384" s="31">
        <v>475</v>
      </c>
      <c r="B2384" s="33">
        <v>118749.99999999997</v>
      </c>
    </row>
    <row r="2385" spans="1:2">
      <c r="A2385" s="32">
        <v>525</v>
      </c>
      <c r="B2385" s="34">
        <v>210000.00000000003</v>
      </c>
    </row>
    <row r="2386" spans="1:2">
      <c r="A2386" s="31">
        <v>625</v>
      </c>
      <c r="B2386" s="33">
        <v>187500</v>
      </c>
    </row>
    <row r="2387" spans="1:2">
      <c r="A2387" s="32">
        <v>875</v>
      </c>
      <c r="B2387" s="34">
        <v>262500</v>
      </c>
    </row>
    <row r="2388" spans="1:2">
      <c r="A2388" s="31">
        <v>575</v>
      </c>
      <c r="B2388" s="33">
        <v>172500</v>
      </c>
    </row>
    <row r="2389" spans="1:2">
      <c r="A2389" s="32">
        <v>575</v>
      </c>
      <c r="B2389" s="34">
        <v>115000</v>
      </c>
    </row>
    <row r="2390" spans="1:2">
      <c r="A2390" s="31">
        <v>500</v>
      </c>
      <c r="B2390" s="33">
        <v>124999.99999999997</v>
      </c>
    </row>
    <row r="2391" spans="1:2">
      <c r="A2391" s="32">
        <v>525</v>
      </c>
      <c r="B2391" s="34">
        <v>236250</v>
      </c>
    </row>
    <row r="2392" spans="1:2">
      <c r="A2392" s="31">
        <v>675</v>
      </c>
      <c r="B2392" s="33">
        <v>236250</v>
      </c>
    </row>
    <row r="2393" spans="1:2">
      <c r="A2393" s="32">
        <v>945</v>
      </c>
      <c r="B2393" s="34">
        <v>425250</v>
      </c>
    </row>
    <row r="2394" spans="1:2">
      <c r="A2394" s="31">
        <v>650</v>
      </c>
      <c r="B2394" s="33">
        <v>292500</v>
      </c>
    </row>
    <row r="2395" spans="1:2">
      <c r="A2395" s="32">
        <v>625</v>
      </c>
      <c r="B2395" s="34">
        <v>250000</v>
      </c>
    </row>
    <row r="2396" spans="1:2">
      <c r="A2396" s="31">
        <v>575</v>
      </c>
      <c r="B2396" s="33">
        <v>230000</v>
      </c>
    </row>
    <row r="2397" spans="1:2">
      <c r="A2397" s="32">
        <v>600</v>
      </c>
      <c r="B2397" s="34">
        <v>299999.99999999994</v>
      </c>
    </row>
    <row r="2398" spans="1:2">
      <c r="A2398" s="31">
        <v>700</v>
      </c>
      <c r="B2398" s="33">
        <v>384999.99999999994</v>
      </c>
    </row>
    <row r="2399" spans="1:2">
      <c r="A2399" s="32">
        <v>950</v>
      </c>
      <c r="B2399" s="34">
        <v>474999.99999999994</v>
      </c>
    </row>
    <row r="2400" spans="1:2">
      <c r="A2400" s="31">
        <v>700</v>
      </c>
      <c r="B2400" s="33">
        <v>315000</v>
      </c>
    </row>
    <row r="2401" spans="1:2">
      <c r="A2401" s="32">
        <v>675</v>
      </c>
      <c r="B2401" s="34">
        <v>337500</v>
      </c>
    </row>
    <row r="2402" spans="1:2">
      <c r="A2402" s="31">
        <v>650</v>
      </c>
      <c r="B2402" s="33">
        <v>325000</v>
      </c>
    </row>
    <row r="2403" spans="1:2">
      <c r="A2403" s="32">
        <v>650</v>
      </c>
      <c r="B2403" s="34">
        <v>422500</v>
      </c>
    </row>
    <row r="2404" spans="1:2">
      <c r="A2404" s="31">
        <v>825</v>
      </c>
      <c r="B2404" s="33">
        <v>577500</v>
      </c>
    </row>
    <row r="2405" spans="1:2">
      <c r="A2405" s="32">
        <v>1050</v>
      </c>
      <c r="B2405" s="34">
        <v>682500</v>
      </c>
    </row>
    <row r="2406" spans="1:2">
      <c r="A2406" s="31">
        <v>800</v>
      </c>
      <c r="B2406" s="33">
        <v>480000.00000000006</v>
      </c>
    </row>
    <row r="2407" spans="1:2">
      <c r="A2407" s="32">
        <v>725</v>
      </c>
      <c r="B2407" s="34">
        <v>398750.00000000006</v>
      </c>
    </row>
    <row r="2408" spans="1:2">
      <c r="A2408" s="31">
        <v>675</v>
      </c>
      <c r="B2408" s="33">
        <v>371250.00000000006</v>
      </c>
    </row>
    <row r="2409" spans="1:2">
      <c r="A2409" s="32">
        <v>700</v>
      </c>
      <c r="B2409" s="34">
        <v>455000</v>
      </c>
    </row>
    <row r="2410" spans="1:2">
      <c r="A2410" s="31">
        <v>875</v>
      </c>
      <c r="B2410" s="33">
        <v>612500</v>
      </c>
    </row>
    <row r="2411" spans="1:2">
      <c r="A2411" s="32">
        <v>1025</v>
      </c>
      <c r="B2411" s="34">
        <v>666250</v>
      </c>
    </row>
    <row r="2412" spans="1:2">
      <c r="A2412" s="31">
        <v>800</v>
      </c>
      <c r="B2412" s="33">
        <v>480000.00000000006</v>
      </c>
    </row>
    <row r="2413" spans="1:2">
      <c r="A2413" s="32">
        <v>725</v>
      </c>
      <c r="B2413" s="34">
        <v>398750.00000000006</v>
      </c>
    </row>
    <row r="2414" spans="1:2">
      <c r="A2414" s="31">
        <v>675</v>
      </c>
      <c r="B2414" s="33">
        <v>303750</v>
      </c>
    </row>
    <row r="2415" spans="1:2">
      <c r="A2415" s="32">
        <v>650</v>
      </c>
      <c r="B2415" s="34">
        <v>357500.00000000006</v>
      </c>
    </row>
    <row r="2416" spans="1:2">
      <c r="A2416" s="31">
        <v>825</v>
      </c>
      <c r="B2416" s="33">
        <v>495000.00000000006</v>
      </c>
    </row>
    <row r="2417" spans="1:2">
      <c r="A2417" s="32">
        <v>925</v>
      </c>
      <c r="B2417" s="34">
        <v>508750.00000000006</v>
      </c>
    </row>
    <row r="2418" spans="1:2">
      <c r="A2418" s="31">
        <v>725</v>
      </c>
      <c r="B2418" s="33">
        <v>362500.00000000012</v>
      </c>
    </row>
    <row r="2419" spans="1:2">
      <c r="A2419" s="32">
        <v>625</v>
      </c>
      <c r="B2419" s="34">
        <v>187500.00000000003</v>
      </c>
    </row>
    <row r="2420" spans="1:2">
      <c r="A2420" s="31">
        <v>600</v>
      </c>
      <c r="B2420" s="33">
        <v>180000.00000000003</v>
      </c>
    </row>
    <row r="2421" spans="1:2">
      <c r="A2421" s="32">
        <v>600</v>
      </c>
      <c r="B2421" s="34">
        <v>240000</v>
      </c>
    </row>
    <row r="2422" spans="1:2">
      <c r="A2422" s="31">
        <v>700</v>
      </c>
      <c r="B2422" s="33">
        <v>315000.00000000006</v>
      </c>
    </row>
    <row r="2423" spans="1:2">
      <c r="A2423" s="32">
        <v>875</v>
      </c>
      <c r="B2423" s="34">
        <v>393750.00000000006</v>
      </c>
    </row>
    <row r="2424" spans="1:2">
      <c r="A2424" s="31">
        <v>700</v>
      </c>
      <c r="B2424" s="33">
        <v>245000.00000000006</v>
      </c>
    </row>
    <row r="2425" spans="1:2">
      <c r="A2425" s="32">
        <v>575</v>
      </c>
      <c r="B2425" s="34">
        <v>201250.00000000003</v>
      </c>
    </row>
    <row r="2426" spans="1:2">
      <c r="A2426" s="31">
        <v>550</v>
      </c>
      <c r="B2426" s="33">
        <v>192500.00000000003</v>
      </c>
    </row>
    <row r="2427" spans="1:2">
      <c r="A2427" s="32">
        <v>550</v>
      </c>
      <c r="B2427" s="34">
        <v>247500.00000000003</v>
      </c>
    </row>
    <row r="2428" spans="1:2">
      <c r="A2428" s="31">
        <v>675</v>
      </c>
      <c r="B2428" s="33">
        <v>337500</v>
      </c>
    </row>
    <row r="2429" spans="1:2">
      <c r="A2429" s="32">
        <v>825</v>
      </c>
      <c r="B2429" s="34">
        <v>371250.00000000006</v>
      </c>
    </row>
    <row r="2430" spans="1:2">
      <c r="A2430" s="31">
        <v>650</v>
      </c>
      <c r="B2430" s="33">
        <v>227500.00000000006</v>
      </c>
    </row>
    <row r="2431" spans="1:2">
      <c r="A2431" s="32">
        <v>595</v>
      </c>
      <c r="B2431" s="34">
        <v>238000.00000000009</v>
      </c>
    </row>
    <row r="2432" spans="1:2">
      <c r="A2432" s="31">
        <v>650</v>
      </c>
      <c r="B2432" s="33">
        <v>390000.00000000012</v>
      </c>
    </row>
    <row r="2433" spans="1:2">
      <c r="A2433" s="32">
        <v>625</v>
      </c>
      <c r="B2433" s="34">
        <v>468750.00000000012</v>
      </c>
    </row>
    <row r="2434" spans="1:2">
      <c r="A2434" s="31">
        <v>725</v>
      </c>
      <c r="B2434" s="33">
        <v>543750</v>
      </c>
    </row>
    <row r="2435" spans="1:2">
      <c r="A2435" s="32">
        <v>975</v>
      </c>
      <c r="B2435" s="34">
        <v>682500</v>
      </c>
    </row>
    <row r="2436" spans="1:2">
      <c r="A2436" s="31">
        <v>775</v>
      </c>
      <c r="B2436" s="33">
        <v>465000.00000000006</v>
      </c>
    </row>
    <row r="2437" spans="1:2">
      <c r="A2437" s="32">
        <v>725</v>
      </c>
      <c r="B2437" s="34">
        <v>435000.00000000006</v>
      </c>
    </row>
    <row r="2438" spans="1:2">
      <c r="A2438" s="31">
        <v>675</v>
      </c>
      <c r="B2438" s="33">
        <v>405000.00000000006</v>
      </c>
    </row>
    <row r="2439" spans="1:2">
      <c r="A2439" s="32">
        <v>675</v>
      </c>
      <c r="B2439" s="34">
        <v>472500</v>
      </c>
    </row>
    <row r="2440" spans="1:2">
      <c r="A2440" s="31">
        <v>775</v>
      </c>
      <c r="B2440" s="33">
        <v>581250</v>
      </c>
    </row>
    <row r="2441" spans="1:2">
      <c r="A2441" s="32">
        <v>775</v>
      </c>
      <c r="B2441" s="34">
        <v>271250</v>
      </c>
    </row>
    <row r="2442" spans="1:2">
      <c r="A2442" s="31">
        <v>575</v>
      </c>
      <c r="B2442" s="33">
        <v>201250</v>
      </c>
    </row>
    <row r="2443" spans="1:2">
      <c r="A2443" s="32">
        <v>575</v>
      </c>
      <c r="B2443" s="34">
        <v>143750.00000000003</v>
      </c>
    </row>
    <row r="2444" spans="1:2">
      <c r="A2444" s="31">
        <v>425</v>
      </c>
      <c r="B2444" s="33">
        <v>127500</v>
      </c>
    </row>
    <row r="2445" spans="1:2">
      <c r="A2445" s="32">
        <v>475</v>
      </c>
      <c r="B2445" s="34">
        <v>213750</v>
      </c>
    </row>
    <row r="2446" spans="1:2">
      <c r="A2446" s="31">
        <v>575</v>
      </c>
      <c r="B2446" s="33">
        <v>201250</v>
      </c>
    </row>
    <row r="2447" spans="1:2">
      <c r="A2447" s="32">
        <v>825</v>
      </c>
      <c r="B2447" s="34">
        <v>288750</v>
      </c>
    </row>
    <row r="2448" spans="1:2">
      <c r="A2448" s="31">
        <v>475</v>
      </c>
      <c r="B2448" s="33">
        <v>166250</v>
      </c>
    </row>
    <row r="2449" spans="1:2">
      <c r="A2449" s="32">
        <v>525</v>
      </c>
      <c r="B2449" s="34">
        <v>131250.00000000003</v>
      </c>
    </row>
    <row r="2450" spans="1:2">
      <c r="A2450" s="31">
        <v>375</v>
      </c>
      <c r="B2450" s="33">
        <v>112500</v>
      </c>
    </row>
    <row r="2451" spans="1:2">
      <c r="A2451" s="32">
        <v>450</v>
      </c>
      <c r="B2451" s="34">
        <v>202500</v>
      </c>
    </row>
    <row r="2452" spans="1:2">
      <c r="A2452" s="31">
        <v>550</v>
      </c>
      <c r="B2452" s="33">
        <v>165000</v>
      </c>
    </row>
    <row r="2453" spans="1:2">
      <c r="A2453" s="32">
        <v>770</v>
      </c>
      <c r="B2453" s="34">
        <v>231000</v>
      </c>
    </row>
    <row r="2454" spans="1:2">
      <c r="A2454" s="31">
        <v>450</v>
      </c>
      <c r="B2454" s="33">
        <v>135000</v>
      </c>
    </row>
    <row r="2455" spans="1:2">
      <c r="A2455" s="32">
        <v>475</v>
      </c>
      <c r="B2455" s="34">
        <v>95000</v>
      </c>
    </row>
    <row r="2456" spans="1:2">
      <c r="A2456" s="31">
        <v>325</v>
      </c>
      <c r="B2456" s="33">
        <v>81249.999999999971</v>
      </c>
    </row>
    <row r="2457" spans="1:2">
      <c r="A2457" s="32">
        <v>375</v>
      </c>
      <c r="B2457" s="34">
        <v>150000.00000000003</v>
      </c>
    </row>
    <row r="2458" spans="1:2">
      <c r="A2458" s="31">
        <v>475</v>
      </c>
      <c r="B2458" s="33">
        <v>142500</v>
      </c>
    </row>
    <row r="2459" spans="1:2">
      <c r="A2459" s="32">
        <v>725</v>
      </c>
      <c r="B2459" s="34">
        <v>217500</v>
      </c>
    </row>
    <row r="2460" spans="1:2">
      <c r="A2460" s="31">
        <v>425</v>
      </c>
      <c r="B2460" s="33">
        <v>127500</v>
      </c>
    </row>
    <row r="2461" spans="1:2">
      <c r="A2461" s="32">
        <v>425</v>
      </c>
      <c r="B2461" s="34">
        <v>85000</v>
      </c>
    </row>
    <row r="2462" spans="1:2">
      <c r="A2462" s="31">
        <v>350</v>
      </c>
      <c r="B2462" s="33">
        <v>87499.999999999971</v>
      </c>
    </row>
    <row r="2463" spans="1:2">
      <c r="A2463" s="32">
        <v>375</v>
      </c>
      <c r="B2463" s="34">
        <v>168750</v>
      </c>
    </row>
    <row r="2464" spans="1:2">
      <c r="A2464" s="31">
        <v>525</v>
      </c>
      <c r="B2464" s="33">
        <v>183750</v>
      </c>
    </row>
    <row r="2465" spans="1:2">
      <c r="A2465" s="32">
        <v>795</v>
      </c>
      <c r="B2465" s="34">
        <v>357750</v>
      </c>
    </row>
    <row r="2466" spans="1:2">
      <c r="A2466" s="31">
        <v>500</v>
      </c>
      <c r="B2466" s="33">
        <v>225000</v>
      </c>
    </row>
    <row r="2467" spans="1:2">
      <c r="A2467" s="32">
        <v>475</v>
      </c>
      <c r="B2467" s="34">
        <v>190000</v>
      </c>
    </row>
    <row r="2468" spans="1:2">
      <c r="A2468" s="31">
        <v>425</v>
      </c>
      <c r="B2468" s="33">
        <v>170000</v>
      </c>
    </row>
    <row r="2469" spans="1:2">
      <c r="A2469" s="32">
        <v>450</v>
      </c>
      <c r="B2469" s="34">
        <v>224999.99999999997</v>
      </c>
    </row>
    <row r="2470" spans="1:2">
      <c r="A2470" s="31">
        <v>550</v>
      </c>
      <c r="B2470" s="33">
        <v>302499.99999999994</v>
      </c>
    </row>
    <row r="2471" spans="1:2">
      <c r="A2471" s="32">
        <v>800</v>
      </c>
      <c r="B2471" s="34">
        <v>399999.99999999994</v>
      </c>
    </row>
    <row r="2472" spans="1:2">
      <c r="A2472" s="31">
        <v>550</v>
      </c>
      <c r="B2472" s="33">
        <v>247500</v>
      </c>
    </row>
    <row r="2473" spans="1:2">
      <c r="A2473" s="32">
        <v>525</v>
      </c>
      <c r="B2473" s="34">
        <v>262500</v>
      </c>
    </row>
    <row r="2474" spans="1:2">
      <c r="A2474" s="31">
        <v>500</v>
      </c>
      <c r="B2474" s="33">
        <v>250000</v>
      </c>
    </row>
    <row r="2475" spans="1:2">
      <c r="A2475" s="32">
        <v>500</v>
      </c>
      <c r="B2475" s="34">
        <v>325000</v>
      </c>
    </row>
    <row r="2476" spans="1:2">
      <c r="A2476" s="31">
        <v>675</v>
      </c>
      <c r="B2476" s="33">
        <v>472500</v>
      </c>
    </row>
    <row r="2477" spans="1:2">
      <c r="A2477" s="32">
        <v>900</v>
      </c>
      <c r="B2477" s="34">
        <v>585000</v>
      </c>
    </row>
    <row r="2478" spans="1:2">
      <c r="A2478" s="31">
        <v>650</v>
      </c>
      <c r="B2478" s="33">
        <v>390000.00000000006</v>
      </c>
    </row>
    <row r="2479" spans="1:2">
      <c r="A2479" s="32">
        <v>575</v>
      </c>
      <c r="B2479" s="34">
        <v>316250.00000000006</v>
      </c>
    </row>
    <row r="2480" spans="1:2">
      <c r="A2480" s="31">
        <v>525</v>
      </c>
      <c r="B2480" s="33">
        <v>288750.00000000006</v>
      </c>
    </row>
    <row r="2481" spans="1:2">
      <c r="A2481" s="32">
        <v>550</v>
      </c>
      <c r="B2481" s="34">
        <v>357500</v>
      </c>
    </row>
    <row r="2482" spans="1:2">
      <c r="A2482" s="31">
        <v>725</v>
      </c>
      <c r="B2482" s="33">
        <v>507500</v>
      </c>
    </row>
    <row r="2483" spans="1:2">
      <c r="A2483" s="32">
        <v>875</v>
      </c>
      <c r="B2483" s="34">
        <v>568750</v>
      </c>
    </row>
    <row r="2484" spans="1:2">
      <c r="A2484" s="31">
        <v>650</v>
      </c>
      <c r="B2484" s="33">
        <v>390000.00000000006</v>
      </c>
    </row>
    <row r="2485" spans="1:2">
      <c r="A2485" s="32">
        <v>575</v>
      </c>
      <c r="B2485" s="34">
        <v>316250.00000000006</v>
      </c>
    </row>
    <row r="2486" spans="1:2">
      <c r="A2486" s="31">
        <v>525</v>
      </c>
      <c r="B2486" s="33">
        <v>236250</v>
      </c>
    </row>
    <row r="2487" spans="1:2">
      <c r="A2487" s="32">
        <v>500</v>
      </c>
      <c r="B2487" s="34">
        <v>275000.00000000006</v>
      </c>
    </row>
    <row r="2488" spans="1:2">
      <c r="A2488" s="31">
        <v>675</v>
      </c>
      <c r="B2488" s="33">
        <v>405000.00000000006</v>
      </c>
    </row>
    <row r="2489" spans="1:2">
      <c r="A2489" s="32">
        <v>775</v>
      </c>
      <c r="B2489" s="34">
        <v>426250.00000000006</v>
      </c>
    </row>
    <row r="2490" spans="1:2">
      <c r="A2490" s="31">
        <v>575</v>
      </c>
      <c r="B2490" s="33">
        <v>287500.00000000006</v>
      </c>
    </row>
    <row r="2491" spans="1:2">
      <c r="A2491" s="32">
        <v>475</v>
      </c>
      <c r="B2491" s="34">
        <v>118750.00000000003</v>
      </c>
    </row>
    <row r="2492" spans="1:2">
      <c r="A2492" s="31">
        <v>450</v>
      </c>
      <c r="B2492" s="33">
        <v>112500.00000000003</v>
      </c>
    </row>
    <row r="2493" spans="1:2">
      <c r="A2493" s="32">
        <v>450</v>
      </c>
      <c r="B2493" s="34">
        <v>157500</v>
      </c>
    </row>
    <row r="2494" spans="1:2">
      <c r="A2494" s="31">
        <v>550</v>
      </c>
      <c r="B2494" s="33">
        <v>220000.00000000003</v>
      </c>
    </row>
    <row r="2495" spans="1:2">
      <c r="A2495" s="32">
        <v>725</v>
      </c>
      <c r="B2495" s="34">
        <v>290000.00000000006</v>
      </c>
    </row>
    <row r="2496" spans="1:2">
      <c r="A2496" s="31">
        <v>550</v>
      </c>
      <c r="B2496" s="33">
        <v>165000.00000000006</v>
      </c>
    </row>
    <row r="2497" spans="1:2">
      <c r="A2497" s="32">
        <v>425</v>
      </c>
      <c r="B2497" s="34">
        <v>127500.00000000004</v>
      </c>
    </row>
    <row r="2498" spans="1:2">
      <c r="A2498" s="31">
        <v>400</v>
      </c>
      <c r="B2498" s="33">
        <v>120000.00000000004</v>
      </c>
    </row>
    <row r="2499" spans="1:2">
      <c r="A2499" s="32">
        <v>400</v>
      </c>
      <c r="B2499" s="34">
        <v>160000.00000000003</v>
      </c>
    </row>
    <row r="2500" spans="1:2">
      <c r="A2500" s="31">
        <v>525</v>
      </c>
      <c r="B2500" s="33">
        <v>210000</v>
      </c>
    </row>
    <row r="2501" spans="1:2">
      <c r="A2501" s="32">
        <v>675</v>
      </c>
      <c r="B2501" s="34">
        <v>236250.00000000006</v>
      </c>
    </row>
    <row r="2502" spans="1:2">
      <c r="A2502" s="31">
        <v>500</v>
      </c>
      <c r="B2502" s="33">
        <v>125000.00000000006</v>
      </c>
    </row>
    <row r="2503" spans="1:2">
      <c r="A2503" s="32">
        <v>445</v>
      </c>
      <c r="B2503" s="34">
        <v>155750.00000000006</v>
      </c>
    </row>
    <row r="2504" spans="1:2">
      <c r="A2504" s="31">
        <v>500</v>
      </c>
      <c r="B2504" s="33">
        <v>325000.00000000012</v>
      </c>
    </row>
    <row r="2505" spans="1:2">
      <c r="A2505" s="32">
        <v>475</v>
      </c>
      <c r="B2505" s="34">
        <v>380000.00000000006</v>
      </c>
    </row>
    <row r="2506" spans="1:2">
      <c r="A2506" s="31">
        <v>575</v>
      </c>
      <c r="B2506" s="33">
        <v>460000</v>
      </c>
    </row>
    <row r="2507" spans="1:2">
      <c r="A2507" s="32">
        <v>825</v>
      </c>
      <c r="B2507" s="34">
        <v>618750.00000000012</v>
      </c>
    </row>
    <row r="2508" spans="1:2">
      <c r="A2508" s="31">
        <v>625</v>
      </c>
      <c r="B2508" s="33">
        <v>406250.00000000012</v>
      </c>
    </row>
    <row r="2509" spans="1:2">
      <c r="A2509" s="32">
        <v>575</v>
      </c>
      <c r="B2509" s="34">
        <v>373750.00000000006</v>
      </c>
    </row>
    <row r="2510" spans="1:2">
      <c r="A2510" s="31">
        <v>525</v>
      </c>
      <c r="B2510" s="33">
        <v>341250.00000000006</v>
      </c>
    </row>
    <row r="2511" spans="1:2">
      <c r="A2511" s="32">
        <v>525</v>
      </c>
      <c r="B2511" s="34">
        <v>393750.00000000006</v>
      </c>
    </row>
    <row r="2512" spans="1:2">
      <c r="A2512" s="31">
        <v>625</v>
      </c>
      <c r="B2512" s="33">
        <v>500000</v>
      </c>
    </row>
    <row r="2513" spans="1:2">
      <c r="A2513" s="32">
        <v>500</v>
      </c>
      <c r="B2513" s="34">
        <v>200000</v>
      </c>
    </row>
    <row r="2514" spans="1:2">
      <c r="A2514" s="31">
        <v>300</v>
      </c>
      <c r="B2514" s="33">
        <v>120000</v>
      </c>
    </row>
    <row r="2515" spans="1:2">
      <c r="A2515" s="32">
        <v>300</v>
      </c>
      <c r="B2515" s="34">
        <v>90000.000000000015</v>
      </c>
    </row>
    <row r="2516" spans="1:2">
      <c r="A2516" s="31">
        <v>150</v>
      </c>
      <c r="B2516" s="33">
        <v>52500</v>
      </c>
    </row>
    <row r="2517" spans="1:2">
      <c r="A2517" s="32">
        <v>200</v>
      </c>
      <c r="B2517" s="34">
        <v>99999.999999999985</v>
      </c>
    </row>
    <row r="2518" spans="1:2">
      <c r="A2518" s="31">
        <v>300</v>
      </c>
      <c r="B2518" s="33">
        <v>120000</v>
      </c>
    </row>
    <row r="2519" spans="1:2">
      <c r="A2519" s="32">
        <v>550</v>
      </c>
      <c r="B2519" s="34">
        <v>220000</v>
      </c>
    </row>
    <row r="2520" spans="1:2">
      <c r="A2520" s="31">
        <v>200</v>
      </c>
      <c r="B2520" s="33">
        <v>80000</v>
      </c>
    </row>
    <row r="2521" spans="1:2">
      <c r="A2521" s="32">
        <v>250</v>
      </c>
      <c r="B2521" s="34">
        <v>75000.000000000015</v>
      </c>
    </row>
    <row r="2522" spans="1:2">
      <c r="A2522" s="31">
        <v>125</v>
      </c>
      <c r="B2522" s="33">
        <v>43750</v>
      </c>
    </row>
    <row r="2523" spans="1:2">
      <c r="A2523" s="32">
        <v>200</v>
      </c>
      <c r="B2523" s="34">
        <v>99999.999999999985</v>
      </c>
    </row>
    <row r="2524" spans="1:2">
      <c r="A2524" s="31">
        <v>300</v>
      </c>
      <c r="B2524" s="33">
        <v>120000</v>
      </c>
    </row>
    <row r="2525" spans="1:2">
      <c r="A2525" s="32">
        <v>520</v>
      </c>
      <c r="B2525" s="34">
        <v>234000</v>
      </c>
    </row>
    <row r="2526" spans="1:2">
      <c r="A2526" s="31">
        <v>225</v>
      </c>
      <c r="B2526" s="33">
        <v>101250</v>
      </c>
    </row>
    <row r="2527" spans="1:2">
      <c r="A2527" s="32">
        <v>250</v>
      </c>
      <c r="B2527" s="34">
        <v>87500</v>
      </c>
    </row>
    <row r="2528" spans="1:2">
      <c r="A2528" s="31">
        <v>100</v>
      </c>
      <c r="B2528" s="33">
        <v>40000</v>
      </c>
    </row>
    <row r="2529" spans="1:2">
      <c r="A2529" s="32">
        <v>150</v>
      </c>
      <c r="B2529" s="34">
        <v>82499.999999999985</v>
      </c>
    </row>
    <row r="2530" spans="1:2">
      <c r="A2530" s="31">
        <v>250</v>
      </c>
      <c r="B2530" s="33">
        <v>112500</v>
      </c>
    </row>
    <row r="2531" spans="1:2">
      <c r="A2531" s="32">
        <v>475</v>
      </c>
      <c r="B2531" s="34">
        <v>213750</v>
      </c>
    </row>
    <row r="2532" spans="1:2">
      <c r="A2532" s="31">
        <v>175</v>
      </c>
      <c r="B2532" s="33">
        <v>78750</v>
      </c>
    </row>
    <row r="2533" spans="1:2">
      <c r="A2533" s="32">
        <v>175</v>
      </c>
      <c r="B2533" s="34">
        <v>70000</v>
      </c>
    </row>
    <row r="2534" spans="1:2">
      <c r="A2534" s="31">
        <v>100</v>
      </c>
      <c r="B2534" s="33">
        <v>45000</v>
      </c>
    </row>
    <row r="2535" spans="1:2">
      <c r="A2535" s="32">
        <v>125</v>
      </c>
      <c r="B2535" s="34">
        <v>62500</v>
      </c>
    </row>
    <row r="2536" spans="1:2">
      <c r="A2536" s="31">
        <v>250</v>
      </c>
      <c r="B2536" s="33">
        <v>100000</v>
      </c>
    </row>
    <row r="2537" spans="1:2">
      <c r="A2537" s="32">
        <v>520</v>
      </c>
      <c r="B2537" s="34">
        <v>260000</v>
      </c>
    </row>
    <row r="2538" spans="1:2">
      <c r="A2538" s="31">
        <v>225</v>
      </c>
      <c r="B2538" s="33">
        <v>101250.00000000001</v>
      </c>
    </row>
    <row r="2539" spans="1:2">
      <c r="A2539" s="32">
        <v>200</v>
      </c>
      <c r="B2539" s="34">
        <v>80000</v>
      </c>
    </row>
    <row r="2540" spans="1:2">
      <c r="A2540" s="31">
        <v>125</v>
      </c>
      <c r="B2540" s="33">
        <v>50000</v>
      </c>
    </row>
    <row r="2541" spans="1:2">
      <c r="A2541" s="32">
        <v>150</v>
      </c>
      <c r="B2541" s="34">
        <v>75000</v>
      </c>
    </row>
    <row r="2542" spans="1:2">
      <c r="A2542" s="31">
        <v>275</v>
      </c>
      <c r="B2542" s="33">
        <v>151250.00000000003</v>
      </c>
    </row>
    <row r="2543" spans="1:2">
      <c r="A2543" s="32">
        <v>525</v>
      </c>
      <c r="B2543" s="34">
        <v>210000</v>
      </c>
    </row>
    <row r="2544" spans="1:2">
      <c r="A2544" s="31">
        <v>275</v>
      </c>
      <c r="B2544" s="33">
        <v>96250.000000000015</v>
      </c>
    </row>
    <row r="2545" spans="1:2">
      <c r="A2545" s="32">
        <v>225</v>
      </c>
      <c r="B2545" s="34">
        <v>67500.000000000015</v>
      </c>
    </row>
    <row r="2546" spans="1:2">
      <c r="A2546" s="31">
        <v>200</v>
      </c>
      <c r="B2546" s="33">
        <v>60000.000000000007</v>
      </c>
    </row>
    <row r="2547" spans="1:2">
      <c r="A2547" s="32">
        <v>200</v>
      </c>
      <c r="B2547" s="34">
        <v>100000</v>
      </c>
    </row>
    <row r="2548" spans="1:2">
      <c r="A2548" s="31">
        <v>375</v>
      </c>
      <c r="B2548" s="33">
        <v>206250.00000000003</v>
      </c>
    </row>
    <row r="2549" spans="1:2">
      <c r="A2549" s="32">
        <v>600</v>
      </c>
      <c r="B2549" s="34">
        <v>300000</v>
      </c>
    </row>
    <row r="2550" spans="1:2">
      <c r="A2550" s="31">
        <v>350</v>
      </c>
      <c r="B2550" s="33">
        <v>157500.00000000003</v>
      </c>
    </row>
    <row r="2551" spans="1:2">
      <c r="A2551" s="32">
        <v>275</v>
      </c>
      <c r="B2551" s="34">
        <v>110000</v>
      </c>
    </row>
    <row r="2552" spans="1:2">
      <c r="A2552" s="31">
        <v>225</v>
      </c>
      <c r="B2552" s="33">
        <v>90000</v>
      </c>
    </row>
    <row r="2553" spans="1:2">
      <c r="A2553" s="32">
        <v>250</v>
      </c>
      <c r="B2553" s="34">
        <v>125000</v>
      </c>
    </row>
    <row r="2554" spans="1:2">
      <c r="A2554" s="31">
        <v>425</v>
      </c>
      <c r="B2554" s="33">
        <v>233750.00000000003</v>
      </c>
    </row>
    <row r="2555" spans="1:2">
      <c r="A2555" s="32">
        <v>575</v>
      </c>
      <c r="B2555" s="34">
        <v>287500</v>
      </c>
    </row>
    <row r="2556" spans="1:2">
      <c r="A2556" s="31">
        <v>350</v>
      </c>
      <c r="B2556" s="33">
        <v>157500.00000000003</v>
      </c>
    </row>
    <row r="2557" spans="1:2">
      <c r="A2557" s="32">
        <v>275</v>
      </c>
      <c r="B2557" s="34">
        <v>110000</v>
      </c>
    </row>
    <row r="2558" spans="1:2">
      <c r="A2558" s="31">
        <v>250</v>
      </c>
      <c r="B2558" s="33">
        <v>100000</v>
      </c>
    </row>
    <row r="2559" spans="1:2">
      <c r="A2559" s="32">
        <v>225</v>
      </c>
      <c r="B2559" s="34">
        <v>112500</v>
      </c>
    </row>
    <row r="2560" spans="1:2">
      <c r="A2560" s="31">
        <v>400</v>
      </c>
      <c r="B2560" s="33">
        <v>220000.00000000003</v>
      </c>
    </row>
    <row r="2561" spans="1:2">
      <c r="A2561" s="32">
        <v>525</v>
      </c>
      <c r="B2561" s="34">
        <v>262500</v>
      </c>
    </row>
    <row r="2562" spans="1:2">
      <c r="A2562" s="31">
        <v>325</v>
      </c>
      <c r="B2562" s="33">
        <v>146250.00000000003</v>
      </c>
    </row>
    <row r="2563" spans="1:2">
      <c r="A2563" s="32">
        <v>225</v>
      </c>
      <c r="B2563" s="34">
        <v>78750</v>
      </c>
    </row>
    <row r="2564" spans="1:2">
      <c r="A2564" s="31">
        <v>200</v>
      </c>
      <c r="B2564" s="33">
        <v>70000</v>
      </c>
    </row>
    <row r="2565" spans="1:2">
      <c r="A2565" s="32">
        <v>200</v>
      </c>
      <c r="B2565" s="34">
        <v>90000</v>
      </c>
    </row>
    <row r="2566" spans="1:2">
      <c r="A2566" s="31">
        <v>275</v>
      </c>
      <c r="B2566" s="33">
        <v>137500</v>
      </c>
    </row>
    <row r="2567" spans="1:2">
      <c r="A2567" s="32">
        <v>450</v>
      </c>
      <c r="B2567" s="34">
        <v>247499.99999999997</v>
      </c>
    </row>
    <row r="2568" spans="1:2">
      <c r="A2568" s="31">
        <v>275</v>
      </c>
      <c r="B2568" s="33">
        <v>123750</v>
      </c>
    </row>
    <row r="2569" spans="1:2">
      <c r="A2569" s="32">
        <v>175</v>
      </c>
      <c r="B2569" s="34">
        <v>78750</v>
      </c>
    </row>
    <row r="2570" spans="1:2">
      <c r="A2570" s="31">
        <v>150</v>
      </c>
      <c r="B2570" s="33">
        <v>67500</v>
      </c>
    </row>
    <row r="2571" spans="1:2">
      <c r="A2571" s="32">
        <v>150</v>
      </c>
      <c r="B2571" s="34">
        <v>82499.999999999985</v>
      </c>
    </row>
    <row r="2572" spans="1:2">
      <c r="A2572" s="31">
        <v>275</v>
      </c>
      <c r="B2572" s="33">
        <v>151249.99999999997</v>
      </c>
    </row>
    <row r="2573" spans="1:2">
      <c r="A2573" s="32">
        <v>425</v>
      </c>
      <c r="B2573" s="34">
        <v>212500</v>
      </c>
    </row>
    <row r="2574" spans="1:2">
      <c r="A2574" s="31">
        <v>275</v>
      </c>
      <c r="B2574" s="33">
        <v>110000</v>
      </c>
    </row>
    <row r="2575" spans="1:2">
      <c r="A2575" s="32">
        <v>220</v>
      </c>
      <c r="B2575" s="34">
        <v>99000</v>
      </c>
    </row>
    <row r="2576" spans="1:2">
      <c r="A2576" s="31">
        <v>200</v>
      </c>
      <c r="B2576" s="33">
        <v>110000.00000000001</v>
      </c>
    </row>
    <row r="2577" spans="1:2">
      <c r="A2577" s="32">
        <v>175</v>
      </c>
      <c r="B2577" s="34">
        <v>113750</v>
      </c>
    </row>
    <row r="2578" spans="1:2">
      <c r="A2578" s="31">
        <v>275</v>
      </c>
      <c r="B2578" s="33">
        <v>192500</v>
      </c>
    </row>
    <row r="2579" spans="1:2">
      <c r="A2579" s="32">
        <v>525</v>
      </c>
      <c r="B2579" s="34">
        <v>341250</v>
      </c>
    </row>
    <row r="2580" spans="1:2">
      <c r="A2580" s="31">
        <v>325</v>
      </c>
      <c r="B2580" s="33">
        <v>178750.00000000003</v>
      </c>
    </row>
    <row r="2581" spans="1:2">
      <c r="A2581" s="32">
        <v>275</v>
      </c>
      <c r="B2581" s="34">
        <v>151250.00000000003</v>
      </c>
    </row>
    <row r="2582" spans="1:2">
      <c r="A2582" s="31">
        <v>225</v>
      </c>
      <c r="B2582" s="33">
        <v>112500</v>
      </c>
    </row>
    <row r="2583" spans="1:2">
      <c r="A2583" s="32">
        <v>225</v>
      </c>
      <c r="B2583" s="34">
        <v>135000</v>
      </c>
    </row>
    <row r="2584" spans="1:2">
      <c r="A2584" s="31">
        <v>325</v>
      </c>
      <c r="B2584" s="33">
        <v>211249.99999999994</v>
      </c>
    </row>
    <row r="2585" spans="1:2">
      <c r="A2585" s="32">
        <v>725</v>
      </c>
      <c r="B2585" s="34">
        <v>217500.00000000003</v>
      </c>
    </row>
    <row r="2586" spans="1:2">
      <c r="A2586" s="31">
        <v>525</v>
      </c>
      <c r="B2586" s="33">
        <v>157500.00000000003</v>
      </c>
    </row>
    <row r="2587" spans="1:2">
      <c r="A2587" s="32">
        <v>525</v>
      </c>
      <c r="B2587" s="34">
        <v>105000.00000000004</v>
      </c>
    </row>
    <row r="2588" spans="1:2">
      <c r="A2588" s="31">
        <v>375</v>
      </c>
      <c r="B2588" s="33">
        <v>93750</v>
      </c>
    </row>
    <row r="2589" spans="1:2">
      <c r="A2589" s="32">
        <v>425</v>
      </c>
      <c r="B2589" s="34">
        <v>170000</v>
      </c>
    </row>
    <row r="2590" spans="1:2">
      <c r="A2590" s="31">
        <v>525</v>
      </c>
      <c r="B2590" s="33">
        <v>157500.00000000003</v>
      </c>
    </row>
    <row r="2591" spans="1:2">
      <c r="A2591" s="32">
        <v>775</v>
      </c>
      <c r="B2591" s="34">
        <v>232500.00000000003</v>
      </c>
    </row>
    <row r="2592" spans="1:2">
      <c r="A2592" s="31">
        <v>425</v>
      </c>
      <c r="B2592" s="33">
        <v>127500.00000000001</v>
      </c>
    </row>
    <row r="2593" spans="1:2">
      <c r="A2593" s="32">
        <v>475</v>
      </c>
      <c r="B2593" s="34">
        <v>95000.000000000029</v>
      </c>
    </row>
    <row r="2594" spans="1:2">
      <c r="A2594" s="31">
        <v>325</v>
      </c>
      <c r="B2594" s="33">
        <v>81250</v>
      </c>
    </row>
    <row r="2595" spans="1:2">
      <c r="A2595" s="32">
        <v>400</v>
      </c>
      <c r="B2595" s="34">
        <v>160000</v>
      </c>
    </row>
    <row r="2596" spans="1:2">
      <c r="A2596" s="31">
        <v>500</v>
      </c>
      <c r="B2596" s="33">
        <v>125000</v>
      </c>
    </row>
    <row r="2597" spans="1:2">
      <c r="A2597" s="32">
        <v>720</v>
      </c>
      <c r="B2597" s="34">
        <v>180000</v>
      </c>
    </row>
    <row r="2598" spans="1:2">
      <c r="A2598" s="31">
        <v>400</v>
      </c>
      <c r="B2598" s="33">
        <v>100000</v>
      </c>
    </row>
    <row r="2599" spans="1:2">
      <c r="A2599" s="32">
        <v>425</v>
      </c>
      <c r="B2599" s="34">
        <v>63750.000000000007</v>
      </c>
    </row>
    <row r="2600" spans="1:2">
      <c r="A2600" s="31">
        <v>275</v>
      </c>
      <c r="B2600" s="33">
        <v>54999.999999999993</v>
      </c>
    </row>
    <row r="2601" spans="1:2">
      <c r="A2601" s="32">
        <v>325</v>
      </c>
      <c r="B2601" s="34">
        <v>113750.00000000003</v>
      </c>
    </row>
    <row r="2602" spans="1:2">
      <c r="A2602" s="31">
        <v>425</v>
      </c>
      <c r="B2602" s="33">
        <v>106250</v>
      </c>
    </row>
    <row r="2603" spans="1:2">
      <c r="A2603" s="32">
        <v>675</v>
      </c>
      <c r="B2603" s="34">
        <v>168750</v>
      </c>
    </row>
    <row r="2604" spans="1:2">
      <c r="A2604" s="31">
        <v>375</v>
      </c>
      <c r="B2604" s="33">
        <v>93750</v>
      </c>
    </row>
    <row r="2605" spans="1:2">
      <c r="A2605" s="32">
        <v>375</v>
      </c>
      <c r="B2605" s="34">
        <v>56250.000000000007</v>
      </c>
    </row>
    <row r="2606" spans="1:2">
      <c r="A2606" s="31">
        <v>300</v>
      </c>
      <c r="B2606" s="33">
        <v>59999.999999999993</v>
      </c>
    </row>
    <row r="2607" spans="1:2">
      <c r="A2607" s="32">
        <v>325</v>
      </c>
      <c r="B2607" s="34">
        <v>130000</v>
      </c>
    </row>
    <row r="2608" spans="1:2">
      <c r="A2608" s="31">
        <v>475</v>
      </c>
      <c r="B2608" s="33">
        <v>142500.00000000003</v>
      </c>
    </row>
    <row r="2609" spans="1:2">
      <c r="A2609" s="32">
        <v>745</v>
      </c>
      <c r="B2609" s="34">
        <v>298000</v>
      </c>
    </row>
    <row r="2610" spans="1:2">
      <c r="A2610" s="31">
        <v>450</v>
      </c>
      <c r="B2610" s="33">
        <v>180000</v>
      </c>
    </row>
    <row r="2611" spans="1:2">
      <c r="A2611" s="32">
        <v>425</v>
      </c>
      <c r="B2611" s="34">
        <v>148750</v>
      </c>
    </row>
    <row r="2612" spans="1:2">
      <c r="A2612" s="31">
        <v>375</v>
      </c>
      <c r="B2612" s="33">
        <v>131250</v>
      </c>
    </row>
    <row r="2613" spans="1:2">
      <c r="A2613" s="32">
        <v>400</v>
      </c>
      <c r="B2613" s="34">
        <v>179999.99999999997</v>
      </c>
    </row>
    <row r="2614" spans="1:2">
      <c r="A2614" s="31">
        <v>500</v>
      </c>
      <c r="B2614" s="33">
        <v>249999.99999999997</v>
      </c>
    </row>
    <row r="2615" spans="1:2">
      <c r="A2615" s="32">
        <v>750</v>
      </c>
      <c r="B2615" s="34">
        <v>337499.99999999994</v>
      </c>
    </row>
    <row r="2616" spans="1:2">
      <c r="A2616" s="31">
        <v>500</v>
      </c>
      <c r="B2616" s="33">
        <v>200000</v>
      </c>
    </row>
    <row r="2617" spans="1:2">
      <c r="A2617" s="32">
        <v>475</v>
      </c>
      <c r="B2617" s="34">
        <v>213750</v>
      </c>
    </row>
    <row r="2618" spans="1:2">
      <c r="A2618" s="31">
        <v>450</v>
      </c>
      <c r="B2618" s="33">
        <v>202500</v>
      </c>
    </row>
    <row r="2619" spans="1:2">
      <c r="A2619" s="32">
        <v>450</v>
      </c>
      <c r="B2619" s="34">
        <v>270000</v>
      </c>
    </row>
    <row r="2620" spans="1:2">
      <c r="A2620" s="31">
        <v>625</v>
      </c>
      <c r="B2620" s="33">
        <v>406250</v>
      </c>
    </row>
    <row r="2621" spans="1:2">
      <c r="A2621" s="32">
        <v>850</v>
      </c>
      <c r="B2621" s="34">
        <v>510000</v>
      </c>
    </row>
    <row r="2622" spans="1:2">
      <c r="A2622" s="31">
        <v>600</v>
      </c>
      <c r="B2622" s="33">
        <v>330000.00000000006</v>
      </c>
    </row>
    <row r="2623" spans="1:2">
      <c r="A2623" s="32">
        <v>525</v>
      </c>
      <c r="B2623" s="34">
        <v>262500</v>
      </c>
    </row>
    <row r="2624" spans="1:2">
      <c r="A2624" s="31">
        <v>475</v>
      </c>
      <c r="B2624" s="33">
        <v>237500</v>
      </c>
    </row>
    <row r="2625" spans="1:2">
      <c r="A2625" s="32">
        <v>500</v>
      </c>
      <c r="B2625" s="34">
        <v>300000</v>
      </c>
    </row>
    <row r="2626" spans="1:2">
      <c r="A2626" s="31">
        <v>675</v>
      </c>
      <c r="B2626" s="33">
        <v>438750</v>
      </c>
    </row>
    <row r="2627" spans="1:2">
      <c r="A2627" s="32">
        <v>825</v>
      </c>
      <c r="B2627" s="34">
        <v>495000</v>
      </c>
    </row>
    <row r="2628" spans="1:2">
      <c r="A2628" s="31">
        <v>600</v>
      </c>
      <c r="B2628" s="33">
        <v>330000.00000000006</v>
      </c>
    </row>
    <row r="2629" spans="1:2">
      <c r="A2629" s="32">
        <v>525</v>
      </c>
      <c r="B2629" s="34">
        <v>262500</v>
      </c>
    </row>
    <row r="2630" spans="1:2">
      <c r="A2630" s="31">
        <v>475</v>
      </c>
      <c r="B2630" s="33">
        <v>190000</v>
      </c>
    </row>
    <row r="2631" spans="1:2">
      <c r="A2631" s="32">
        <v>450</v>
      </c>
      <c r="B2631" s="34">
        <v>225000</v>
      </c>
    </row>
    <row r="2632" spans="1:2">
      <c r="A2632" s="31">
        <v>625</v>
      </c>
      <c r="B2632" s="33">
        <v>343750.00000000006</v>
      </c>
    </row>
    <row r="2633" spans="1:2">
      <c r="A2633" s="32">
        <v>725</v>
      </c>
      <c r="B2633" s="34">
        <v>362500</v>
      </c>
    </row>
    <row r="2634" spans="1:2">
      <c r="A2634" s="31">
        <v>525</v>
      </c>
      <c r="B2634" s="33">
        <v>236250.00000000009</v>
      </c>
    </row>
    <row r="2635" spans="1:2">
      <c r="A2635" s="32">
        <v>425</v>
      </c>
      <c r="B2635" s="34">
        <v>85000.000000000029</v>
      </c>
    </row>
    <row r="2636" spans="1:2">
      <c r="A2636" s="31">
        <v>400</v>
      </c>
      <c r="B2636" s="33">
        <v>80000.000000000029</v>
      </c>
    </row>
    <row r="2637" spans="1:2">
      <c r="A2637" s="32">
        <v>400</v>
      </c>
      <c r="B2637" s="34">
        <v>120000.00000000001</v>
      </c>
    </row>
    <row r="2638" spans="1:2">
      <c r="A2638" s="31">
        <v>500</v>
      </c>
      <c r="B2638" s="33">
        <v>175000.00000000003</v>
      </c>
    </row>
    <row r="2639" spans="1:2">
      <c r="A2639" s="32">
        <v>675</v>
      </c>
      <c r="B2639" s="34">
        <v>236250.00000000006</v>
      </c>
    </row>
    <row r="2640" spans="1:2">
      <c r="A2640" s="31">
        <v>500</v>
      </c>
      <c r="B2640" s="33">
        <v>125000.00000000006</v>
      </c>
    </row>
    <row r="2641" spans="1:2">
      <c r="A2641" s="32">
        <v>375</v>
      </c>
      <c r="B2641" s="34">
        <v>93750.000000000044</v>
      </c>
    </row>
    <row r="2642" spans="1:2">
      <c r="A2642" s="31">
        <v>350</v>
      </c>
      <c r="B2642" s="33">
        <v>87500.000000000044</v>
      </c>
    </row>
    <row r="2643" spans="1:2">
      <c r="A2643" s="32">
        <v>350</v>
      </c>
      <c r="B2643" s="34">
        <v>122500.00000000003</v>
      </c>
    </row>
    <row r="2644" spans="1:2">
      <c r="A2644" s="31">
        <v>475</v>
      </c>
      <c r="B2644" s="33">
        <v>166250</v>
      </c>
    </row>
    <row r="2645" spans="1:2">
      <c r="A2645" s="32">
        <v>625</v>
      </c>
      <c r="B2645" s="34">
        <v>187500.00000000006</v>
      </c>
    </row>
    <row r="2646" spans="1:2">
      <c r="A2646" s="31">
        <v>450</v>
      </c>
      <c r="B2646" s="33">
        <v>90000.000000000044</v>
      </c>
    </row>
    <row r="2647" spans="1:2">
      <c r="A2647" s="32">
        <v>395</v>
      </c>
      <c r="B2647" s="34">
        <v>118500.00000000006</v>
      </c>
    </row>
    <row r="2648" spans="1:2">
      <c r="A2648" s="31">
        <v>450</v>
      </c>
      <c r="B2648" s="33">
        <v>270000.00000000012</v>
      </c>
    </row>
    <row r="2649" spans="1:2">
      <c r="A2649" s="32">
        <v>425</v>
      </c>
      <c r="B2649" s="34">
        <v>318750.00000000006</v>
      </c>
    </row>
    <row r="2650" spans="1:2">
      <c r="A2650" s="31">
        <v>525</v>
      </c>
      <c r="B2650" s="33">
        <v>393750</v>
      </c>
    </row>
    <row r="2651" spans="1:2">
      <c r="A2651" s="32">
        <v>775</v>
      </c>
      <c r="B2651" s="34">
        <v>542500</v>
      </c>
    </row>
    <row r="2652" spans="1:2">
      <c r="A2652" s="31">
        <v>575</v>
      </c>
      <c r="B2652" s="33">
        <v>345000.00000000006</v>
      </c>
    </row>
    <row r="2653" spans="1:2">
      <c r="A2653" s="32">
        <v>525</v>
      </c>
      <c r="B2653" s="34">
        <v>315000.00000000006</v>
      </c>
    </row>
    <row r="2654" spans="1:2">
      <c r="A2654" s="31">
        <v>475</v>
      </c>
      <c r="B2654" s="33">
        <v>285000.00000000006</v>
      </c>
    </row>
    <row r="2655" spans="1:2">
      <c r="A2655" s="32">
        <v>475</v>
      </c>
      <c r="B2655" s="34">
        <v>332500</v>
      </c>
    </row>
    <row r="2656" spans="1:2">
      <c r="A2656" s="31">
        <v>575</v>
      </c>
      <c r="B2656" s="33">
        <v>431250</v>
      </c>
    </row>
    <row r="2657" spans="1:2">
      <c r="A2657" s="32">
        <v>650</v>
      </c>
      <c r="B2657" s="34">
        <v>162500.00000000006</v>
      </c>
    </row>
    <row r="2658" spans="1:2">
      <c r="A2658" s="31">
        <v>450</v>
      </c>
      <c r="B2658" s="33">
        <v>112500.00000000003</v>
      </c>
    </row>
    <row r="2659" spans="1:2">
      <c r="A2659" s="32">
        <v>450</v>
      </c>
      <c r="B2659" s="34">
        <v>67500.000000000029</v>
      </c>
    </row>
    <row r="2660" spans="1:2">
      <c r="A2660" s="31">
        <v>300</v>
      </c>
      <c r="B2660" s="33">
        <v>60000</v>
      </c>
    </row>
    <row r="2661" spans="1:2">
      <c r="A2661" s="32">
        <v>350</v>
      </c>
      <c r="B2661" s="34">
        <v>122500</v>
      </c>
    </row>
    <row r="2662" spans="1:2">
      <c r="A2662" s="31">
        <v>450</v>
      </c>
      <c r="B2662" s="33">
        <v>112500.00000000003</v>
      </c>
    </row>
    <row r="2663" spans="1:2">
      <c r="A2663" s="32">
        <v>700</v>
      </c>
      <c r="B2663" s="34">
        <v>175000.00000000006</v>
      </c>
    </row>
    <row r="2664" spans="1:2">
      <c r="A2664" s="31">
        <v>350</v>
      </c>
      <c r="B2664" s="33">
        <v>87500.000000000029</v>
      </c>
    </row>
    <row r="2665" spans="1:2">
      <c r="A2665" s="32">
        <v>400</v>
      </c>
      <c r="B2665" s="34">
        <v>60000.000000000029</v>
      </c>
    </row>
    <row r="2666" spans="1:2">
      <c r="A2666" s="31">
        <v>250</v>
      </c>
      <c r="B2666" s="33">
        <v>50000</v>
      </c>
    </row>
    <row r="2667" spans="1:2">
      <c r="A2667" s="32">
        <v>325</v>
      </c>
      <c r="B2667" s="34">
        <v>113750</v>
      </c>
    </row>
    <row r="2668" spans="1:2">
      <c r="A2668" s="31">
        <v>425</v>
      </c>
      <c r="B2668" s="33">
        <v>85000</v>
      </c>
    </row>
    <row r="2669" spans="1:2">
      <c r="A2669" s="32">
        <v>645</v>
      </c>
      <c r="B2669" s="34">
        <v>129000</v>
      </c>
    </row>
    <row r="2670" spans="1:2">
      <c r="A2670" s="31">
        <v>325</v>
      </c>
      <c r="B2670" s="33">
        <v>65000</v>
      </c>
    </row>
    <row r="2671" spans="1:2">
      <c r="A2671" s="32">
        <v>350</v>
      </c>
      <c r="B2671" s="34">
        <v>35000.000000000007</v>
      </c>
    </row>
    <row r="2672" spans="1:2">
      <c r="A2672" s="31">
        <v>200</v>
      </c>
      <c r="B2672" s="33">
        <v>39999.999999999993</v>
      </c>
    </row>
    <row r="2673" spans="1:2">
      <c r="A2673" s="32">
        <v>250</v>
      </c>
      <c r="B2673" s="34">
        <v>87500.000000000015</v>
      </c>
    </row>
    <row r="2674" spans="1:2">
      <c r="A2674" s="31">
        <v>350</v>
      </c>
      <c r="B2674" s="33">
        <v>87500</v>
      </c>
    </row>
    <row r="2675" spans="1:2">
      <c r="A2675" s="32">
        <v>600</v>
      </c>
      <c r="B2675" s="34">
        <v>150000</v>
      </c>
    </row>
    <row r="2676" spans="1:2">
      <c r="A2676" s="31">
        <v>300</v>
      </c>
      <c r="B2676" s="33">
        <v>75000</v>
      </c>
    </row>
    <row r="2677" spans="1:2">
      <c r="A2677" s="32">
        <v>300</v>
      </c>
      <c r="B2677" s="34">
        <v>45000.000000000007</v>
      </c>
    </row>
    <row r="2678" spans="1:2">
      <c r="A2678" s="31">
        <v>225</v>
      </c>
      <c r="B2678" s="33">
        <v>44999.999999999993</v>
      </c>
    </row>
    <row r="2679" spans="1:2">
      <c r="A2679" s="32">
        <v>250</v>
      </c>
      <c r="B2679" s="34">
        <v>100000</v>
      </c>
    </row>
    <row r="2680" spans="1:2">
      <c r="A2680" s="31">
        <v>400</v>
      </c>
      <c r="B2680" s="33">
        <v>120000.00000000001</v>
      </c>
    </row>
    <row r="2681" spans="1:2">
      <c r="A2681" s="32">
        <v>670</v>
      </c>
      <c r="B2681" s="34">
        <v>268000</v>
      </c>
    </row>
    <row r="2682" spans="1:2">
      <c r="A2682" s="31">
        <v>375</v>
      </c>
      <c r="B2682" s="33">
        <v>150000</v>
      </c>
    </row>
    <row r="2683" spans="1:2">
      <c r="A2683" s="32">
        <v>350</v>
      </c>
      <c r="B2683" s="34">
        <v>122500</v>
      </c>
    </row>
    <row r="2684" spans="1:2">
      <c r="A2684" s="31">
        <v>300</v>
      </c>
      <c r="B2684" s="33">
        <v>105000</v>
      </c>
    </row>
    <row r="2685" spans="1:2">
      <c r="A2685" s="32">
        <v>325</v>
      </c>
      <c r="B2685" s="34">
        <v>146249.99999999997</v>
      </c>
    </row>
    <row r="2686" spans="1:2">
      <c r="A2686" s="31">
        <v>425</v>
      </c>
      <c r="B2686" s="33">
        <v>191249.99999999997</v>
      </c>
    </row>
    <row r="2687" spans="1:2">
      <c r="A2687" s="32">
        <v>675</v>
      </c>
      <c r="B2687" s="34">
        <v>270000</v>
      </c>
    </row>
    <row r="2688" spans="1:2">
      <c r="A2688" s="31">
        <v>425</v>
      </c>
      <c r="B2688" s="33">
        <v>148750</v>
      </c>
    </row>
    <row r="2689" spans="1:2">
      <c r="A2689" s="32">
        <v>400</v>
      </c>
      <c r="B2689" s="34">
        <v>160000</v>
      </c>
    </row>
    <row r="2690" spans="1:2">
      <c r="A2690" s="31">
        <v>375</v>
      </c>
      <c r="B2690" s="33">
        <v>150000</v>
      </c>
    </row>
    <row r="2691" spans="1:2">
      <c r="A2691" s="32">
        <v>375</v>
      </c>
      <c r="B2691" s="34">
        <v>206249.99999999997</v>
      </c>
    </row>
    <row r="2692" spans="1:2">
      <c r="A2692" s="31">
        <v>550</v>
      </c>
      <c r="B2692" s="33">
        <v>330000</v>
      </c>
    </row>
    <row r="2693" spans="1:2">
      <c r="A2693" s="32">
        <v>775</v>
      </c>
      <c r="B2693" s="34">
        <v>426249.99999999994</v>
      </c>
    </row>
    <row r="2694" spans="1:2">
      <c r="A2694" s="31">
        <v>525</v>
      </c>
      <c r="B2694" s="33">
        <v>262500</v>
      </c>
    </row>
    <row r="2695" spans="1:2">
      <c r="A2695" s="32">
        <v>450</v>
      </c>
      <c r="B2695" s="34">
        <v>202500</v>
      </c>
    </row>
    <row r="2696" spans="1:2">
      <c r="A2696" s="31">
        <v>400</v>
      </c>
      <c r="B2696" s="33">
        <v>180000</v>
      </c>
    </row>
    <row r="2697" spans="1:2">
      <c r="A2697" s="32">
        <v>425</v>
      </c>
      <c r="B2697" s="34">
        <v>255000</v>
      </c>
    </row>
    <row r="2698" spans="1:2">
      <c r="A2698" s="31">
        <v>600</v>
      </c>
      <c r="B2698" s="33">
        <v>390000</v>
      </c>
    </row>
    <row r="2699" spans="1:2">
      <c r="A2699" s="32">
        <v>750</v>
      </c>
      <c r="B2699" s="34">
        <v>450000</v>
      </c>
    </row>
    <row r="2700" spans="1:2">
      <c r="A2700" s="31">
        <v>525</v>
      </c>
      <c r="B2700" s="33">
        <v>288750.00000000006</v>
      </c>
    </row>
    <row r="2701" spans="1:2">
      <c r="A2701" s="32">
        <v>450</v>
      </c>
      <c r="B2701" s="34">
        <v>225000</v>
      </c>
    </row>
    <row r="2702" spans="1:2">
      <c r="A2702" s="31">
        <v>400</v>
      </c>
      <c r="B2702" s="33">
        <v>160000</v>
      </c>
    </row>
    <row r="2703" spans="1:2">
      <c r="A2703" s="32">
        <v>375</v>
      </c>
      <c r="B2703" s="34">
        <v>187500</v>
      </c>
    </row>
    <row r="2704" spans="1:2">
      <c r="A2704" s="31">
        <v>550</v>
      </c>
      <c r="B2704" s="33">
        <v>302500.00000000006</v>
      </c>
    </row>
    <row r="2705" spans="1:2">
      <c r="A2705" s="32">
        <v>650</v>
      </c>
      <c r="B2705" s="34">
        <v>325000</v>
      </c>
    </row>
    <row r="2706" spans="1:2">
      <c r="A2706" s="31">
        <v>450</v>
      </c>
      <c r="B2706" s="33">
        <v>180000.00000000006</v>
      </c>
    </row>
    <row r="2707" spans="1:2">
      <c r="A2707" s="32">
        <v>350</v>
      </c>
      <c r="B2707" s="34">
        <v>52500.000000000022</v>
      </c>
    </row>
    <row r="2708" spans="1:2">
      <c r="A2708" s="31">
        <v>325</v>
      </c>
      <c r="B2708" s="33">
        <v>48750.000000000022</v>
      </c>
    </row>
    <row r="2709" spans="1:2">
      <c r="A2709" s="32">
        <v>325</v>
      </c>
      <c r="B2709" s="34">
        <v>81250.000000000029</v>
      </c>
    </row>
    <row r="2710" spans="1:2">
      <c r="A2710" s="31">
        <v>425</v>
      </c>
      <c r="B2710" s="33">
        <v>127500.00000000004</v>
      </c>
    </row>
    <row r="2711" spans="1:2">
      <c r="A2711" s="32">
        <v>600</v>
      </c>
      <c r="B2711" s="34">
        <v>180000.00000000006</v>
      </c>
    </row>
    <row r="2712" spans="1:2">
      <c r="A2712" s="31">
        <v>425</v>
      </c>
      <c r="B2712" s="33">
        <v>85000.000000000044</v>
      </c>
    </row>
    <row r="2713" spans="1:2">
      <c r="A2713" s="32">
        <v>300</v>
      </c>
      <c r="B2713" s="34">
        <v>60000.000000000029</v>
      </c>
    </row>
    <row r="2714" spans="1:2">
      <c r="A2714" s="31">
        <v>275</v>
      </c>
      <c r="B2714" s="33">
        <v>55000.000000000029</v>
      </c>
    </row>
    <row r="2715" spans="1:2">
      <c r="A2715" s="32">
        <v>275</v>
      </c>
      <c r="B2715" s="34">
        <v>82500.000000000029</v>
      </c>
    </row>
    <row r="2716" spans="1:2">
      <c r="A2716" s="31">
        <v>400</v>
      </c>
      <c r="B2716" s="33">
        <v>120000.00000000001</v>
      </c>
    </row>
    <row r="2717" spans="1:2">
      <c r="A2717" s="32">
        <v>550</v>
      </c>
      <c r="B2717" s="34">
        <v>137500.00000000006</v>
      </c>
    </row>
    <row r="2718" spans="1:2">
      <c r="A2718" s="31">
        <v>375</v>
      </c>
      <c r="B2718" s="33">
        <v>56250.000000000051</v>
      </c>
    </row>
    <row r="2719" spans="1:2">
      <c r="A2719" s="32">
        <v>320</v>
      </c>
      <c r="B2719" s="34">
        <v>80000.000000000058</v>
      </c>
    </row>
    <row r="2720" spans="1:2">
      <c r="A2720" s="31">
        <v>375</v>
      </c>
      <c r="B2720" s="33">
        <v>206250.00000000006</v>
      </c>
    </row>
    <row r="2721" spans="1:2">
      <c r="A2721" s="32">
        <v>350</v>
      </c>
      <c r="B2721" s="34">
        <v>262500.00000000006</v>
      </c>
    </row>
    <row r="2722" spans="1:2">
      <c r="A2722" s="31">
        <v>450</v>
      </c>
      <c r="B2722" s="33">
        <v>337500</v>
      </c>
    </row>
    <row r="2723" spans="1:2">
      <c r="A2723" s="32">
        <v>700</v>
      </c>
      <c r="B2723" s="34">
        <v>490000</v>
      </c>
    </row>
    <row r="2724" spans="1:2">
      <c r="A2724" s="31">
        <v>500</v>
      </c>
      <c r="B2724" s="33">
        <v>300000.00000000006</v>
      </c>
    </row>
    <row r="2725" spans="1:2">
      <c r="A2725" s="32">
        <v>450</v>
      </c>
      <c r="B2725" s="34">
        <v>270000.00000000006</v>
      </c>
    </row>
    <row r="2726" spans="1:2">
      <c r="A2726" s="31">
        <v>400</v>
      </c>
      <c r="B2726" s="33">
        <v>240000.00000000003</v>
      </c>
    </row>
    <row r="2727" spans="1:2">
      <c r="A2727" s="32">
        <v>400</v>
      </c>
      <c r="B2727" s="34">
        <v>280000</v>
      </c>
    </row>
    <row r="2728" spans="1:2">
      <c r="A2728" s="31">
        <v>500</v>
      </c>
      <c r="B2728" s="33">
        <v>375000</v>
      </c>
    </row>
    <row r="2729" spans="1:2">
      <c r="A2729" s="32">
        <v>575</v>
      </c>
      <c r="B2729" s="34">
        <v>143750.00000000003</v>
      </c>
    </row>
    <row r="2730" spans="1:2">
      <c r="A2730" s="31">
        <v>375</v>
      </c>
      <c r="B2730" s="33">
        <v>93750.000000000029</v>
      </c>
    </row>
    <row r="2731" spans="1:2">
      <c r="A2731" s="32">
        <v>375</v>
      </c>
      <c r="B2731" s="34">
        <v>56250.000000000029</v>
      </c>
    </row>
    <row r="2732" spans="1:2">
      <c r="A2732" s="31">
        <v>225</v>
      </c>
      <c r="B2732" s="33">
        <v>45000</v>
      </c>
    </row>
    <row r="2733" spans="1:2">
      <c r="A2733" s="32">
        <v>275</v>
      </c>
      <c r="B2733" s="34">
        <v>96250</v>
      </c>
    </row>
    <row r="2734" spans="1:2">
      <c r="A2734" s="31">
        <v>375</v>
      </c>
      <c r="B2734" s="33">
        <v>93750.000000000029</v>
      </c>
    </row>
    <row r="2735" spans="1:2">
      <c r="A2735" s="32">
        <v>625</v>
      </c>
      <c r="B2735" s="34">
        <v>156250.00000000006</v>
      </c>
    </row>
    <row r="2736" spans="1:2">
      <c r="A2736" s="31">
        <v>275</v>
      </c>
      <c r="B2736" s="33">
        <v>68750.000000000015</v>
      </c>
    </row>
    <row r="2737" spans="1:2">
      <c r="A2737" s="32">
        <v>325</v>
      </c>
      <c r="B2737" s="34">
        <v>48750.000000000022</v>
      </c>
    </row>
    <row r="2738" spans="1:2">
      <c r="A2738" s="31">
        <v>175</v>
      </c>
      <c r="B2738" s="33">
        <v>35000</v>
      </c>
    </row>
    <row r="2739" spans="1:2">
      <c r="A2739" s="32">
        <v>250</v>
      </c>
      <c r="B2739" s="34">
        <v>87500</v>
      </c>
    </row>
    <row r="2740" spans="1:2">
      <c r="A2740" s="31">
        <v>350</v>
      </c>
      <c r="B2740" s="33">
        <v>70000</v>
      </c>
    </row>
    <row r="2741" spans="1:2">
      <c r="A2741" s="32">
        <v>570</v>
      </c>
      <c r="B2741" s="34">
        <v>114000</v>
      </c>
    </row>
    <row r="2742" spans="1:2">
      <c r="A2742" s="31">
        <v>250</v>
      </c>
      <c r="B2742" s="33">
        <v>50000</v>
      </c>
    </row>
    <row r="2743" spans="1:2">
      <c r="A2743" s="32">
        <v>275</v>
      </c>
      <c r="B2743" s="34">
        <v>27500.000000000004</v>
      </c>
    </row>
    <row r="2744" spans="1:2">
      <c r="A2744" s="31">
        <v>125</v>
      </c>
      <c r="B2744" s="33">
        <v>24999.999999999996</v>
      </c>
    </row>
    <row r="2745" spans="1:2">
      <c r="A2745" s="32">
        <v>175</v>
      </c>
      <c r="B2745" s="34">
        <v>61250.000000000015</v>
      </c>
    </row>
    <row r="2746" spans="1:2">
      <c r="A2746" s="31">
        <v>275</v>
      </c>
      <c r="B2746" s="33">
        <v>68750</v>
      </c>
    </row>
    <row r="2747" spans="1:2">
      <c r="A2747" s="32">
        <v>525</v>
      </c>
      <c r="B2747" s="34">
        <v>131250</v>
      </c>
    </row>
    <row r="2748" spans="1:2">
      <c r="A2748" s="31">
        <v>225</v>
      </c>
      <c r="B2748" s="33">
        <v>56250</v>
      </c>
    </row>
    <row r="2749" spans="1:2">
      <c r="A2749" s="32">
        <v>225</v>
      </c>
      <c r="B2749" s="34">
        <v>33750.000000000007</v>
      </c>
    </row>
    <row r="2750" spans="1:2">
      <c r="A2750" s="31">
        <v>150</v>
      </c>
      <c r="B2750" s="33">
        <v>29999.999999999996</v>
      </c>
    </row>
    <row r="2751" spans="1:2">
      <c r="A2751" s="32">
        <v>175</v>
      </c>
      <c r="B2751" s="34">
        <v>70000</v>
      </c>
    </row>
    <row r="2752" spans="1:2">
      <c r="A2752" s="31">
        <v>325</v>
      </c>
      <c r="B2752" s="33">
        <v>97500.000000000015</v>
      </c>
    </row>
    <row r="2753" spans="1:2">
      <c r="A2753" s="32">
        <v>595</v>
      </c>
      <c r="B2753" s="34">
        <v>238000</v>
      </c>
    </row>
    <row r="2754" spans="1:2">
      <c r="A2754" s="31">
        <v>300</v>
      </c>
      <c r="B2754" s="33">
        <v>120000</v>
      </c>
    </row>
    <row r="2755" spans="1:2">
      <c r="A2755" s="32">
        <v>275</v>
      </c>
      <c r="B2755" s="34">
        <v>96250</v>
      </c>
    </row>
    <row r="2756" spans="1:2">
      <c r="A2756" s="31">
        <v>225</v>
      </c>
      <c r="B2756" s="33">
        <v>78750</v>
      </c>
    </row>
    <row r="2757" spans="1:2">
      <c r="A2757" s="32">
        <v>250</v>
      </c>
      <c r="B2757" s="34">
        <v>112499.99999999999</v>
      </c>
    </row>
    <row r="2758" spans="1:2">
      <c r="A2758" s="31">
        <v>350</v>
      </c>
      <c r="B2758" s="33">
        <v>157499.99999999997</v>
      </c>
    </row>
    <row r="2759" spans="1:2">
      <c r="A2759" s="32">
        <v>600</v>
      </c>
      <c r="B2759" s="34">
        <v>240000</v>
      </c>
    </row>
    <row r="2760" spans="1:2">
      <c r="A2760" s="31">
        <v>350</v>
      </c>
      <c r="B2760" s="33">
        <v>122500</v>
      </c>
    </row>
    <row r="2761" spans="1:2">
      <c r="A2761" s="32">
        <v>325</v>
      </c>
      <c r="B2761" s="34">
        <v>130000</v>
      </c>
    </row>
    <row r="2762" spans="1:2">
      <c r="A2762" s="31">
        <v>300</v>
      </c>
      <c r="B2762" s="33">
        <v>120000</v>
      </c>
    </row>
    <row r="2763" spans="1:2">
      <c r="A2763" s="32">
        <v>300</v>
      </c>
      <c r="B2763" s="34">
        <v>164999.99999999997</v>
      </c>
    </row>
    <row r="2764" spans="1:2">
      <c r="A2764" s="31">
        <v>475</v>
      </c>
      <c r="B2764" s="33">
        <v>285000</v>
      </c>
    </row>
    <row r="2765" spans="1:2">
      <c r="A2765" s="32">
        <v>700</v>
      </c>
      <c r="B2765" s="34">
        <v>384999.99999999994</v>
      </c>
    </row>
    <row r="2766" spans="1:2">
      <c r="A2766" s="31">
        <v>450</v>
      </c>
      <c r="B2766" s="33">
        <v>225000</v>
      </c>
    </row>
    <row r="2767" spans="1:2">
      <c r="A2767" s="32">
        <v>375</v>
      </c>
      <c r="B2767" s="34">
        <v>168750</v>
      </c>
    </row>
    <row r="2768" spans="1:2">
      <c r="A2768" s="31">
        <v>325</v>
      </c>
      <c r="B2768" s="33">
        <v>146250</v>
      </c>
    </row>
    <row r="2769" spans="1:2">
      <c r="A2769" s="32">
        <v>350</v>
      </c>
      <c r="B2769" s="34">
        <v>210000</v>
      </c>
    </row>
    <row r="2770" spans="1:2">
      <c r="A2770" s="31">
        <v>525</v>
      </c>
      <c r="B2770" s="33">
        <v>341250</v>
      </c>
    </row>
    <row r="2771" spans="1:2">
      <c r="A2771" s="32">
        <v>675</v>
      </c>
      <c r="B2771" s="34">
        <v>405000</v>
      </c>
    </row>
    <row r="2772" spans="1:2">
      <c r="A2772" s="31">
        <v>450</v>
      </c>
      <c r="B2772" s="33">
        <v>247500.00000000003</v>
      </c>
    </row>
    <row r="2773" spans="1:2">
      <c r="A2773" s="32">
        <v>375</v>
      </c>
      <c r="B2773" s="34">
        <v>187500</v>
      </c>
    </row>
    <row r="2774" spans="1:2">
      <c r="A2774" s="31">
        <v>325</v>
      </c>
      <c r="B2774" s="33">
        <v>130000</v>
      </c>
    </row>
    <row r="2775" spans="1:2">
      <c r="A2775" s="32">
        <v>300</v>
      </c>
      <c r="B2775" s="34">
        <v>150000</v>
      </c>
    </row>
    <row r="2776" spans="1:2">
      <c r="A2776" s="31">
        <v>475</v>
      </c>
      <c r="B2776" s="33">
        <v>261250.00000000003</v>
      </c>
    </row>
    <row r="2777" spans="1:2">
      <c r="A2777" s="32">
        <v>575</v>
      </c>
      <c r="B2777" s="34">
        <v>287500</v>
      </c>
    </row>
    <row r="2778" spans="1:2">
      <c r="A2778" s="31">
        <v>375</v>
      </c>
      <c r="B2778" s="33">
        <v>150000.00000000006</v>
      </c>
    </row>
    <row r="2779" spans="1:2">
      <c r="A2779" s="32">
        <v>275</v>
      </c>
      <c r="B2779" s="34">
        <v>41250.000000000022</v>
      </c>
    </row>
    <row r="2780" spans="1:2">
      <c r="A2780" s="31">
        <v>250</v>
      </c>
      <c r="B2780" s="33">
        <v>37500.000000000015</v>
      </c>
    </row>
    <row r="2781" spans="1:2">
      <c r="A2781" s="32">
        <v>250</v>
      </c>
      <c r="B2781" s="34">
        <v>62500.000000000015</v>
      </c>
    </row>
    <row r="2782" spans="1:2">
      <c r="A2782" s="31">
        <v>350</v>
      </c>
      <c r="B2782" s="33">
        <v>105000.00000000004</v>
      </c>
    </row>
    <row r="2783" spans="1:2">
      <c r="A2783" s="32">
        <v>525</v>
      </c>
      <c r="B2783" s="34">
        <v>157500.00000000006</v>
      </c>
    </row>
    <row r="2784" spans="1:2">
      <c r="A2784" s="31">
        <v>350</v>
      </c>
      <c r="B2784" s="33">
        <v>70000.000000000044</v>
      </c>
    </row>
    <row r="2785" spans="1:2">
      <c r="A2785" s="32">
        <v>225</v>
      </c>
      <c r="B2785" s="34">
        <v>45000.000000000022</v>
      </c>
    </row>
    <row r="2786" spans="1:2">
      <c r="A2786" s="31">
        <v>200</v>
      </c>
      <c r="B2786" s="33">
        <v>40000.000000000022</v>
      </c>
    </row>
    <row r="2787" spans="1:2">
      <c r="A2787" s="32">
        <v>200</v>
      </c>
      <c r="B2787" s="34">
        <v>60000.000000000022</v>
      </c>
    </row>
    <row r="2788" spans="1:2">
      <c r="A2788" s="31">
        <v>325</v>
      </c>
      <c r="B2788" s="33">
        <v>97500.000000000015</v>
      </c>
    </row>
    <row r="2789" spans="1:2">
      <c r="A2789" s="32">
        <v>475</v>
      </c>
      <c r="B2789" s="34">
        <v>118750.00000000004</v>
      </c>
    </row>
    <row r="2790" spans="1:2">
      <c r="A2790" s="31">
        <v>300</v>
      </c>
      <c r="B2790" s="33">
        <v>45000.000000000044</v>
      </c>
    </row>
    <row r="2791" spans="1:2">
      <c r="A2791" s="32">
        <v>245</v>
      </c>
      <c r="B2791" s="34">
        <v>61250.000000000044</v>
      </c>
    </row>
    <row r="2792" spans="1:2">
      <c r="A2792" s="31">
        <v>300</v>
      </c>
      <c r="B2792" s="33">
        <v>165000.00000000003</v>
      </c>
    </row>
    <row r="2793" spans="1:2">
      <c r="A2793" s="32">
        <v>275</v>
      </c>
      <c r="B2793" s="34">
        <v>206250.00000000003</v>
      </c>
    </row>
    <row r="2794" spans="1:2">
      <c r="A2794" s="31">
        <v>375</v>
      </c>
      <c r="B2794" s="33">
        <v>281250</v>
      </c>
    </row>
    <row r="2795" spans="1:2">
      <c r="A2795" s="32">
        <v>625</v>
      </c>
      <c r="B2795" s="34">
        <v>437500</v>
      </c>
    </row>
    <row r="2796" spans="1:2">
      <c r="A2796" s="31">
        <v>425</v>
      </c>
      <c r="B2796" s="33">
        <v>255000.00000000003</v>
      </c>
    </row>
    <row r="2797" spans="1:2">
      <c r="A2797" s="32">
        <v>375</v>
      </c>
      <c r="B2797" s="34">
        <v>225000.00000000003</v>
      </c>
    </row>
    <row r="2798" spans="1:2">
      <c r="A2798" s="31">
        <v>325</v>
      </c>
      <c r="B2798" s="33">
        <v>195000.00000000003</v>
      </c>
    </row>
    <row r="2799" spans="1:2">
      <c r="A2799" s="32">
        <v>325</v>
      </c>
      <c r="B2799" s="34">
        <v>227500</v>
      </c>
    </row>
    <row r="2800" spans="1:2">
      <c r="A2800" s="31">
        <v>425</v>
      </c>
      <c r="B2800" s="33">
        <v>318750</v>
      </c>
    </row>
    <row r="2801" spans="1:2">
      <c r="A2801" s="32">
        <v>550</v>
      </c>
      <c r="B2801" s="34">
        <v>137500.00000000003</v>
      </c>
    </row>
    <row r="2802" spans="1:2">
      <c r="A2802" s="31">
        <v>350</v>
      </c>
      <c r="B2802" s="33">
        <v>87500.000000000029</v>
      </c>
    </row>
    <row r="2803" spans="1:2">
      <c r="A2803" s="32">
        <v>350</v>
      </c>
      <c r="B2803" s="34">
        <v>52500.000000000022</v>
      </c>
    </row>
    <row r="2804" spans="1:2">
      <c r="A2804" s="31">
        <v>200</v>
      </c>
      <c r="B2804" s="33">
        <v>40000</v>
      </c>
    </row>
    <row r="2805" spans="1:2">
      <c r="A2805" s="32">
        <v>250</v>
      </c>
      <c r="B2805" s="34">
        <v>87500</v>
      </c>
    </row>
    <row r="2806" spans="1:2">
      <c r="A2806" s="31">
        <v>350</v>
      </c>
      <c r="B2806" s="33">
        <v>87500.000000000029</v>
      </c>
    </row>
    <row r="2807" spans="1:2">
      <c r="A2807" s="32">
        <v>600</v>
      </c>
      <c r="B2807" s="34">
        <v>150000.00000000003</v>
      </c>
    </row>
    <row r="2808" spans="1:2">
      <c r="A2808" s="31">
        <v>250</v>
      </c>
      <c r="B2808" s="33">
        <v>62500.000000000015</v>
      </c>
    </row>
    <row r="2809" spans="1:2">
      <c r="A2809" s="32">
        <v>300</v>
      </c>
      <c r="B2809" s="34">
        <v>45000.000000000022</v>
      </c>
    </row>
    <row r="2810" spans="1:2">
      <c r="A2810" s="31">
        <v>150</v>
      </c>
      <c r="B2810" s="33">
        <v>30000</v>
      </c>
    </row>
    <row r="2811" spans="1:2">
      <c r="A2811" s="32">
        <v>225</v>
      </c>
      <c r="B2811" s="34">
        <v>78750</v>
      </c>
    </row>
    <row r="2812" spans="1:2">
      <c r="A2812" s="31">
        <v>325</v>
      </c>
      <c r="B2812" s="33">
        <v>65000</v>
      </c>
    </row>
    <row r="2813" spans="1:2">
      <c r="A2813" s="32">
        <v>545</v>
      </c>
      <c r="B2813" s="34">
        <v>109000</v>
      </c>
    </row>
    <row r="2814" spans="1:2">
      <c r="A2814" s="31">
        <v>225</v>
      </c>
      <c r="B2814" s="33">
        <v>45000</v>
      </c>
    </row>
    <row r="2815" spans="1:2">
      <c r="A2815" s="32">
        <v>250</v>
      </c>
      <c r="B2815" s="34">
        <v>25000.000000000004</v>
      </c>
    </row>
    <row r="2816" spans="1:2">
      <c r="A2816" s="31">
        <v>100</v>
      </c>
      <c r="B2816" s="33">
        <v>19999.999999999996</v>
      </c>
    </row>
    <row r="2817" spans="1:2">
      <c r="A2817" s="32">
        <v>150</v>
      </c>
      <c r="B2817" s="34">
        <v>52500.000000000007</v>
      </c>
    </row>
    <row r="2818" spans="1:2">
      <c r="A2818" s="31">
        <v>250</v>
      </c>
      <c r="B2818" s="33">
        <v>62500</v>
      </c>
    </row>
    <row r="2819" spans="1:2">
      <c r="A2819" s="32">
        <v>500</v>
      </c>
      <c r="B2819" s="34">
        <v>125000</v>
      </c>
    </row>
    <row r="2820" spans="1:2">
      <c r="A2820" s="31">
        <v>200</v>
      </c>
      <c r="B2820" s="33">
        <v>50000</v>
      </c>
    </row>
    <row r="2821" spans="1:2">
      <c r="A2821" s="32">
        <v>200</v>
      </c>
      <c r="B2821" s="34">
        <v>30000.000000000004</v>
      </c>
    </row>
    <row r="2822" spans="1:2">
      <c r="A2822" s="31">
        <v>125</v>
      </c>
      <c r="B2822" s="33">
        <v>24999.999999999996</v>
      </c>
    </row>
    <row r="2823" spans="1:2">
      <c r="A2823" s="32">
        <v>150</v>
      </c>
      <c r="B2823" s="34">
        <v>60000</v>
      </c>
    </row>
    <row r="2824" spans="1:2">
      <c r="A2824" s="31">
        <v>300</v>
      </c>
      <c r="B2824" s="33">
        <v>90000.000000000015</v>
      </c>
    </row>
    <row r="2825" spans="1:2">
      <c r="A2825" s="32">
        <v>570</v>
      </c>
      <c r="B2825" s="34">
        <v>228000</v>
      </c>
    </row>
    <row r="2826" spans="1:2">
      <c r="A2826" s="31">
        <v>275</v>
      </c>
      <c r="B2826" s="33">
        <v>110000</v>
      </c>
    </row>
    <row r="2827" spans="1:2">
      <c r="A2827" s="32">
        <v>250</v>
      </c>
      <c r="B2827" s="34">
        <v>87500</v>
      </c>
    </row>
    <row r="2828" spans="1:2">
      <c r="A2828" s="31">
        <v>200</v>
      </c>
      <c r="B2828" s="33">
        <v>70000</v>
      </c>
    </row>
    <row r="2829" spans="1:2">
      <c r="A2829" s="32">
        <v>225</v>
      </c>
      <c r="B2829" s="34">
        <v>101249.99999999999</v>
      </c>
    </row>
    <row r="2830" spans="1:2">
      <c r="A2830" s="31">
        <v>325</v>
      </c>
      <c r="B2830" s="33">
        <v>146249.99999999997</v>
      </c>
    </row>
    <row r="2831" spans="1:2">
      <c r="A2831" s="32">
        <v>575</v>
      </c>
      <c r="B2831" s="34">
        <v>230000</v>
      </c>
    </row>
    <row r="2832" spans="1:2">
      <c r="A2832" s="31">
        <v>325</v>
      </c>
      <c r="B2832" s="33">
        <v>113750</v>
      </c>
    </row>
    <row r="2833" spans="1:2">
      <c r="A2833" s="32">
        <v>300</v>
      </c>
      <c r="B2833" s="34">
        <v>120000</v>
      </c>
    </row>
    <row r="2834" spans="1:2">
      <c r="A2834" s="31">
        <v>275</v>
      </c>
      <c r="B2834" s="33">
        <v>110000</v>
      </c>
    </row>
    <row r="2835" spans="1:2">
      <c r="A2835" s="32">
        <v>275</v>
      </c>
      <c r="B2835" s="34">
        <v>151249.99999999997</v>
      </c>
    </row>
    <row r="2836" spans="1:2">
      <c r="A2836" s="31">
        <v>450</v>
      </c>
      <c r="B2836" s="33">
        <v>270000</v>
      </c>
    </row>
    <row r="2837" spans="1:2">
      <c r="A2837" s="32">
        <v>675</v>
      </c>
      <c r="B2837" s="34">
        <v>371249.99999999994</v>
      </c>
    </row>
    <row r="2838" spans="1:2">
      <c r="A2838" s="31">
        <v>425</v>
      </c>
      <c r="B2838" s="33">
        <v>212500</v>
      </c>
    </row>
    <row r="2839" spans="1:2">
      <c r="A2839" s="32">
        <v>350</v>
      </c>
      <c r="B2839" s="34">
        <v>157500</v>
      </c>
    </row>
    <row r="2840" spans="1:2">
      <c r="A2840" s="31">
        <v>300</v>
      </c>
      <c r="B2840" s="33">
        <v>135000</v>
      </c>
    </row>
    <row r="2841" spans="1:2">
      <c r="A2841" s="32">
        <v>325</v>
      </c>
      <c r="B2841" s="34">
        <v>195000</v>
      </c>
    </row>
    <row r="2842" spans="1:2">
      <c r="A2842" s="31">
        <v>500</v>
      </c>
      <c r="B2842" s="33">
        <v>325000</v>
      </c>
    </row>
    <row r="2843" spans="1:2">
      <c r="A2843" s="32">
        <v>650</v>
      </c>
      <c r="B2843" s="34">
        <v>390000</v>
      </c>
    </row>
    <row r="2844" spans="1:2">
      <c r="A2844" s="31">
        <v>425</v>
      </c>
      <c r="B2844" s="33">
        <v>233750.00000000003</v>
      </c>
    </row>
    <row r="2845" spans="1:2">
      <c r="A2845" s="32">
        <v>350</v>
      </c>
      <c r="B2845" s="34">
        <v>175000</v>
      </c>
    </row>
    <row r="2846" spans="1:2">
      <c r="A2846" s="31">
        <v>300</v>
      </c>
      <c r="B2846" s="33">
        <v>120000</v>
      </c>
    </row>
    <row r="2847" spans="1:2">
      <c r="A2847" s="32">
        <v>275</v>
      </c>
      <c r="B2847" s="34">
        <v>137500</v>
      </c>
    </row>
    <row r="2848" spans="1:2">
      <c r="A2848" s="31">
        <v>450</v>
      </c>
      <c r="B2848" s="33">
        <v>247500.00000000003</v>
      </c>
    </row>
    <row r="2849" spans="1:2">
      <c r="A2849" s="32">
        <v>550</v>
      </c>
      <c r="B2849" s="34">
        <v>275000</v>
      </c>
    </row>
    <row r="2850" spans="1:2">
      <c r="A2850" s="31">
        <v>350</v>
      </c>
      <c r="B2850" s="33">
        <v>140000.00000000006</v>
      </c>
    </row>
    <row r="2851" spans="1:2">
      <c r="A2851" s="32">
        <v>250</v>
      </c>
      <c r="B2851" s="34">
        <v>37500.000000000015</v>
      </c>
    </row>
    <row r="2852" spans="1:2">
      <c r="A2852" s="31">
        <v>225</v>
      </c>
      <c r="B2852" s="33">
        <v>33750.000000000015</v>
      </c>
    </row>
    <row r="2853" spans="1:2">
      <c r="A2853" s="32">
        <v>225</v>
      </c>
      <c r="B2853" s="34">
        <v>56250.000000000015</v>
      </c>
    </row>
    <row r="2854" spans="1:2">
      <c r="A2854" s="31">
        <v>325</v>
      </c>
      <c r="B2854" s="33">
        <v>97500.000000000029</v>
      </c>
    </row>
    <row r="2855" spans="1:2">
      <c r="A2855" s="32">
        <v>500</v>
      </c>
      <c r="B2855" s="34">
        <v>150000.00000000006</v>
      </c>
    </row>
    <row r="2856" spans="1:2">
      <c r="A2856" s="31">
        <v>325</v>
      </c>
      <c r="B2856" s="33">
        <v>65000.000000000036</v>
      </c>
    </row>
    <row r="2857" spans="1:2">
      <c r="A2857" s="32">
        <v>200</v>
      </c>
      <c r="B2857" s="34">
        <v>40000.000000000022</v>
      </c>
    </row>
    <row r="2858" spans="1:2">
      <c r="A2858" s="31">
        <v>175</v>
      </c>
      <c r="B2858" s="33">
        <v>35000.000000000022</v>
      </c>
    </row>
    <row r="2859" spans="1:2">
      <c r="A2859" s="32">
        <v>175</v>
      </c>
      <c r="B2859" s="34">
        <v>52500.000000000022</v>
      </c>
    </row>
    <row r="2860" spans="1:2">
      <c r="A2860" s="31">
        <v>300</v>
      </c>
      <c r="B2860" s="33">
        <v>90000.000000000015</v>
      </c>
    </row>
    <row r="2861" spans="1:2">
      <c r="A2861" s="32">
        <v>450</v>
      </c>
      <c r="B2861" s="34">
        <v>112500.00000000004</v>
      </c>
    </row>
    <row r="2862" spans="1:2">
      <c r="A2862" s="31">
        <v>275</v>
      </c>
      <c r="B2862" s="33">
        <v>41250.000000000036</v>
      </c>
    </row>
    <row r="2863" spans="1:2">
      <c r="A2863" s="32">
        <v>220</v>
      </c>
      <c r="B2863" s="34">
        <v>55000.000000000036</v>
      </c>
    </row>
    <row r="2864" spans="1:2">
      <c r="A2864" s="31">
        <v>275</v>
      </c>
      <c r="B2864" s="33">
        <v>151250.00000000003</v>
      </c>
    </row>
    <row r="2865" spans="1:2">
      <c r="A2865" s="32">
        <v>250</v>
      </c>
      <c r="B2865" s="34">
        <v>187500.00000000003</v>
      </c>
    </row>
    <row r="2866" spans="1:2">
      <c r="A2866" s="31">
        <v>350</v>
      </c>
      <c r="B2866" s="33">
        <v>262500</v>
      </c>
    </row>
    <row r="2867" spans="1:2">
      <c r="A2867" s="32">
        <v>600</v>
      </c>
      <c r="B2867" s="34">
        <v>420000</v>
      </c>
    </row>
    <row r="2868" spans="1:2">
      <c r="A2868" s="31">
        <v>400</v>
      </c>
      <c r="B2868" s="33">
        <v>240000.00000000003</v>
      </c>
    </row>
    <row r="2869" spans="1:2">
      <c r="A2869" s="32">
        <v>350</v>
      </c>
      <c r="B2869" s="34">
        <v>210000.00000000003</v>
      </c>
    </row>
    <row r="2870" spans="1:2">
      <c r="A2870" s="31">
        <v>300</v>
      </c>
      <c r="B2870" s="33">
        <v>180000.00000000003</v>
      </c>
    </row>
    <row r="2871" spans="1:2">
      <c r="A2871" s="32">
        <v>300</v>
      </c>
      <c r="B2871" s="34">
        <v>210000</v>
      </c>
    </row>
    <row r="2872" spans="1:2">
      <c r="A2872" s="31">
        <v>400</v>
      </c>
      <c r="B2872" s="33">
        <v>300000</v>
      </c>
    </row>
    <row r="2873" spans="1:2">
      <c r="A2873" s="32">
        <v>475</v>
      </c>
      <c r="B2873" s="34">
        <v>190000</v>
      </c>
    </row>
    <row r="2874" spans="1:2">
      <c r="A2874" s="31">
        <v>275</v>
      </c>
      <c r="B2874" s="33">
        <v>110000</v>
      </c>
    </row>
    <row r="2875" spans="1:2">
      <c r="A2875" s="32">
        <v>275</v>
      </c>
      <c r="B2875" s="34">
        <v>82500.000000000015</v>
      </c>
    </row>
    <row r="2876" spans="1:2">
      <c r="A2876" s="31">
        <v>125</v>
      </c>
      <c r="B2876" s="33">
        <v>43750</v>
      </c>
    </row>
    <row r="2877" spans="1:2">
      <c r="A2877" s="32">
        <v>175</v>
      </c>
      <c r="B2877" s="34">
        <v>87499.999999999985</v>
      </c>
    </row>
    <row r="2878" spans="1:2">
      <c r="A2878" s="31">
        <v>275</v>
      </c>
      <c r="B2878" s="33">
        <v>110000</v>
      </c>
    </row>
    <row r="2879" spans="1:2">
      <c r="A2879" s="32">
        <v>525</v>
      </c>
      <c r="B2879" s="34">
        <v>210000</v>
      </c>
    </row>
    <row r="2880" spans="1:2">
      <c r="A2880" s="31">
        <v>175</v>
      </c>
      <c r="B2880" s="33">
        <v>70000</v>
      </c>
    </row>
    <row r="2881" spans="1:2">
      <c r="A2881" s="32">
        <v>225</v>
      </c>
      <c r="B2881" s="34">
        <v>67500.000000000015</v>
      </c>
    </row>
    <row r="2882" spans="1:2">
      <c r="A2882" s="31">
        <v>100</v>
      </c>
      <c r="B2882" s="33">
        <v>35000</v>
      </c>
    </row>
    <row r="2883" spans="1:2">
      <c r="A2883" s="32">
        <v>175</v>
      </c>
      <c r="B2883" s="34">
        <v>87499.999999999985</v>
      </c>
    </row>
    <row r="2884" spans="1:2">
      <c r="A2884" s="31">
        <v>275</v>
      </c>
      <c r="B2884" s="33">
        <v>96250</v>
      </c>
    </row>
    <row r="2885" spans="1:2">
      <c r="A2885" s="32">
        <v>495</v>
      </c>
      <c r="B2885" s="34">
        <v>198000</v>
      </c>
    </row>
    <row r="2886" spans="1:2">
      <c r="A2886" s="31">
        <v>200</v>
      </c>
      <c r="B2886" s="33">
        <v>80000</v>
      </c>
    </row>
    <row r="2887" spans="1:2">
      <c r="A2887" s="32">
        <v>225</v>
      </c>
      <c r="B2887" s="34">
        <v>67500.000000000015</v>
      </c>
    </row>
    <row r="2888" spans="1:2">
      <c r="A2888" s="31">
        <v>75</v>
      </c>
      <c r="B2888" s="33">
        <v>26250</v>
      </c>
    </row>
    <row r="2889" spans="1:2">
      <c r="A2889" s="32">
        <v>125</v>
      </c>
      <c r="B2889" s="34">
        <v>62500</v>
      </c>
    </row>
    <row r="2890" spans="1:2">
      <c r="A2890" s="31">
        <v>225</v>
      </c>
      <c r="B2890" s="33">
        <v>90000</v>
      </c>
    </row>
    <row r="2891" spans="1:2">
      <c r="A2891" s="32">
        <v>450</v>
      </c>
      <c r="B2891" s="34">
        <v>180000</v>
      </c>
    </row>
    <row r="2892" spans="1:2">
      <c r="A2892" s="31">
        <v>150</v>
      </c>
      <c r="B2892" s="33">
        <v>60000</v>
      </c>
    </row>
    <row r="2893" spans="1:2">
      <c r="A2893" s="32">
        <v>150</v>
      </c>
      <c r="B2893" s="34">
        <v>45000.000000000007</v>
      </c>
    </row>
    <row r="2894" spans="1:2">
      <c r="A2894" s="31">
        <v>75</v>
      </c>
      <c r="B2894" s="33">
        <v>26250</v>
      </c>
    </row>
    <row r="2895" spans="1:2">
      <c r="A2895" s="32">
        <v>100</v>
      </c>
      <c r="B2895" s="34">
        <v>60000</v>
      </c>
    </row>
    <row r="2896" spans="1:2">
      <c r="A2896" s="31">
        <v>225</v>
      </c>
      <c r="B2896" s="33">
        <v>112500</v>
      </c>
    </row>
    <row r="2897" spans="1:2">
      <c r="A2897" s="32">
        <v>495</v>
      </c>
      <c r="B2897" s="34">
        <v>297000</v>
      </c>
    </row>
    <row r="2898" spans="1:2">
      <c r="A2898" s="31">
        <v>200</v>
      </c>
      <c r="B2898" s="33">
        <v>100000</v>
      </c>
    </row>
    <row r="2899" spans="1:2">
      <c r="A2899" s="32">
        <v>175</v>
      </c>
      <c r="B2899" s="34">
        <v>78750</v>
      </c>
    </row>
    <row r="2900" spans="1:2">
      <c r="A2900" s="31">
        <v>100</v>
      </c>
      <c r="B2900" s="33">
        <v>45000</v>
      </c>
    </row>
    <row r="2901" spans="1:2">
      <c r="A2901" s="32">
        <v>125</v>
      </c>
      <c r="B2901" s="34">
        <v>68749.999999999985</v>
      </c>
    </row>
    <row r="2902" spans="1:2">
      <c r="A2902" s="31">
        <v>250</v>
      </c>
      <c r="B2902" s="33">
        <v>150000</v>
      </c>
    </row>
    <row r="2903" spans="1:2">
      <c r="A2903" s="32">
        <v>500</v>
      </c>
      <c r="B2903" s="34">
        <v>225000</v>
      </c>
    </row>
    <row r="2904" spans="1:2">
      <c r="A2904" s="31">
        <v>250</v>
      </c>
      <c r="B2904" s="33">
        <v>100000.00000000001</v>
      </c>
    </row>
    <row r="2905" spans="1:2">
      <c r="A2905" s="32">
        <v>200</v>
      </c>
      <c r="B2905" s="34">
        <v>70000</v>
      </c>
    </row>
    <row r="2906" spans="1:2">
      <c r="A2906" s="31">
        <v>175</v>
      </c>
      <c r="B2906" s="33">
        <v>61250</v>
      </c>
    </row>
    <row r="2907" spans="1:2">
      <c r="A2907" s="32">
        <v>175</v>
      </c>
      <c r="B2907" s="34">
        <v>78750</v>
      </c>
    </row>
    <row r="2908" spans="1:2">
      <c r="A2908" s="31">
        <v>325</v>
      </c>
      <c r="B2908" s="33">
        <v>178750.00000000003</v>
      </c>
    </row>
    <row r="2909" spans="1:2">
      <c r="A2909" s="32">
        <v>550</v>
      </c>
      <c r="B2909" s="34">
        <v>275000</v>
      </c>
    </row>
    <row r="2910" spans="1:2">
      <c r="A2910" s="31">
        <v>300</v>
      </c>
      <c r="B2910" s="33">
        <v>135000.00000000003</v>
      </c>
    </row>
    <row r="2911" spans="1:2">
      <c r="A2911" s="32">
        <v>225</v>
      </c>
      <c r="B2911" s="34">
        <v>90000</v>
      </c>
    </row>
    <row r="2912" spans="1:2">
      <c r="A2912" s="31">
        <v>175</v>
      </c>
      <c r="B2912" s="33">
        <v>70000</v>
      </c>
    </row>
    <row r="2913" spans="1:2">
      <c r="A2913" s="32">
        <v>200</v>
      </c>
      <c r="B2913" s="34">
        <v>100000</v>
      </c>
    </row>
    <row r="2914" spans="1:2">
      <c r="A2914" s="31">
        <v>375</v>
      </c>
      <c r="B2914" s="33">
        <v>206250.00000000003</v>
      </c>
    </row>
    <row r="2915" spans="1:2">
      <c r="A2915" s="32">
        <v>525</v>
      </c>
      <c r="B2915" s="34">
        <v>262500</v>
      </c>
    </row>
    <row r="2916" spans="1:2">
      <c r="A2916" s="31">
        <v>300</v>
      </c>
      <c r="B2916" s="33">
        <v>135000.00000000003</v>
      </c>
    </row>
    <row r="2917" spans="1:2">
      <c r="A2917" s="32">
        <v>225</v>
      </c>
      <c r="B2917" s="34">
        <v>90000</v>
      </c>
    </row>
    <row r="2918" spans="1:2">
      <c r="A2918" s="31">
        <v>200</v>
      </c>
      <c r="B2918" s="33">
        <v>80000</v>
      </c>
    </row>
    <row r="2919" spans="1:2">
      <c r="A2919" s="32">
        <v>175</v>
      </c>
      <c r="B2919" s="34">
        <v>87500</v>
      </c>
    </row>
    <row r="2920" spans="1:2">
      <c r="A2920" s="31">
        <v>350</v>
      </c>
      <c r="B2920" s="33">
        <v>192500.00000000003</v>
      </c>
    </row>
    <row r="2921" spans="1:2">
      <c r="A2921" s="32">
        <v>475</v>
      </c>
      <c r="B2921" s="34">
        <v>213750</v>
      </c>
    </row>
    <row r="2922" spans="1:2">
      <c r="A2922" s="31">
        <v>275</v>
      </c>
      <c r="B2922" s="33">
        <v>110000.00000000001</v>
      </c>
    </row>
    <row r="2923" spans="1:2">
      <c r="A2923" s="32">
        <v>175</v>
      </c>
      <c r="B2923" s="34">
        <v>61250</v>
      </c>
    </row>
    <row r="2924" spans="1:2">
      <c r="A2924" s="31">
        <v>150</v>
      </c>
      <c r="B2924" s="33">
        <v>52500</v>
      </c>
    </row>
    <row r="2925" spans="1:2">
      <c r="A2925" s="32">
        <v>150</v>
      </c>
      <c r="B2925" s="34">
        <v>67500</v>
      </c>
    </row>
    <row r="2926" spans="1:2">
      <c r="A2926" s="31">
        <v>225</v>
      </c>
      <c r="B2926" s="33">
        <v>112500</v>
      </c>
    </row>
    <row r="2927" spans="1:2">
      <c r="A2927" s="32">
        <v>400</v>
      </c>
      <c r="B2927" s="34">
        <v>219999.99999999997</v>
      </c>
    </row>
    <row r="2928" spans="1:2">
      <c r="A2928" s="31">
        <v>250</v>
      </c>
      <c r="B2928" s="33">
        <v>112500</v>
      </c>
    </row>
    <row r="2929" spans="1:2">
      <c r="A2929" s="32">
        <v>150</v>
      </c>
      <c r="B2929" s="34">
        <v>67500</v>
      </c>
    </row>
    <row r="2930" spans="1:2">
      <c r="A2930" s="31">
        <v>125</v>
      </c>
      <c r="B2930" s="33">
        <v>56250</v>
      </c>
    </row>
    <row r="2931" spans="1:2">
      <c r="A2931" s="32">
        <v>125</v>
      </c>
      <c r="B2931" s="34">
        <v>68749.999999999985</v>
      </c>
    </row>
    <row r="2932" spans="1:2">
      <c r="A2932" s="31">
        <v>250</v>
      </c>
      <c r="B2932" s="33">
        <v>149999.99999999997</v>
      </c>
    </row>
    <row r="2933" spans="1:2">
      <c r="A2933" s="32">
        <v>400</v>
      </c>
      <c r="B2933" s="34">
        <v>219999.99999999997</v>
      </c>
    </row>
    <row r="2934" spans="1:2">
      <c r="A2934" s="31">
        <v>250</v>
      </c>
      <c r="B2934" s="33">
        <v>112500</v>
      </c>
    </row>
    <row r="2935" spans="1:2">
      <c r="A2935" s="32">
        <v>195</v>
      </c>
      <c r="B2935" s="34">
        <v>87750</v>
      </c>
    </row>
    <row r="2936" spans="1:2">
      <c r="A2936" s="31">
        <v>175</v>
      </c>
      <c r="B2936" s="33">
        <v>78750</v>
      </c>
    </row>
    <row r="2937" spans="1:2">
      <c r="A2937" s="32">
        <v>150</v>
      </c>
      <c r="B2937" s="34">
        <v>90000</v>
      </c>
    </row>
    <row r="2938" spans="1:2">
      <c r="A2938" s="31">
        <v>250</v>
      </c>
      <c r="B2938" s="33">
        <v>162499.99999999997</v>
      </c>
    </row>
    <row r="2939" spans="1:2">
      <c r="A2939" s="32">
        <v>500</v>
      </c>
      <c r="B2939" s="34">
        <v>300000</v>
      </c>
    </row>
    <row r="2940" spans="1:2">
      <c r="A2940" s="31">
        <v>300</v>
      </c>
      <c r="B2940" s="33">
        <v>150000</v>
      </c>
    </row>
    <row r="2941" spans="1:2">
      <c r="A2941" s="32">
        <v>250</v>
      </c>
      <c r="B2941" s="34">
        <v>125000</v>
      </c>
    </row>
    <row r="2942" spans="1:2">
      <c r="A2942" s="31">
        <v>200</v>
      </c>
      <c r="B2942" s="33">
        <v>100000</v>
      </c>
    </row>
    <row r="2943" spans="1:2">
      <c r="A2943" s="32">
        <v>200</v>
      </c>
      <c r="B2943" s="34">
        <v>120000</v>
      </c>
    </row>
    <row r="2944" spans="1:2">
      <c r="A2944" s="31">
        <v>300</v>
      </c>
      <c r="B2944" s="33">
        <v>194999.99999999997</v>
      </c>
    </row>
    <row r="2945" spans="1:2">
      <c r="A2945" s="32">
        <v>475</v>
      </c>
      <c r="B2945" s="34">
        <v>166250</v>
      </c>
    </row>
    <row r="2946" spans="1:2">
      <c r="A2946" s="31">
        <v>275</v>
      </c>
      <c r="B2946" s="33">
        <v>96250</v>
      </c>
    </row>
    <row r="2947" spans="1:2">
      <c r="A2947" s="32">
        <v>275</v>
      </c>
      <c r="B2947" s="34">
        <v>68750.000000000015</v>
      </c>
    </row>
    <row r="2948" spans="1:2">
      <c r="A2948" s="31">
        <v>125</v>
      </c>
      <c r="B2948" s="33">
        <v>37500.000000000007</v>
      </c>
    </row>
    <row r="2949" spans="1:2">
      <c r="A2949" s="32">
        <v>175</v>
      </c>
      <c r="B2949" s="34">
        <v>78749.999999999985</v>
      </c>
    </row>
    <row r="2950" spans="1:2">
      <c r="A2950" s="31">
        <v>275</v>
      </c>
      <c r="B2950" s="33">
        <v>96250</v>
      </c>
    </row>
    <row r="2951" spans="1:2">
      <c r="A2951" s="32">
        <v>525</v>
      </c>
      <c r="B2951" s="34">
        <v>183750</v>
      </c>
    </row>
    <row r="2952" spans="1:2">
      <c r="A2952" s="31">
        <v>175</v>
      </c>
      <c r="B2952" s="33">
        <v>61250</v>
      </c>
    </row>
    <row r="2953" spans="1:2">
      <c r="A2953" s="32">
        <v>225</v>
      </c>
      <c r="B2953" s="34">
        <v>56250.000000000015</v>
      </c>
    </row>
    <row r="2954" spans="1:2">
      <c r="A2954" s="31">
        <v>100</v>
      </c>
      <c r="B2954" s="33">
        <v>30000.000000000004</v>
      </c>
    </row>
    <row r="2955" spans="1:2">
      <c r="A2955" s="32">
        <v>175</v>
      </c>
      <c r="B2955" s="34">
        <v>78749.999999999985</v>
      </c>
    </row>
    <row r="2956" spans="1:2">
      <c r="A2956" s="31">
        <v>275</v>
      </c>
      <c r="B2956" s="33">
        <v>68749.999999999985</v>
      </c>
    </row>
    <row r="2957" spans="1:2">
      <c r="A2957" s="32">
        <v>495</v>
      </c>
      <c r="B2957" s="34">
        <v>148500.00000000003</v>
      </c>
    </row>
    <row r="2958" spans="1:2">
      <c r="A2958" s="31">
        <v>200</v>
      </c>
      <c r="B2958" s="33">
        <v>60000.000000000007</v>
      </c>
    </row>
    <row r="2959" spans="1:2">
      <c r="A2959" s="32">
        <v>225</v>
      </c>
      <c r="B2959" s="34">
        <v>45000.000000000007</v>
      </c>
    </row>
    <row r="2960" spans="1:2">
      <c r="A2960" s="31">
        <v>75</v>
      </c>
      <c r="B2960" s="33">
        <v>18749.999999999996</v>
      </c>
    </row>
    <row r="2961" spans="1:2">
      <c r="A2961" s="32">
        <v>125</v>
      </c>
      <c r="B2961" s="34">
        <v>50000</v>
      </c>
    </row>
    <row r="2962" spans="1:2">
      <c r="A2962" s="31">
        <v>225</v>
      </c>
      <c r="B2962" s="33">
        <v>67500.000000000015</v>
      </c>
    </row>
    <row r="2963" spans="1:2">
      <c r="A2963" s="32">
        <v>450</v>
      </c>
      <c r="B2963" s="34">
        <v>135000.00000000003</v>
      </c>
    </row>
    <row r="2964" spans="1:2">
      <c r="A2964" s="31">
        <v>150</v>
      </c>
      <c r="B2964" s="33">
        <v>45000.000000000007</v>
      </c>
    </row>
    <row r="2965" spans="1:2">
      <c r="A2965" s="32">
        <v>150</v>
      </c>
      <c r="B2965" s="34">
        <v>30000.000000000004</v>
      </c>
    </row>
    <row r="2966" spans="1:2">
      <c r="A2966" s="31">
        <v>75</v>
      </c>
      <c r="B2966" s="33">
        <v>18749.999999999996</v>
      </c>
    </row>
    <row r="2967" spans="1:2">
      <c r="A2967" s="32">
        <v>100</v>
      </c>
      <c r="B2967" s="34">
        <v>60000</v>
      </c>
    </row>
    <row r="2968" spans="1:2">
      <c r="A2968" s="31">
        <v>225</v>
      </c>
      <c r="B2968" s="33">
        <v>112500</v>
      </c>
    </row>
    <row r="2969" spans="1:2">
      <c r="A2969" s="32">
        <v>495</v>
      </c>
      <c r="B2969" s="34">
        <v>297000</v>
      </c>
    </row>
    <row r="2970" spans="1:2">
      <c r="A2970" s="31">
        <v>200</v>
      </c>
      <c r="B2970" s="33">
        <v>90000</v>
      </c>
    </row>
    <row r="2971" spans="1:2">
      <c r="A2971" s="32">
        <v>175</v>
      </c>
      <c r="B2971" s="34">
        <v>70000</v>
      </c>
    </row>
    <row r="2972" spans="1:2">
      <c r="A2972" s="31">
        <v>100</v>
      </c>
      <c r="B2972" s="33">
        <v>40000</v>
      </c>
    </row>
    <row r="2973" spans="1:2">
      <c r="A2973" s="32">
        <v>125</v>
      </c>
      <c r="B2973" s="34">
        <v>62499.999999999993</v>
      </c>
    </row>
    <row r="2974" spans="1:2">
      <c r="A2974" s="31">
        <v>250</v>
      </c>
      <c r="B2974" s="33">
        <v>137499.99999999997</v>
      </c>
    </row>
    <row r="2975" spans="1:2">
      <c r="A2975" s="32">
        <v>500</v>
      </c>
      <c r="B2975" s="34">
        <v>200000</v>
      </c>
    </row>
    <row r="2976" spans="1:2">
      <c r="A2976" s="31">
        <v>250</v>
      </c>
      <c r="B2976" s="33">
        <v>87500.000000000015</v>
      </c>
    </row>
    <row r="2977" spans="1:2">
      <c r="A2977" s="32">
        <v>200</v>
      </c>
      <c r="B2977" s="34">
        <v>60000.000000000007</v>
      </c>
    </row>
    <row r="2978" spans="1:2">
      <c r="A2978" s="31">
        <v>175</v>
      </c>
      <c r="B2978" s="33">
        <v>52500.000000000007</v>
      </c>
    </row>
    <row r="2979" spans="1:2">
      <c r="A2979" s="32">
        <v>175</v>
      </c>
      <c r="B2979" s="34">
        <v>70000</v>
      </c>
    </row>
    <row r="2980" spans="1:2">
      <c r="A2980" s="31">
        <v>325</v>
      </c>
      <c r="B2980" s="33">
        <v>178750.00000000003</v>
      </c>
    </row>
    <row r="2981" spans="1:2">
      <c r="A2981" s="32">
        <v>550</v>
      </c>
      <c r="B2981" s="34">
        <v>275000</v>
      </c>
    </row>
    <row r="2982" spans="1:2">
      <c r="A2982" s="31">
        <v>300</v>
      </c>
      <c r="B2982" s="33">
        <v>135000.00000000003</v>
      </c>
    </row>
    <row r="2983" spans="1:2">
      <c r="A2983" s="32">
        <v>225</v>
      </c>
      <c r="B2983" s="34">
        <v>90000</v>
      </c>
    </row>
    <row r="2984" spans="1:2">
      <c r="A2984" s="31">
        <v>175</v>
      </c>
      <c r="B2984" s="33">
        <v>70000</v>
      </c>
    </row>
    <row r="2985" spans="1:2">
      <c r="A2985" s="32">
        <v>200</v>
      </c>
      <c r="B2985" s="34">
        <v>100000</v>
      </c>
    </row>
    <row r="2986" spans="1:2">
      <c r="A2986" s="31">
        <v>375</v>
      </c>
      <c r="B2986" s="33">
        <v>206250.00000000003</v>
      </c>
    </row>
    <row r="2987" spans="1:2">
      <c r="A2987" s="32">
        <v>525</v>
      </c>
      <c r="B2987" s="34">
        <v>262500</v>
      </c>
    </row>
    <row r="2988" spans="1:2">
      <c r="A2988" s="31">
        <v>300</v>
      </c>
      <c r="B2988" s="33">
        <v>135000.00000000003</v>
      </c>
    </row>
    <row r="2989" spans="1:2">
      <c r="A2989" s="32">
        <v>225</v>
      </c>
      <c r="B2989" s="34">
        <v>90000</v>
      </c>
    </row>
    <row r="2990" spans="1:2">
      <c r="A2990" s="31">
        <v>200</v>
      </c>
      <c r="B2990" s="33">
        <v>80000</v>
      </c>
    </row>
    <row r="2991" spans="1:2">
      <c r="A2991" s="32">
        <v>175</v>
      </c>
      <c r="B2991" s="34">
        <v>87500</v>
      </c>
    </row>
    <row r="2992" spans="1:2">
      <c r="A2992" s="31">
        <v>350</v>
      </c>
      <c r="B2992" s="33">
        <v>192500.00000000003</v>
      </c>
    </row>
    <row r="2993" spans="1:2">
      <c r="A2993" s="32">
        <v>475</v>
      </c>
      <c r="B2993" s="34">
        <v>190000</v>
      </c>
    </row>
    <row r="2994" spans="1:2">
      <c r="A2994" s="31">
        <v>275</v>
      </c>
      <c r="B2994" s="33">
        <v>96250.000000000015</v>
      </c>
    </row>
    <row r="2995" spans="1:2">
      <c r="A2995" s="32">
        <v>175</v>
      </c>
      <c r="B2995" s="34">
        <v>52500.000000000007</v>
      </c>
    </row>
    <row r="2996" spans="1:2">
      <c r="A2996" s="31">
        <v>150</v>
      </c>
      <c r="B2996" s="33">
        <v>45000.000000000007</v>
      </c>
    </row>
    <row r="2997" spans="1:2">
      <c r="A2997" s="32">
        <v>150</v>
      </c>
      <c r="B2997" s="34">
        <v>60000</v>
      </c>
    </row>
    <row r="2998" spans="1:2">
      <c r="A2998" s="31">
        <v>225</v>
      </c>
      <c r="B2998" s="33">
        <v>101250</v>
      </c>
    </row>
    <row r="2999" spans="1:2">
      <c r="A2999" s="32">
        <v>400</v>
      </c>
      <c r="B2999" s="34">
        <v>199999.99999999997</v>
      </c>
    </row>
    <row r="3000" spans="1:2">
      <c r="A3000" s="31">
        <v>250</v>
      </c>
      <c r="B3000" s="33">
        <v>100000</v>
      </c>
    </row>
    <row r="3001" spans="1:2">
      <c r="A3001" s="32">
        <v>150</v>
      </c>
      <c r="B3001" s="34">
        <v>60000</v>
      </c>
    </row>
    <row r="3002" spans="1:2">
      <c r="A3002" s="31">
        <v>125</v>
      </c>
      <c r="B3002" s="33">
        <v>50000</v>
      </c>
    </row>
    <row r="3003" spans="1:2">
      <c r="A3003" s="32">
        <v>125</v>
      </c>
      <c r="B3003" s="34">
        <v>62499.999999999993</v>
      </c>
    </row>
    <row r="3004" spans="1:2">
      <c r="A3004" s="31">
        <v>250</v>
      </c>
      <c r="B3004" s="33">
        <v>137499.99999999997</v>
      </c>
    </row>
    <row r="3005" spans="1:2">
      <c r="A3005" s="32">
        <v>400</v>
      </c>
      <c r="B3005" s="34">
        <v>199999.99999999997</v>
      </c>
    </row>
    <row r="3006" spans="1:2">
      <c r="A3006" s="31">
        <v>250</v>
      </c>
      <c r="B3006" s="33">
        <v>100000</v>
      </c>
    </row>
    <row r="3007" spans="1:2">
      <c r="A3007" s="32">
        <v>195</v>
      </c>
      <c r="B3007" s="34">
        <v>78000</v>
      </c>
    </row>
    <row r="3008" spans="1:2">
      <c r="A3008" s="31">
        <v>175</v>
      </c>
      <c r="B3008" s="33">
        <v>70000</v>
      </c>
    </row>
    <row r="3009" spans="1:2">
      <c r="A3009" s="32">
        <v>150</v>
      </c>
      <c r="B3009" s="34">
        <v>90000</v>
      </c>
    </row>
    <row r="3010" spans="1:2">
      <c r="A3010" s="31">
        <v>250</v>
      </c>
      <c r="B3010" s="33">
        <v>162499.99999999997</v>
      </c>
    </row>
    <row r="3011" spans="1:2">
      <c r="A3011" s="32">
        <v>500</v>
      </c>
      <c r="B3011" s="34">
        <v>300000</v>
      </c>
    </row>
    <row r="3012" spans="1:2">
      <c r="A3012" s="31">
        <v>300</v>
      </c>
      <c r="B3012" s="33">
        <v>150000</v>
      </c>
    </row>
    <row r="3013" spans="1:2">
      <c r="A3013" s="32">
        <v>250</v>
      </c>
      <c r="B3013" s="34">
        <v>125000</v>
      </c>
    </row>
    <row r="3014" spans="1:2">
      <c r="A3014" s="31">
        <v>200</v>
      </c>
      <c r="B3014" s="33">
        <v>100000</v>
      </c>
    </row>
    <row r="3015" spans="1:2">
      <c r="A3015" s="32">
        <v>200</v>
      </c>
      <c r="B3015" s="34">
        <v>120000</v>
      </c>
    </row>
    <row r="3016" spans="1:2">
      <c r="A3016" s="31">
        <v>300</v>
      </c>
      <c r="B3016" s="33">
        <v>194999.99999999997</v>
      </c>
    </row>
    <row r="3017" spans="1:2">
      <c r="A3017" s="32">
        <v>450</v>
      </c>
      <c r="B3017" s="34">
        <v>135000.00000000003</v>
      </c>
    </row>
    <row r="3018" spans="1:2">
      <c r="A3018" s="31">
        <v>250</v>
      </c>
      <c r="B3018" s="33">
        <v>75000.000000000015</v>
      </c>
    </row>
    <row r="3019" spans="1:2">
      <c r="A3019" s="32">
        <v>250</v>
      </c>
      <c r="B3019" s="34">
        <v>50000.000000000015</v>
      </c>
    </row>
    <row r="3020" spans="1:2">
      <c r="A3020" s="31">
        <v>100</v>
      </c>
      <c r="B3020" s="33">
        <v>25000.000000000007</v>
      </c>
    </row>
    <row r="3021" spans="1:2">
      <c r="A3021" s="32">
        <v>150</v>
      </c>
      <c r="B3021" s="34">
        <v>60000</v>
      </c>
    </row>
    <row r="3022" spans="1:2">
      <c r="A3022" s="31">
        <v>250</v>
      </c>
      <c r="B3022" s="33">
        <v>75000.000000000015</v>
      </c>
    </row>
    <row r="3023" spans="1:2">
      <c r="A3023" s="32">
        <v>500</v>
      </c>
      <c r="B3023" s="34">
        <v>150000.00000000003</v>
      </c>
    </row>
    <row r="3024" spans="1:2">
      <c r="A3024" s="31">
        <v>150</v>
      </c>
      <c r="B3024" s="33">
        <v>45000.000000000007</v>
      </c>
    </row>
    <row r="3025" spans="1:2">
      <c r="A3025" s="32">
        <v>200</v>
      </c>
      <c r="B3025" s="34">
        <v>40000.000000000015</v>
      </c>
    </row>
    <row r="3026" spans="1:2">
      <c r="A3026" s="31">
        <v>75</v>
      </c>
      <c r="B3026" s="33">
        <v>18750.000000000004</v>
      </c>
    </row>
    <row r="3027" spans="1:2">
      <c r="A3027" s="32">
        <v>150</v>
      </c>
      <c r="B3027" s="34">
        <v>60000</v>
      </c>
    </row>
    <row r="3028" spans="1:2">
      <c r="A3028" s="31">
        <v>250</v>
      </c>
      <c r="B3028" s="33">
        <v>37499.999999999993</v>
      </c>
    </row>
    <row r="3029" spans="1:2">
      <c r="A3029" s="32">
        <v>470</v>
      </c>
      <c r="B3029" s="34">
        <v>94000.000000000015</v>
      </c>
    </row>
    <row r="3030" spans="1:2">
      <c r="A3030" s="31">
        <v>175</v>
      </c>
      <c r="B3030" s="33">
        <v>35000.000000000007</v>
      </c>
    </row>
    <row r="3031" spans="1:2">
      <c r="A3031" s="32">
        <v>225</v>
      </c>
      <c r="B3031" s="34">
        <v>22500.000000000007</v>
      </c>
    </row>
    <row r="3032" spans="1:2">
      <c r="A3032" s="31">
        <v>100</v>
      </c>
      <c r="B3032" s="33">
        <v>14999.999999999996</v>
      </c>
    </row>
    <row r="3033" spans="1:2">
      <c r="A3033" s="32">
        <v>150</v>
      </c>
      <c r="B3033" s="34">
        <v>45000.000000000007</v>
      </c>
    </row>
    <row r="3034" spans="1:2">
      <c r="A3034" s="31">
        <v>250</v>
      </c>
      <c r="B3034" s="33">
        <v>50000.000000000007</v>
      </c>
    </row>
    <row r="3035" spans="1:2">
      <c r="A3035" s="32">
        <v>475</v>
      </c>
      <c r="B3035" s="34">
        <v>95000.000000000015</v>
      </c>
    </row>
    <row r="3036" spans="1:2">
      <c r="A3036" s="31">
        <v>175</v>
      </c>
      <c r="B3036" s="33">
        <v>35000.000000000007</v>
      </c>
    </row>
    <row r="3037" spans="1:2">
      <c r="A3037" s="32">
        <v>175</v>
      </c>
      <c r="B3037" s="34">
        <v>17500.000000000007</v>
      </c>
    </row>
    <row r="3038" spans="1:2">
      <c r="A3038" s="31">
        <v>100</v>
      </c>
      <c r="B3038" s="33">
        <v>14999.999999999996</v>
      </c>
    </row>
    <row r="3039" spans="1:2">
      <c r="A3039" s="32">
        <v>125</v>
      </c>
      <c r="B3039" s="34">
        <v>75000</v>
      </c>
    </row>
    <row r="3040" spans="1:2">
      <c r="A3040" s="31">
        <v>250</v>
      </c>
      <c r="B3040" s="33">
        <v>125000</v>
      </c>
    </row>
    <row r="3041" spans="1:2">
      <c r="A3041" s="32">
        <v>520</v>
      </c>
      <c r="B3041" s="34">
        <v>312000</v>
      </c>
    </row>
    <row r="3042" spans="1:2">
      <c r="A3042" s="31">
        <v>225</v>
      </c>
      <c r="B3042" s="33">
        <v>90000</v>
      </c>
    </row>
    <row r="3043" spans="1:2">
      <c r="A3043" s="32">
        <v>200</v>
      </c>
      <c r="B3043" s="34">
        <v>70000</v>
      </c>
    </row>
    <row r="3044" spans="1:2">
      <c r="A3044" s="31">
        <v>125</v>
      </c>
      <c r="B3044" s="33">
        <v>43750</v>
      </c>
    </row>
    <row r="3045" spans="1:2">
      <c r="A3045" s="32">
        <v>150</v>
      </c>
      <c r="B3045" s="34">
        <v>67499.999999999985</v>
      </c>
    </row>
    <row r="3046" spans="1:2">
      <c r="A3046" s="31">
        <v>275</v>
      </c>
      <c r="B3046" s="33">
        <v>137499.99999999997</v>
      </c>
    </row>
    <row r="3047" spans="1:2">
      <c r="A3047" s="32">
        <v>525</v>
      </c>
      <c r="B3047" s="34">
        <v>183750</v>
      </c>
    </row>
    <row r="3048" spans="1:2">
      <c r="A3048" s="31">
        <v>275</v>
      </c>
      <c r="B3048" s="33">
        <v>82500.000000000029</v>
      </c>
    </row>
    <row r="3049" spans="1:2">
      <c r="A3049" s="32">
        <v>200</v>
      </c>
      <c r="B3049" s="34">
        <v>50000.000000000015</v>
      </c>
    </row>
    <row r="3050" spans="1:2">
      <c r="A3050" s="31">
        <v>175</v>
      </c>
      <c r="B3050" s="33">
        <v>43750.000000000015</v>
      </c>
    </row>
    <row r="3051" spans="1:2">
      <c r="A3051" s="32">
        <v>175</v>
      </c>
      <c r="B3051" s="34">
        <v>61250</v>
      </c>
    </row>
    <row r="3052" spans="1:2">
      <c r="A3052" s="31">
        <v>325</v>
      </c>
      <c r="B3052" s="33">
        <v>178750.00000000003</v>
      </c>
    </row>
    <row r="3053" spans="1:2">
      <c r="A3053" s="32">
        <v>550</v>
      </c>
      <c r="B3053" s="34">
        <v>275000</v>
      </c>
    </row>
    <row r="3054" spans="1:2">
      <c r="A3054" s="31">
        <v>300</v>
      </c>
      <c r="B3054" s="33">
        <v>135000.00000000003</v>
      </c>
    </row>
    <row r="3055" spans="1:2">
      <c r="A3055" s="32">
        <v>225</v>
      </c>
      <c r="B3055" s="34">
        <v>90000</v>
      </c>
    </row>
    <row r="3056" spans="1:2">
      <c r="A3056" s="31">
        <v>175</v>
      </c>
      <c r="B3056" s="33">
        <v>70000</v>
      </c>
    </row>
    <row r="3057" spans="1:2">
      <c r="A3057" s="32">
        <v>200</v>
      </c>
      <c r="B3057" s="34">
        <v>100000</v>
      </c>
    </row>
    <row r="3058" spans="1:2">
      <c r="A3058" s="31">
        <v>375</v>
      </c>
      <c r="B3058" s="33">
        <v>206250.00000000003</v>
      </c>
    </row>
    <row r="3059" spans="1:2">
      <c r="A3059" s="32">
        <v>525</v>
      </c>
      <c r="B3059" s="34">
        <v>262500</v>
      </c>
    </row>
    <row r="3060" spans="1:2">
      <c r="A3060" s="31">
        <v>300</v>
      </c>
      <c r="B3060" s="33">
        <v>135000.00000000003</v>
      </c>
    </row>
    <row r="3061" spans="1:2">
      <c r="A3061" s="32">
        <v>225</v>
      </c>
      <c r="B3061" s="34">
        <v>90000</v>
      </c>
    </row>
    <row r="3062" spans="1:2">
      <c r="A3062" s="31">
        <v>200</v>
      </c>
      <c r="B3062" s="33">
        <v>80000</v>
      </c>
    </row>
    <row r="3063" spans="1:2">
      <c r="A3063" s="32">
        <v>175</v>
      </c>
      <c r="B3063" s="34">
        <v>87500</v>
      </c>
    </row>
    <row r="3064" spans="1:2">
      <c r="A3064" s="31">
        <v>350</v>
      </c>
      <c r="B3064" s="33">
        <v>192500.00000000003</v>
      </c>
    </row>
    <row r="3065" spans="1:2">
      <c r="A3065" s="32">
        <v>475</v>
      </c>
      <c r="B3065" s="34">
        <v>166250</v>
      </c>
    </row>
    <row r="3066" spans="1:2">
      <c r="A3066" s="31">
        <v>275</v>
      </c>
      <c r="B3066" s="33">
        <v>82500.000000000029</v>
      </c>
    </row>
    <row r="3067" spans="1:2">
      <c r="A3067" s="32">
        <v>175</v>
      </c>
      <c r="B3067" s="34">
        <v>43750.000000000015</v>
      </c>
    </row>
    <row r="3068" spans="1:2">
      <c r="A3068" s="31">
        <v>150</v>
      </c>
      <c r="B3068" s="33">
        <v>37500.000000000007</v>
      </c>
    </row>
    <row r="3069" spans="1:2">
      <c r="A3069" s="32">
        <v>150</v>
      </c>
      <c r="B3069" s="34">
        <v>52500</v>
      </c>
    </row>
    <row r="3070" spans="1:2">
      <c r="A3070" s="31">
        <v>225</v>
      </c>
      <c r="B3070" s="33">
        <v>90000</v>
      </c>
    </row>
    <row r="3071" spans="1:2">
      <c r="A3071" s="32">
        <v>400</v>
      </c>
      <c r="B3071" s="34">
        <v>179999.99999999997</v>
      </c>
    </row>
    <row r="3072" spans="1:2">
      <c r="A3072" s="31">
        <v>250</v>
      </c>
      <c r="B3072" s="33">
        <v>87500</v>
      </c>
    </row>
    <row r="3073" spans="1:2">
      <c r="A3073" s="32">
        <v>150</v>
      </c>
      <c r="B3073" s="34">
        <v>52500</v>
      </c>
    </row>
    <row r="3074" spans="1:2">
      <c r="A3074" s="31">
        <v>125</v>
      </c>
      <c r="B3074" s="33">
        <v>43750</v>
      </c>
    </row>
    <row r="3075" spans="1:2">
      <c r="A3075" s="32">
        <v>125</v>
      </c>
      <c r="B3075" s="34">
        <v>56249.999999999993</v>
      </c>
    </row>
    <row r="3076" spans="1:2">
      <c r="A3076" s="31">
        <v>250</v>
      </c>
      <c r="B3076" s="33">
        <v>124999.99999999997</v>
      </c>
    </row>
    <row r="3077" spans="1:2">
      <c r="A3077" s="32">
        <v>400</v>
      </c>
      <c r="B3077" s="34">
        <v>179999.99999999997</v>
      </c>
    </row>
    <row r="3078" spans="1:2">
      <c r="A3078" s="31">
        <v>275</v>
      </c>
      <c r="B3078" s="33">
        <v>96250</v>
      </c>
    </row>
    <row r="3079" spans="1:2">
      <c r="A3079" s="32">
        <v>220</v>
      </c>
      <c r="B3079" s="34">
        <v>77000</v>
      </c>
    </row>
    <row r="3080" spans="1:2">
      <c r="A3080" s="31">
        <v>200</v>
      </c>
      <c r="B3080" s="33">
        <v>70000</v>
      </c>
    </row>
    <row r="3081" spans="1:2">
      <c r="A3081" s="32">
        <v>175</v>
      </c>
      <c r="B3081" s="34">
        <v>105000</v>
      </c>
    </row>
    <row r="3082" spans="1:2">
      <c r="A3082" s="31">
        <v>275</v>
      </c>
      <c r="B3082" s="33">
        <v>178749.99999999997</v>
      </c>
    </row>
    <row r="3083" spans="1:2">
      <c r="A3083" s="32">
        <v>525</v>
      </c>
      <c r="B3083" s="34">
        <v>315000</v>
      </c>
    </row>
    <row r="3084" spans="1:2">
      <c r="A3084" s="31">
        <v>325</v>
      </c>
      <c r="B3084" s="33">
        <v>162500</v>
      </c>
    </row>
    <row r="3085" spans="1:2">
      <c r="A3085" s="32">
        <v>275</v>
      </c>
      <c r="B3085" s="34">
        <v>137500</v>
      </c>
    </row>
    <row r="3086" spans="1:2">
      <c r="A3086" s="31">
        <v>225</v>
      </c>
      <c r="B3086" s="33">
        <v>112500</v>
      </c>
    </row>
    <row r="3087" spans="1:2">
      <c r="A3087" s="32">
        <v>225</v>
      </c>
      <c r="B3087" s="34">
        <v>135000</v>
      </c>
    </row>
    <row r="3088" spans="1:2">
      <c r="A3088" s="31">
        <v>325</v>
      </c>
      <c r="B3088" s="33">
        <v>211249.99999999994</v>
      </c>
    </row>
    <row r="3089" spans="1:2">
      <c r="A3089" s="32">
        <v>450</v>
      </c>
      <c r="B3089" s="34">
        <v>135000.00000000003</v>
      </c>
    </row>
    <row r="3090" spans="1:2">
      <c r="A3090" s="31">
        <v>250</v>
      </c>
      <c r="B3090" s="33">
        <v>75000.000000000015</v>
      </c>
    </row>
    <row r="3091" spans="1:2">
      <c r="A3091" s="32">
        <v>250</v>
      </c>
      <c r="B3091" s="34">
        <v>50000.000000000015</v>
      </c>
    </row>
    <row r="3092" spans="1:2">
      <c r="A3092" s="31">
        <v>100</v>
      </c>
      <c r="B3092" s="33">
        <v>25000.000000000007</v>
      </c>
    </row>
    <row r="3093" spans="1:2">
      <c r="A3093" s="32">
        <v>150</v>
      </c>
      <c r="B3093" s="34">
        <v>60000</v>
      </c>
    </row>
    <row r="3094" spans="1:2">
      <c r="A3094" s="31">
        <v>250</v>
      </c>
      <c r="B3094" s="33">
        <v>75000.000000000015</v>
      </c>
    </row>
    <row r="3095" spans="1:2">
      <c r="A3095" s="32">
        <v>500</v>
      </c>
      <c r="B3095" s="34">
        <v>150000.00000000003</v>
      </c>
    </row>
    <row r="3096" spans="1:2">
      <c r="A3096" s="31">
        <v>150</v>
      </c>
      <c r="B3096" s="33">
        <v>45000.000000000007</v>
      </c>
    </row>
    <row r="3097" spans="1:2">
      <c r="A3097" s="32">
        <v>200</v>
      </c>
      <c r="B3097" s="34">
        <v>40000.000000000015</v>
      </c>
    </row>
    <row r="3098" spans="1:2">
      <c r="A3098" s="31">
        <v>75</v>
      </c>
      <c r="B3098" s="33">
        <v>18750.000000000004</v>
      </c>
    </row>
    <row r="3099" spans="1:2">
      <c r="A3099" s="32">
        <v>150</v>
      </c>
      <c r="B3099" s="34">
        <v>60000</v>
      </c>
    </row>
    <row r="3100" spans="1:2">
      <c r="A3100" s="31">
        <v>250</v>
      </c>
      <c r="B3100" s="33">
        <v>37499.999999999993</v>
      </c>
    </row>
    <row r="3101" spans="1:2">
      <c r="A3101" s="32">
        <v>470</v>
      </c>
      <c r="B3101" s="34">
        <v>94000.000000000015</v>
      </c>
    </row>
    <row r="3102" spans="1:2">
      <c r="A3102" s="31">
        <v>175</v>
      </c>
      <c r="B3102" s="33">
        <v>35000.000000000007</v>
      </c>
    </row>
    <row r="3103" spans="1:2">
      <c r="A3103" s="32">
        <v>225</v>
      </c>
      <c r="B3103" s="34">
        <v>22500.000000000007</v>
      </c>
    </row>
    <row r="3104" spans="1:2">
      <c r="A3104" s="31">
        <v>75</v>
      </c>
      <c r="B3104" s="33">
        <v>11249.999999999998</v>
      </c>
    </row>
    <row r="3105" spans="1:2">
      <c r="A3105" s="32">
        <v>125</v>
      </c>
      <c r="B3105" s="34">
        <v>37500.000000000007</v>
      </c>
    </row>
    <row r="3106" spans="1:2">
      <c r="A3106" s="31">
        <v>225</v>
      </c>
      <c r="B3106" s="33">
        <v>45000.000000000007</v>
      </c>
    </row>
    <row r="3107" spans="1:2">
      <c r="A3107" s="32">
        <v>450</v>
      </c>
      <c r="B3107" s="34">
        <v>90000.000000000015</v>
      </c>
    </row>
    <row r="3108" spans="1:2">
      <c r="A3108" s="31">
        <v>150</v>
      </c>
      <c r="B3108" s="33">
        <v>30000.000000000004</v>
      </c>
    </row>
    <row r="3109" spans="1:2">
      <c r="A3109" s="32">
        <v>150</v>
      </c>
      <c r="B3109" s="34">
        <v>15000.000000000005</v>
      </c>
    </row>
    <row r="3110" spans="1:2">
      <c r="A3110" s="31">
        <v>75</v>
      </c>
      <c r="B3110" s="33">
        <v>11249.999999999998</v>
      </c>
    </row>
    <row r="3111" spans="1:2">
      <c r="A3111" s="32">
        <v>100</v>
      </c>
      <c r="B3111" s="34">
        <v>60000</v>
      </c>
    </row>
    <row r="3112" spans="1:2">
      <c r="A3112" s="31">
        <v>225</v>
      </c>
      <c r="B3112" s="33">
        <v>112500</v>
      </c>
    </row>
    <row r="3113" spans="1:2">
      <c r="A3113" s="32">
        <v>495</v>
      </c>
      <c r="B3113" s="34">
        <v>297000</v>
      </c>
    </row>
    <row r="3114" spans="1:2">
      <c r="A3114" s="31">
        <v>200</v>
      </c>
      <c r="B3114" s="33">
        <v>80000</v>
      </c>
    </row>
    <row r="3115" spans="1:2">
      <c r="A3115" s="32">
        <v>175</v>
      </c>
      <c r="B3115" s="34">
        <v>61250</v>
      </c>
    </row>
    <row r="3116" spans="1:2">
      <c r="A3116" s="31">
        <v>150</v>
      </c>
      <c r="B3116" s="33">
        <v>52500</v>
      </c>
    </row>
    <row r="3117" spans="1:2">
      <c r="A3117" s="32">
        <v>175</v>
      </c>
      <c r="B3117" s="34">
        <v>78749.999999999985</v>
      </c>
    </row>
    <row r="3118" spans="1:2">
      <c r="A3118" s="31">
        <v>300</v>
      </c>
      <c r="B3118" s="33">
        <v>149999.99999999997</v>
      </c>
    </row>
    <row r="3119" spans="1:2">
      <c r="A3119" s="32">
        <v>550</v>
      </c>
      <c r="B3119" s="34">
        <v>192500</v>
      </c>
    </row>
    <row r="3120" spans="1:2">
      <c r="A3120" s="31">
        <v>300</v>
      </c>
      <c r="B3120" s="33">
        <v>90000.000000000029</v>
      </c>
    </row>
    <row r="3121" spans="1:2">
      <c r="A3121" s="32">
        <v>200</v>
      </c>
      <c r="B3121" s="34">
        <v>50000.000000000015</v>
      </c>
    </row>
    <row r="3122" spans="1:2">
      <c r="A3122" s="31">
        <v>175</v>
      </c>
      <c r="B3122" s="33">
        <v>43750.000000000015</v>
      </c>
    </row>
    <row r="3123" spans="1:2">
      <c r="A3123" s="32">
        <v>175</v>
      </c>
      <c r="B3123" s="34">
        <v>61250</v>
      </c>
    </row>
    <row r="3124" spans="1:2">
      <c r="A3124" s="31">
        <v>325</v>
      </c>
      <c r="B3124" s="33">
        <v>178750.00000000003</v>
      </c>
    </row>
    <row r="3125" spans="1:2">
      <c r="A3125" s="32">
        <v>550</v>
      </c>
      <c r="B3125" s="34">
        <v>275000</v>
      </c>
    </row>
    <row r="3126" spans="1:2">
      <c r="A3126" s="31">
        <v>300</v>
      </c>
      <c r="B3126" s="33">
        <v>135000.00000000003</v>
      </c>
    </row>
    <row r="3127" spans="1:2">
      <c r="A3127" s="32">
        <v>225</v>
      </c>
      <c r="B3127" s="34">
        <v>90000</v>
      </c>
    </row>
    <row r="3128" spans="1:2">
      <c r="A3128" s="31">
        <v>175</v>
      </c>
      <c r="B3128" s="33">
        <v>70000</v>
      </c>
    </row>
    <row r="3129" spans="1:2">
      <c r="A3129" s="32">
        <v>200</v>
      </c>
      <c r="B3129" s="34">
        <v>100000</v>
      </c>
    </row>
    <row r="3130" spans="1:2">
      <c r="A3130" s="31">
        <v>375</v>
      </c>
      <c r="B3130" s="33">
        <v>206250.00000000003</v>
      </c>
    </row>
    <row r="3131" spans="1:2">
      <c r="A3131" s="32">
        <v>525</v>
      </c>
      <c r="B3131" s="34">
        <v>262500</v>
      </c>
    </row>
    <row r="3132" spans="1:2">
      <c r="A3132" s="31">
        <v>300</v>
      </c>
      <c r="B3132" s="33">
        <v>135000.00000000003</v>
      </c>
    </row>
    <row r="3133" spans="1:2">
      <c r="A3133" s="32">
        <v>225</v>
      </c>
      <c r="B3133" s="34">
        <v>90000</v>
      </c>
    </row>
    <row r="3134" spans="1:2">
      <c r="A3134" s="31">
        <v>200</v>
      </c>
      <c r="B3134" s="33">
        <v>80000</v>
      </c>
    </row>
    <row r="3135" spans="1:2">
      <c r="A3135" s="32">
        <v>175</v>
      </c>
      <c r="B3135" s="34">
        <v>87500</v>
      </c>
    </row>
    <row r="3136" spans="1:2">
      <c r="A3136" s="31">
        <v>350</v>
      </c>
      <c r="B3136" s="33">
        <v>192500.00000000003</v>
      </c>
    </row>
    <row r="3137" spans="1:2">
      <c r="A3137" s="32">
        <v>475</v>
      </c>
      <c r="B3137" s="34">
        <v>166250</v>
      </c>
    </row>
    <row r="3138" spans="1:2">
      <c r="A3138" s="31">
        <v>250</v>
      </c>
      <c r="B3138" s="33">
        <v>75000.000000000029</v>
      </c>
    </row>
    <row r="3139" spans="1:2">
      <c r="A3139" s="32">
        <v>150</v>
      </c>
      <c r="B3139" s="34">
        <v>37500.000000000007</v>
      </c>
    </row>
    <row r="3140" spans="1:2">
      <c r="A3140" s="31">
        <v>125</v>
      </c>
      <c r="B3140" s="33">
        <v>31250.000000000007</v>
      </c>
    </row>
    <row r="3141" spans="1:2">
      <c r="A3141" s="32">
        <v>125</v>
      </c>
      <c r="B3141" s="34">
        <v>43750</v>
      </c>
    </row>
    <row r="3142" spans="1:2">
      <c r="A3142" s="31">
        <v>200</v>
      </c>
      <c r="B3142" s="33">
        <v>80000</v>
      </c>
    </row>
    <row r="3143" spans="1:2">
      <c r="A3143" s="32">
        <v>375</v>
      </c>
      <c r="B3143" s="34">
        <v>168749.99999999997</v>
      </c>
    </row>
    <row r="3144" spans="1:2">
      <c r="A3144" s="31">
        <v>225</v>
      </c>
      <c r="B3144" s="33">
        <v>78750</v>
      </c>
    </row>
    <row r="3145" spans="1:2">
      <c r="A3145" s="32">
        <v>125</v>
      </c>
      <c r="B3145" s="34">
        <v>43750</v>
      </c>
    </row>
    <row r="3146" spans="1:2">
      <c r="A3146" s="31">
        <v>125</v>
      </c>
      <c r="B3146" s="33">
        <v>43750</v>
      </c>
    </row>
    <row r="3147" spans="1:2">
      <c r="A3147" s="32">
        <v>125</v>
      </c>
      <c r="B3147" s="34">
        <v>56249.999999999993</v>
      </c>
    </row>
    <row r="3148" spans="1:2">
      <c r="A3148" s="31">
        <v>250</v>
      </c>
      <c r="B3148" s="33">
        <v>124999.99999999997</v>
      </c>
    </row>
    <row r="3149" spans="1:2">
      <c r="A3149" s="32">
        <v>400</v>
      </c>
      <c r="B3149" s="34">
        <v>179999.99999999997</v>
      </c>
    </row>
    <row r="3150" spans="1:2">
      <c r="A3150" s="31">
        <v>300</v>
      </c>
      <c r="B3150" s="33">
        <v>105000</v>
      </c>
    </row>
    <row r="3151" spans="1:2">
      <c r="A3151" s="32">
        <v>245</v>
      </c>
      <c r="B3151" s="34">
        <v>85750</v>
      </c>
    </row>
    <row r="3152" spans="1:2">
      <c r="A3152" s="31">
        <v>225</v>
      </c>
      <c r="B3152" s="33">
        <v>78750</v>
      </c>
    </row>
    <row r="3153" spans="1:2">
      <c r="A3153" s="32">
        <v>200</v>
      </c>
      <c r="B3153" s="34">
        <v>120000</v>
      </c>
    </row>
    <row r="3154" spans="1:2">
      <c r="A3154" s="31">
        <v>300</v>
      </c>
      <c r="B3154" s="33">
        <v>194999.99999999997</v>
      </c>
    </row>
    <row r="3155" spans="1:2">
      <c r="A3155" s="32">
        <v>550</v>
      </c>
      <c r="B3155" s="34">
        <v>330000</v>
      </c>
    </row>
    <row r="3156" spans="1:2">
      <c r="A3156" s="31">
        <v>350</v>
      </c>
      <c r="B3156" s="33">
        <v>175000</v>
      </c>
    </row>
    <row r="3157" spans="1:2">
      <c r="A3157" s="32">
        <v>300</v>
      </c>
      <c r="B3157" s="34">
        <v>150000</v>
      </c>
    </row>
    <row r="3158" spans="1:2">
      <c r="A3158" s="31">
        <v>250</v>
      </c>
      <c r="B3158" s="33">
        <v>125000</v>
      </c>
    </row>
    <row r="3159" spans="1:2">
      <c r="A3159" s="32">
        <v>250</v>
      </c>
      <c r="B3159" s="34">
        <v>150000</v>
      </c>
    </row>
    <row r="3160" spans="1:2">
      <c r="A3160" s="31">
        <v>350</v>
      </c>
      <c r="B3160" s="33">
        <v>227499.99999999994</v>
      </c>
    </row>
    <row r="3161" spans="1:2">
      <c r="A3161" s="32">
        <v>500</v>
      </c>
      <c r="B3161" s="34">
        <v>175000</v>
      </c>
    </row>
    <row r="3162" spans="1:2">
      <c r="A3162" s="31">
        <v>300</v>
      </c>
      <c r="B3162" s="33">
        <v>105000</v>
      </c>
    </row>
    <row r="3163" spans="1:2">
      <c r="A3163" s="32">
        <v>300</v>
      </c>
      <c r="B3163" s="34">
        <v>75000.000000000015</v>
      </c>
    </row>
    <row r="3164" spans="1:2">
      <c r="A3164" s="31">
        <v>150</v>
      </c>
      <c r="B3164" s="33">
        <v>45000.000000000007</v>
      </c>
    </row>
    <row r="3165" spans="1:2">
      <c r="A3165" s="32">
        <v>200</v>
      </c>
      <c r="B3165" s="34">
        <v>89999.999999999985</v>
      </c>
    </row>
    <row r="3166" spans="1:2">
      <c r="A3166" s="31">
        <v>300</v>
      </c>
      <c r="B3166" s="33">
        <v>105000</v>
      </c>
    </row>
    <row r="3167" spans="1:2">
      <c r="A3167" s="32">
        <v>550</v>
      </c>
      <c r="B3167" s="34">
        <v>192500</v>
      </c>
    </row>
    <row r="3168" spans="1:2">
      <c r="A3168" s="31">
        <v>200</v>
      </c>
      <c r="B3168" s="33">
        <v>70000</v>
      </c>
    </row>
    <row r="3169" spans="1:2">
      <c r="A3169" s="32">
        <v>250</v>
      </c>
      <c r="B3169" s="34">
        <v>62500.000000000015</v>
      </c>
    </row>
    <row r="3170" spans="1:2">
      <c r="A3170" s="31">
        <v>125</v>
      </c>
      <c r="B3170" s="33">
        <v>37500.000000000007</v>
      </c>
    </row>
    <row r="3171" spans="1:2">
      <c r="A3171" s="32">
        <v>200</v>
      </c>
      <c r="B3171" s="34">
        <v>89999.999999999985</v>
      </c>
    </row>
    <row r="3172" spans="1:2">
      <c r="A3172" s="31">
        <v>300</v>
      </c>
      <c r="B3172" s="33">
        <v>59999.999999999993</v>
      </c>
    </row>
    <row r="3173" spans="1:2">
      <c r="A3173" s="32">
        <v>520</v>
      </c>
      <c r="B3173" s="34">
        <v>130000.00000000004</v>
      </c>
    </row>
    <row r="3174" spans="1:2">
      <c r="A3174" s="31">
        <v>225</v>
      </c>
      <c r="B3174" s="33">
        <v>56250.000000000015</v>
      </c>
    </row>
    <row r="3175" spans="1:2">
      <c r="A3175" s="32">
        <v>275</v>
      </c>
      <c r="B3175" s="34">
        <v>41250.000000000007</v>
      </c>
    </row>
    <row r="3176" spans="1:2">
      <c r="A3176" s="31">
        <v>125</v>
      </c>
      <c r="B3176" s="33">
        <v>24999.999999999996</v>
      </c>
    </row>
    <row r="3177" spans="1:2">
      <c r="A3177" s="32">
        <v>175</v>
      </c>
      <c r="B3177" s="34">
        <v>61250</v>
      </c>
    </row>
    <row r="3178" spans="1:2">
      <c r="A3178" s="31">
        <v>275</v>
      </c>
      <c r="B3178" s="33">
        <v>68750.000000000015</v>
      </c>
    </row>
    <row r="3179" spans="1:2">
      <c r="A3179" s="32">
        <v>500</v>
      </c>
      <c r="B3179" s="34">
        <v>125000.00000000003</v>
      </c>
    </row>
    <row r="3180" spans="1:2">
      <c r="A3180" s="31">
        <v>200</v>
      </c>
      <c r="B3180" s="33">
        <v>50000.000000000015</v>
      </c>
    </row>
    <row r="3181" spans="1:2">
      <c r="A3181" s="32">
        <v>200</v>
      </c>
      <c r="B3181" s="34">
        <v>30000.000000000004</v>
      </c>
    </row>
    <row r="3182" spans="1:2">
      <c r="A3182" s="31">
        <v>125</v>
      </c>
      <c r="B3182" s="33">
        <v>24999.999999999996</v>
      </c>
    </row>
    <row r="3183" spans="1:2">
      <c r="A3183" s="32">
        <v>150</v>
      </c>
      <c r="B3183" s="34">
        <v>97500</v>
      </c>
    </row>
    <row r="3184" spans="1:2">
      <c r="A3184" s="31">
        <v>275</v>
      </c>
      <c r="B3184" s="33">
        <v>137500</v>
      </c>
    </row>
    <row r="3185" spans="1:2">
      <c r="A3185" s="32">
        <v>545</v>
      </c>
      <c r="B3185" s="34">
        <v>327000</v>
      </c>
    </row>
    <row r="3186" spans="1:2">
      <c r="A3186" s="31">
        <v>250</v>
      </c>
      <c r="B3186" s="33">
        <v>100000</v>
      </c>
    </row>
    <row r="3187" spans="1:2">
      <c r="A3187" s="32">
        <v>225</v>
      </c>
      <c r="B3187" s="34">
        <v>78750</v>
      </c>
    </row>
    <row r="3188" spans="1:2">
      <c r="A3188" s="31">
        <v>175</v>
      </c>
      <c r="B3188" s="33">
        <v>61250</v>
      </c>
    </row>
    <row r="3189" spans="1:2">
      <c r="A3189" s="32">
        <v>200</v>
      </c>
      <c r="B3189" s="34">
        <v>89999.999999999985</v>
      </c>
    </row>
    <row r="3190" spans="1:2">
      <c r="A3190" s="31">
        <v>325</v>
      </c>
      <c r="B3190" s="33">
        <v>178749.99999999997</v>
      </c>
    </row>
    <row r="3191" spans="1:2">
      <c r="A3191" s="32">
        <v>575</v>
      </c>
      <c r="B3191" s="34">
        <v>230000</v>
      </c>
    </row>
    <row r="3192" spans="1:2">
      <c r="A3192" s="31">
        <v>325</v>
      </c>
      <c r="B3192" s="33">
        <v>113750.00000000003</v>
      </c>
    </row>
    <row r="3193" spans="1:2">
      <c r="A3193" s="32">
        <v>200</v>
      </c>
      <c r="B3193" s="34">
        <v>60000.000000000007</v>
      </c>
    </row>
    <row r="3194" spans="1:2">
      <c r="A3194" s="31">
        <v>175</v>
      </c>
      <c r="B3194" s="33">
        <v>52500.000000000007</v>
      </c>
    </row>
    <row r="3195" spans="1:2">
      <c r="A3195" s="32">
        <v>175</v>
      </c>
      <c r="B3195" s="34">
        <v>70000</v>
      </c>
    </row>
    <row r="3196" spans="1:2">
      <c r="A3196" s="31">
        <v>325</v>
      </c>
      <c r="B3196" s="33">
        <v>195000.00000000003</v>
      </c>
    </row>
    <row r="3197" spans="1:2">
      <c r="A3197" s="32">
        <v>550</v>
      </c>
      <c r="B3197" s="34">
        <v>302500.00000000006</v>
      </c>
    </row>
    <row r="3198" spans="1:2">
      <c r="A3198" s="31">
        <v>300</v>
      </c>
      <c r="B3198" s="33">
        <v>150000.00000000003</v>
      </c>
    </row>
    <row r="3199" spans="1:2">
      <c r="A3199" s="32">
        <v>225</v>
      </c>
      <c r="B3199" s="34">
        <v>101250</v>
      </c>
    </row>
    <row r="3200" spans="1:2">
      <c r="A3200" s="31">
        <v>175</v>
      </c>
      <c r="B3200" s="33">
        <v>78750</v>
      </c>
    </row>
    <row r="3201" spans="1:2">
      <c r="A3201" s="32">
        <v>200</v>
      </c>
      <c r="B3201" s="34">
        <v>110000.00000000001</v>
      </c>
    </row>
    <row r="3202" spans="1:2">
      <c r="A3202" s="31">
        <v>375</v>
      </c>
      <c r="B3202" s="33">
        <v>225000.00000000003</v>
      </c>
    </row>
    <row r="3203" spans="1:2">
      <c r="A3203" s="32">
        <v>525</v>
      </c>
      <c r="B3203" s="34">
        <v>262500</v>
      </c>
    </row>
    <row r="3204" spans="1:2">
      <c r="A3204" s="31">
        <v>300</v>
      </c>
      <c r="B3204" s="33">
        <v>135000.00000000003</v>
      </c>
    </row>
    <row r="3205" spans="1:2">
      <c r="A3205" s="32">
        <v>225</v>
      </c>
      <c r="B3205" s="34">
        <v>90000</v>
      </c>
    </row>
    <row r="3206" spans="1:2">
      <c r="A3206" s="31">
        <v>200</v>
      </c>
      <c r="B3206" s="33">
        <v>80000</v>
      </c>
    </row>
    <row r="3207" spans="1:2">
      <c r="A3207" s="32">
        <v>175</v>
      </c>
      <c r="B3207" s="34">
        <v>87500</v>
      </c>
    </row>
    <row r="3208" spans="1:2">
      <c r="A3208" s="31">
        <v>350</v>
      </c>
      <c r="B3208" s="33">
        <v>192500.00000000003</v>
      </c>
    </row>
    <row r="3209" spans="1:2">
      <c r="A3209" s="32">
        <v>475</v>
      </c>
      <c r="B3209" s="34">
        <v>166250</v>
      </c>
    </row>
    <row r="3210" spans="1:2">
      <c r="A3210" s="31">
        <v>275</v>
      </c>
      <c r="B3210" s="33">
        <v>82500.000000000029</v>
      </c>
    </row>
    <row r="3211" spans="1:2">
      <c r="A3211" s="32">
        <v>175</v>
      </c>
      <c r="B3211" s="34">
        <v>43750.000000000015</v>
      </c>
    </row>
    <row r="3212" spans="1:2">
      <c r="A3212" s="31">
        <v>150</v>
      </c>
      <c r="B3212" s="33">
        <v>37500.000000000007</v>
      </c>
    </row>
    <row r="3213" spans="1:2">
      <c r="A3213" s="32">
        <v>150</v>
      </c>
      <c r="B3213" s="34">
        <v>52500</v>
      </c>
    </row>
    <row r="3214" spans="1:2">
      <c r="A3214" s="31">
        <v>225</v>
      </c>
      <c r="B3214" s="33">
        <v>90000</v>
      </c>
    </row>
    <row r="3215" spans="1:2">
      <c r="A3215" s="32">
        <v>400</v>
      </c>
      <c r="B3215" s="34">
        <v>179999.99999999997</v>
      </c>
    </row>
    <row r="3216" spans="1:2">
      <c r="A3216" s="31">
        <v>250</v>
      </c>
      <c r="B3216" s="33">
        <v>87500</v>
      </c>
    </row>
    <row r="3217" spans="1:2">
      <c r="A3217" s="32">
        <v>150</v>
      </c>
      <c r="B3217" s="34">
        <v>52500</v>
      </c>
    </row>
    <row r="3218" spans="1:2">
      <c r="A3218" s="31">
        <v>150</v>
      </c>
      <c r="B3218" s="33">
        <v>52500</v>
      </c>
    </row>
    <row r="3219" spans="1:2">
      <c r="A3219" s="32">
        <v>150</v>
      </c>
      <c r="B3219" s="34">
        <v>67499.999999999985</v>
      </c>
    </row>
    <row r="3220" spans="1:2">
      <c r="A3220" s="31">
        <v>275</v>
      </c>
      <c r="B3220" s="33">
        <v>137499.99999999997</v>
      </c>
    </row>
    <row r="3221" spans="1:2">
      <c r="A3221" s="32">
        <v>425</v>
      </c>
      <c r="B3221" s="34">
        <v>191249.99999999997</v>
      </c>
    </row>
    <row r="3222" spans="1:2">
      <c r="A3222" s="31">
        <v>325</v>
      </c>
      <c r="B3222" s="33">
        <v>113750</v>
      </c>
    </row>
    <row r="3223" spans="1:2">
      <c r="A3223" s="32">
        <v>270</v>
      </c>
      <c r="B3223" s="34">
        <v>94500</v>
      </c>
    </row>
    <row r="3224" spans="1:2">
      <c r="A3224" s="31">
        <v>275</v>
      </c>
      <c r="B3224" s="33">
        <v>96250</v>
      </c>
    </row>
    <row r="3225" spans="1:2">
      <c r="A3225" s="32">
        <v>250</v>
      </c>
      <c r="B3225" s="34">
        <v>150000</v>
      </c>
    </row>
    <row r="3226" spans="1:2">
      <c r="A3226" s="31">
        <v>350</v>
      </c>
      <c r="B3226" s="33">
        <v>227499.99999999994</v>
      </c>
    </row>
    <row r="3227" spans="1:2">
      <c r="A3227" s="32">
        <v>600</v>
      </c>
      <c r="B3227" s="34">
        <v>360000</v>
      </c>
    </row>
    <row r="3228" spans="1:2">
      <c r="A3228" s="31">
        <v>400</v>
      </c>
      <c r="B3228" s="33">
        <v>200000</v>
      </c>
    </row>
    <row r="3229" spans="1:2">
      <c r="A3229" s="32">
        <v>350</v>
      </c>
      <c r="B3229" s="34">
        <v>175000</v>
      </c>
    </row>
    <row r="3230" spans="1:2">
      <c r="A3230" s="31">
        <v>300</v>
      </c>
      <c r="B3230" s="33">
        <v>150000</v>
      </c>
    </row>
    <row r="3231" spans="1:2">
      <c r="A3231" s="32">
        <v>300</v>
      </c>
      <c r="B3231" s="34">
        <v>180000</v>
      </c>
    </row>
    <row r="3232" spans="1:2">
      <c r="A3232" s="31">
        <v>400</v>
      </c>
      <c r="B3232" s="33">
        <v>259999.99999999994</v>
      </c>
    </row>
    <row r="3233" spans="1:2">
      <c r="A3233" s="32">
        <v>500</v>
      </c>
      <c r="B3233" s="34">
        <v>175000</v>
      </c>
    </row>
    <row r="3234" spans="1:2">
      <c r="A3234" s="31">
        <v>300</v>
      </c>
      <c r="B3234" s="33">
        <v>105000</v>
      </c>
    </row>
    <row r="3235" spans="1:2">
      <c r="A3235" s="32">
        <v>300</v>
      </c>
      <c r="B3235" s="34">
        <v>75000.000000000015</v>
      </c>
    </row>
    <row r="3236" spans="1:2">
      <c r="A3236" s="31">
        <v>150</v>
      </c>
      <c r="B3236" s="33">
        <v>45000.000000000007</v>
      </c>
    </row>
    <row r="3237" spans="1:2">
      <c r="A3237" s="32">
        <v>200</v>
      </c>
      <c r="B3237" s="34">
        <v>89999.999999999985</v>
      </c>
    </row>
    <row r="3238" spans="1:2">
      <c r="A3238" s="31">
        <v>300</v>
      </c>
      <c r="B3238" s="33">
        <v>105000</v>
      </c>
    </row>
    <row r="3239" spans="1:2">
      <c r="A3239" s="32">
        <v>550</v>
      </c>
      <c r="B3239" s="34">
        <v>192500</v>
      </c>
    </row>
    <row r="3240" spans="1:2">
      <c r="A3240" s="31">
        <v>200</v>
      </c>
      <c r="B3240" s="33">
        <v>80000</v>
      </c>
    </row>
    <row r="3241" spans="1:2">
      <c r="A3241" s="32">
        <v>300</v>
      </c>
      <c r="B3241" s="34">
        <v>90000.000000000015</v>
      </c>
    </row>
    <row r="3242" spans="1:2">
      <c r="A3242" s="31">
        <v>175</v>
      </c>
      <c r="B3242" s="33">
        <v>61250</v>
      </c>
    </row>
    <row r="3243" spans="1:2">
      <c r="A3243" s="32">
        <v>250</v>
      </c>
      <c r="B3243" s="34">
        <v>124999.99999999999</v>
      </c>
    </row>
    <row r="3244" spans="1:2">
      <c r="A3244" s="31">
        <v>350</v>
      </c>
      <c r="B3244" s="33">
        <v>87499.999999999971</v>
      </c>
    </row>
    <row r="3245" spans="1:2">
      <c r="A3245" s="32">
        <v>570</v>
      </c>
      <c r="B3245" s="34">
        <v>171000.00000000003</v>
      </c>
    </row>
    <row r="3246" spans="1:2">
      <c r="A3246" s="31">
        <v>275</v>
      </c>
      <c r="B3246" s="33">
        <v>82500.000000000015</v>
      </c>
    </row>
    <row r="3247" spans="1:2">
      <c r="A3247" s="32">
        <v>325</v>
      </c>
      <c r="B3247" s="34">
        <v>65000</v>
      </c>
    </row>
    <row r="3248" spans="1:2">
      <c r="A3248" s="31">
        <v>175</v>
      </c>
      <c r="B3248" s="33">
        <v>43749.999999999985</v>
      </c>
    </row>
    <row r="3249" spans="1:2">
      <c r="A3249" s="32">
        <v>225</v>
      </c>
      <c r="B3249" s="34">
        <v>90000</v>
      </c>
    </row>
    <row r="3250" spans="1:2">
      <c r="A3250" s="31">
        <v>325</v>
      </c>
      <c r="B3250" s="33">
        <v>97500.000000000015</v>
      </c>
    </row>
    <row r="3251" spans="1:2">
      <c r="A3251" s="32">
        <v>550</v>
      </c>
      <c r="B3251" s="34">
        <v>165000.00000000003</v>
      </c>
    </row>
    <row r="3252" spans="1:2">
      <c r="A3252" s="31">
        <v>250</v>
      </c>
      <c r="B3252" s="33">
        <v>75000.000000000015</v>
      </c>
    </row>
    <row r="3253" spans="1:2">
      <c r="A3253" s="32">
        <v>250</v>
      </c>
      <c r="B3253" s="34">
        <v>50000</v>
      </c>
    </row>
    <row r="3254" spans="1:2">
      <c r="A3254" s="31">
        <v>175</v>
      </c>
      <c r="B3254" s="33">
        <v>43749.999999999985</v>
      </c>
    </row>
    <row r="3255" spans="1:2">
      <c r="A3255" s="32">
        <v>200</v>
      </c>
      <c r="B3255" s="34">
        <v>130000</v>
      </c>
    </row>
    <row r="3256" spans="1:2">
      <c r="A3256" s="31">
        <v>325</v>
      </c>
      <c r="B3256" s="33">
        <v>162500</v>
      </c>
    </row>
    <row r="3257" spans="1:2">
      <c r="A3257" s="32">
        <v>595</v>
      </c>
      <c r="B3257" s="34">
        <v>357000</v>
      </c>
    </row>
    <row r="3258" spans="1:2">
      <c r="A3258" s="31">
        <v>300</v>
      </c>
      <c r="B3258" s="33">
        <v>120000</v>
      </c>
    </row>
    <row r="3259" spans="1:2">
      <c r="A3259" s="32">
        <v>275</v>
      </c>
      <c r="B3259" s="34">
        <v>96250</v>
      </c>
    </row>
    <row r="3260" spans="1:2">
      <c r="A3260" s="31">
        <v>200</v>
      </c>
      <c r="B3260" s="33">
        <v>70000</v>
      </c>
    </row>
    <row r="3261" spans="1:2">
      <c r="A3261" s="32">
        <v>225</v>
      </c>
      <c r="B3261" s="34">
        <v>101249.99999999999</v>
      </c>
    </row>
    <row r="3262" spans="1:2">
      <c r="A3262" s="31">
        <v>350</v>
      </c>
      <c r="B3262" s="33">
        <v>192499.99999999997</v>
      </c>
    </row>
    <row r="3263" spans="1:2">
      <c r="A3263" s="32">
        <v>600</v>
      </c>
      <c r="B3263" s="34">
        <v>270000</v>
      </c>
    </row>
    <row r="3264" spans="1:2">
      <c r="A3264" s="31">
        <v>425</v>
      </c>
      <c r="B3264" s="33">
        <v>170000.00000000003</v>
      </c>
    </row>
    <row r="3265" spans="1:2">
      <c r="A3265" s="32">
        <v>300</v>
      </c>
      <c r="B3265" s="34">
        <v>105000</v>
      </c>
    </row>
    <row r="3266" spans="1:2">
      <c r="A3266" s="31">
        <v>275</v>
      </c>
      <c r="B3266" s="33">
        <v>96250</v>
      </c>
    </row>
    <row r="3267" spans="1:2">
      <c r="A3267" s="32">
        <v>275</v>
      </c>
      <c r="B3267" s="34">
        <v>123750</v>
      </c>
    </row>
    <row r="3268" spans="1:2">
      <c r="A3268" s="31">
        <v>425</v>
      </c>
      <c r="B3268" s="33">
        <v>276250.00000000006</v>
      </c>
    </row>
    <row r="3269" spans="1:2">
      <c r="A3269" s="32">
        <v>650</v>
      </c>
      <c r="B3269" s="34">
        <v>390000.00000000006</v>
      </c>
    </row>
    <row r="3270" spans="1:2">
      <c r="A3270" s="31">
        <v>400</v>
      </c>
      <c r="B3270" s="33">
        <v>220000.00000000006</v>
      </c>
    </row>
    <row r="3271" spans="1:2">
      <c r="A3271" s="32">
        <v>325</v>
      </c>
      <c r="B3271" s="34">
        <v>162500</v>
      </c>
    </row>
    <row r="3272" spans="1:2">
      <c r="A3272" s="31">
        <v>275</v>
      </c>
      <c r="B3272" s="33">
        <v>137500</v>
      </c>
    </row>
    <row r="3273" spans="1:2">
      <c r="A3273" s="32">
        <v>300</v>
      </c>
      <c r="B3273" s="34">
        <v>180000.00000000003</v>
      </c>
    </row>
    <row r="3274" spans="1:2">
      <c r="A3274" s="31">
        <v>475</v>
      </c>
      <c r="B3274" s="33">
        <v>308750.00000000006</v>
      </c>
    </row>
    <row r="3275" spans="1:2">
      <c r="A3275" s="32">
        <v>525</v>
      </c>
      <c r="B3275" s="34">
        <v>262500</v>
      </c>
    </row>
    <row r="3276" spans="1:2">
      <c r="A3276" s="31">
        <v>300</v>
      </c>
      <c r="B3276" s="33">
        <v>135000.00000000003</v>
      </c>
    </row>
    <row r="3277" spans="1:2">
      <c r="A3277" s="32">
        <v>300</v>
      </c>
      <c r="B3277" s="34">
        <v>120000</v>
      </c>
    </row>
    <row r="3278" spans="1:2">
      <c r="A3278" s="31">
        <v>275</v>
      </c>
      <c r="B3278" s="33">
        <v>110000</v>
      </c>
    </row>
    <row r="3279" spans="1:2">
      <c r="A3279" s="32">
        <v>250</v>
      </c>
      <c r="B3279" s="34">
        <v>125000</v>
      </c>
    </row>
    <row r="3280" spans="1:2">
      <c r="A3280" s="31">
        <v>425</v>
      </c>
      <c r="B3280" s="33">
        <v>233750.00000000003</v>
      </c>
    </row>
    <row r="3281" spans="1:2">
      <c r="A3281" s="32">
        <v>550</v>
      </c>
      <c r="B3281" s="34">
        <v>192500</v>
      </c>
    </row>
    <row r="3282" spans="1:2">
      <c r="A3282" s="31">
        <v>350</v>
      </c>
      <c r="B3282" s="33">
        <v>105000.00000000004</v>
      </c>
    </row>
    <row r="3283" spans="1:2">
      <c r="A3283" s="32">
        <v>250</v>
      </c>
      <c r="B3283" s="34">
        <v>62500.000000000015</v>
      </c>
    </row>
    <row r="3284" spans="1:2">
      <c r="A3284" s="31">
        <v>225</v>
      </c>
      <c r="B3284" s="33">
        <v>56250.000000000015</v>
      </c>
    </row>
    <row r="3285" spans="1:2">
      <c r="A3285" s="32">
        <v>225</v>
      </c>
      <c r="B3285" s="34">
        <v>78750</v>
      </c>
    </row>
    <row r="3286" spans="1:2">
      <c r="A3286" s="31">
        <v>300</v>
      </c>
      <c r="B3286" s="33">
        <v>120000</v>
      </c>
    </row>
    <row r="3287" spans="1:2">
      <c r="A3287" s="32">
        <v>425</v>
      </c>
      <c r="B3287" s="34">
        <v>191249.99999999997</v>
      </c>
    </row>
    <row r="3288" spans="1:2">
      <c r="A3288" s="31">
        <v>275</v>
      </c>
      <c r="B3288" s="33">
        <v>96250</v>
      </c>
    </row>
    <row r="3289" spans="1:2">
      <c r="A3289" s="32">
        <v>175</v>
      </c>
      <c r="B3289" s="34">
        <v>61250</v>
      </c>
    </row>
    <row r="3290" spans="1:2">
      <c r="A3290" s="31">
        <v>175</v>
      </c>
      <c r="B3290" s="33">
        <v>61250</v>
      </c>
    </row>
    <row r="3291" spans="1:2">
      <c r="A3291" s="32">
        <v>175</v>
      </c>
      <c r="B3291" s="34">
        <v>78749.999999999985</v>
      </c>
    </row>
    <row r="3292" spans="1:2">
      <c r="A3292" s="31">
        <v>300</v>
      </c>
      <c r="B3292" s="33">
        <v>149999.99999999997</v>
      </c>
    </row>
    <row r="3293" spans="1:2">
      <c r="A3293" s="32">
        <v>450</v>
      </c>
      <c r="B3293" s="34">
        <v>202499.99999999997</v>
      </c>
    </row>
    <row r="3294" spans="1:2">
      <c r="A3294" s="31">
        <v>350</v>
      </c>
      <c r="B3294" s="33">
        <v>122500</v>
      </c>
    </row>
    <row r="3295" spans="1:2">
      <c r="A3295" s="32">
        <v>295</v>
      </c>
      <c r="B3295" s="34">
        <v>103250</v>
      </c>
    </row>
    <row r="3296" spans="1:2">
      <c r="A3296" s="31">
        <v>325</v>
      </c>
      <c r="B3296" s="33">
        <v>130000</v>
      </c>
    </row>
    <row r="3297" spans="1:2">
      <c r="A3297" s="32">
        <v>300</v>
      </c>
      <c r="B3297" s="34">
        <v>195000</v>
      </c>
    </row>
    <row r="3298" spans="1:2">
      <c r="A3298" s="31">
        <v>400</v>
      </c>
      <c r="B3298" s="33">
        <v>280000</v>
      </c>
    </row>
    <row r="3299" spans="1:2">
      <c r="A3299" s="32">
        <v>650</v>
      </c>
      <c r="B3299" s="34">
        <v>422500</v>
      </c>
    </row>
    <row r="3300" spans="1:2">
      <c r="A3300" s="31">
        <v>450</v>
      </c>
      <c r="B3300" s="33">
        <v>247500.00000000003</v>
      </c>
    </row>
    <row r="3301" spans="1:2">
      <c r="A3301" s="32">
        <v>400</v>
      </c>
      <c r="B3301" s="34">
        <v>220000.00000000003</v>
      </c>
    </row>
    <row r="3302" spans="1:2">
      <c r="A3302" s="31">
        <v>350</v>
      </c>
      <c r="B3302" s="33">
        <v>192500.00000000003</v>
      </c>
    </row>
    <row r="3303" spans="1:2">
      <c r="A3303" s="32">
        <v>350</v>
      </c>
      <c r="B3303" s="34">
        <v>227500</v>
      </c>
    </row>
    <row r="3304" spans="1:2">
      <c r="A3304" s="31">
        <v>450</v>
      </c>
      <c r="B3304" s="33">
        <v>315000</v>
      </c>
    </row>
    <row r="3305" spans="1:2">
      <c r="A3305" s="32">
        <v>425</v>
      </c>
      <c r="B3305" s="34">
        <v>148750</v>
      </c>
    </row>
    <row r="3306" spans="1:2">
      <c r="A3306" s="31">
        <v>225</v>
      </c>
      <c r="B3306" s="33">
        <v>78750</v>
      </c>
    </row>
    <row r="3307" spans="1:2">
      <c r="A3307" s="32">
        <v>225</v>
      </c>
      <c r="B3307" s="34">
        <v>56250.000000000015</v>
      </c>
    </row>
    <row r="3308" spans="1:2">
      <c r="A3308" s="31">
        <v>75</v>
      </c>
      <c r="B3308" s="33">
        <v>22500</v>
      </c>
    </row>
    <row r="3309" spans="1:2">
      <c r="A3309" s="32">
        <v>125</v>
      </c>
      <c r="B3309" s="34">
        <v>56250</v>
      </c>
    </row>
    <row r="3310" spans="1:2">
      <c r="A3310" s="31">
        <v>225</v>
      </c>
      <c r="B3310" s="33">
        <v>78750</v>
      </c>
    </row>
    <row r="3311" spans="1:2">
      <c r="A3311" s="32">
        <v>475</v>
      </c>
      <c r="B3311" s="34">
        <v>166250</v>
      </c>
    </row>
    <row r="3312" spans="1:2">
      <c r="A3312" s="31">
        <v>125</v>
      </c>
      <c r="B3312" s="33">
        <v>43750</v>
      </c>
    </row>
    <row r="3313" spans="1:2">
      <c r="A3313" s="32">
        <v>175</v>
      </c>
      <c r="B3313" s="34">
        <v>43750.000000000015</v>
      </c>
    </row>
    <row r="3314" spans="1:2">
      <c r="A3314" s="31">
        <v>50</v>
      </c>
      <c r="B3314" s="33">
        <v>15000</v>
      </c>
    </row>
    <row r="3315" spans="1:2">
      <c r="A3315" s="32">
        <v>125</v>
      </c>
      <c r="B3315" s="34">
        <v>56250</v>
      </c>
    </row>
    <row r="3316" spans="1:2">
      <c r="A3316" s="31">
        <v>225</v>
      </c>
      <c r="B3316" s="33">
        <v>78750</v>
      </c>
    </row>
    <row r="3317" spans="1:2">
      <c r="A3317" s="32">
        <v>445</v>
      </c>
      <c r="B3317" s="34">
        <v>155750</v>
      </c>
    </row>
    <row r="3318" spans="1:2">
      <c r="A3318" s="31">
        <v>150</v>
      </c>
      <c r="B3318" s="33">
        <v>52500</v>
      </c>
    </row>
    <row r="3319" spans="1:2">
      <c r="A3319" s="32">
        <v>175</v>
      </c>
      <c r="B3319" s="34">
        <v>43750.000000000015</v>
      </c>
    </row>
    <row r="3320" spans="1:2">
      <c r="A3320" s="31">
        <v>25</v>
      </c>
      <c r="B3320" s="33">
        <v>7500</v>
      </c>
    </row>
    <row r="3321" spans="1:2">
      <c r="A3321" s="32">
        <v>75</v>
      </c>
      <c r="B3321" s="34">
        <v>33750</v>
      </c>
    </row>
    <row r="3322" spans="1:2">
      <c r="A3322" s="31">
        <v>175</v>
      </c>
      <c r="B3322" s="33">
        <v>61250</v>
      </c>
    </row>
    <row r="3323" spans="1:2">
      <c r="A3323" s="32">
        <v>425</v>
      </c>
      <c r="B3323" s="34">
        <v>148750</v>
      </c>
    </row>
    <row r="3324" spans="1:2">
      <c r="A3324" s="31">
        <v>125</v>
      </c>
      <c r="B3324" s="33">
        <v>43750</v>
      </c>
    </row>
    <row r="3325" spans="1:2">
      <c r="A3325" s="32">
        <v>125</v>
      </c>
      <c r="B3325" s="34">
        <v>31250.000000000007</v>
      </c>
    </row>
    <row r="3326" spans="1:2">
      <c r="A3326" s="31">
        <v>50</v>
      </c>
      <c r="B3326" s="33">
        <v>15000</v>
      </c>
    </row>
    <row r="3327" spans="1:2">
      <c r="A3327" s="32">
        <v>50</v>
      </c>
      <c r="B3327" s="34">
        <v>22500</v>
      </c>
    </row>
    <row r="3328" spans="1:2">
      <c r="A3328" s="31">
        <v>200</v>
      </c>
      <c r="B3328" s="33">
        <v>70000</v>
      </c>
    </row>
    <row r="3329" spans="1:2">
      <c r="A3329" s="32">
        <v>470</v>
      </c>
      <c r="B3329" s="34">
        <v>234999.99999999997</v>
      </c>
    </row>
    <row r="3330" spans="1:2">
      <c r="A3330" s="31">
        <v>175</v>
      </c>
      <c r="B3330" s="33">
        <v>78750</v>
      </c>
    </row>
    <row r="3331" spans="1:2">
      <c r="A3331" s="32">
        <v>150</v>
      </c>
      <c r="B3331" s="34">
        <v>60000</v>
      </c>
    </row>
    <row r="3332" spans="1:2">
      <c r="A3332" s="31">
        <v>100</v>
      </c>
      <c r="B3332" s="33">
        <v>40000</v>
      </c>
    </row>
    <row r="3333" spans="1:2">
      <c r="A3333" s="32">
        <v>125</v>
      </c>
      <c r="B3333" s="34">
        <v>62499.999999999993</v>
      </c>
    </row>
    <row r="3334" spans="1:2">
      <c r="A3334" s="31">
        <v>250</v>
      </c>
      <c r="B3334" s="33">
        <v>137499.99999999997</v>
      </c>
    </row>
    <row r="3335" spans="1:2">
      <c r="A3335" s="32">
        <v>500</v>
      </c>
      <c r="B3335" s="34">
        <v>249999.99999999997</v>
      </c>
    </row>
    <row r="3336" spans="1:2">
      <c r="A3336" s="31">
        <v>250</v>
      </c>
      <c r="B3336" s="33">
        <v>112500</v>
      </c>
    </row>
    <row r="3337" spans="1:2">
      <c r="A3337" s="32">
        <v>175</v>
      </c>
      <c r="B3337" s="34">
        <v>70000</v>
      </c>
    </row>
    <row r="3338" spans="1:2">
      <c r="A3338" s="31">
        <v>150</v>
      </c>
      <c r="B3338" s="33">
        <v>60000</v>
      </c>
    </row>
    <row r="3339" spans="1:2">
      <c r="A3339" s="32">
        <v>150</v>
      </c>
      <c r="B3339" s="34">
        <v>74999.999999999985</v>
      </c>
    </row>
    <row r="3340" spans="1:2">
      <c r="A3340" s="31">
        <v>300</v>
      </c>
      <c r="B3340" s="33">
        <v>164999.99999999997</v>
      </c>
    </row>
    <row r="3341" spans="1:2">
      <c r="A3341" s="32">
        <v>525</v>
      </c>
      <c r="B3341" s="34">
        <v>262499.99999999994</v>
      </c>
    </row>
    <row r="3342" spans="1:2">
      <c r="A3342" s="31">
        <v>275</v>
      </c>
      <c r="B3342" s="33">
        <v>123750</v>
      </c>
    </row>
    <row r="3343" spans="1:2">
      <c r="A3343" s="32">
        <v>200</v>
      </c>
      <c r="B3343" s="34">
        <v>80000</v>
      </c>
    </row>
    <row r="3344" spans="1:2">
      <c r="A3344" s="31">
        <v>150</v>
      </c>
      <c r="B3344" s="33">
        <v>60000</v>
      </c>
    </row>
    <row r="3345" spans="1:2">
      <c r="A3345" s="32">
        <v>175</v>
      </c>
      <c r="B3345" s="34">
        <v>87499.999999999985</v>
      </c>
    </row>
    <row r="3346" spans="1:2">
      <c r="A3346" s="31">
        <v>350</v>
      </c>
      <c r="B3346" s="33">
        <v>192499.99999999997</v>
      </c>
    </row>
    <row r="3347" spans="1:2">
      <c r="A3347" s="32">
        <v>500</v>
      </c>
      <c r="B3347" s="34">
        <v>249999.99999999997</v>
      </c>
    </row>
    <row r="3348" spans="1:2">
      <c r="A3348" s="31">
        <v>275</v>
      </c>
      <c r="B3348" s="33">
        <v>123750</v>
      </c>
    </row>
    <row r="3349" spans="1:2">
      <c r="A3349" s="32">
        <v>200</v>
      </c>
      <c r="B3349" s="34">
        <v>80000</v>
      </c>
    </row>
    <row r="3350" spans="1:2">
      <c r="A3350" s="31">
        <v>150</v>
      </c>
      <c r="B3350" s="33">
        <v>60000</v>
      </c>
    </row>
    <row r="3351" spans="1:2">
      <c r="A3351" s="32">
        <v>125</v>
      </c>
      <c r="B3351" s="34">
        <v>62499.999999999993</v>
      </c>
    </row>
    <row r="3352" spans="1:2">
      <c r="A3352" s="31">
        <v>300</v>
      </c>
      <c r="B3352" s="33">
        <v>164999.99999999997</v>
      </c>
    </row>
    <row r="3353" spans="1:2">
      <c r="A3353" s="32">
        <v>425</v>
      </c>
      <c r="B3353" s="34">
        <v>212499.99999999997</v>
      </c>
    </row>
    <row r="3354" spans="1:2">
      <c r="A3354" s="31">
        <v>225</v>
      </c>
      <c r="B3354" s="33">
        <v>101250</v>
      </c>
    </row>
    <row r="3355" spans="1:2">
      <c r="A3355" s="32">
        <v>125</v>
      </c>
      <c r="B3355" s="34">
        <v>50000</v>
      </c>
    </row>
    <row r="3356" spans="1:2">
      <c r="A3356" s="31">
        <v>100</v>
      </c>
      <c r="B3356" s="33">
        <v>40000</v>
      </c>
    </row>
    <row r="3357" spans="1:2">
      <c r="A3357" s="32">
        <v>100</v>
      </c>
      <c r="B3357" s="34">
        <v>49999.999999999993</v>
      </c>
    </row>
    <row r="3358" spans="1:2">
      <c r="A3358" s="31">
        <v>200</v>
      </c>
      <c r="B3358" s="33">
        <v>109999.99999999999</v>
      </c>
    </row>
    <row r="3359" spans="1:2">
      <c r="A3359" s="32">
        <v>375</v>
      </c>
      <c r="B3359" s="34">
        <v>206249.99999999997</v>
      </c>
    </row>
    <row r="3360" spans="1:2">
      <c r="A3360" s="31">
        <v>200</v>
      </c>
      <c r="B3360" s="33">
        <v>100000</v>
      </c>
    </row>
    <row r="3361" spans="1:2">
      <c r="A3361" s="32">
        <v>100</v>
      </c>
      <c r="B3361" s="34">
        <v>50000</v>
      </c>
    </row>
    <row r="3362" spans="1:2">
      <c r="A3362" s="31">
        <v>75</v>
      </c>
      <c r="B3362" s="33">
        <v>37500</v>
      </c>
    </row>
    <row r="3363" spans="1:2">
      <c r="A3363" s="32">
        <v>75</v>
      </c>
      <c r="B3363" s="34">
        <v>45000</v>
      </c>
    </row>
    <row r="3364" spans="1:2">
      <c r="A3364" s="31">
        <v>200</v>
      </c>
      <c r="B3364" s="33">
        <v>129999.99999999997</v>
      </c>
    </row>
    <row r="3365" spans="1:2">
      <c r="A3365" s="32">
        <v>350</v>
      </c>
      <c r="B3365" s="34">
        <v>210000</v>
      </c>
    </row>
    <row r="3366" spans="1:2">
      <c r="A3366" s="31">
        <v>175</v>
      </c>
      <c r="B3366" s="33">
        <v>87500</v>
      </c>
    </row>
    <row r="3367" spans="1:2">
      <c r="A3367" s="32">
        <v>170</v>
      </c>
      <c r="B3367" s="34">
        <v>85000</v>
      </c>
    </row>
    <row r="3368" spans="1:2">
      <c r="A3368" s="31">
        <v>150</v>
      </c>
      <c r="B3368" s="33">
        <v>75000</v>
      </c>
    </row>
    <row r="3369" spans="1:2">
      <c r="A3369" s="32">
        <v>125</v>
      </c>
      <c r="B3369" s="34">
        <v>75000</v>
      </c>
    </row>
    <row r="3370" spans="1:2">
      <c r="A3370" s="31">
        <v>225</v>
      </c>
      <c r="B3370" s="33">
        <v>146249.99999999997</v>
      </c>
    </row>
    <row r="3371" spans="1:2">
      <c r="A3371" s="32">
        <v>450</v>
      </c>
      <c r="B3371" s="34">
        <v>270000</v>
      </c>
    </row>
    <row r="3372" spans="1:2">
      <c r="A3372" s="31">
        <v>250</v>
      </c>
      <c r="B3372" s="33">
        <v>125000</v>
      </c>
    </row>
    <row r="3373" spans="1:2">
      <c r="A3373" s="32">
        <v>225</v>
      </c>
      <c r="B3373" s="34">
        <v>112500</v>
      </c>
    </row>
    <row r="3374" spans="1:2">
      <c r="A3374" s="31">
        <v>175</v>
      </c>
      <c r="B3374" s="33">
        <v>87500</v>
      </c>
    </row>
    <row r="3375" spans="1:2">
      <c r="A3375" s="32">
        <v>175</v>
      </c>
      <c r="B3375" s="34">
        <v>105000</v>
      </c>
    </row>
    <row r="3376" spans="1:2">
      <c r="A3376" s="31">
        <v>275</v>
      </c>
      <c r="B3376" s="33">
        <v>178749.99999999997</v>
      </c>
    </row>
    <row r="3377" spans="1:2">
      <c r="A3377" s="32">
        <v>525</v>
      </c>
      <c r="B3377" s="34">
        <v>210000</v>
      </c>
    </row>
    <row r="3378" spans="1:2">
      <c r="A3378" s="31">
        <v>325</v>
      </c>
      <c r="B3378" s="33">
        <v>130000</v>
      </c>
    </row>
    <row r="3379" spans="1:2">
      <c r="A3379" s="32">
        <v>325</v>
      </c>
      <c r="B3379" s="34">
        <v>97500.000000000015</v>
      </c>
    </row>
    <row r="3380" spans="1:2">
      <c r="A3380" s="31">
        <v>175</v>
      </c>
      <c r="B3380" s="33">
        <v>61250</v>
      </c>
    </row>
    <row r="3381" spans="1:2">
      <c r="A3381" s="32">
        <v>225</v>
      </c>
      <c r="B3381" s="34">
        <v>112500</v>
      </c>
    </row>
    <row r="3382" spans="1:2">
      <c r="A3382" s="31">
        <v>325</v>
      </c>
      <c r="B3382" s="33">
        <v>130000</v>
      </c>
    </row>
    <row r="3383" spans="1:2">
      <c r="A3383" s="32">
        <v>575</v>
      </c>
      <c r="B3383" s="34">
        <v>230000</v>
      </c>
    </row>
    <row r="3384" spans="1:2">
      <c r="A3384" s="31">
        <v>225</v>
      </c>
      <c r="B3384" s="33">
        <v>90000</v>
      </c>
    </row>
    <row r="3385" spans="1:2">
      <c r="A3385" s="32">
        <v>275</v>
      </c>
      <c r="B3385" s="34">
        <v>82500.000000000015</v>
      </c>
    </row>
    <row r="3386" spans="1:2">
      <c r="A3386" s="31">
        <v>150</v>
      </c>
      <c r="B3386" s="33">
        <v>52500</v>
      </c>
    </row>
    <row r="3387" spans="1:2">
      <c r="A3387" s="32">
        <v>225</v>
      </c>
      <c r="B3387" s="34">
        <v>112500</v>
      </c>
    </row>
    <row r="3388" spans="1:2">
      <c r="A3388" s="31">
        <v>325</v>
      </c>
      <c r="B3388" s="33">
        <v>130000</v>
      </c>
    </row>
    <row r="3389" spans="1:2">
      <c r="A3389" s="32">
        <v>545</v>
      </c>
      <c r="B3389" s="34">
        <v>218000</v>
      </c>
    </row>
    <row r="3390" spans="1:2">
      <c r="A3390" s="31">
        <v>250</v>
      </c>
      <c r="B3390" s="33">
        <v>100000</v>
      </c>
    </row>
    <row r="3391" spans="1:2">
      <c r="A3391" s="32">
        <v>275</v>
      </c>
      <c r="B3391" s="34">
        <v>82500.000000000015</v>
      </c>
    </row>
    <row r="3392" spans="1:2">
      <c r="A3392" s="31">
        <v>125</v>
      </c>
      <c r="B3392" s="33">
        <v>43750</v>
      </c>
    </row>
    <row r="3393" spans="1:2">
      <c r="A3393" s="32">
        <v>175</v>
      </c>
      <c r="B3393" s="34">
        <v>87500</v>
      </c>
    </row>
    <row r="3394" spans="1:2">
      <c r="A3394" s="31">
        <v>275</v>
      </c>
      <c r="B3394" s="33">
        <v>110000</v>
      </c>
    </row>
    <row r="3395" spans="1:2">
      <c r="A3395" s="32">
        <v>525</v>
      </c>
      <c r="B3395" s="34">
        <v>210000</v>
      </c>
    </row>
    <row r="3396" spans="1:2">
      <c r="A3396" s="31">
        <v>225</v>
      </c>
      <c r="B3396" s="33">
        <v>90000</v>
      </c>
    </row>
    <row r="3397" spans="1:2">
      <c r="A3397" s="32">
        <v>225</v>
      </c>
      <c r="B3397" s="34">
        <v>67500.000000000015</v>
      </c>
    </row>
    <row r="3398" spans="1:2">
      <c r="A3398" s="31">
        <v>150</v>
      </c>
      <c r="B3398" s="33">
        <v>52500</v>
      </c>
    </row>
    <row r="3399" spans="1:2">
      <c r="A3399" s="32">
        <v>150</v>
      </c>
      <c r="B3399" s="34">
        <v>75000</v>
      </c>
    </row>
    <row r="3400" spans="1:2">
      <c r="A3400" s="31">
        <v>300</v>
      </c>
      <c r="B3400" s="33">
        <v>120000</v>
      </c>
    </row>
    <row r="3401" spans="1:2">
      <c r="A3401" s="32">
        <v>570</v>
      </c>
      <c r="B3401" s="34">
        <v>313499.99999999994</v>
      </c>
    </row>
    <row r="3402" spans="1:2">
      <c r="A3402" s="31">
        <v>275</v>
      </c>
      <c r="B3402" s="33">
        <v>137500</v>
      </c>
    </row>
    <row r="3403" spans="1:2">
      <c r="A3403" s="32">
        <v>300</v>
      </c>
      <c r="B3403" s="34">
        <v>135000</v>
      </c>
    </row>
    <row r="3404" spans="1:2">
      <c r="A3404" s="31">
        <v>250</v>
      </c>
      <c r="B3404" s="33">
        <v>112500</v>
      </c>
    </row>
    <row r="3405" spans="1:2">
      <c r="A3405" s="32">
        <v>275</v>
      </c>
      <c r="B3405" s="34">
        <v>151249.99999999997</v>
      </c>
    </row>
    <row r="3406" spans="1:2">
      <c r="A3406" s="31">
        <v>400</v>
      </c>
      <c r="B3406" s="33">
        <v>240000</v>
      </c>
    </row>
    <row r="3407" spans="1:2">
      <c r="A3407" s="32">
        <v>650</v>
      </c>
      <c r="B3407" s="34">
        <v>357499.99999999994</v>
      </c>
    </row>
    <row r="3408" spans="1:2">
      <c r="A3408" s="31">
        <v>400</v>
      </c>
      <c r="B3408" s="33">
        <v>200000</v>
      </c>
    </row>
    <row r="3409" spans="1:2">
      <c r="A3409" s="32">
        <v>325</v>
      </c>
      <c r="B3409" s="34">
        <v>146250</v>
      </c>
    </row>
    <row r="3410" spans="1:2">
      <c r="A3410" s="31">
        <v>300</v>
      </c>
      <c r="B3410" s="33">
        <v>135000</v>
      </c>
    </row>
    <row r="3411" spans="1:2">
      <c r="A3411" s="32">
        <v>300</v>
      </c>
      <c r="B3411" s="34">
        <v>164999.99999999997</v>
      </c>
    </row>
    <row r="3412" spans="1:2">
      <c r="A3412" s="31">
        <v>450</v>
      </c>
      <c r="B3412" s="33">
        <v>270000</v>
      </c>
    </row>
    <row r="3413" spans="1:2">
      <c r="A3413" s="32">
        <v>675</v>
      </c>
      <c r="B3413" s="34">
        <v>371249.99999999994</v>
      </c>
    </row>
    <row r="3414" spans="1:2">
      <c r="A3414" s="31">
        <v>425</v>
      </c>
      <c r="B3414" s="33">
        <v>212500</v>
      </c>
    </row>
    <row r="3415" spans="1:2">
      <c r="A3415" s="32">
        <v>350</v>
      </c>
      <c r="B3415" s="34">
        <v>157500</v>
      </c>
    </row>
    <row r="3416" spans="1:2">
      <c r="A3416" s="31">
        <v>300</v>
      </c>
      <c r="B3416" s="33">
        <v>135000</v>
      </c>
    </row>
    <row r="3417" spans="1:2">
      <c r="A3417" s="32">
        <v>325</v>
      </c>
      <c r="B3417" s="34">
        <v>178749.99999999997</v>
      </c>
    </row>
    <row r="3418" spans="1:2">
      <c r="A3418" s="31">
        <v>500</v>
      </c>
      <c r="B3418" s="33">
        <v>300000</v>
      </c>
    </row>
    <row r="3419" spans="1:2">
      <c r="A3419" s="32">
        <v>650</v>
      </c>
      <c r="B3419" s="34">
        <v>357499.99999999994</v>
      </c>
    </row>
    <row r="3420" spans="1:2">
      <c r="A3420" s="31">
        <v>425</v>
      </c>
      <c r="B3420" s="33">
        <v>212500</v>
      </c>
    </row>
    <row r="3421" spans="1:2">
      <c r="A3421" s="32">
        <v>350</v>
      </c>
      <c r="B3421" s="34">
        <v>157500</v>
      </c>
    </row>
    <row r="3422" spans="1:2">
      <c r="A3422" s="31">
        <v>250</v>
      </c>
      <c r="B3422" s="33">
        <v>112500</v>
      </c>
    </row>
    <row r="3423" spans="1:2">
      <c r="A3423" s="32">
        <v>225</v>
      </c>
      <c r="B3423" s="34">
        <v>123749.99999999999</v>
      </c>
    </row>
    <row r="3424" spans="1:2">
      <c r="A3424" s="31">
        <v>400</v>
      </c>
      <c r="B3424" s="33">
        <v>240000</v>
      </c>
    </row>
    <row r="3425" spans="1:2">
      <c r="A3425" s="32">
        <v>525</v>
      </c>
      <c r="B3425" s="34">
        <v>288749.99999999994</v>
      </c>
    </row>
    <row r="3426" spans="1:2">
      <c r="A3426" s="31">
        <v>325</v>
      </c>
      <c r="B3426" s="33">
        <v>162500</v>
      </c>
    </row>
    <row r="3427" spans="1:2">
      <c r="A3427" s="32">
        <v>225</v>
      </c>
      <c r="B3427" s="34">
        <v>101250</v>
      </c>
    </row>
    <row r="3428" spans="1:2">
      <c r="A3428" s="31">
        <v>200</v>
      </c>
      <c r="B3428" s="33">
        <v>90000</v>
      </c>
    </row>
    <row r="3429" spans="1:2">
      <c r="A3429" s="32">
        <v>200</v>
      </c>
      <c r="B3429" s="34">
        <v>109999.99999999999</v>
      </c>
    </row>
    <row r="3430" spans="1:2">
      <c r="A3430" s="31">
        <v>300</v>
      </c>
      <c r="B3430" s="33">
        <v>180000</v>
      </c>
    </row>
    <row r="3431" spans="1:2">
      <c r="A3431" s="32">
        <v>475</v>
      </c>
      <c r="B3431" s="34">
        <v>285000</v>
      </c>
    </row>
    <row r="3432" spans="1:2">
      <c r="A3432" s="31">
        <v>300</v>
      </c>
      <c r="B3432" s="33">
        <v>165000.00000000003</v>
      </c>
    </row>
    <row r="3433" spans="1:2">
      <c r="A3433" s="32">
        <v>200</v>
      </c>
      <c r="B3433" s="34">
        <v>110000.00000000001</v>
      </c>
    </row>
    <row r="3434" spans="1:2">
      <c r="A3434" s="31">
        <v>175</v>
      </c>
      <c r="B3434" s="33">
        <v>96250.000000000015</v>
      </c>
    </row>
    <row r="3435" spans="1:2">
      <c r="A3435" s="32">
        <v>175</v>
      </c>
      <c r="B3435" s="34">
        <v>113750</v>
      </c>
    </row>
    <row r="3436" spans="1:2">
      <c r="A3436" s="31">
        <v>300</v>
      </c>
      <c r="B3436" s="33">
        <v>210000</v>
      </c>
    </row>
    <row r="3437" spans="1:2">
      <c r="A3437" s="32">
        <v>450</v>
      </c>
      <c r="B3437" s="34">
        <v>292500</v>
      </c>
    </row>
    <row r="3438" spans="1:2">
      <c r="A3438" s="31">
        <v>325</v>
      </c>
      <c r="B3438" s="33">
        <v>178750.00000000003</v>
      </c>
    </row>
    <row r="3439" spans="1:2">
      <c r="A3439" s="32">
        <v>320</v>
      </c>
      <c r="B3439" s="34">
        <v>176000.00000000003</v>
      </c>
    </row>
    <row r="3440" spans="1:2">
      <c r="A3440" s="31">
        <v>300</v>
      </c>
      <c r="B3440" s="33">
        <v>165000.00000000003</v>
      </c>
    </row>
    <row r="3441" spans="1:2">
      <c r="A3441" s="32">
        <v>275</v>
      </c>
      <c r="B3441" s="34">
        <v>178750</v>
      </c>
    </row>
    <row r="3442" spans="1:2">
      <c r="A3442" s="31">
        <v>375</v>
      </c>
      <c r="B3442" s="33">
        <v>262500</v>
      </c>
    </row>
    <row r="3443" spans="1:2">
      <c r="A3443" s="32">
        <v>600</v>
      </c>
      <c r="B3443" s="34">
        <v>390000</v>
      </c>
    </row>
    <row r="3444" spans="1:2">
      <c r="A3444" s="31">
        <v>400</v>
      </c>
      <c r="B3444" s="33">
        <v>220000.00000000003</v>
      </c>
    </row>
    <row r="3445" spans="1:2">
      <c r="A3445" s="32">
        <v>375</v>
      </c>
      <c r="B3445" s="34">
        <v>206250.00000000003</v>
      </c>
    </row>
    <row r="3446" spans="1:2">
      <c r="A3446" s="31">
        <v>325</v>
      </c>
      <c r="B3446" s="33">
        <v>178750.00000000003</v>
      </c>
    </row>
    <row r="3447" spans="1:2">
      <c r="A3447" s="32">
        <v>325</v>
      </c>
      <c r="B3447" s="34">
        <v>211250</v>
      </c>
    </row>
    <row r="3448" spans="1:2">
      <c r="A3448" s="31">
        <v>425</v>
      </c>
      <c r="B3448" s="33">
        <v>297500</v>
      </c>
    </row>
    <row r="3449" spans="1:2">
      <c r="A3449" s="32">
        <v>475</v>
      </c>
      <c r="B3449" s="34">
        <v>166250</v>
      </c>
    </row>
    <row r="3450" spans="1:2">
      <c r="A3450" s="31">
        <v>275</v>
      </c>
      <c r="B3450" s="33">
        <v>96250</v>
      </c>
    </row>
    <row r="3451" spans="1:2">
      <c r="A3451" s="32">
        <v>275</v>
      </c>
      <c r="B3451" s="34">
        <v>68750.000000000015</v>
      </c>
    </row>
    <row r="3452" spans="1:2">
      <c r="A3452" s="31">
        <v>125</v>
      </c>
      <c r="B3452" s="33">
        <v>37500</v>
      </c>
    </row>
    <row r="3453" spans="1:2">
      <c r="A3453" s="32">
        <v>175</v>
      </c>
      <c r="B3453" s="34">
        <v>78750</v>
      </c>
    </row>
    <row r="3454" spans="1:2">
      <c r="A3454" s="31">
        <v>275</v>
      </c>
      <c r="B3454" s="33">
        <v>96250</v>
      </c>
    </row>
    <row r="3455" spans="1:2">
      <c r="A3455" s="32">
        <v>525</v>
      </c>
      <c r="B3455" s="34">
        <v>183750</v>
      </c>
    </row>
    <row r="3456" spans="1:2">
      <c r="A3456" s="31">
        <v>175</v>
      </c>
      <c r="B3456" s="33">
        <v>61250</v>
      </c>
    </row>
    <row r="3457" spans="1:2">
      <c r="A3457" s="32">
        <v>225</v>
      </c>
      <c r="B3457" s="34">
        <v>56250.000000000015</v>
      </c>
    </row>
    <row r="3458" spans="1:2">
      <c r="A3458" s="31">
        <v>100</v>
      </c>
      <c r="B3458" s="33">
        <v>30000</v>
      </c>
    </row>
    <row r="3459" spans="1:2">
      <c r="A3459" s="32">
        <v>175</v>
      </c>
      <c r="B3459" s="34">
        <v>78750</v>
      </c>
    </row>
    <row r="3460" spans="1:2">
      <c r="A3460" s="31">
        <v>275</v>
      </c>
      <c r="B3460" s="33">
        <v>96250</v>
      </c>
    </row>
    <row r="3461" spans="1:2">
      <c r="A3461" s="32">
        <v>495</v>
      </c>
      <c r="B3461" s="34">
        <v>173250</v>
      </c>
    </row>
    <row r="3462" spans="1:2">
      <c r="A3462" s="31">
        <v>200</v>
      </c>
      <c r="B3462" s="33">
        <v>70000</v>
      </c>
    </row>
    <row r="3463" spans="1:2">
      <c r="A3463" s="32">
        <v>225</v>
      </c>
      <c r="B3463" s="34">
        <v>56250.000000000015</v>
      </c>
    </row>
    <row r="3464" spans="1:2">
      <c r="A3464" s="31">
        <v>75</v>
      </c>
      <c r="B3464" s="33">
        <v>22500</v>
      </c>
    </row>
    <row r="3465" spans="1:2">
      <c r="A3465" s="32">
        <v>125</v>
      </c>
      <c r="B3465" s="34">
        <v>56250</v>
      </c>
    </row>
    <row r="3466" spans="1:2">
      <c r="A3466" s="31">
        <v>225</v>
      </c>
      <c r="B3466" s="33">
        <v>78750</v>
      </c>
    </row>
    <row r="3467" spans="1:2">
      <c r="A3467" s="32">
        <v>475</v>
      </c>
      <c r="B3467" s="34">
        <v>166250</v>
      </c>
    </row>
    <row r="3468" spans="1:2">
      <c r="A3468" s="31">
        <v>175</v>
      </c>
      <c r="B3468" s="33">
        <v>61250</v>
      </c>
    </row>
    <row r="3469" spans="1:2">
      <c r="A3469" s="32">
        <v>175</v>
      </c>
      <c r="B3469" s="34">
        <v>43750.000000000015</v>
      </c>
    </row>
    <row r="3470" spans="1:2">
      <c r="A3470" s="31">
        <v>100</v>
      </c>
      <c r="B3470" s="33">
        <v>30000</v>
      </c>
    </row>
    <row r="3471" spans="1:2">
      <c r="A3471" s="32">
        <v>100</v>
      </c>
      <c r="B3471" s="34">
        <v>45000</v>
      </c>
    </row>
    <row r="3472" spans="1:2">
      <c r="A3472" s="31">
        <v>250</v>
      </c>
      <c r="B3472" s="33">
        <v>87500</v>
      </c>
    </row>
    <row r="3473" spans="1:2">
      <c r="A3473" s="32">
        <v>520</v>
      </c>
      <c r="B3473" s="34">
        <v>259999.99999999997</v>
      </c>
    </row>
    <row r="3474" spans="1:2">
      <c r="A3474" s="31">
        <v>225</v>
      </c>
      <c r="B3474" s="33">
        <v>101250</v>
      </c>
    </row>
    <row r="3475" spans="1:2">
      <c r="A3475" s="32">
        <v>250</v>
      </c>
      <c r="B3475" s="34">
        <v>100000</v>
      </c>
    </row>
    <row r="3476" spans="1:2">
      <c r="A3476" s="31">
        <v>200</v>
      </c>
      <c r="B3476" s="33">
        <v>80000</v>
      </c>
    </row>
    <row r="3477" spans="1:2">
      <c r="A3477" s="32">
        <v>225</v>
      </c>
      <c r="B3477" s="34">
        <v>112499.99999999999</v>
      </c>
    </row>
    <row r="3478" spans="1:2">
      <c r="A3478" s="31">
        <v>350</v>
      </c>
      <c r="B3478" s="33">
        <v>192499.99999999997</v>
      </c>
    </row>
    <row r="3479" spans="1:2">
      <c r="A3479" s="32">
        <v>600</v>
      </c>
      <c r="B3479" s="34">
        <v>299999.99999999994</v>
      </c>
    </row>
    <row r="3480" spans="1:2">
      <c r="A3480" s="31">
        <v>350</v>
      </c>
      <c r="B3480" s="33">
        <v>157500</v>
      </c>
    </row>
    <row r="3481" spans="1:2">
      <c r="A3481" s="32">
        <v>275</v>
      </c>
      <c r="B3481" s="34">
        <v>110000</v>
      </c>
    </row>
    <row r="3482" spans="1:2">
      <c r="A3482" s="31">
        <v>250</v>
      </c>
      <c r="B3482" s="33">
        <v>100000</v>
      </c>
    </row>
    <row r="3483" spans="1:2">
      <c r="A3483" s="32">
        <v>250</v>
      </c>
      <c r="B3483" s="34">
        <v>124999.99999999999</v>
      </c>
    </row>
    <row r="3484" spans="1:2">
      <c r="A3484" s="31">
        <v>400</v>
      </c>
      <c r="B3484" s="33">
        <v>219999.99999999997</v>
      </c>
    </row>
    <row r="3485" spans="1:2">
      <c r="A3485" s="32">
        <v>625</v>
      </c>
      <c r="B3485" s="34">
        <v>312499.99999999994</v>
      </c>
    </row>
    <row r="3486" spans="1:2">
      <c r="A3486" s="31">
        <v>375</v>
      </c>
      <c r="B3486" s="33">
        <v>168750</v>
      </c>
    </row>
    <row r="3487" spans="1:2">
      <c r="A3487" s="32">
        <v>300</v>
      </c>
      <c r="B3487" s="34">
        <v>120000</v>
      </c>
    </row>
    <row r="3488" spans="1:2">
      <c r="A3488" s="31">
        <v>250</v>
      </c>
      <c r="B3488" s="33">
        <v>100000</v>
      </c>
    </row>
    <row r="3489" spans="1:2">
      <c r="A3489" s="32">
        <v>275</v>
      </c>
      <c r="B3489" s="34">
        <v>137499.99999999997</v>
      </c>
    </row>
    <row r="3490" spans="1:2">
      <c r="A3490" s="31">
        <v>450</v>
      </c>
      <c r="B3490" s="33">
        <v>247499.99999999997</v>
      </c>
    </row>
    <row r="3491" spans="1:2">
      <c r="A3491" s="32">
        <v>600</v>
      </c>
      <c r="B3491" s="34">
        <v>299999.99999999994</v>
      </c>
    </row>
    <row r="3492" spans="1:2">
      <c r="A3492" s="31">
        <v>375</v>
      </c>
      <c r="B3492" s="33">
        <v>168750</v>
      </c>
    </row>
    <row r="3493" spans="1:2">
      <c r="A3493" s="32">
        <v>300</v>
      </c>
      <c r="B3493" s="34">
        <v>120000</v>
      </c>
    </row>
    <row r="3494" spans="1:2">
      <c r="A3494" s="31">
        <v>200</v>
      </c>
      <c r="B3494" s="33">
        <v>80000</v>
      </c>
    </row>
    <row r="3495" spans="1:2">
      <c r="A3495" s="32">
        <v>175</v>
      </c>
      <c r="B3495" s="34">
        <v>87499.999999999985</v>
      </c>
    </row>
    <row r="3496" spans="1:2">
      <c r="A3496" s="31">
        <v>350</v>
      </c>
      <c r="B3496" s="33">
        <v>192499.99999999997</v>
      </c>
    </row>
    <row r="3497" spans="1:2">
      <c r="A3497" s="32">
        <v>475</v>
      </c>
      <c r="B3497" s="34">
        <v>237499.99999999997</v>
      </c>
    </row>
    <row r="3498" spans="1:2">
      <c r="A3498" s="31">
        <v>275</v>
      </c>
      <c r="B3498" s="33">
        <v>123750</v>
      </c>
    </row>
    <row r="3499" spans="1:2">
      <c r="A3499" s="32">
        <v>175</v>
      </c>
      <c r="B3499" s="34">
        <v>70000</v>
      </c>
    </row>
    <row r="3500" spans="1:2">
      <c r="A3500" s="31">
        <v>150</v>
      </c>
      <c r="B3500" s="33">
        <v>60000</v>
      </c>
    </row>
    <row r="3501" spans="1:2">
      <c r="A3501" s="32">
        <v>150</v>
      </c>
      <c r="B3501" s="34">
        <v>74999.999999999985</v>
      </c>
    </row>
    <row r="3502" spans="1:2">
      <c r="A3502" s="31">
        <v>250</v>
      </c>
      <c r="B3502" s="33">
        <v>137499.99999999997</v>
      </c>
    </row>
    <row r="3503" spans="1:2">
      <c r="A3503" s="32">
        <v>425</v>
      </c>
      <c r="B3503" s="34">
        <v>233749.99999999997</v>
      </c>
    </row>
    <row r="3504" spans="1:2">
      <c r="A3504" s="31">
        <v>250</v>
      </c>
      <c r="B3504" s="33">
        <v>125000</v>
      </c>
    </row>
    <row r="3505" spans="1:2">
      <c r="A3505" s="32">
        <v>150</v>
      </c>
      <c r="B3505" s="34">
        <v>75000</v>
      </c>
    </row>
    <row r="3506" spans="1:2">
      <c r="A3506" s="31">
        <v>125</v>
      </c>
      <c r="B3506" s="33">
        <v>62500</v>
      </c>
    </row>
    <row r="3507" spans="1:2">
      <c r="A3507" s="32">
        <v>125</v>
      </c>
      <c r="B3507" s="34">
        <v>75000</v>
      </c>
    </row>
    <row r="3508" spans="1:2">
      <c r="A3508" s="31">
        <v>250</v>
      </c>
      <c r="B3508" s="33">
        <v>162499.99999999997</v>
      </c>
    </row>
    <row r="3509" spans="1:2">
      <c r="A3509" s="32">
        <v>400</v>
      </c>
      <c r="B3509" s="34">
        <v>240000</v>
      </c>
    </row>
    <row r="3510" spans="1:2">
      <c r="A3510" s="31">
        <v>275</v>
      </c>
      <c r="B3510" s="33">
        <v>137500</v>
      </c>
    </row>
    <row r="3511" spans="1:2">
      <c r="A3511" s="32">
        <v>270</v>
      </c>
      <c r="B3511" s="34">
        <v>135000</v>
      </c>
    </row>
    <row r="3512" spans="1:2">
      <c r="A3512" s="31">
        <v>250</v>
      </c>
      <c r="B3512" s="33">
        <v>125000</v>
      </c>
    </row>
    <row r="3513" spans="1:2">
      <c r="A3513" s="32">
        <v>225</v>
      </c>
      <c r="B3513" s="34">
        <v>135000</v>
      </c>
    </row>
    <row r="3514" spans="1:2">
      <c r="A3514" s="31">
        <v>325</v>
      </c>
      <c r="B3514" s="33">
        <v>211249.99999999994</v>
      </c>
    </row>
    <row r="3515" spans="1:2">
      <c r="A3515" s="32">
        <v>550</v>
      </c>
      <c r="B3515" s="34">
        <v>330000</v>
      </c>
    </row>
    <row r="3516" spans="1:2">
      <c r="A3516" s="31">
        <v>350</v>
      </c>
      <c r="B3516" s="33">
        <v>175000</v>
      </c>
    </row>
    <row r="3517" spans="1:2">
      <c r="A3517" s="32">
        <v>325</v>
      </c>
      <c r="B3517" s="34">
        <v>162500</v>
      </c>
    </row>
    <row r="3518" spans="1:2">
      <c r="A3518" s="31">
        <v>275</v>
      </c>
      <c r="B3518" s="33">
        <v>137500</v>
      </c>
    </row>
    <row r="3519" spans="1:2">
      <c r="A3519" s="32">
        <v>275</v>
      </c>
      <c r="B3519" s="34">
        <v>165000</v>
      </c>
    </row>
    <row r="3520" spans="1:2">
      <c r="A3520" s="31">
        <v>375</v>
      </c>
      <c r="B3520" s="33">
        <v>243749.99999999994</v>
      </c>
    </row>
    <row r="3521" spans="1:2">
      <c r="A3521" s="32">
        <v>500</v>
      </c>
      <c r="B3521" s="34">
        <v>200000</v>
      </c>
    </row>
    <row r="3522" spans="1:2">
      <c r="A3522" s="31">
        <v>300</v>
      </c>
      <c r="B3522" s="33">
        <v>120000</v>
      </c>
    </row>
    <row r="3523" spans="1:2">
      <c r="A3523" s="32">
        <v>300</v>
      </c>
      <c r="B3523" s="34">
        <v>90000.000000000015</v>
      </c>
    </row>
    <row r="3524" spans="1:2">
      <c r="A3524" s="31">
        <v>150</v>
      </c>
      <c r="B3524" s="33">
        <v>52500</v>
      </c>
    </row>
    <row r="3525" spans="1:2">
      <c r="A3525" s="32">
        <v>200</v>
      </c>
      <c r="B3525" s="34">
        <v>100000</v>
      </c>
    </row>
    <row r="3526" spans="1:2">
      <c r="A3526" s="31">
        <v>300</v>
      </c>
      <c r="B3526" s="33">
        <v>120000</v>
      </c>
    </row>
    <row r="3527" spans="1:2">
      <c r="A3527" s="32">
        <v>550</v>
      </c>
      <c r="B3527" s="34">
        <v>220000</v>
      </c>
    </row>
    <row r="3528" spans="1:2">
      <c r="A3528" s="31">
        <v>200</v>
      </c>
      <c r="B3528" s="33">
        <v>80000</v>
      </c>
    </row>
    <row r="3529" spans="1:2">
      <c r="A3529" s="32">
        <v>250</v>
      </c>
      <c r="B3529" s="34">
        <v>75000.000000000015</v>
      </c>
    </row>
    <row r="3530" spans="1:2">
      <c r="A3530" s="31">
        <v>125</v>
      </c>
      <c r="B3530" s="33">
        <v>43750</v>
      </c>
    </row>
    <row r="3531" spans="1:2">
      <c r="A3531" s="32">
        <v>200</v>
      </c>
      <c r="B3531" s="34">
        <v>100000</v>
      </c>
    </row>
    <row r="3532" spans="1:2">
      <c r="A3532" s="31">
        <v>300</v>
      </c>
      <c r="B3532" s="33">
        <v>120000</v>
      </c>
    </row>
    <row r="3533" spans="1:2">
      <c r="A3533" s="32">
        <v>520</v>
      </c>
      <c r="B3533" s="34">
        <v>208000</v>
      </c>
    </row>
    <row r="3534" spans="1:2">
      <c r="A3534" s="31">
        <v>225</v>
      </c>
      <c r="B3534" s="33">
        <v>90000</v>
      </c>
    </row>
    <row r="3535" spans="1:2">
      <c r="A3535" s="32">
        <v>250</v>
      </c>
      <c r="B3535" s="34">
        <v>75000.000000000015</v>
      </c>
    </row>
    <row r="3536" spans="1:2">
      <c r="A3536" s="31">
        <v>100</v>
      </c>
      <c r="B3536" s="33">
        <v>35000</v>
      </c>
    </row>
    <row r="3537" spans="1:2">
      <c r="A3537" s="32">
        <v>150</v>
      </c>
      <c r="B3537" s="34">
        <v>75000</v>
      </c>
    </row>
    <row r="3538" spans="1:2">
      <c r="A3538" s="31">
        <v>250</v>
      </c>
      <c r="B3538" s="33">
        <v>100000</v>
      </c>
    </row>
    <row r="3539" spans="1:2">
      <c r="A3539" s="32">
        <v>500</v>
      </c>
      <c r="B3539" s="34">
        <v>200000</v>
      </c>
    </row>
    <row r="3540" spans="1:2">
      <c r="A3540" s="31">
        <v>200</v>
      </c>
      <c r="B3540" s="33">
        <v>80000</v>
      </c>
    </row>
    <row r="3541" spans="1:2">
      <c r="A3541" s="32">
        <v>200</v>
      </c>
      <c r="B3541" s="34">
        <v>60000.000000000007</v>
      </c>
    </row>
    <row r="3542" spans="1:2">
      <c r="A3542" s="31">
        <v>125</v>
      </c>
      <c r="B3542" s="33">
        <v>43750</v>
      </c>
    </row>
    <row r="3543" spans="1:2">
      <c r="A3543" s="32">
        <v>125</v>
      </c>
      <c r="B3543" s="34">
        <v>62500</v>
      </c>
    </row>
    <row r="3544" spans="1:2">
      <c r="A3544" s="31">
        <v>275</v>
      </c>
      <c r="B3544" s="33">
        <v>110000</v>
      </c>
    </row>
    <row r="3545" spans="1:2">
      <c r="A3545" s="32">
        <v>545</v>
      </c>
      <c r="B3545" s="34">
        <v>299749.99999999994</v>
      </c>
    </row>
    <row r="3546" spans="1:2">
      <c r="A3546" s="31">
        <v>250</v>
      </c>
      <c r="B3546" s="33">
        <v>125000</v>
      </c>
    </row>
    <row r="3547" spans="1:2">
      <c r="A3547" s="32">
        <v>275</v>
      </c>
      <c r="B3547" s="34">
        <v>123750</v>
      </c>
    </row>
    <row r="3548" spans="1:2">
      <c r="A3548" s="31">
        <v>225</v>
      </c>
      <c r="B3548" s="33">
        <v>101250</v>
      </c>
    </row>
    <row r="3549" spans="1:2">
      <c r="A3549" s="32">
        <v>250</v>
      </c>
      <c r="B3549" s="34">
        <v>137499.99999999997</v>
      </c>
    </row>
    <row r="3550" spans="1:2">
      <c r="A3550" s="31">
        <v>375</v>
      </c>
      <c r="B3550" s="33">
        <v>225000</v>
      </c>
    </row>
    <row r="3551" spans="1:2">
      <c r="A3551" s="32">
        <v>625</v>
      </c>
      <c r="B3551" s="34">
        <v>343749.99999999994</v>
      </c>
    </row>
    <row r="3552" spans="1:2">
      <c r="A3552" s="31">
        <v>375</v>
      </c>
      <c r="B3552" s="33">
        <v>187500</v>
      </c>
    </row>
    <row r="3553" spans="1:2">
      <c r="A3553" s="32">
        <v>300</v>
      </c>
      <c r="B3553" s="34">
        <v>135000</v>
      </c>
    </row>
    <row r="3554" spans="1:2">
      <c r="A3554" s="31">
        <v>275</v>
      </c>
      <c r="B3554" s="33">
        <v>123750</v>
      </c>
    </row>
    <row r="3555" spans="1:2">
      <c r="A3555" s="32">
        <v>275</v>
      </c>
      <c r="B3555" s="34">
        <v>151249.99999999997</v>
      </c>
    </row>
    <row r="3556" spans="1:2">
      <c r="A3556" s="31">
        <v>425</v>
      </c>
      <c r="B3556" s="33">
        <v>255000</v>
      </c>
    </row>
    <row r="3557" spans="1:2">
      <c r="A3557" s="32">
        <v>650</v>
      </c>
      <c r="B3557" s="34">
        <v>357499.99999999994</v>
      </c>
    </row>
    <row r="3558" spans="1:2">
      <c r="A3558" s="31">
        <v>400</v>
      </c>
      <c r="B3558" s="33">
        <v>200000</v>
      </c>
    </row>
    <row r="3559" spans="1:2">
      <c r="A3559" s="32">
        <v>325</v>
      </c>
      <c r="B3559" s="34">
        <v>146250</v>
      </c>
    </row>
    <row r="3560" spans="1:2">
      <c r="A3560" s="31">
        <v>275</v>
      </c>
      <c r="B3560" s="33">
        <v>123750</v>
      </c>
    </row>
    <row r="3561" spans="1:2">
      <c r="A3561" s="32">
        <v>300</v>
      </c>
      <c r="B3561" s="34">
        <v>164999.99999999997</v>
      </c>
    </row>
    <row r="3562" spans="1:2">
      <c r="A3562" s="31">
        <v>475</v>
      </c>
      <c r="B3562" s="33">
        <v>285000</v>
      </c>
    </row>
    <row r="3563" spans="1:2">
      <c r="A3563" s="32">
        <v>625</v>
      </c>
      <c r="B3563" s="34">
        <v>343749.99999999994</v>
      </c>
    </row>
    <row r="3564" spans="1:2">
      <c r="A3564" s="31">
        <v>400</v>
      </c>
      <c r="B3564" s="33">
        <v>200000</v>
      </c>
    </row>
    <row r="3565" spans="1:2">
      <c r="A3565" s="32">
        <v>325</v>
      </c>
      <c r="B3565" s="34">
        <v>146250</v>
      </c>
    </row>
    <row r="3566" spans="1:2">
      <c r="A3566" s="31">
        <v>225</v>
      </c>
      <c r="B3566" s="33">
        <v>101250</v>
      </c>
    </row>
    <row r="3567" spans="1:2">
      <c r="A3567" s="32">
        <v>200</v>
      </c>
      <c r="B3567" s="34">
        <v>109999.99999999999</v>
      </c>
    </row>
    <row r="3568" spans="1:2">
      <c r="A3568" s="31">
        <v>375</v>
      </c>
      <c r="B3568" s="33">
        <v>225000</v>
      </c>
    </row>
    <row r="3569" spans="1:2">
      <c r="A3569" s="32">
        <v>500</v>
      </c>
      <c r="B3569" s="34">
        <v>274999.99999999994</v>
      </c>
    </row>
    <row r="3570" spans="1:2">
      <c r="A3570" s="31">
        <v>300</v>
      </c>
      <c r="B3570" s="33">
        <v>150000</v>
      </c>
    </row>
    <row r="3571" spans="1:2">
      <c r="A3571" s="32">
        <v>200</v>
      </c>
      <c r="B3571" s="34">
        <v>90000</v>
      </c>
    </row>
    <row r="3572" spans="1:2">
      <c r="A3572" s="31">
        <v>175</v>
      </c>
      <c r="B3572" s="33">
        <v>78750</v>
      </c>
    </row>
    <row r="3573" spans="1:2">
      <c r="A3573" s="32">
        <v>175</v>
      </c>
      <c r="B3573" s="34">
        <v>96249.999999999985</v>
      </c>
    </row>
    <row r="3574" spans="1:2">
      <c r="A3574" s="31">
        <v>275</v>
      </c>
      <c r="B3574" s="33">
        <v>165000</v>
      </c>
    </row>
    <row r="3575" spans="1:2">
      <c r="A3575" s="32">
        <v>450</v>
      </c>
      <c r="B3575" s="34">
        <v>270000</v>
      </c>
    </row>
    <row r="3576" spans="1:2">
      <c r="A3576" s="31">
        <v>275</v>
      </c>
      <c r="B3576" s="33">
        <v>151250.00000000003</v>
      </c>
    </row>
    <row r="3577" spans="1:2">
      <c r="A3577" s="32">
        <v>175</v>
      </c>
      <c r="B3577" s="34">
        <v>96250.000000000015</v>
      </c>
    </row>
    <row r="3578" spans="1:2">
      <c r="A3578" s="31">
        <v>150</v>
      </c>
      <c r="B3578" s="33">
        <v>82500.000000000015</v>
      </c>
    </row>
    <row r="3579" spans="1:2">
      <c r="A3579" s="32">
        <v>150</v>
      </c>
      <c r="B3579" s="34">
        <v>97500</v>
      </c>
    </row>
    <row r="3580" spans="1:2">
      <c r="A3580" s="31">
        <v>275</v>
      </c>
      <c r="B3580" s="33">
        <v>192500</v>
      </c>
    </row>
    <row r="3581" spans="1:2">
      <c r="A3581" s="32">
        <v>425</v>
      </c>
      <c r="B3581" s="34">
        <v>276250</v>
      </c>
    </row>
    <row r="3582" spans="1:2">
      <c r="A3582" s="31">
        <v>300</v>
      </c>
      <c r="B3582" s="33">
        <v>165000.00000000003</v>
      </c>
    </row>
    <row r="3583" spans="1:2">
      <c r="A3583" s="32">
        <v>295</v>
      </c>
      <c r="B3583" s="34">
        <v>162250.00000000003</v>
      </c>
    </row>
    <row r="3584" spans="1:2">
      <c r="A3584" s="31">
        <v>275</v>
      </c>
      <c r="B3584" s="33">
        <v>151250.00000000003</v>
      </c>
    </row>
    <row r="3585" spans="1:2">
      <c r="A3585" s="32">
        <v>250</v>
      </c>
      <c r="B3585" s="34">
        <v>162500</v>
      </c>
    </row>
    <row r="3586" spans="1:2">
      <c r="A3586" s="31">
        <v>350</v>
      </c>
      <c r="B3586" s="33">
        <v>245000</v>
      </c>
    </row>
    <row r="3587" spans="1:2">
      <c r="A3587" s="32">
        <v>575</v>
      </c>
      <c r="B3587" s="34">
        <v>373750</v>
      </c>
    </row>
    <row r="3588" spans="1:2">
      <c r="A3588" s="31">
        <v>375</v>
      </c>
      <c r="B3588" s="33">
        <v>206250.00000000003</v>
      </c>
    </row>
    <row r="3589" spans="1:2">
      <c r="A3589" s="32">
        <v>350</v>
      </c>
      <c r="B3589" s="34">
        <v>192500.00000000003</v>
      </c>
    </row>
    <row r="3590" spans="1:2">
      <c r="A3590" s="31">
        <v>300</v>
      </c>
      <c r="B3590" s="33">
        <v>165000.00000000003</v>
      </c>
    </row>
    <row r="3591" spans="1:2">
      <c r="A3591" s="32">
        <v>300</v>
      </c>
      <c r="B3591" s="34">
        <v>195000</v>
      </c>
    </row>
    <row r="3592" spans="1:2">
      <c r="A3592" s="31">
        <v>400</v>
      </c>
      <c r="B3592" s="33">
        <v>280000</v>
      </c>
    </row>
    <row r="3593" spans="1:2">
      <c r="A3593" s="32">
        <v>425</v>
      </c>
      <c r="B3593" s="34">
        <v>148750</v>
      </c>
    </row>
    <row r="3594" spans="1:2">
      <c r="A3594" s="31">
        <v>225</v>
      </c>
      <c r="B3594" s="33">
        <v>78750</v>
      </c>
    </row>
    <row r="3595" spans="1:2">
      <c r="A3595" s="32">
        <v>225</v>
      </c>
      <c r="B3595" s="34">
        <v>56250.000000000015</v>
      </c>
    </row>
    <row r="3596" spans="1:2">
      <c r="A3596" s="31">
        <v>75</v>
      </c>
      <c r="B3596" s="33">
        <v>22500</v>
      </c>
    </row>
    <row r="3597" spans="1:2">
      <c r="A3597" s="32">
        <v>125</v>
      </c>
      <c r="B3597" s="34">
        <v>56250</v>
      </c>
    </row>
    <row r="3598" spans="1:2">
      <c r="A3598" s="31">
        <v>225</v>
      </c>
      <c r="B3598" s="33">
        <v>78750</v>
      </c>
    </row>
    <row r="3599" spans="1:2">
      <c r="A3599" s="32">
        <v>475</v>
      </c>
      <c r="B3599" s="34">
        <v>166250</v>
      </c>
    </row>
    <row r="3600" spans="1:2">
      <c r="A3600" s="31">
        <v>125</v>
      </c>
      <c r="B3600" s="33">
        <v>43750</v>
      </c>
    </row>
    <row r="3601" spans="1:2">
      <c r="A3601" s="32">
        <v>175</v>
      </c>
      <c r="B3601" s="34">
        <v>43750.000000000015</v>
      </c>
    </row>
    <row r="3602" spans="1:2">
      <c r="A3602" s="31">
        <v>50</v>
      </c>
      <c r="B3602" s="33">
        <v>15000</v>
      </c>
    </row>
    <row r="3603" spans="1:2">
      <c r="A3603" s="32">
        <v>125</v>
      </c>
      <c r="B3603" s="34">
        <v>56250</v>
      </c>
    </row>
    <row r="3604" spans="1:2">
      <c r="A3604" s="31">
        <v>225</v>
      </c>
      <c r="B3604" s="33">
        <v>78750</v>
      </c>
    </row>
    <row r="3605" spans="1:2">
      <c r="A3605" s="32">
        <v>445</v>
      </c>
      <c r="B3605" s="34">
        <v>155750</v>
      </c>
    </row>
    <row r="3606" spans="1:2">
      <c r="A3606" s="31">
        <v>150</v>
      </c>
      <c r="B3606" s="33">
        <v>52500</v>
      </c>
    </row>
    <row r="3607" spans="1:2">
      <c r="A3607" s="32">
        <v>175</v>
      </c>
      <c r="B3607" s="34">
        <v>43750.000000000015</v>
      </c>
    </row>
    <row r="3608" spans="1:2">
      <c r="A3608" s="31">
        <v>25</v>
      </c>
      <c r="B3608" s="33">
        <v>7500</v>
      </c>
    </row>
    <row r="3609" spans="1:2">
      <c r="A3609" s="32">
        <v>75</v>
      </c>
      <c r="B3609" s="34">
        <v>33750</v>
      </c>
    </row>
    <row r="3610" spans="1:2">
      <c r="A3610" s="31">
        <v>175</v>
      </c>
      <c r="B3610" s="33">
        <v>61250</v>
      </c>
    </row>
    <row r="3611" spans="1:2">
      <c r="A3611" s="32">
        <v>425</v>
      </c>
      <c r="B3611" s="34">
        <v>148750</v>
      </c>
    </row>
    <row r="3612" spans="1:2">
      <c r="A3612" s="31">
        <v>125</v>
      </c>
      <c r="B3612" s="33">
        <v>43750</v>
      </c>
    </row>
    <row r="3613" spans="1:2">
      <c r="A3613" s="32">
        <v>125</v>
      </c>
      <c r="B3613" s="34">
        <v>31250.000000000007</v>
      </c>
    </row>
    <row r="3614" spans="1:2">
      <c r="A3614" s="31">
        <v>50</v>
      </c>
      <c r="B3614" s="33">
        <v>15000</v>
      </c>
    </row>
    <row r="3615" spans="1:2">
      <c r="A3615" s="32">
        <v>50</v>
      </c>
      <c r="B3615" s="34">
        <v>22500</v>
      </c>
    </row>
    <row r="3616" spans="1:2">
      <c r="A3616" s="31">
        <v>200</v>
      </c>
      <c r="B3616" s="33">
        <v>70000</v>
      </c>
    </row>
    <row r="3617" spans="1:2">
      <c r="A3617" s="32">
        <v>470</v>
      </c>
      <c r="B3617" s="34">
        <v>234999.99999999997</v>
      </c>
    </row>
    <row r="3618" spans="1:2">
      <c r="A3618" s="31">
        <v>175</v>
      </c>
      <c r="B3618" s="33">
        <v>78750</v>
      </c>
    </row>
    <row r="3619" spans="1:2">
      <c r="A3619" s="32">
        <v>200</v>
      </c>
      <c r="B3619" s="34">
        <v>80000</v>
      </c>
    </row>
    <row r="3620" spans="1:2">
      <c r="A3620" s="31">
        <v>150</v>
      </c>
      <c r="B3620" s="33">
        <v>60000</v>
      </c>
    </row>
    <row r="3621" spans="1:2">
      <c r="A3621" s="32">
        <v>175</v>
      </c>
      <c r="B3621" s="34">
        <v>87499.999999999985</v>
      </c>
    </row>
    <row r="3622" spans="1:2">
      <c r="A3622" s="31">
        <v>300</v>
      </c>
      <c r="B3622" s="33">
        <v>164999.99999999997</v>
      </c>
    </row>
    <row r="3623" spans="1:2">
      <c r="A3623" s="32">
        <v>550</v>
      </c>
      <c r="B3623" s="34">
        <v>274999.99999999994</v>
      </c>
    </row>
    <row r="3624" spans="1:2">
      <c r="A3624" s="31">
        <v>300</v>
      </c>
      <c r="B3624" s="33">
        <v>135000</v>
      </c>
    </row>
    <row r="3625" spans="1:2">
      <c r="A3625" s="32">
        <v>225</v>
      </c>
      <c r="B3625" s="34">
        <v>90000</v>
      </c>
    </row>
    <row r="3626" spans="1:2">
      <c r="A3626" s="31">
        <v>200</v>
      </c>
      <c r="B3626" s="33">
        <v>80000</v>
      </c>
    </row>
    <row r="3627" spans="1:2">
      <c r="A3627" s="32">
        <v>200</v>
      </c>
      <c r="B3627" s="34">
        <v>99999.999999999985</v>
      </c>
    </row>
    <row r="3628" spans="1:2">
      <c r="A3628" s="31">
        <v>350</v>
      </c>
      <c r="B3628" s="33">
        <v>192499.99999999997</v>
      </c>
    </row>
    <row r="3629" spans="1:2">
      <c r="A3629" s="32">
        <v>575</v>
      </c>
      <c r="B3629" s="34">
        <v>287499.99999999994</v>
      </c>
    </row>
    <row r="3630" spans="1:2">
      <c r="A3630" s="31">
        <v>325</v>
      </c>
      <c r="B3630" s="33">
        <v>146250</v>
      </c>
    </row>
    <row r="3631" spans="1:2">
      <c r="A3631" s="32">
        <v>250</v>
      </c>
      <c r="B3631" s="34">
        <v>100000</v>
      </c>
    </row>
    <row r="3632" spans="1:2">
      <c r="A3632" s="31">
        <v>200</v>
      </c>
      <c r="B3632" s="33">
        <v>80000</v>
      </c>
    </row>
    <row r="3633" spans="1:2">
      <c r="A3633" s="32">
        <v>225</v>
      </c>
      <c r="B3633" s="34">
        <v>112499.99999999999</v>
      </c>
    </row>
    <row r="3634" spans="1:2">
      <c r="A3634" s="31">
        <v>400</v>
      </c>
      <c r="B3634" s="33">
        <v>219999.99999999997</v>
      </c>
    </row>
    <row r="3635" spans="1:2">
      <c r="A3635" s="32">
        <v>550</v>
      </c>
      <c r="B3635" s="34">
        <v>274999.99999999994</v>
      </c>
    </row>
    <row r="3636" spans="1:2">
      <c r="A3636" s="31">
        <v>325</v>
      </c>
      <c r="B3636" s="33">
        <v>146250</v>
      </c>
    </row>
    <row r="3637" spans="1:2">
      <c r="A3637" s="32">
        <v>250</v>
      </c>
      <c r="B3637" s="34">
        <v>100000</v>
      </c>
    </row>
    <row r="3638" spans="1:2">
      <c r="A3638" s="31">
        <v>150</v>
      </c>
      <c r="B3638" s="33">
        <v>60000</v>
      </c>
    </row>
    <row r="3639" spans="1:2">
      <c r="A3639" s="32">
        <v>125</v>
      </c>
      <c r="B3639" s="34">
        <v>62499.999999999993</v>
      </c>
    </row>
    <row r="3640" spans="1:2">
      <c r="A3640" s="31">
        <v>300</v>
      </c>
      <c r="B3640" s="33">
        <v>164999.99999999997</v>
      </c>
    </row>
    <row r="3641" spans="1:2">
      <c r="A3641" s="32">
        <v>425</v>
      </c>
      <c r="B3641" s="34">
        <v>212499.99999999997</v>
      </c>
    </row>
    <row r="3642" spans="1:2">
      <c r="A3642" s="31">
        <v>225</v>
      </c>
      <c r="B3642" s="33">
        <v>101250</v>
      </c>
    </row>
    <row r="3643" spans="1:2">
      <c r="A3643" s="32">
        <v>125</v>
      </c>
      <c r="B3643" s="34">
        <v>50000</v>
      </c>
    </row>
    <row r="3644" spans="1:2">
      <c r="A3644" s="31">
        <v>100</v>
      </c>
      <c r="B3644" s="33">
        <v>40000</v>
      </c>
    </row>
    <row r="3645" spans="1:2">
      <c r="A3645" s="32">
        <v>100</v>
      </c>
      <c r="B3645" s="34">
        <v>49999.999999999993</v>
      </c>
    </row>
    <row r="3646" spans="1:2">
      <c r="A3646" s="31">
        <v>200</v>
      </c>
      <c r="B3646" s="33">
        <v>109999.99999999999</v>
      </c>
    </row>
    <row r="3647" spans="1:2">
      <c r="A3647" s="32">
        <v>375</v>
      </c>
      <c r="B3647" s="34">
        <v>206249.99999999997</v>
      </c>
    </row>
    <row r="3648" spans="1:2">
      <c r="A3648" s="31">
        <v>200</v>
      </c>
      <c r="B3648" s="33">
        <v>100000</v>
      </c>
    </row>
    <row r="3649" spans="1:2">
      <c r="A3649" s="32">
        <v>100</v>
      </c>
      <c r="B3649" s="34">
        <v>50000</v>
      </c>
    </row>
    <row r="3650" spans="1:2">
      <c r="A3650" s="31">
        <v>75</v>
      </c>
      <c r="B3650" s="33">
        <v>37500</v>
      </c>
    </row>
    <row r="3651" spans="1:2">
      <c r="A3651" s="32">
        <v>75</v>
      </c>
      <c r="B3651" s="34">
        <v>45000</v>
      </c>
    </row>
    <row r="3652" spans="1:2">
      <c r="A3652" s="31">
        <v>200</v>
      </c>
      <c r="B3652" s="33">
        <v>129999.99999999997</v>
      </c>
    </row>
    <row r="3653" spans="1:2">
      <c r="A3653" s="32">
        <v>350</v>
      </c>
      <c r="B3653" s="34">
        <v>210000</v>
      </c>
    </row>
    <row r="3654" spans="1:2">
      <c r="A3654" s="31">
        <v>225</v>
      </c>
      <c r="B3654" s="33">
        <v>112500</v>
      </c>
    </row>
    <row r="3655" spans="1:2">
      <c r="A3655" s="32">
        <v>220</v>
      </c>
      <c r="B3655" s="34">
        <v>110000</v>
      </c>
    </row>
    <row r="3656" spans="1:2">
      <c r="A3656" s="31">
        <v>200</v>
      </c>
      <c r="B3656" s="33">
        <v>100000</v>
      </c>
    </row>
    <row r="3657" spans="1:2">
      <c r="A3657" s="32">
        <v>175</v>
      </c>
      <c r="B3657" s="34">
        <v>105000</v>
      </c>
    </row>
    <row r="3658" spans="1:2">
      <c r="A3658" s="31">
        <v>275</v>
      </c>
      <c r="B3658" s="33">
        <v>178749.99999999997</v>
      </c>
    </row>
    <row r="3659" spans="1:2">
      <c r="A3659" s="32">
        <v>500</v>
      </c>
      <c r="B3659" s="34">
        <v>300000</v>
      </c>
    </row>
    <row r="3660" spans="1:2">
      <c r="A3660" s="31">
        <v>300</v>
      </c>
      <c r="B3660" s="33">
        <v>150000</v>
      </c>
    </row>
    <row r="3661" spans="1:2">
      <c r="A3661" s="32">
        <v>275</v>
      </c>
      <c r="B3661" s="34">
        <v>137500</v>
      </c>
    </row>
    <row r="3662" spans="1:2">
      <c r="A3662" s="31">
        <v>225</v>
      </c>
      <c r="B3662" s="33">
        <v>112500</v>
      </c>
    </row>
    <row r="3663" spans="1:2">
      <c r="A3663" s="32">
        <v>225</v>
      </c>
      <c r="B3663" s="34">
        <v>135000</v>
      </c>
    </row>
    <row r="3664" spans="1:2">
      <c r="A3664" s="31">
        <v>325</v>
      </c>
      <c r="B3664" s="33">
        <v>211249.99999999994</v>
      </c>
    </row>
    <row r="3665" spans="1:2">
      <c r="A3665" s="32">
        <v>450</v>
      </c>
      <c r="B3665" s="34">
        <v>180000</v>
      </c>
    </row>
    <row r="3666" spans="1:2">
      <c r="A3666" s="31">
        <v>250</v>
      </c>
      <c r="B3666" s="33">
        <v>100000</v>
      </c>
    </row>
    <row r="3667" spans="1:2">
      <c r="A3667" s="32">
        <v>250</v>
      </c>
      <c r="B3667" s="34">
        <v>75000.000000000015</v>
      </c>
    </row>
    <row r="3668" spans="1:2">
      <c r="A3668" s="31">
        <v>100</v>
      </c>
      <c r="B3668" s="33">
        <v>35000</v>
      </c>
    </row>
    <row r="3669" spans="1:2">
      <c r="A3669" s="32">
        <v>150</v>
      </c>
      <c r="B3669" s="34">
        <v>75000</v>
      </c>
    </row>
    <row r="3670" spans="1:2">
      <c r="A3670" s="31">
        <v>250</v>
      </c>
      <c r="B3670" s="33">
        <v>100000</v>
      </c>
    </row>
    <row r="3671" spans="1:2">
      <c r="A3671" s="32">
        <v>500</v>
      </c>
      <c r="B3671" s="34">
        <v>200000</v>
      </c>
    </row>
    <row r="3672" spans="1:2">
      <c r="A3672" s="31">
        <v>150</v>
      </c>
      <c r="B3672" s="33">
        <v>60000</v>
      </c>
    </row>
    <row r="3673" spans="1:2">
      <c r="A3673" s="32">
        <v>200</v>
      </c>
      <c r="B3673" s="34">
        <v>60000.000000000007</v>
      </c>
    </row>
    <row r="3674" spans="1:2">
      <c r="A3674" s="31">
        <v>250</v>
      </c>
      <c r="B3674" s="33">
        <v>87500</v>
      </c>
    </row>
    <row r="3675" spans="1:2">
      <c r="A3675" s="32">
        <v>150</v>
      </c>
      <c r="B3675" s="34">
        <v>75000</v>
      </c>
    </row>
    <row r="3676" spans="1:2">
      <c r="A3676" s="31">
        <v>250</v>
      </c>
      <c r="B3676" s="33">
        <v>100000</v>
      </c>
    </row>
    <row r="3677" spans="1:2">
      <c r="A3677" s="32">
        <v>470</v>
      </c>
      <c r="B3677" s="34">
        <v>188000</v>
      </c>
    </row>
    <row r="3678" spans="1:2">
      <c r="A3678" s="31">
        <v>175</v>
      </c>
      <c r="B3678" s="33">
        <v>70000</v>
      </c>
    </row>
    <row r="3679" spans="1:2">
      <c r="A3679" s="32">
        <v>200</v>
      </c>
      <c r="B3679" s="34">
        <v>60000.000000000007</v>
      </c>
    </row>
    <row r="3680" spans="1:2">
      <c r="A3680" s="31">
        <v>300</v>
      </c>
      <c r="B3680" s="33">
        <v>105000</v>
      </c>
    </row>
    <row r="3681" spans="1:2">
      <c r="A3681" s="32">
        <v>100</v>
      </c>
      <c r="B3681" s="34">
        <v>50000</v>
      </c>
    </row>
    <row r="3682" spans="1:2">
      <c r="A3682" s="31">
        <v>200</v>
      </c>
      <c r="B3682" s="33">
        <v>80000</v>
      </c>
    </row>
    <row r="3683" spans="1:2">
      <c r="A3683" s="32">
        <v>450</v>
      </c>
      <c r="B3683" s="34">
        <v>180000</v>
      </c>
    </row>
    <row r="3684" spans="1:2">
      <c r="A3684" s="31">
        <v>150</v>
      </c>
      <c r="B3684" s="33">
        <v>60000</v>
      </c>
    </row>
    <row r="3685" spans="1:2">
      <c r="A3685" s="32">
        <v>150</v>
      </c>
      <c r="B3685" s="34">
        <v>45000.000000000007</v>
      </c>
    </row>
    <row r="3686" spans="1:2">
      <c r="A3686" s="31">
        <v>125</v>
      </c>
      <c r="B3686" s="33">
        <v>43750</v>
      </c>
    </row>
    <row r="3687" spans="1:2">
      <c r="A3687" s="32">
        <v>125</v>
      </c>
      <c r="B3687" s="34">
        <v>62500</v>
      </c>
    </row>
    <row r="3688" spans="1:2">
      <c r="A3688" s="31">
        <v>275</v>
      </c>
      <c r="B3688" s="33">
        <v>110000</v>
      </c>
    </row>
    <row r="3689" spans="1:2">
      <c r="A3689" s="32">
        <v>495</v>
      </c>
      <c r="B3689" s="34">
        <v>272249.99999999994</v>
      </c>
    </row>
    <row r="3690" spans="1:2">
      <c r="A3690" s="31">
        <v>200</v>
      </c>
      <c r="B3690" s="33">
        <v>100000</v>
      </c>
    </row>
    <row r="3691" spans="1:2">
      <c r="A3691" s="32">
        <v>225</v>
      </c>
      <c r="B3691" s="34">
        <v>101250</v>
      </c>
    </row>
    <row r="3692" spans="1:2">
      <c r="A3692" s="31">
        <v>175</v>
      </c>
      <c r="B3692" s="33">
        <v>78750</v>
      </c>
    </row>
    <row r="3693" spans="1:2">
      <c r="A3693" s="32">
        <v>200</v>
      </c>
      <c r="B3693" s="34">
        <v>109999.99999999999</v>
      </c>
    </row>
    <row r="3694" spans="1:2">
      <c r="A3694" s="31">
        <v>325</v>
      </c>
      <c r="B3694" s="33">
        <v>195000</v>
      </c>
    </row>
    <row r="3695" spans="1:2">
      <c r="A3695" s="32">
        <v>575</v>
      </c>
      <c r="B3695" s="34">
        <v>316249.99999999994</v>
      </c>
    </row>
    <row r="3696" spans="1:2">
      <c r="A3696" s="31">
        <v>325</v>
      </c>
      <c r="B3696" s="33">
        <v>162500</v>
      </c>
    </row>
    <row r="3697" spans="1:2">
      <c r="A3697" s="32">
        <v>250</v>
      </c>
      <c r="B3697" s="34">
        <v>112500</v>
      </c>
    </row>
    <row r="3698" spans="1:2">
      <c r="A3698" s="31">
        <v>225</v>
      </c>
      <c r="B3698" s="33">
        <v>101250</v>
      </c>
    </row>
    <row r="3699" spans="1:2">
      <c r="A3699" s="32">
        <v>225</v>
      </c>
      <c r="B3699" s="34">
        <v>123749.99999999999</v>
      </c>
    </row>
    <row r="3700" spans="1:2">
      <c r="A3700" s="31">
        <v>375</v>
      </c>
      <c r="B3700" s="33">
        <v>225000</v>
      </c>
    </row>
    <row r="3701" spans="1:2">
      <c r="A3701" s="32">
        <v>600</v>
      </c>
      <c r="B3701" s="34">
        <v>329999.99999999994</v>
      </c>
    </row>
    <row r="3702" spans="1:2">
      <c r="A3702" s="31">
        <v>350</v>
      </c>
      <c r="B3702" s="33">
        <v>175000</v>
      </c>
    </row>
    <row r="3703" spans="1:2">
      <c r="A3703" s="32">
        <v>275</v>
      </c>
      <c r="B3703" s="34">
        <v>123750</v>
      </c>
    </row>
    <row r="3704" spans="1:2">
      <c r="A3704" s="31">
        <v>225</v>
      </c>
      <c r="B3704" s="33">
        <v>101250</v>
      </c>
    </row>
    <row r="3705" spans="1:2">
      <c r="A3705" s="32">
        <v>250</v>
      </c>
      <c r="B3705" s="34">
        <v>137499.99999999997</v>
      </c>
    </row>
    <row r="3706" spans="1:2">
      <c r="A3706" s="31">
        <v>425</v>
      </c>
      <c r="B3706" s="33">
        <v>255000</v>
      </c>
    </row>
    <row r="3707" spans="1:2">
      <c r="A3707" s="32">
        <v>575</v>
      </c>
      <c r="B3707" s="34">
        <v>316249.99999999994</v>
      </c>
    </row>
    <row r="3708" spans="1:2">
      <c r="A3708" s="31">
        <v>350</v>
      </c>
      <c r="B3708" s="33">
        <v>175000</v>
      </c>
    </row>
    <row r="3709" spans="1:2">
      <c r="A3709" s="32">
        <v>275</v>
      </c>
      <c r="B3709" s="34">
        <v>123750</v>
      </c>
    </row>
    <row r="3710" spans="1:2">
      <c r="A3710" s="31">
        <v>175</v>
      </c>
      <c r="B3710" s="33">
        <v>78750</v>
      </c>
    </row>
    <row r="3711" spans="1:2">
      <c r="A3711" s="32">
        <v>150</v>
      </c>
      <c r="B3711" s="34">
        <v>82499.999999999985</v>
      </c>
    </row>
    <row r="3712" spans="1:2">
      <c r="A3712" s="31">
        <v>325</v>
      </c>
      <c r="B3712" s="33">
        <v>195000</v>
      </c>
    </row>
    <row r="3713" spans="1:2">
      <c r="A3713" s="32">
        <v>450</v>
      </c>
      <c r="B3713" s="34">
        <v>247499.99999999997</v>
      </c>
    </row>
    <row r="3714" spans="1:2">
      <c r="A3714" s="31">
        <v>250</v>
      </c>
      <c r="B3714" s="33">
        <v>125000</v>
      </c>
    </row>
    <row r="3715" spans="1:2">
      <c r="A3715" s="32">
        <v>150</v>
      </c>
      <c r="B3715" s="34">
        <v>67500</v>
      </c>
    </row>
    <row r="3716" spans="1:2">
      <c r="A3716" s="31">
        <v>125</v>
      </c>
      <c r="B3716" s="33">
        <v>56250</v>
      </c>
    </row>
    <row r="3717" spans="1:2">
      <c r="A3717" s="32">
        <v>125</v>
      </c>
      <c r="B3717" s="34">
        <v>68749.999999999985</v>
      </c>
    </row>
    <row r="3718" spans="1:2">
      <c r="A3718" s="31">
        <v>225</v>
      </c>
      <c r="B3718" s="33">
        <v>135000</v>
      </c>
    </row>
    <row r="3719" spans="1:2">
      <c r="A3719" s="32">
        <v>400</v>
      </c>
      <c r="B3719" s="34">
        <v>240000</v>
      </c>
    </row>
    <row r="3720" spans="1:2">
      <c r="A3720" s="31">
        <v>225</v>
      </c>
      <c r="B3720" s="33">
        <v>123750.00000000001</v>
      </c>
    </row>
    <row r="3721" spans="1:2">
      <c r="A3721" s="32">
        <v>125</v>
      </c>
      <c r="B3721" s="34">
        <v>68750.000000000015</v>
      </c>
    </row>
    <row r="3722" spans="1:2">
      <c r="A3722" s="31">
        <v>100</v>
      </c>
      <c r="B3722" s="33">
        <v>55000.000000000007</v>
      </c>
    </row>
    <row r="3723" spans="1:2">
      <c r="A3723" s="32">
        <v>100</v>
      </c>
      <c r="B3723" s="34">
        <v>65000</v>
      </c>
    </row>
    <row r="3724" spans="1:2">
      <c r="A3724" s="31">
        <v>225</v>
      </c>
      <c r="B3724" s="33">
        <v>157500</v>
      </c>
    </row>
    <row r="3725" spans="1:2">
      <c r="A3725" s="32">
        <v>375</v>
      </c>
      <c r="B3725" s="34">
        <v>243750</v>
      </c>
    </row>
    <row r="3726" spans="1:2">
      <c r="A3726" s="31">
        <v>300</v>
      </c>
      <c r="B3726" s="33">
        <v>165000.00000000003</v>
      </c>
    </row>
    <row r="3727" spans="1:2">
      <c r="A3727" s="32">
        <v>295</v>
      </c>
      <c r="B3727" s="34">
        <v>162250.00000000003</v>
      </c>
    </row>
    <row r="3728" spans="1:2">
      <c r="A3728" s="31">
        <v>275</v>
      </c>
      <c r="B3728" s="33">
        <v>151250.00000000003</v>
      </c>
    </row>
    <row r="3729" spans="1:2">
      <c r="A3729" s="32">
        <v>250</v>
      </c>
      <c r="B3729" s="34">
        <v>162500</v>
      </c>
    </row>
    <row r="3730" spans="1:2">
      <c r="A3730" s="31">
        <v>350</v>
      </c>
      <c r="B3730" s="33">
        <v>245000</v>
      </c>
    </row>
    <row r="3731" spans="1:2">
      <c r="A3731" s="32">
        <v>575</v>
      </c>
      <c r="B3731" s="34">
        <v>373750</v>
      </c>
    </row>
    <row r="3732" spans="1:2">
      <c r="A3732" s="31">
        <v>375</v>
      </c>
      <c r="B3732" s="33">
        <v>206250.00000000003</v>
      </c>
    </row>
    <row r="3733" spans="1:2">
      <c r="A3733" s="32">
        <v>350</v>
      </c>
      <c r="B3733" s="34">
        <v>192500.00000000003</v>
      </c>
    </row>
    <row r="3734" spans="1:2">
      <c r="A3734" s="31">
        <v>300</v>
      </c>
      <c r="B3734" s="33">
        <v>165000.00000000003</v>
      </c>
    </row>
    <row r="3735" spans="1:2">
      <c r="A3735" s="32">
        <v>300</v>
      </c>
      <c r="B3735" s="34">
        <v>195000</v>
      </c>
    </row>
    <row r="3736" spans="1:2">
      <c r="A3736" s="31">
        <v>400</v>
      </c>
      <c r="B3736" s="33">
        <v>280000</v>
      </c>
    </row>
    <row r="3737" spans="1:2">
      <c r="A3737" s="32">
        <v>525</v>
      </c>
      <c r="B3737" s="34">
        <v>236250</v>
      </c>
    </row>
    <row r="3738" spans="1:2">
      <c r="A3738" s="31">
        <v>325</v>
      </c>
      <c r="B3738" s="33">
        <v>146250</v>
      </c>
    </row>
    <row r="3739" spans="1:2">
      <c r="A3739" s="32">
        <v>325</v>
      </c>
      <c r="B3739" s="34">
        <v>113750</v>
      </c>
    </row>
    <row r="3740" spans="1:2">
      <c r="A3740" s="31">
        <v>175</v>
      </c>
      <c r="B3740" s="33">
        <v>70000</v>
      </c>
    </row>
    <row r="3741" spans="1:2">
      <c r="A3741" s="32">
        <v>225</v>
      </c>
      <c r="B3741" s="34">
        <v>123750.00000000001</v>
      </c>
    </row>
    <row r="3742" spans="1:2">
      <c r="A3742" s="31">
        <v>325</v>
      </c>
      <c r="B3742" s="33">
        <v>146250</v>
      </c>
    </row>
    <row r="3743" spans="1:2">
      <c r="A3743" s="32">
        <v>575</v>
      </c>
      <c r="B3743" s="34">
        <v>258750</v>
      </c>
    </row>
    <row r="3744" spans="1:2">
      <c r="A3744" s="31">
        <v>225</v>
      </c>
      <c r="B3744" s="33">
        <v>101250</v>
      </c>
    </row>
    <row r="3745" spans="1:2">
      <c r="A3745" s="32">
        <v>275</v>
      </c>
      <c r="B3745" s="34">
        <v>96250</v>
      </c>
    </row>
    <row r="3746" spans="1:2">
      <c r="A3746" s="31">
        <v>150</v>
      </c>
      <c r="B3746" s="33">
        <v>60000</v>
      </c>
    </row>
    <row r="3747" spans="1:2">
      <c r="A3747" s="32">
        <v>225</v>
      </c>
      <c r="B3747" s="34">
        <v>123750.00000000001</v>
      </c>
    </row>
    <row r="3748" spans="1:2">
      <c r="A3748" s="31">
        <v>325</v>
      </c>
      <c r="B3748" s="33">
        <v>146250</v>
      </c>
    </row>
    <row r="3749" spans="1:2">
      <c r="A3749" s="32">
        <v>545</v>
      </c>
      <c r="B3749" s="34">
        <v>245250</v>
      </c>
    </row>
    <row r="3750" spans="1:2">
      <c r="A3750" s="31">
        <v>250</v>
      </c>
      <c r="B3750" s="33">
        <v>112500</v>
      </c>
    </row>
    <row r="3751" spans="1:2">
      <c r="A3751" s="32">
        <v>275</v>
      </c>
      <c r="B3751" s="34">
        <v>96250</v>
      </c>
    </row>
    <row r="3752" spans="1:2">
      <c r="A3752" s="31">
        <v>125</v>
      </c>
      <c r="B3752" s="33">
        <v>50000</v>
      </c>
    </row>
    <row r="3753" spans="1:2">
      <c r="A3753" s="32">
        <v>175</v>
      </c>
      <c r="B3753" s="34">
        <v>96250.000000000015</v>
      </c>
    </row>
    <row r="3754" spans="1:2">
      <c r="A3754" s="31">
        <v>275</v>
      </c>
      <c r="B3754" s="33">
        <v>123750</v>
      </c>
    </row>
    <row r="3755" spans="1:2">
      <c r="A3755" s="32">
        <v>525</v>
      </c>
      <c r="B3755" s="34">
        <v>236250</v>
      </c>
    </row>
    <row r="3756" spans="1:2">
      <c r="A3756" s="31">
        <v>225</v>
      </c>
      <c r="B3756" s="33">
        <v>101250</v>
      </c>
    </row>
    <row r="3757" spans="1:2">
      <c r="A3757" s="32">
        <v>225</v>
      </c>
      <c r="B3757" s="34">
        <v>78750</v>
      </c>
    </row>
    <row r="3758" spans="1:2">
      <c r="A3758" s="31">
        <v>150</v>
      </c>
      <c r="B3758" s="33">
        <v>60000</v>
      </c>
    </row>
    <row r="3759" spans="1:2">
      <c r="A3759" s="32">
        <v>150</v>
      </c>
      <c r="B3759" s="34">
        <v>82500.000000000015</v>
      </c>
    </row>
    <row r="3760" spans="1:2">
      <c r="A3760" s="31">
        <v>300</v>
      </c>
      <c r="B3760" s="33">
        <v>135000</v>
      </c>
    </row>
    <row r="3761" spans="1:2">
      <c r="A3761" s="32">
        <v>570</v>
      </c>
      <c r="B3761" s="34">
        <v>342000</v>
      </c>
    </row>
    <row r="3762" spans="1:2">
      <c r="A3762" s="31">
        <v>275</v>
      </c>
      <c r="B3762" s="33">
        <v>151250.00000000003</v>
      </c>
    </row>
    <row r="3763" spans="1:2">
      <c r="A3763" s="32">
        <v>300</v>
      </c>
      <c r="B3763" s="34">
        <v>150000</v>
      </c>
    </row>
    <row r="3764" spans="1:2">
      <c r="A3764" s="31">
        <v>250</v>
      </c>
      <c r="B3764" s="33">
        <v>125000</v>
      </c>
    </row>
    <row r="3765" spans="1:2">
      <c r="A3765" s="32">
        <v>275</v>
      </c>
      <c r="B3765" s="34">
        <v>165000</v>
      </c>
    </row>
    <row r="3766" spans="1:2">
      <c r="A3766" s="31">
        <v>400</v>
      </c>
      <c r="B3766" s="33">
        <v>260000</v>
      </c>
    </row>
    <row r="3767" spans="1:2">
      <c r="A3767" s="32">
        <v>650</v>
      </c>
      <c r="B3767" s="34">
        <v>390000</v>
      </c>
    </row>
    <row r="3768" spans="1:2">
      <c r="A3768" s="31">
        <v>400</v>
      </c>
      <c r="B3768" s="33">
        <v>220000.00000000003</v>
      </c>
    </row>
    <row r="3769" spans="1:2">
      <c r="A3769" s="32">
        <v>325</v>
      </c>
      <c r="B3769" s="34">
        <v>162500</v>
      </c>
    </row>
    <row r="3770" spans="1:2">
      <c r="A3770" s="31">
        <v>300</v>
      </c>
      <c r="B3770" s="33">
        <v>150000</v>
      </c>
    </row>
    <row r="3771" spans="1:2">
      <c r="A3771" s="32">
        <v>300</v>
      </c>
      <c r="B3771" s="34">
        <v>180000</v>
      </c>
    </row>
    <row r="3772" spans="1:2">
      <c r="A3772" s="31">
        <v>450</v>
      </c>
      <c r="B3772" s="33">
        <v>292500</v>
      </c>
    </row>
    <row r="3773" spans="1:2">
      <c r="A3773" s="32">
        <v>675</v>
      </c>
      <c r="B3773" s="34">
        <v>405000</v>
      </c>
    </row>
    <row r="3774" spans="1:2">
      <c r="A3774" s="31">
        <v>425</v>
      </c>
      <c r="B3774" s="33">
        <v>233750.00000000003</v>
      </c>
    </row>
    <row r="3775" spans="1:2">
      <c r="A3775" s="32">
        <v>350</v>
      </c>
      <c r="B3775" s="34">
        <v>175000</v>
      </c>
    </row>
    <row r="3776" spans="1:2">
      <c r="A3776" s="31">
        <v>300</v>
      </c>
      <c r="B3776" s="33">
        <v>150000</v>
      </c>
    </row>
    <row r="3777" spans="1:2">
      <c r="A3777" s="32">
        <v>325</v>
      </c>
      <c r="B3777" s="34">
        <v>195000</v>
      </c>
    </row>
    <row r="3778" spans="1:2">
      <c r="A3778" s="31">
        <v>500</v>
      </c>
      <c r="B3778" s="33">
        <v>325000</v>
      </c>
    </row>
    <row r="3779" spans="1:2">
      <c r="A3779" s="32">
        <v>650</v>
      </c>
      <c r="B3779" s="34">
        <v>390000</v>
      </c>
    </row>
    <row r="3780" spans="1:2">
      <c r="A3780" s="31">
        <v>425</v>
      </c>
      <c r="B3780" s="33">
        <v>233750.00000000003</v>
      </c>
    </row>
    <row r="3781" spans="1:2">
      <c r="A3781" s="32">
        <v>350</v>
      </c>
      <c r="B3781" s="34">
        <v>175000</v>
      </c>
    </row>
    <row r="3782" spans="1:2">
      <c r="A3782" s="31">
        <v>250</v>
      </c>
      <c r="B3782" s="33">
        <v>125000</v>
      </c>
    </row>
    <row r="3783" spans="1:2">
      <c r="A3783" s="32">
        <v>225</v>
      </c>
      <c r="B3783" s="34">
        <v>135000</v>
      </c>
    </row>
    <row r="3784" spans="1:2">
      <c r="A3784" s="31">
        <v>400</v>
      </c>
      <c r="B3784" s="33">
        <v>260000</v>
      </c>
    </row>
    <row r="3785" spans="1:2">
      <c r="A3785" s="32">
        <v>525</v>
      </c>
      <c r="B3785" s="34">
        <v>315000</v>
      </c>
    </row>
    <row r="3786" spans="1:2">
      <c r="A3786" s="31">
        <v>325</v>
      </c>
      <c r="B3786" s="33">
        <v>178750.00000000003</v>
      </c>
    </row>
    <row r="3787" spans="1:2">
      <c r="A3787" s="32">
        <v>225</v>
      </c>
      <c r="B3787" s="34">
        <v>112500</v>
      </c>
    </row>
    <row r="3788" spans="1:2">
      <c r="A3788" s="31">
        <v>200</v>
      </c>
      <c r="B3788" s="33">
        <v>100000</v>
      </c>
    </row>
    <row r="3789" spans="1:2">
      <c r="A3789" s="32">
        <v>200</v>
      </c>
      <c r="B3789" s="34">
        <v>120000</v>
      </c>
    </row>
    <row r="3790" spans="1:2">
      <c r="A3790" s="31">
        <v>300</v>
      </c>
      <c r="B3790" s="33">
        <v>195000</v>
      </c>
    </row>
    <row r="3791" spans="1:2">
      <c r="A3791" s="32">
        <v>475</v>
      </c>
      <c r="B3791" s="34">
        <v>308750</v>
      </c>
    </row>
    <row r="3792" spans="1:2">
      <c r="A3792" s="31">
        <v>300</v>
      </c>
      <c r="B3792" s="33">
        <v>180000.00000000003</v>
      </c>
    </row>
    <row r="3793" spans="1:2">
      <c r="A3793" s="32">
        <v>200</v>
      </c>
      <c r="B3793" s="34">
        <v>120000.00000000001</v>
      </c>
    </row>
    <row r="3794" spans="1:2">
      <c r="A3794" s="31">
        <v>175</v>
      </c>
      <c r="B3794" s="33">
        <v>105000.00000000001</v>
      </c>
    </row>
    <row r="3795" spans="1:2">
      <c r="A3795" s="32">
        <v>175</v>
      </c>
      <c r="B3795" s="34">
        <v>122500</v>
      </c>
    </row>
    <row r="3796" spans="1:2">
      <c r="A3796" s="31">
        <v>300</v>
      </c>
      <c r="B3796" s="33">
        <v>225000</v>
      </c>
    </row>
    <row r="3797" spans="1:2">
      <c r="A3797" s="32">
        <v>450</v>
      </c>
      <c r="B3797" s="34">
        <v>315000</v>
      </c>
    </row>
    <row r="3798" spans="1:2">
      <c r="A3798" s="31">
        <v>325</v>
      </c>
      <c r="B3798" s="33">
        <v>195000.00000000003</v>
      </c>
    </row>
    <row r="3799" spans="1:2">
      <c r="A3799" s="32">
        <v>320</v>
      </c>
      <c r="B3799" s="34">
        <v>192000.00000000003</v>
      </c>
    </row>
    <row r="3800" spans="1:2">
      <c r="A3800" s="31">
        <v>300</v>
      </c>
      <c r="B3800" s="33">
        <v>180000.00000000003</v>
      </c>
    </row>
    <row r="3801" spans="1:2">
      <c r="A3801" s="32">
        <v>275</v>
      </c>
      <c r="B3801" s="34">
        <v>192500</v>
      </c>
    </row>
    <row r="3802" spans="1:2">
      <c r="A3802" s="31">
        <v>375</v>
      </c>
      <c r="B3802" s="33">
        <v>281250</v>
      </c>
    </row>
    <row r="3803" spans="1:2">
      <c r="A3803" s="32">
        <v>600</v>
      </c>
      <c r="B3803" s="34">
        <v>420000</v>
      </c>
    </row>
    <row r="3804" spans="1:2">
      <c r="A3804" s="31">
        <v>400</v>
      </c>
      <c r="B3804" s="33">
        <v>240000.00000000003</v>
      </c>
    </row>
    <row r="3805" spans="1:2">
      <c r="A3805" s="32">
        <v>375</v>
      </c>
      <c r="B3805" s="34">
        <v>225000.00000000003</v>
      </c>
    </row>
    <row r="3806" spans="1:2">
      <c r="A3806" s="31">
        <v>325</v>
      </c>
      <c r="B3806" s="33">
        <v>195000.00000000003</v>
      </c>
    </row>
    <row r="3807" spans="1:2">
      <c r="A3807" s="32">
        <v>325</v>
      </c>
      <c r="B3807" s="34">
        <v>227500</v>
      </c>
    </row>
    <row r="3808" spans="1:2">
      <c r="A3808" s="31">
        <v>425</v>
      </c>
      <c r="B3808" s="33">
        <v>318750</v>
      </c>
    </row>
    <row r="3809" spans="1:2">
      <c r="A3809" s="32">
        <v>525</v>
      </c>
      <c r="B3809" s="34">
        <v>262500</v>
      </c>
    </row>
    <row r="3810" spans="1:2">
      <c r="A3810" s="31">
        <v>325</v>
      </c>
      <c r="B3810" s="33">
        <v>162500</v>
      </c>
    </row>
    <row r="3811" spans="1:2">
      <c r="A3811" s="32">
        <v>325</v>
      </c>
      <c r="B3811" s="34">
        <v>130000</v>
      </c>
    </row>
    <row r="3812" spans="1:2">
      <c r="A3812" s="31">
        <v>175</v>
      </c>
      <c r="B3812" s="33">
        <v>78749.999999999985</v>
      </c>
    </row>
    <row r="3813" spans="1:2">
      <c r="A3813" s="32">
        <v>225</v>
      </c>
      <c r="B3813" s="34">
        <v>135000.00000000003</v>
      </c>
    </row>
    <row r="3814" spans="1:2">
      <c r="A3814" s="31">
        <v>325</v>
      </c>
      <c r="B3814" s="33">
        <v>162500</v>
      </c>
    </row>
    <row r="3815" spans="1:2">
      <c r="A3815" s="32">
        <v>600</v>
      </c>
      <c r="B3815" s="34">
        <v>300000</v>
      </c>
    </row>
    <row r="3816" spans="1:2">
      <c r="A3816" s="31">
        <v>250</v>
      </c>
      <c r="B3816" s="33">
        <v>125000</v>
      </c>
    </row>
    <row r="3817" spans="1:2">
      <c r="A3817" s="32">
        <v>300</v>
      </c>
      <c r="B3817" s="34">
        <v>120000</v>
      </c>
    </row>
    <row r="3818" spans="1:2">
      <c r="A3818" s="31">
        <v>200</v>
      </c>
      <c r="B3818" s="33">
        <v>89999.999999999985</v>
      </c>
    </row>
    <row r="3819" spans="1:2">
      <c r="A3819" s="32">
        <v>275</v>
      </c>
      <c r="B3819" s="34">
        <v>165000.00000000003</v>
      </c>
    </row>
    <row r="3820" spans="1:2">
      <c r="A3820" s="31">
        <v>375</v>
      </c>
      <c r="B3820" s="33">
        <v>187500</v>
      </c>
    </row>
    <row r="3821" spans="1:2">
      <c r="A3821" s="32">
        <v>570</v>
      </c>
      <c r="B3821" s="34">
        <v>285000</v>
      </c>
    </row>
    <row r="3822" spans="1:2">
      <c r="A3822" s="31">
        <v>275</v>
      </c>
      <c r="B3822" s="33">
        <v>137500</v>
      </c>
    </row>
    <row r="3823" spans="1:2">
      <c r="A3823" s="32">
        <v>300</v>
      </c>
      <c r="B3823" s="34">
        <v>120000</v>
      </c>
    </row>
    <row r="3824" spans="1:2">
      <c r="A3824" s="31">
        <v>150</v>
      </c>
      <c r="B3824" s="33">
        <v>67499.999999999985</v>
      </c>
    </row>
    <row r="3825" spans="1:2">
      <c r="A3825" s="32">
        <v>200</v>
      </c>
      <c r="B3825" s="34">
        <v>120000.00000000001</v>
      </c>
    </row>
    <row r="3826" spans="1:2">
      <c r="A3826" s="31">
        <v>300</v>
      </c>
      <c r="B3826" s="33">
        <v>150000</v>
      </c>
    </row>
    <row r="3827" spans="1:2">
      <c r="A3827" s="32">
        <v>550</v>
      </c>
      <c r="B3827" s="34">
        <v>275000</v>
      </c>
    </row>
    <row r="3828" spans="1:2">
      <c r="A3828" s="31">
        <v>250</v>
      </c>
      <c r="B3828" s="33">
        <v>125000</v>
      </c>
    </row>
    <row r="3829" spans="1:2">
      <c r="A3829" s="32">
        <v>250</v>
      </c>
      <c r="B3829" s="34">
        <v>100000</v>
      </c>
    </row>
    <row r="3830" spans="1:2">
      <c r="A3830" s="31">
        <v>175</v>
      </c>
      <c r="B3830" s="33">
        <v>78749.999999999985</v>
      </c>
    </row>
    <row r="3831" spans="1:2">
      <c r="A3831" s="32">
        <v>175</v>
      </c>
      <c r="B3831" s="34">
        <v>105000.00000000001</v>
      </c>
    </row>
    <row r="3832" spans="1:2">
      <c r="A3832" s="31">
        <v>325</v>
      </c>
      <c r="B3832" s="33">
        <v>162500</v>
      </c>
    </row>
    <row r="3833" spans="1:2">
      <c r="A3833" s="32">
        <v>595</v>
      </c>
      <c r="B3833" s="34">
        <v>386750</v>
      </c>
    </row>
    <row r="3834" spans="1:2">
      <c r="A3834" s="31">
        <v>300</v>
      </c>
      <c r="B3834" s="33">
        <v>180000.00000000003</v>
      </c>
    </row>
    <row r="3835" spans="1:2">
      <c r="A3835" s="32">
        <v>325</v>
      </c>
      <c r="B3835" s="34">
        <v>178750.00000000003</v>
      </c>
    </row>
    <row r="3836" spans="1:2">
      <c r="A3836" s="31">
        <v>275</v>
      </c>
      <c r="B3836" s="33">
        <v>151250.00000000003</v>
      </c>
    </row>
    <row r="3837" spans="1:2">
      <c r="A3837" s="32">
        <v>300</v>
      </c>
      <c r="B3837" s="34">
        <v>195000</v>
      </c>
    </row>
    <row r="3838" spans="1:2">
      <c r="A3838" s="31">
        <v>425</v>
      </c>
      <c r="B3838" s="33">
        <v>297500</v>
      </c>
    </row>
    <row r="3839" spans="1:2">
      <c r="A3839" s="32">
        <v>675</v>
      </c>
      <c r="B3839" s="34">
        <v>438750</v>
      </c>
    </row>
    <row r="3840" spans="1:2">
      <c r="A3840" s="31">
        <v>425</v>
      </c>
      <c r="B3840" s="33">
        <v>255000.00000000003</v>
      </c>
    </row>
    <row r="3841" spans="1:2">
      <c r="A3841" s="32">
        <v>350</v>
      </c>
      <c r="B3841" s="34">
        <v>192500.00000000003</v>
      </c>
    </row>
    <row r="3842" spans="1:2">
      <c r="A3842" s="31">
        <v>325</v>
      </c>
      <c r="B3842" s="33">
        <v>178750.00000000003</v>
      </c>
    </row>
    <row r="3843" spans="1:2">
      <c r="A3843" s="32">
        <v>325</v>
      </c>
      <c r="B3843" s="34">
        <v>211250</v>
      </c>
    </row>
    <row r="3844" spans="1:2">
      <c r="A3844" s="31">
        <v>475</v>
      </c>
      <c r="B3844" s="33">
        <v>332500</v>
      </c>
    </row>
    <row r="3845" spans="1:2">
      <c r="A3845" s="32">
        <v>700</v>
      </c>
      <c r="B3845" s="34">
        <v>455000</v>
      </c>
    </row>
    <row r="3846" spans="1:2">
      <c r="A3846" s="31">
        <v>450</v>
      </c>
      <c r="B3846" s="33">
        <v>270000.00000000006</v>
      </c>
    </row>
    <row r="3847" spans="1:2">
      <c r="A3847" s="32">
        <v>375</v>
      </c>
      <c r="B3847" s="34">
        <v>206250.00000000003</v>
      </c>
    </row>
    <row r="3848" spans="1:2">
      <c r="A3848" s="31">
        <v>325</v>
      </c>
      <c r="B3848" s="33">
        <v>178750.00000000003</v>
      </c>
    </row>
    <row r="3849" spans="1:2">
      <c r="A3849" s="32">
        <v>350</v>
      </c>
      <c r="B3849" s="34">
        <v>227500</v>
      </c>
    </row>
    <row r="3850" spans="1:2">
      <c r="A3850" s="31">
        <v>525</v>
      </c>
      <c r="B3850" s="33">
        <v>367500</v>
      </c>
    </row>
    <row r="3851" spans="1:2">
      <c r="A3851" s="32">
        <v>675</v>
      </c>
      <c r="B3851" s="34">
        <v>438750</v>
      </c>
    </row>
    <row r="3852" spans="1:2">
      <c r="A3852" s="31">
        <v>450</v>
      </c>
      <c r="B3852" s="33">
        <v>270000.00000000006</v>
      </c>
    </row>
    <row r="3853" spans="1:2">
      <c r="A3853" s="32">
        <v>375</v>
      </c>
      <c r="B3853" s="34">
        <v>206250.00000000003</v>
      </c>
    </row>
    <row r="3854" spans="1:2">
      <c r="A3854" s="31">
        <v>275</v>
      </c>
      <c r="B3854" s="33">
        <v>151250.00000000003</v>
      </c>
    </row>
    <row r="3855" spans="1:2">
      <c r="A3855" s="32">
        <v>250</v>
      </c>
      <c r="B3855" s="34">
        <v>162500</v>
      </c>
    </row>
    <row r="3856" spans="1:2">
      <c r="A3856" s="31">
        <v>425</v>
      </c>
      <c r="B3856" s="33">
        <v>297500</v>
      </c>
    </row>
    <row r="3857" spans="1:2">
      <c r="A3857" s="32">
        <v>550</v>
      </c>
      <c r="B3857" s="34">
        <v>357500</v>
      </c>
    </row>
    <row r="3858" spans="1:2">
      <c r="A3858" s="31">
        <v>350</v>
      </c>
      <c r="B3858" s="33">
        <v>210000.00000000003</v>
      </c>
    </row>
    <row r="3859" spans="1:2">
      <c r="A3859" s="32">
        <v>250</v>
      </c>
      <c r="B3859" s="34">
        <v>137500.00000000003</v>
      </c>
    </row>
    <row r="3860" spans="1:2">
      <c r="A3860" s="31">
        <v>225</v>
      </c>
      <c r="B3860" s="33">
        <v>123750.00000000001</v>
      </c>
    </row>
    <row r="3861" spans="1:2">
      <c r="A3861" s="32">
        <v>225</v>
      </c>
      <c r="B3861" s="34">
        <v>146250</v>
      </c>
    </row>
    <row r="3862" spans="1:2">
      <c r="A3862" s="31">
        <v>325</v>
      </c>
      <c r="B3862" s="33">
        <v>227500</v>
      </c>
    </row>
    <row r="3863" spans="1:2">
      <c r="A3863" s="32">
        <v>475</v>
      </c>
      <c r="B3863" s="34">
        <v>332500</v>
      </c>
    </row>
    <row r="3864" spans="1:2">
      <c r="A3864" s="31">
        <v>300</v>
      </c>
      <c r="B3864" s="33">
        <v>195000.00000000003</v>
      </c>
    </row>
    <row r="3865" spans="1:2">
      <c r="A3865" s="32">
        <v>200</v>
      </c>
      <c r="B3865" s="34">
        <v>130000.00000000003</v>
      </c>
    </row>
    <row r="3866" spans="1:2">
      <c r="A3866" s="31">
        <v>175</v>
      </c>
      <c r="B3866" s="33">
        <v>113750.00000000003</v>
      </c>
    </row>
    <row r="3867" spans="1:2">
      <c r="A3867" s="32">
        <v>175</v>
      </c>
      <c r="B3867" s="34">
        <v>131250.00000000003</v>
      </c>
    </row>
    <row r="3868" spans="1:2">
      <c r="A3868" s="31">
        <v>300</v>
      </c>
      <c r="B3868" s="33">
        <v>240000</v>
      </c>
    </row>
    <row r="3869" spans="1:2">
      <c r="A3869" s="32">
        <v>450</v>
      </c>
      <c r="B3869" s="34">
        <v>337500.00000000006</v>
      </c>
    </row>
    <row r="3870" spans="1:2">
      <c r="A3870" s="31">
        <v>325</v>
      </c>
      <c r="B3870" s="33">
        <v>211250.00000000006</v>
      </c>
    </row>
    <row r="3871" spans="1:2">
      <c r="A3871" s="32">
        <v>345</v>
      </c>
      <c r="B3871" s="34">
        <v>224250.00000000006</v>
      </c>
    </row>
    <row r="3872" spans="1:2">
      <c r="A3872" s="31">
        <v>325</v>
      </c>
      <c r="B3872" s="33">
        <v>211250.00000000006</v>
      </c>
    </row>
    <row r="3873" spans="1:2">
      <c r="A3873" s="32">
        <v>300</v>
      </c>
      <c r="B3873" s="34">
        <v>225000.00000000003</v>
      </c>
    </row>
    <row r="3874" spans="1:2">
      <c r="A3874" s="31">
        <v>400</v>
      </c>
      <c r="B3874" s="33">
        <v>320000</v>
      </c>
    </row>
    <row r="3875" spans="1:2">
      <c r="A3875" s="32">
        <v>625</v>
      </c>
      <c r="B3875" s="34">
        <v>468750.00000000012</v>
      </c>
    </row>
    <row r="3876" spans="1:2">
      <c r="A3876" s="31">
        <v>425</v>
      </c>
      <c r="B3876" s="33">
        <v>276250.00000000006</v>
      </c>
    </row>
    <row r="3877" spans="1:2">
      <c r="A3877" s="32">
        <v>400</v>
      </c>
      <c r="B3877" s="34">
        <v>260000.00000000006</v>
      </c>
    </row>
    <row r="3878" spans="1:2">
      <c r="A3878" s="31">
        <v>350</v>
      </c>
      <c r="B3878" s="33">
        <v>227500.00000000006</v>
      </c>
    </row>
    <row r="3879" spans="1:2">
      <c r="A3879" s="32">
        <v>350</v>
      </c>
      <c r="B3879" s="34">
        <v>262500.00000000006</v>
      </c>
    </row>
    <row r="3880" spans="1:2">
      <c r="A3880" s="31">
        <v>450</v>
      </c>
      <c r="B3880" s="33">
        <v>360000</v>
      </c>
    </row>
    <row r="3881" spans="1:2">
      <c r="A3881" s="32">
        <v>500</v>
      </c>
      <c r="B3881" s="34">
        <v>275000.00000000006</v>
      </c>
    </row>
    <row r="3882" spans="1:2">
      <c r="A3882" s="31">
        <v>300</v>
      </c>
      <c r="B3882" s="33">
        <v>165000.00000000003</v>
      </c>
    </row>
    <row r="3883" spans="1:2">
      <c r="A3883" s="32">
        <v>300</v>
      </c>
      <c r="B3883" s="34">
        <v>135000</v>
      </c>
    </row>
    <row r="3884" spans="1:2">
      <c r="A3884" s="31">
        <v>150</v>
      </c>
      <c r="B3884" s="33">
        <v>74999.999999999985</v>
      </c>
    </row>
    <row r="3885" spans="1:2">
      <c r="A3885" s="32">
        <v>200</v>
      </c>
      <c r="B3885" s="34">
        <v>130000.00000000003</v>
      </c>
    </row>
    <row r="3886" spans="1:2">
      <c r="A3886" s="31">
        <v>300</v>
      </c>
      <c r="B3886" s="33">
        <v>165000.00000000003</v>
      </c>
    </row>
    <row r="3887" spans="1:2">
      <c r="A3887" s="32">
        <v>575</v>
      </c>
      <c r="B3887" s="34">
        <v>316250.00000000006</v>
      </c>
    </row>
    <row r="3888" spans="1:2">
      <c r="A3888" s="31">
        <v>225</v>
      </c>
      <c r="B3888" s="33">
        <v>123750.00000000001</v>
      </c>
    </row>
    <row r="3889" spans="1:2">
      <c r="A3889" s="32">
        <v>275</v>
      </c>
      <c r="B3889" s="34">
        <v>123750</v>
      </c>
    </row>
    <row r="3890" spans="1:2">
      <c r="A3890" s="31">
        <v>336</v>
      </c>
      <c r="B3890" s="33">
        <v>15792</v>
      </c>
    </row>
    <row r="3891" spans="1:2">
      <c r="A3891" s="32">
        <v>260</v>
      </c>
      <c r="B3891" s="34">
        <v>12220</v>
      </c>
    </row>
    <row r="3892" spans="1:2">
      <c r="A3892" s="31">
        <v>250</v>
      </c>
      <c r="B3892" s="33">
        <v>9000</v>
      </c>
    </row>
    <row r="3893" spans="1:2">
      <c r="A3893" s="32">
        <v>247</v>
      </c>
      <c r="B3893" s="34">
        <v>10127</v>
      </c>
    </row>
    <row r="3894" spans="1:2">
      <c r="A3894" s="31">
        <v>234</v>
      </c>
      <c r="B3894" s="33">
        <v>12870</v>
      </c>
    </row>
    <row r="3895" spans="1:2">
      <c r="A3895" s="32">
        <v>260</v>
      </c>
      <c r="B3895" s="34">
        <v>11960</v>
      </c>
    </row>
    <row r="3896" spans="1:2">
      <c r="A3896" s="31">
        <v>313</v>
      </c>
      <c r="B3896" s="33">
        <v>14398</v>
      </c>
    </row>
    <row r="3897" spans="1:2">
      <c r="A3897" s="32">
        <v>261</v>
      </c>
      <c r="B3897" s="34">
        <v>12006</v>
      </c>
    </row>
    <row r="3898" spans="1:2">
      <c r="A3898" s="31">
        <v>276</v>
      </c>
      <c r="B3898" s="33">
        <v>9936</v>
      </c>
    </row>
    <row r="3899" spans="1:2">
      <c r="A3899" s="32">
        <v>206</v>
      </c>
      <c r="B3899" s="34">
        <v>9064</v>
      </c>
    </row>
    <row r="3900" spans="1:2">
      <c r="A3900" s="31">
        <v>243</v>
      </c>
      <c r="B3900" s="33">
        <v>14094</v>
      </c>
    </row>
    <row r="3901" spans="1:2">
      <c r="A3901" s="32">
        <v>290</v>
      </c>
      <c r="B3901" s="34">
        <v>13920</v>
      </c>
    </row>
    <row r="3902" spans="1:2">
      <c r="A3902" s="31">
        <v>354</v>
      </c>
      <c r="B3902" s="33">
        <v>16284</v>
      </c>
    </row>
    <row r="3903" spans="1:2">
      <c r="A3903" s="32">
        <v>259</v>
      </c>
      <c r="B3903" s="34">
        <v>12432</v>
      </c>
    </row>
    <row r="3904" spans="1:2">
      <c r="A3904" s="31">
        <v>247</v>
      </c>
      <c r="B3904" s="33">
        <v>9633</v>
      </c>
    </row>
    <row r="3905" spans="1:2">
      <c r="A3905" s="32">
        <v>216</v>
      </c>
      <c r="B3905" s="34">
        <v>9288</v>
      </c>
    </row>
    <row r="3906" spans="1:2">
      <c r="A3906" s="31">
        <v>230</v>
      </c>
      <c r="B3906" s="33">
        <v>13570</v>
      </c>
    </row>
    <row r="3907" spans="1:2">
      <c r="A3907" s="32">
        <v>238</v>
      </c>
      <c r="B3907" s="34">
        <v>10710</v>
      </c>
    </row>
    <row r="3908" spans="1:2">
      <c r="A3908" s="31">
        <v>300</v>
      </c>
      <c r="B3908" s="33">
        <v>13500</v>
      </c>
    </row>
    <row r="3909" spans="1:2">
      <c r="A3909" s="32">
        <v>234</v>
      </c>
      <c r="B3909" s="34">
        <v>10998</v>
      </c>
    </row>
    <row r="3910" spans="1:2">
      <c r="A3910" s="31">
        <v>252</v>
      </c>
      <c r="B3910" s="33">
        <v>9828</v>
      </c>
    </row>
    <row r="3911" spans="1:2">
      <c r="A3911" s="32">
        <v>239</v>
      </c>
      <c r="B3911" s="34">
        <v>9799</v>
      </c>
    </row>
    <row r="3912" spans="1:2">
      <c r="A3912" s="31">
        <v>215</v>
      </c>
      <c r="B3912" s="33">
        <v>12040</v>
      </c>
    </row>
    <row r="3913" spans="1:2">
      <c r="A3913" s="32">
        <v>238</v>
      </c>
      <c r="B3913" s="34">
        <v>11662</v>
      </c>
    </row>
    <row r="3914" spans="1:2">
      <c r="A3914" s="31">
        <v>317</v>
      </c>
      <c r="B3914" s="33">
        <v>17118</v>
      </c>
    </row>
    <row r="3915" spans="1:2">
      <c r="A3915" s="32">
        <v>259</v>
      </c>
      <c r="B3915" s="34">
        <v>12950</v>
      </c>
    </row>
    <row r="3916" spans="1:2">
      <c r="A3916" s="31">
        <v>261</v>
      </c>
      <c r="B3916" s="33">
        <v>12006</v>
      </c>
    </row>
    <row r="3917" spans="1:2">
      <c r="A3917" s="32">
        <v>230</v>
      </c>
      <c r="B3917" s="34">
        <v>10580</v>
      </c>
    </row>
    <row r="3918" spans="1:2">
      <c r="A3918" s="31">
        <v>245</v>
      </c>
      <c r="B3918" s="33">
        <v>14455</v>
      </c>
    </row>
    <row r="3919" spans="1:2">
      <c r="A3919" s="32">
        <v>290</v>
      </c>
      <c r="B3919" s="34">
        <v>17110</v>
      </c>
    </row>
    <row r="3920" spans="1:2">
      <c r="A3920" s="31">
        <v>313</v>
      </c>
      <c r="B3920" s="33">
        <v>17215</v>
      </c>
    </row>
    <row r="3921" spans="1:2">
      <c r="A3921" s="32">
        <v>270</v>
      </c>
      <c r="B3921" s="34">
        <v>14580</v>
      </c>
    </row>
    <row r="3922" spans="1:2">
      <c r="A3922" s="31">
        <v>278</v>
      </c>
      <c r="B3922" s="33">
        <v>12788</v>
      </c>
    </row>
    <row r="3923" spans="1:2">
      <c r="A3923" s="32">
        <v>261</v>
      </c>
      <c r="B3923" s="34">
        <v>12267</v>
      </c>
    </row>
    <row r="3924" spans="1:2">
      <c r="A3924" s="31">
        <v>252</v>
      </c>
      <c r="B3924" s="33">
        <v>13860</v>
      </c>
    </row>
    <row r="3925" spans="1:2">
      <c r="A3925" s="32">
        <v>305</v>
      </c>
      <c r="B3925" s="34">
        <v>19520</v>
      </c>
    </row>
    <row r="3926" spans="1:2">
      <c r="A3926" s="31">
        <v>319</v>
      </c>
      <c r="B3926" s="33">
        <v>18821</v>
      </c>
    </row>
    <row r="3927" spans="1:2">
      <c r="A3927" s="32">
        <v>267</v>
      </c>
      <c r="B3927" s="34">
        <v>14151</v>
      </c>
    </row>
    <row r="3928" spans="1:2">
      <c r="A3928" s="31">
        <v>247</v>
      </c>
      <c r="B3928" s="33">
        <v>11362</v>
      </c>
    </row>
    <row r="3929" spans="1:2">
      <c r="A3929" s="32">
        <v>243</v>
      </c>
      <c r="B3929" s="34">
        <v>11178</v>
      </c>
    </row>
    <row r="3930" spans="1:2">
      <c r="A3930" s="31">
        <v>231</v>
      </c>
      <c r="B3930" s="33">
        <v>13398</v>
      </c>
    </row>
    <row r="3931" spans="1:2">
      <c r="A3931" s="32">
        <v>286</v>
      </c>
      <c r="B3931" s="34">
        <v>17446</v>
      </c>
    </row>
    <row r="3932" spans="1:2">
      <c r="A3932" s="31">
        <v>325</v>
      </c>
      <c r="B3932" s="33">
        <v>18850</v>
      </c>
    </row>
    <row r="3933" spans="1:2">
      <c r="A3933" s="32">
        <v>308</v>
      </c>
      <c r="B3933" s="34">
        <v>16324</v>
      </c>
    </row>
    <row r="3934" spans="1:2">
      <c r="A3934" s="31">
        <v>257</v>
      </c>
      <c r="B3934" s="33">
        <v>11565</v>
      </c>
    </row>
    <row r="3935" spans="1:2">
      <c r="A3935" s="32">
        <v>241</v>
      </c>
      <c r="B3935" s="34">
        <v>11327</v>
      </c>
    </row>
    <row r="3936" spans="1:2">
      <c r="A3936" s="31">
        <v>270</v>
      </c>
      <c r="B3936" s="33">
        <v>14580</v>
      </c>
    </row>
    <row r="3937" spans="1:2">
      <c r="A3937" s="32">
        <v>290</v>
      </c>
      <c r="B3937" s="34">
        <v>17980</v>
      </c>
    </row>
    <row r="3938" spans="1:2">
      <c r="A3938" s="31">
        <v>360</v>
      </c>
      <c r="B3938" s="33">
        <v>20160</v>
      </c>
    </row>
    <row r="3939" spans="1:2">
      <c r="A3939" s="32">
        <v>270</v>
      </c>
      <c r="B3939" s="34">
        <v>13500</v>
      </c>
    </row>
    <row r="3940" spans="1:2">
      <c r="A3940" s="31">
        <v>268</v>
      </c>
      <c r="B3940" s="33">
        <v>12596</v>
      </c>
    </row>
    <row r="3941" spans="1:2">
      <c r="A3941" s="32">
        <v>252</v>
      </c>
      <c r="B3941" s="34">
        <v>11844</v>
      </c>
    </row>
    <row r="3942" spans="1:2">
      <c r="A3942" s="31">
        <v>252</v>
      </c>
      <c r="B3942" s="33">
        <v>14616</v>
      </c>
    </row>
    <row r="3943" spans="1:2">
      <c r="A3943" s="32">
        <v>280</v>
      </c>
      <c r="B3943" s="34">
        <v>16520</v>
      </c>
    </row>
    <row r="3944" spans="1:2">
      <c r="A3944" s="31">
        <v>236</v>
      </c>
      <c r="B3944" s="33">
        <v>15104</v>
      </c>
    </row>
    <row r="3945" spans="1:2">
      <c r="A3945" s="32">
        <v>290</v>
      </c>
      <c r="B3945" s="34">
        <v>19720</v>
      </c>
    </row>
    <row r="3946" spans="1:2">
      <c r="A3946" s="31">
        <v>299</v>
      </c>
      <c r="B3946" s="33">
        <v>17940</v>
      </c>
    </row>
    <row r="3947" spans="1:2">
      <c r="A3947" s="32">
        <v>273</v>
      </c>
      <c r="B3947" s="34">
        <v>14469</v>
      </c>
    </row>
    <row r="3948" spans="1:2">
      <c r="A3948" s="31">
        <v>258</v>
      </c>
      <c r="B3948" s="33">
        <v>13416</v>
      </c>
    </row>
    <row r="3949" spans="1:2">
      <c r="A3949" s="32">
        <v>252</v>
      </c>
      <c r="B3949" s="34">
        <v>12600</v>
      </c>
    </row>
    <row r="3950" spans="1:2">
      <c r="A3950" s="31">
        <v>254</v>
      </c>
      <c r="B3950" s="33">
        <v>16256</v>
      </c>
    </row>
    <row r="3951" spans="1:2">
      <c r="A3951" s="32">
        <v>263</v>
      </c>
      <c r="B3951" s="34">
        <v>17358</v>
      </c>
    </row>
    <row r="3952" spans="1:2">
      <c r="A3952" s="31">
        <v>312</v>
      </c>
      <c r="B3952" s="33">
        <v>19344</v>
      </c>
    </row>
    <row r="3953" spans="1:2">
      <c r="A3953" s="32">
        <v>300</v>
      </c>
      <c r="B3953" s="34">
        <v>15300</v>
      </c>
    </row>
    <row r="3954" spans="1:2">
      <c r="A3954" s="31">
        <v>285</v>
      </c>
      <c r="B3954" s="33">
        <v>15390</v>
      </c>
    </row>
    <row r="3955" spans="1:2">
      <c r="A3955" s="32">
        <v>225</v>
      </c>
      <c r="B3955" s="34">
        <v>12150</v>
      </c>
    </row>
    <row r="3956" spans="1:2">
      <c r="A3956" s="31">
        <v>261</v>
      </c>
      <c r="B3956" s="33">
        <v>15660</v>
      </c>
    </row>
    <row r="3957" spans="1:2">
      <c r="A3957" s="32">
        <v>290</v>
      </c>
      <c r="B3957" s="34">
        <v>19720</v>
      </c>
    </row>
    <row r="3958" spans="1:2">
      <c r="A3958" s="31">
        <v>234</v>
      </c>
      <c r="B3958" s="33">
        <v>5616</v>
      </c>
    </row>
    <row r="3959" spans="1:2">
      <c r="A3959" s="32">
        <v>225</v>
      </c>
      <c r="B3959" s="34">
        <v>7650</v>
      </c>
    </row>
    <row r="3960" spans="1:2">
      <c r="A3960" s="31">
        <v>210</v>
      </c>
      <c r="B3960" s="33">
        <v>6930</v>
      </c>
    </row>
    <row r="3961" spans="1:2">
      <c r="A3961" s="32">
        <v>175</v>
      </c>
      <c r="B3961" s="34">
        <v>5950</v>
      </c>
    </row>
    <row r="3962" spans="1:2">
      <c r="A3962" s="31">
        <v>154</v>
      </c>
      <c r="B3962" s="33">
        <v>5544</v>
      </c>
    </row>
    <row r="3963" spans="1:2">
      <c r="A3963" s="32">
        <v>203</v>
      </c>
      <c r="B3963" s="34">
        <v>6902</v>
      </c>
    </row>
    <row r="3964" spans="1:2">
      <c r="A3964" s="31">
        <v>213</v>
      </c>
      <c r="B3964" s="33">
        <v>4899</v>
      </c>
    </row>
    <row r="3965" spans="1:2">
      <c r="A3965" s="32">
        <v>255</v>
      </c>
      <c r="B3965" s="34">
        <v>8415</v>
      </c>
    </row>
    <row r="3966" spans="1:2">
      <c r="A3966" s="31">
        <v>176</v>
      </c>
      <c r="B3966" s="33">
        <v>5632</v>
      </c>
    </row>
    <row r="3967" spans="1:2">
      <c r="A3967" s="32">
        <v>175</v>
      </c>
      <c r="B3967" s="34">
        <v>5950</v>
      </c>
    </row>
    <row r="3968" spans="1:2">
      <c r="A3968" s="31">
        <v>125</v>
      </c>
      <c r="B3968" s="33">
        <v>4750</v>
      </c>
    </row>
    <row r="3969" spans="1:2">
      <c r="A3969" s="32">
        <v>196</v>
      </c>
      <c r="B3969" s="34">
        <v>6664</v>
      </c>
    </row>
    <row r="3970" spans="1:2">
      <c r="A3970" s="31">
        <v>254</v>
      </c>
      <c r="B3970" s="33">
        <v>7366</v>
      </c>
    </row>
    <row r="3971" spans="1:2">
      <c r="A3971" s="32">
        <v>236</v>
      </c>
      <c r="B3971" s="34">
        <v>9204</v>
      </c>
    </row>
    <row r="3972" spans="1:2">
      <c r="A3972" s="31">
        <v>182</v>
      </c>
      <c r="B3972" s="33">
        <v>5824</v>
      </c>
    </row>
    <row r="3973" spans="1:2">
      <c r="A3973" s="32">
        <v>174</v>
      </c>
      <c r="B3973" s="34">
        <v>6438</v>
      </c>
    </row>
    <row r="3974" spans="1:2">
      <c r="A3974" s="31">
        <v>125</v>
      </c>
      <c r="B3974" s="33">
        <v>5125</v>
      </c>
    </row>
    <row r="3975" spans="1:2">
      <c r="A3975" s="32">
        <v>189</v>
      </c>
      <c r="B3975" s="34">
        <v>7371</v>
      </c>
    </row>
    <row r="3976" spans="1:2">
      <c r="A3976" s="31">
        <v>234</v>
      </c>
      <c r="B3976" s="33">
        <v>6318</v>
      </c>
    </row>
    <row r="3977" spans="1:2">
      <c r="A3977" s="32">
        <v>225</v>
      </c>
      <c r="B3977" s="34">
        <v>8550</v>
      </c>
    </row>
    <row r="3978" spans="1:2">
      <c r="A3978" s="31">
        <v>203</v>
      </c>
      <c r="B3978" s="33">
        <v>6902</v>
      </c>
    </row>
    <row r="3979" spans="1:2">
      <c r="A3979" s="32">
        <v>163</v>
      </c>
      <c r="B3979" s="34">
        <v>5868</v>
      </c>
    </row>
    <row r="3980" spans="1:2">
      <c r="A3980" s="31">
        <v>147</v>
      </c>
      <c r="B3980" s="33">
        <v>6174</v>
      </c>
    </row>
    <row r="3981" spans="1:2">
      <c r="A3981" s="32">
        <v>232</v>
      </c>
      <c r="B3981" s="34">
        <v>9048</v>
      </c>
    </row>
    <row r="3982" spans="1:2">
      <c r="A3982" s="31">
        <v>268</v>
      </c>
      <c r="B3982" s="33">
        <v>7772</v>
      </c>
    </row>
    <row r="3983" spans="1:2">
      <c r="A3983" s="32">
        <v>259</v>
      </c>
      <c r="B3983" s="34">
        <v>9842</v>
      </c>
    </row>
    <row r="3984" spans="1:2">
      <c r="A3984" s="31">
        <v>225</v>
      </c>
      <c r="B3984" s="33">
        <v>7425</v>
      </c>
    </row>
    <row r="3985" spans="1:2">
      <c r="A3985" s="32">
        <v>189</v>
      </c>
      <c r="B3985" s="34">
        <v>7371</v>
      </c>
    </row>
    <row r="3986" spans="1:2">
      <c r="A3986" s="31">
        <v>168</v>
      </c>
      <c r="B3986" s="33">
        <v>7056</v>
      </c>
    </row>
    <row r="3987" spans="1:2">
      <c r="A3987" s="32">
        <v>276</v>
      </c>
      <c r="B3987" s="34">
        <v>10212</v>
      </c>
    </row>
    <row r="3988" spans="1:2">
      <c r="A3988" s="31">
        <v>238</v>
      </c>
      <c r="B3988" s="33">
        <v>9282</v>
      </c>
    </row>
    <row r="3989" spans="1:2">
      <c r="A3989" s="32">
        <v>238</v>
      </c>
      <c r="B3989" s="34">
        <v>9996</v>
      </c>
    </row>
    <row r="3990" spans="1:2">
      <c r="A3990" s="31">
        <v>232</v>
      </c>
      <c r="B3990" s="33">
        <v>8584</v>
      </c>
    </row>
    <row r="3991" spans="1:2">
      <c r="A3991" s="32">
        <v>203</v>
      </c>
      <c r="B3991" s="34">
        <v>7714</v>
      </c>
    </row>
    <row r="3992" spans="1:2">
      <c r="A3992" s="31">
        <v>169</v>
      </c>
      <c r="B3992" s="33">
        <v>6929</v>
      </c>
    </row>
    <row r="3993" spans="1:2">
      <c r="A3993" s="32">
        <v>250</v>
      </c>
      <c r="B3993" s="34">
        <v>11750</v>
      </c>
    </row>
    <row r="3994" spans="1:2">
      <c r="A3994" s="31">
        <v>238</v>
      </c>
      <c r="B3994" s="33">
        <v>8806</v>
      </c>
    </row>
    <row r="3995" spans="1:2">
      <c r="A3995" s="32">
        <v>238</v>
      </c>
      <c r="B3995" s="34">
        <v>9996</v>
      </c>
    </row>
    <row r="3996" spans="1:2">
      <c r="A3996" s="31">
        <v>319</v>
      </c>
      <c r="B3996" s="33">
        <v>11803</v>
      </c>
    </row>
    <row r="3997" spans="1:2">
      <c r="A3997" s="32">
        <v>210</v>
      </c>
      <c r="B3997" s="34">
        <v>7560</v>
      </c>
    </row>
    <row r="3998" spans="1:2">
      <c r="A3998" s="31">
        <v>196</v>
      </c>
      <c r="B3998" s="33">
        <v>8036</v>
      </c>
    </row>
    <row r="3999" spans="1:2">
      <c r="A3999" s="32">
        <v>293</v>
      </c>
      <c r="B3999" s="34">
        <v>13771</v>
      </c>
    </row>
    <row r="4000" spans="1:2">
      <c r="A4000" s="31">
        <v>268</v>
      </c>
      <c r="B4000" s="33">
        <v>9916</v>
      </c>
    </row>
    <row r="4001" spans="1:2">
      <c r="A4001" s="32">
        <v>259</v>
      </c>
      <c r="B4001" s="34">
        <v>10619</v>
      </c>
    </row>
    <row r="4002" spans="1:2">
      <c r="A4002" s="31">
        <v>297</v>
      </c>
      <c r="B4002" s="33">
        <v>11583</v>
      </c>
    </row>
    <row r="4003" spans="1:2">
      <c r="A4003" s="32">
        <v>189</v>
      </c>
      <c r="B4003" s="34">
        <v>7182</v>
      </c>
    </row>
    <row r="4004" spans="1:2">
      <c r="A4004" s="31">
        <v>169</v>
      </c>
      <c r="B4004" s="33">
        <v>6929</v>
      </c>
    </row>
    <row r="4005" spans="1:2">
      <c r="A4005" s="32">
        <v>225</v>
      </c>
      <c r="B4005" s="34">
        <v>10350</v>
      </c>
    </row>
    <row r="4006" spans="1:2">
      <c r="A4006" s="31">
        <v>255</v>
      </c>
      <c r="B4006" s="33">
        <v>11220</v>
      </c>
    </row>
    <row r="4007" spans="1:2">
      <c r="A4007" s="32">
        <v>213</v>
      </c>
      <c r="B4007" s="34">
        <v>8733</v>
      </c>
    </row>
    <row r="4008" spans="1:2">
      <c r="A4008" s="31">
        <v>234</v>
      </c>
      <c r="B4008" s="33">
        <v>10764</v>
      </c>
    </row>
    <row r="4009" spans="1:2">
      <c r="A4009" s="32">
        <v>181</v>
      </c>
      <c r="B4009" s="34">
        <v>8507</v>
      </c>
    </row>
    <row r="4010" spans="1:2">
      <c r="A4010" s="31">
        <v>175</v>
      </c>
      <c r="B4010" s="33">
        <v>7700</v>
      </c>
    </row>
    <row r="4011" spans="1:2">
      <c r="A4011" s="32">
        <v>213</v>
      </c>
      <c r="B4011" s="34">
        <v>10650</v>
      </c>
    </row>
    <row r="4012" spans="1:2">
      <c r="A4012" s="31">
        <v>240</v>
      </c>
      <c r="B4012" s="33">
        <v>10560</v>
      </c>
    </row>
    <row r="4013" spans="1:2">
      <c r="A4013" s="32">
        <v>216</v>
      </c>
      <c r="B4013" s="34">
        <v>9288</v>
      </c>
    </row>
    <row r="4014" spans="1:2">
      <c r="A4014" s="31">
        <v>188</v>
      </c>
      <c r="B4014" s="33">
        <v>9024</v>
      </c>
    </row>
    <row r="4015" spans="1:2">
      <c r="A4015" s="32">
        <v>168</v>
      </c>
      <c r="B4015" s="34">
        <v>7560</v>
      </c>
    </row>
    <row r="4016" spans="1:2">
      <c r="A4016" s="31">
        <v>150</v>
      </c>
      <c r="B4016" s="33">
        <v>6300</v>
      </c>
    </row>
    <row r="4017" spans="1:2">
      <c r="A4017" s="32">
        <v>210</v>
      </c>
      <c r="B4017" s="34">
        <v>11130</v>
      </c>
    </row>
    <row r="4018" spans="1:2">
      <c r="A4018" s="31">
        <v>234</v>
      </c>
      <c r="B4018" s="33">
        <v>10062</v>
      </c>
    </row>
    <row r="4019" spans="1:2">
      <c r="A4019" s="32">
        <v>243</v>
      </c>
      <c r="B4019" s="34">
        <v>10449</v>
      </c>
    </row>
    <row r="4020" spans="1:2">
      <c r="A4020" s="31">
        <v>206</v>
      </c>
      <c r="B4020" s="33">
        <v>9682</v>
      </c>
    </row>
    <row r="4021" spans="1:2">
      <c r="A4021" s="32">
        <v>203</v>
      </c>
      <c r="B4021" s="34">
        <v>9744</v>
      </c>
    </row>
    <row r="4022" spans="1:2">
      <c r="A4022" s="31">
        <v>195</v>
      </c>
      <c r="B4022" s="33">
        <v>8190</v>
      </c>
    </row>
    <row r="4023" spans="1:2">
      <c r="A4023" s="32">
        <v>247</v>
      </c>
      <c r="B4023" s="34">
        <v>12597</v>
      </c>
    </row>
    <row r="4024" spans="1:2">
      <c r="A4024" s="31">
        <v>238</v>
      </c>
      <c r="B4024" s="33">
        <v>9758</v>
      </c>
    </row>
    <row r="4025" spans="1:2">
      <c r="A4025" s="32">
        <v>285</v>
      </c>
      <c r="B4025" s="34">
        <v>12540</v>
      </c>
    </row>
    <row r="4026" spans="1:2">
      <c r="A4026" s="31">
        <v>255</v>
      </c>
      <c r="B4026" s="33">
        <v>11985</v>
      </c>
    </row>
    <row r="4027" spans="1:2">
      <c r="A4027" s="32">
        <v>182</v>
      </c>
      <c r="B4027" s="34">
        <v>8554</v>
      </c>
    </row>
    <row r="4028" spans="1:2">
      <c r="A4028" s="31">
        <v>169</v>
      </c>
      <c r="B4028" s="33">
        <v>7098</v>
      </c>
    </row>
    <row r="4029" spans="1:2">
      <c r="A4029" s="32">
        <v>261</v>
      </c>
      <c r="B4029" s="34">
        <v>13833</v>
      </c>
    </row>
    <row r="4030" spans="1:2">
      <c r="A4030" s="31">
        <v>209</v>
      </c>
      <c r="B4030" s="33">
        <v>7733</v>
      </c>
    </row>
    <row r="4031" spans="1:2">
      <c r="A4031" s="32">
        <v>194</v>
      </c>
      <c r="B4031" s="34">
        <v>9506</v>
      </c>
    </row>
    <row r="4032" spans="1:2">
      <c r="A4032" s="31">
        <v>217</v>
      </c>
      <c r="B4032" s="33">
        <v>9982</v>
      </c>
    </row>
    <row r="4033" spans="1:2">
      <c r="A4033" s="32">
        <v>175</v>
      </c>
      <c r="B4033" s="34">
        <v>8400</v>
      </c>
    </row>
    <row r="4034" spans="1:2">
      <c r="A4034" s="31">
        <v>161</v>
      </c>
      <c r="B4034" s="33">
        <v>8211</v>
      </c>
    </row>
    <row r="4035" spans="1:2">
      <c r="A4035" s="32">
        <v>233</v>
      </c>
      <c r="B4035" s="34">
        <v>11417</v>
      </c>
    </row>
    <row r="4036" spans="1:2">
      <c r="A4036" s="31">
        <v>223</v>
      </c>
      <c r="B4036" s="33">
        <v>8251</v>
      </c>
    </row>
    <row r="4037" spans="1:2">
      <c r="A4037" s="32">
        <v>210</v>
      </c>
      <c r="B4037" s="34">
        <v>10290</v>
      </c>
    </row>
    <row r="4038" spans="1:2">
      <c r="A4038" s="31">
        <v>196</v>
      </c>
      <c r="B4038" s="33">
        <v>9604</v>
      </c>
    </row>
    <row r="4039" spans="1:2">
      <c r="A4039" s="32">
        <v>150</v>
      </c>
      <c r="B4039" s="34">
        <v>7050</v>
      </c>
    </row>
    <row r="4040" spans="1:2">
      <c r="A4040" s="31">
        <v>140</v>
      </c>
      <c r="B4040" s="33">
        <v>7000</v>
      </c>
    </row>
    <row r="4041" spans="1:2">
      <c r="A4041" s="32">
        <v>182</v>
      </c>
      <c r="B4041" s="34">
        <v>8372</v>
      </c>
    </row>
    <row r="4042" spans="1:2">
      <c r="A4042" s="31">
        <v>230</v>
      </c>
      <c r="B4042" s="33">
        <v>11270</v>
      </c>
    </row>
    <row r="4043" spans="1:2">
      <c r="A4043" s="32">
        <v>175</v>
      </c>
      <c r="B4043" s="34">
        <v>10150</v>
      </c>
    </row>
    <row r="4044" spans="1:2">
      <c r="A4044" s="31">
        <v>203</v>
      </c>
      <c r="B4044" s="33">
        <v>11165</v>
      </c>
    </row>
    <row r="4045" spans="1:2">
      <c r="A4045" s="32">
        <v>174</v>
      </c>
      <c r="B4045" s="34">
        <v>10092</v>
      </c>
    </row>
    <row r="4046" spans="1:2">
      <c r="A4046" s="31">
        <v>145</v>
      </c>
      <c r="B4046" s="33">
        <v>8990</v>
      </c>
    </row>
    <row r="4047" spans="1:2">
      <c r="A4047" s="32">
        <v>210</v>
      </c>
      <c r="B4047" s="34">
        <v>11340</v>
      </c>
    </row>
    <row r="4048" spans="1:2">
      <c r="A4048" s="31">
        <v>228</v>
      </c>
      <c r="B4048" s="33">
        <v>12768</v>
      </c>
    </row>
    <row r="4049" spans="1:2">
      <c r="A4049" s="32">
        <v>203</v>
      </c>
      <c r="B4049" s="34">
        <v>12586</v>
      </c>
    </row>
    <row r="4050" spans="1:2">
      <c r="A4050" s="31">
        <v>210</v>
      </c>
      <c r="B4050" s="33">
        <v>13440</v>
      </c>
    </row>
    <row r="4051" spans="1:2">
      <c r="A4051" s="32">
        <v>188</v>
      </c>
      <c r="B4051" s="34">
        <v>10152</v>
      </c>
    </row>
    <row r="4052" spans="1:2">
      <c r="A4052" s="31">
        <v>152</v>
      </c>
      <c r="B4052" s="33">
        <v>8968</v>
      </c>
    </row>
    <row r="4053" spans="1:2">
      <c r="A4053" s="32">
        <v>203</v>
      </c>
      <c r="B4053" s="34">
        <v>14616</v>
      </c>
    </row>
    <row r="4054" spans="1:2">
      <c r="A4054" s="31">
        <v>252</v>
      </c>
      <c r="B4054" s="33">
        <v>14112</v>
      </c>
    </row>
    <row r="4055" spans="1:2">
      <c r="A4055" s="32">
        <v>225</v>
      </c>
      <c r="B4055" s="34">
        <v>14400</v>
      </c>
    </row>
    <row r="4056" spans="1:2">
      <c r="A4056" s="31">
        <v>218</v>
      </c>
      <c r="B4056" s="33">
        <v>13080</v>
      </c>
    </row>
    <row r="4057" spans="1:2">
      <c r="A4057" s="32">
        <v>182</v>
      </c>
      <c r="B4057" s="34">
        <v>10192</v>
      </c>
    </row>
    <row r="4058" spans="1:2">
      <c r="A4058" s="31">
        <v>154</v>
      </c>
      <c r="B4058" s="33">
        <v>9240</v>
      </c>
    </row>
    <row r="4059" spans="1:2">
      <c r="A4059" s="32">
        <v>189</v>
      </c>
      <c r="B4059" s="34">
        <v>13608</v>
      </c>
    </row>
    <row r="4060" spans="1:2">
      <c r="A4060" s="31">
        <v>273</v>
      </c>
      <c r="B4060" s="33">
        <v>15288</v>
      </c>
    </row>
    <row r="4061" spans="1:2">
      <c r="A4061" s="32">
        <v>248</v>
      </c>
      <c r="B4061" s="34">
        <v>15624</v>
      </c>
    </row>
    <row r="4062" spans="1:2">
      <c r="A4062" s="31">
        <v>206</v>
      </c>
      <c r="B4062" s="33">
        <v>13184</v>
      </c>
    </row>
    <row r="4063" spans="1:2">
      <c r="A4063" s="32">
        <v>210</v>
      </c>
      <c r="B4063" s="34">
        <v>12390</v>
      </c>
    </row>
    <row r="4064" spans="1:2">
      <c r="A4064" s="31">
        <v>155</v>
      </c>
      <c r="B4064" s="33">
        <v>9610</v>
      </c>
    </row>
    <row r="4065" spans="1:2">
      <c r="A4065" s="32">
        <v>219</v>
      </c>
      <c r="B4065" s="34">
        <v>15768</v>
      </c>
    </row>
    <row r="4066" spans="1:2">
      <c r="A4066" s="31">
        <v>277</v>
      </c>
      <c r="B4066" s="33">
        <v>15512</v>
      </c>
    </row>
    <row r="4067" spans="1:2">
      <c r="A4067" s="32">
        <v>245</v>
      </c>
      <c r="B4067" s="34">
        <v>14455</v>
      </c>
    </row>
    <row r="4068" spans="1:2">
      <c r="A4068" s="31">
        <v>248</v>
      </c>
      <c r="B4068" s="33">
        <v>15376</v>
      </c>
    </row>
    <row r="4069" spans="1:2">
      <c r="A4069" s="32">
        <v>218</v>
      </c>
      <c r="B4069" s="34">
        <v>11990</v>
      </c>
    </row>
    <row r="4070" spans="1:2">
      <c r="A4070" s="31">
        <v>233</v>
      </c>
      <c r="B4070" s="33">
        <v>14912</v>
      </c>
    </row>
    <row r="4071" spans="1:2">
      <c r="A4071" s="32">
        <v>233</v>
      </c>
      <c r="B4071" s="34">
        <v>16776</v>
      </c>
    </row>
    <row r="4072" spans="1:2">
      <c r="A4072" s="31">
        <v>273</v>
      </c>
      <c r="B4072" s="33">
        <v>16926</v>
      </c>
    </row>
    <row r="4073" spans="1:2">
      <c r="A4073" s="32">
        <v>259</v>
      </c>
      <c r="B4073" s="34">
        <v>17094</v>
      </c>
    </row>
    <row r="4074" spans="1:2">
      <c r="A4074" s="31">
        <v>200</v>
      </c>
      <c r="B4074" s="33">
        <v>12000</v>
      </c>
    </row>
    <row r="4075" spans="1:2">
      <c r="A4075" s="32">
        <v>188</v>
      </c>
      <c r="B4075" s="34">
        <v>11092</v>
      </c>
    </row>
    <row r="4076" spans="1:2">
      <c r="A4076" s="31">
        <v>188</v>
      </c>
      <c r="B4076" s="33">
        <v>12972</v>
      </c>
    </row>
    <row r="4077" spans="1:2">
      <c r="A4077" s="32">
        <v>181</v>
      </c>
      <c r="B4077" s="34">
        <v>13756</v>
      </c>
    </row>
    <row r="4078" spans="1:2">
      <c r="A4078" s="31">
        <v>241</v>
      </c>
      <c r="B4078" s="33">
        <v>12291</v>
      </c>
    </row>
    <row r="4079" spans="1:2">
      <c r="A4079" s="32">
        <v>268</v>
      </c>
      <c r="B4079" s="34">
        <v>15008</v>
      </c>
    </row>
    <row r="4080" spans="1:2">
      <c r="A4080" s="31">
        <v>225</v>
      </c>
      <c r="B4080" s="33">
        <v>11700</v>
      </c>
    </row>
    <row r="4081" spans="1:2">
      <c r="A4081" s="32">
        <v>203</v>
      </c>
      <c r="B4081" s="34">
        <v>10759</v>
      </c>
    </row>
    <row r="4082" spans="1:2">
      <c r="A4082" s="31">
        <v>218</v>
      </c>
      <c r="B4082" s="33">
        <v>13734</v>
      </c>
    </row>
    <row r="4083" spans="1:2">
      <c r="A4083" s="32">
        <v>217</v>
      </c>
      <c r="B4083" s="34">
        <v>14105</v>
      </c>
    </row>
    <row r="4084" spans="1:2">
      <c r="A4084" s="31">
        <v>236</v>
      </c>
      <c r="B4084" s="33">
        <v>12036</v>
      </c>
    </row>
    <row r="4085" spans="1:2">
      <c r="A4085" s="32">
        <v>219</v>
      </c>
      <c r="B4085" s="34">
        <v>12921</v>
      </c>
    </row>
    <row r="4086" spans="1:2">
      <c r="A4086" s="31">
        <v>182</v>
      </c>
      <c r="B4086" s="33">
        <v>9100</v>
      </c>
    </row>
    <row r="4087" spans="1:2">
      <c r="A4087" s="32">
        <v>203</v>
      </c>
      <c r="B4087" s="34">
        <v>10353</v>
      </c>
    </row>
    <row r="4088" spans="1:2">
      <c r="A4088" s="31">
        <v>182</v>
      </c>
      <c r="B4088" s="33">
        <v>10738</v>
      </c>
    </row>
    <row r="4089" spans="1:2">
      <c r="A4089" s="32">
        <v>196</v>
      </c>
      <c r="B4089" s="34">
        <v>12348</v>
      </c>
    </row>
    <row r="4090" spans="1:2">
      <c r="A4090" s="31">
        <v>263</v>
      </c>
      <c r="B4090" s="33">
        <v>13676</v>
      </c>
    </row>
    <row r="4091" spans="1:2">
      <c r="A4091" s="32">
        <v>236</v>
      </c>
      <c r="B4091" s="34">
        <v>13688</v>
      </c>
    </row>
    <row r="4092" spans="1:2">
      <c r="A4092" s="31">
        <v>210</v>
      </c>
      <c r="B4092" s="33">
        <v>10500</v>
      </c>
    </row>
    <row r="4093" spans="1:2">
      <c r="A4093" s="32">
        <v>210</v>
      </c>
      <c r="B4093" s="34">
        <v>11130</v>
      </c>
    </row>
    <row r="4094" spans="1:2">
      <c r="A4094" s="31">
        <v>163</v>
      </c>
      <c r="B4094" s="33">
        <v>10269</v>
      </c>
    </row>
    <row r="4095" spans="1:2">
      <c r="A4095" s="32">
        <v>202</v>
      </c>
      <c r="B4095" s="34">
        <v>13534</v>
      </c>
    </row>
    <row r="4096" spans="1:2">
      <c r="A4096" s="31">
        <v>293</v>
      </c>
      <c r="B4096" s="33">
        <v>14943</v>
      </c>
    </row>
    <row r="4097" spans="1:2">
      <c r="A4097" s="32">
        <v>273</v>
      </c>
      <c r="B4097" s="34">
        <v>15834</v>
      </c>
    </row>
    <row r="4098" spans="1:2">
      <c r="A4098" s="31">
        <v>233</v>
      </c>
      <c r="B4098" s="33">
        <v>12116</v>
      </c>
    </row>
    <row r="4099" spans="1:2">
      <c r="A4099" s="32">
        <v>194</v>
      </c>
      <c r="B4099" s="34">
        <v>9894</v>
      </c>
    </row>
    <row r="4100" spans="1:2">
      <c r="A4100" s="31">
        <v>175</v>
      </c>
      <c r="B4100" s="33">
        <v>10325</v>
      </c>
    </row>
    <row r="4101" spans="1:2">
      <c r="A4101" s="32">
        <v>208</v>
      </c>
      <c r="B4101" s="34">
        <v>13936</v>
      </c>
    </row>
    <row r="4102" spans="1:2">
      <c r="A4102" s="31">
        <v>203</v>
      </c>
      <c r="B4102" s="33">
        <v>6496</v>
      </c>
    </row>
    <row r="4103" spans="1:2">
      <c r="A4103" s="32">
        <v>196</v>
      </c>
      <c r="B4103" s="34">
        <v>8036</v>
      </c>
    </row>
    <row r="4104" spans="1:2">
      <c r="A4104" s="31">
        <v>189</v>
      </c>
      <c r="B4104" s="33">
        <v>7749</v>
      </c>
    </row>
    <row r="4105" spans="1:2">
      <c r="A4105" s="32">
        <v>160</v>
      </c>
      <c r="B4105" s="34">
        <v>6560</v>
      </c>
    </row>
    <row r="4106" spans="1:2">
      <c r="A4106" s="31">
        <v>145</v>
      </c>
      <c r="B4106" s="33">
        <v>7105</v>
      </c>
    </row>
    <row r="4107" spans="1:2">
      <c r="A4107" s="32">
        <v>182</v>
      </c>
      <c r="B4107" s="34">
        <v>7462</v>
      </c>
    </row>
    <row r="4108" spans="1:2">
      <c r="A4108" s="31">
        <v>225</v>
      </c>
      <c r="B4108" s="33">
        <v>7650</v>
      </c>
    </row>
    <row r="4109" spans="1:2">
      <c r="A4109" s="32">
        <v>195</v>
      </c>
      <c r="B4109" s="34">
        <v>8385</v>
      </c>
    </row>
    <row r="4110" spans="1:2">
      <c r="A4110" s="31">
        <v>169</v>
      </c>
      <c r="B4110" s="33">
        <v>7436</v>
      </c>
    </row>
    <row r="4111" spans="1:2">
      <c r="A4111" s="32">
        <v>152</v>
      </c>
      <c r="B4111" s="34">
        <v>6232</v>
      </c>
    </row>
    <row r="4112" spans="1:2">
      <c r="A4112" s="31">
        <v>113</v>
      </c>
      <c r="B4112" s="33">
        <v>5198</v>
      </c>
    </row>
    <row r="4113" spans="1:2">
      <c r="A4113" s="32">
        <v>176</v>
      </c>
      <c r="B4113" s="34">
        <v>7216</v>
      </c>
    </row>
    <row r="4114" spans="1:2">
      <c r="A4114" s="31">
        <v>216</v>
      </c>
      <c r="B4114" s="33">
        <v>6912</v>
      </c>
    </row>
    <row r="4115" spans="1:2">
      <c r="A4115" s="32">
        <v>195</v>
      </c>
      <c r="B4115" s="34">
        <v>7995</v>
      </c>
    </row>
    <row r="4116" spans="1:2">
      <c r="A4116" s="31">
        <v>169</v>
      </c>
      <c r="B4116" s="33">
        <v>7098</v>
      </c>
    </row>
    <row r="4117" spans="1:2">
      <c r="A4117" s="32">
        <v>154</v>
      </c>
      <c r="B4117" s="34">
        <v>6314</v>
      </c>
    </row>
    <row r="4118" spans="1:2">
      <c r="A4118" s="31">
        <v>106</v>
      </c>
      <c r="B4118" s="33">
        <v>4876</v>
      </c>
    </row>
    <row r="4119" spans="1:2">
      <c r="A4119" s="32">
        <v>188</v>
      </c>
      <c r="B4119" s="34">
        <v>7708</v>
      </c>
    </row>
    <row r="4120" spans="1:2">
      <c r="A4120" s="31">
        <v>240</v>
      </c>
      <c r="B4120" s="33">
        <v>10320</v>
      </c>
    </row>
    <row r="4121" spans="1:2">
      <c r="A4121" s="32">
        <v>156</v>
      </c>
      <c r="B4121" s="34">
        <v>7644</v>
      </c>
    </row>
    <row r="4122" spans="1:2">
      <c r="A4122" s="31">
        <v>175</v>
      </c>
      <c r="B4122" s="33">
        <v>8575</v>
      </c>
    </row>
    <row r="4123" spans="1:2">
      <c r="A4123" s="32">
        <v>152</v>
      </c>
      <c r="B4123" s="34">
        <v>6536</v>
      </c>
    </row>
    <row r="4124" spans="1:2">
      <c r="A4124" s="31">
        <v>119</v>
      </c>
      <c r="B4124" s="33">
        <v>5831</v>
      </c>
    </row>
    <row r="4125" spans="1:2">
      <c r="A4125" s="32">
        <v>174</v>
      </c>
      <c r="B4125" s="34">
        <v>10788</v>
      </c>
    </row>
    <row r="4126" spans="1:2">
      <c r="A4126" s="31">
        <v>208</v>
      </c>
      <c r="B4126" s="33">
        <v>8528</v>
      </c>
    </row>
    <row r="4127" spans="1:2">
      <c r="A4127" s="32">
        <v>169</v>
      </c>
      <c r="B4127" s="34">
        <v>7943</v>
      </c>
    </row>
    <row r="4128" spans="1:2">
      <c r="A4128" s="31">
        <v>163</v>
      </c>
      <c r="B4128" s="33">
        <v>7335</v>
      </c>
    </row>
    <row r="4129" spans="1:2">
      <c r="A4129" s="32">
        <v>154</v>
      </c>
      <c r="B4129" s="34">
        <v>6314</v>
      </c>
    </row>
    <row r="4130" spans="1:2">
      <c r="A4130" s="31">
        <v>131</v>
      </c>
      <c r="B4130" s="33">
        <v>5895</v>
      </c>
    </row>
    <row r="4131" spans="1:2">
      <c r="A4131" s="32">
        <v>181</v>
      </c>
      <c r="B4131" s="34">
        <v>11584</v>
      </c>
    </row>
    <row r="4132" spans="1:2">
      <c r="A4132" s="31">
        <v>270</v>
      </c>
      <c r="B4132" s="33">
        <v>11880</v>
      </c>
    </row>
    <row r="4133" spans="1:2">
      <c r="A4133" s="32">
        <v>225</v>
      </c>
      <c r="B4133" s="34">
        <v>10575</v>
      </c>
    </row>
    <row r="4134" spans="1:2">
      <c r="A4134" s="31">
        <v>203</v>
      </c>
      <c r="B4134" s="33">
        <v>9744</v>
      </c>
    </row>
    <row r="4135" spans="1:2">
      <c r="A4135" s="32">
        <v>175</v>
      </c>
      <c r="B4135" s="34">
        <v>7700</v>
      </c>
    </row>
    <row r="4136" spans="1:2">
      <c r="A4136" s="31">
        <v>125</v>
      </c>
      <c r="B4136" s="33">
        <v>5625</v>
      </c>
    </row>
    <row r="4137" spans="1:2">
      <c r="A4137" s="32">
        <v>200</v>
      </c>
      <c r="B4137" s="34">
        <v>12000</v>
      </c>
    </row>
    <row r="4138" spans="1:2">
      <c r="A4138" s="31">
        <v>238</v>
      </c>
      <c r="B4138" s="33">
        <v>9758</v>
      </c>
    </row>
    <row r="4139" spans="1:2">
      <c r="A4139" s="32">
        <v>216</v>
      </c>
      <c r="B4139" s="34">
        <v>9936</v>
      </c>
    </row>
    <row r="4140" spans="1:2">
      <c r="A4140" s="31">
        <v>218</v>
      </c>
      <c r="B4140" s="33">
        <v>10246</v>
      </c>
    </row>
    <row r="4141" spans="1:2">
      <c r="A4141" s="32">
        <v>189</v>
      </c>
      <c r="B4141" s="34">
        <v>8316</v>
      </c>
    </row>
    <row r="4142" spans="1:2">
      <c r="A4142" s="31">
        <v>189</v>
      </c>
      <c r="B4142" s="33">
        <v>8694</v>
      </c>
    </row>
    <row r="4143" spans="1:2">
      <c r="A4143" s="32">
        <v>203</v>
      </c>
      <c r="B4143" s="34">
        <v>11977</v>
      </c>
    </row>
    <row r="4144" spans="1:2">
      <c r="A4144" s="31">
        <v>252</v>
      </c>
      <c r="B4144" s="33">
        <v>11844</v>
      </c>
    </row>
    <row r="4145" spans="1:2">
      <c r="A4145" s="32">
        <v>221</v>
      </c>
      <c r="B4145" s="34">
        <v>11271</v>
      </c>
    </row>
    <row r="4146" spans="1:2">
      <c r="A4146" s="31">
        <v>218</v>
      </c>
      <c r="B4146" s="33">
        <v>10464</v>
      </c>
    </row>
    <row r="4147" spans="1:2">
      <c r="A4147" s="32">
        <v>169</v>
      </c>
      <c r="B4147" s="34">
        <v>7943</v>
      </c>
    </row>
    <row r="4148" spans="1:2">
      <c r="A4148" s="31">
        <v>182</v>
      </c>
      <c r="B4148" s="33">
        <v>10556</v>
      </c>
    </row>
    <row r="4149" spans="1:2">
      <c r="A4149" s="32">
        <v>189</v>
      </c>
      <c r="B4149" s="34">
        <v>11529</v>
      </c>
    </row>
    <row r="4150" spans="1:2">
      <c r="A4150" s="31">
        <v>213</v>
      </c>
      <c r="B4150" s="33">
        <v>10011</v>
      </c>
    </row>
    <row r="4151" spans="1:2">
      <c r="A4151" s="32">
        <v>247</v>
      </c>
      <c r="B4151" s="34">
        <v>12350</v>
      </c>
    </row>
    <row r="4152" spans="1:2">
      <c r="A4152" s="31">
        <v>196</v>
      </c>
      <c r="B4152" s="33">
        <v>9016</v>
      </c>
    </row>
    <row r="4153" spans="1:2">
      <c r="A4153" s="32">
        <v>176</v>
      </c>
      <c r="B4153" s="34">
        <v>8096</v>
      </c>
    </row>
    <row r="4154" spans="1:2">
      <c r="A4154" s="31">
        <v>163</v>
      </c>
      <c r="B4154" s="33">
        <v>9454</v>
      </c>
    </row>
    <row r="4155" spans="1:2">
      <c r="A4155" s="32">
        <v>189</v>
      </c>
      <c r="B4155" s="34">
        <v>11151</v>
      </c>
    </row>
    <row r="4156" spans="1:2">
      <c r="A4156" s="31">
        <v>224</v>
      </c>
      <c r="B4156" s="33">
        <v>10976</v>
      </c>
    </row>
    <row r="4157" spans="1:2">
      <c r="A4157" s="32">
        <v>232</v>
      </c>
      <c r="B4157" s="34">
        <v>11832</v>
      </c>
    </row>
    <row r="4158" spans="1:2">
      <c r="A4158" s="31">
        <v>176</v>
      </c>
      <c r="B4158" s="33">
        <v>8624</v>
      </c>
    </row>
    <row r="4159" spans="1:2">
      <c r="A4159" s="32">
        <v>175</v>
      </c>
      <c r="B4159" s="34">
        <v>8400</v>
      </c>
    </row>
    <row r="4160" spans="1:2">
      <c r="A4160" s="31">
        <v>174</v>
      </c>
      <c r="B4160" s="33">
        <v>9744</v>
      </c>
    </row>
    <row r="4161" spans="1:2">
      <c r="A4161" s="32">
        <v>176</v>
      </c>
      <c r="B4161" s="34">
        <v>10912</v>
      </c>
    </row>
    <row r="4162" spans="1:2">
      <c r="A4162" s="31">
        <v>231</v>
      </c>
      <c r="B4162" s="33">
        <v>11319</v>
      </c>
    </row>
    <row r="4163" spans="1:2">
      <c r="A4163" s="32">
        <v>215</v>
      </c>
      <c r="B4163" s="34">
        <v>11610</v>
      </c>
    </row>
    <row r="4164" spans="1:2">
      <c r="A4164" s="31">
        <v>169</v>
      </c>
      <c r="B4164" s="33">
        <v>7943</v>
      </c>
    </row>
    <row r="4165" spans="1:2">
      <c r="A4165" s="32">
        <v>176</v>
      </c>
      <c r="B4165" s="34">
        <v>8272</v>
      </c>
    </row>
    <row r="4166" spans="1:2">
      <c r="A4166" s="31">
        <v>174</v>
      </c>
      <c r="B4166" s="33">
        <v>9570</v>
      </c>
    </row>
    <row r="4167" spans="1:2">
      <c r="A4167" s="32">
        <v>189</v>
      </c>
      <c r="B4167" s="34">
        <v>11151</v>
      </c>
    </row>
    <row r="4168" spans="1:2">
      <c r="A4168" s="31">
        <v>225</v>
      </c>
      <c r="B4168" s="33">
        <v>11025</v>
      </c>
    </row>
    <row r="4169" spans="1:2">
      <c r="A4169" s="32">
        <v>243</v>
      </c>
      <c r="B4169" s="34">
        <v>12150</v>
      </c>
    </row>
    <row r="4170" spans="1:2">
      <c r="A4170" s="31">
        <v>182</v>
      </c>
      <c r="B4170" s="33">
        <v>8372</v>
      </c>
    </row>
    <row r="4171" spans="1:2">
      <c r="A4171" s="32">
        <v>210</v>
      </c>
      <c r="B4171" s="34">
        <v>10290</v>
      </c>
    </row>
    <row r="4172" spans="1:2">
      <c r="A4172" s="31">
        <v>156</v>
      </c>
      <c r="B4172" s="33">
        <v>8580</v>
      </c>
    </row>
    <row r="4173" spans="1:2">
      <c r="A4173" s="32">
        <v>196</v>
      </c>
      <c r="B4173" s="34">
        <v>11564</v>
      </c>
    </row>
    <row r="4174" spans="1:2">
      <c r="A4174" s="31">
        <v>124</v>
      </c>
      <c r="B4174" s="33">
        <v>5456</v>
      </c>
    </row>
    <row r="4175" spans="1:2">
      <c r="A4175" s="32">
        <v>77</v>
      </c>
      <c r="B4175" s="34">
        <v>3157</v>
      </c>
    </row>
    <row r="4176" spans="1:2">
      <c r="A4176" s="31">
        <v>83</v>
      </c>
      <c r="B4176" s="33">
        <v>2656</v>
      </c>
    </row>
    <row r="4177" spans="1:2">
      <c r="A4177" s="32">
        <v>34</v>
      </c>
      <c r="B4177" s="34">
        <v>1258</v>
      </c>
    </row>
    <row r="4178" spans="1:2">
      <c r="A4178" s="31">
        <v>47</v>
      </c>
      <c r="B4178" s="33">
        <v>2491</v>
      </c>
    </row>
    <row r="4179" spans="1:2">
      <c r="A4179" s="32">
        <v>69</v>
      </c>
      <c r="B4179" s="34">
        <v>2829</v>
      </c>
    </row>
    <row r="4180" spans="1:2">
      <c r="A4180" s="31">
        <v>158</v>
      </c>
      <c r="B4180" s="33">
        <v>6952</v>
      </c>
    </row>
    <row r="4181" spans="1:2">
      <c r="A4181" s="32">
        <v>51</v>
      </c>
      <c r="B4181" s="34">
        <v>2193</v>
      </c>
    </row>
    <row r="4182" spans="1:2">
      <c r="A4182" s="31">
        <v>61</v>
      </c>
      <c r="B4182" s="33">
        <v>1952</v>
      </c>
    </row>
    <row r="4183" spans="1:2">
      <c r="A4183" s="32">
        <v>28</v>
      </c>
      <c r="B4183" s="34">
        <v>1092</v>
      </c>
    </row>
    <row r="4184" spans="1:2">
      <c r="A4184" s="31">
        <v>44</v>
      </c>
      <c r="B4184" s="33">
        <v>2200</v>
      </c>
    </row>
    <row r="4185" spans="1:2">
      <c r="A4185" s="32">
        <v>77</v>
      </c>
      <c r="B4185" s="34">
        <v>3311</v>
      </c>
    </row>
    <row r="4186" spans="1:2">
      <c r="A4186" s="31">
        <v>144</v>
      </c>
      <c r="B4186" s="33">
        <v>6768</v>
      </c>
    </row>
    <row r="4187" spans="1:2">
      <c r="A4187" s="32">
        <v>60</v>
      </c>
      <c r="B4187" s="34">
        <v>2760</v>
      </c>
    </row>
    <row r="4188" spans="1:2">
      <c r="A4188" s="31">
        <v>68</v>
      </c>
      <c r="B4188" s="33">
        <v>2516</v>
      </c>
    </row>
    <row r="4189" spans="1:2">
      <c r="A4189" s="32">
        <v>19</v>
      </c>
      <c r="B4189" s="34">
        <v>779</v>
      </c>
    </row>
    <row r="4190" spans="1:2">
      <c r="A4190" s="31">
        <v>38</v>
      </c>
      <c r="B4190" s="33">
        <v>2128</v>
      </c>
    </row>
    <row r="4191" spans="1:2">
      <c r="A4191" s="32">
        <v>63</v>
      </c>
      <c r="B4191" s="34">
        <v>2835</v>
      </c>
    </row>
    <row r="4192" spans="1:2">
      <c r="A4192" s="31">
        <v>122</v>
      </c>
      <c r="B4192" s="33">
        <v>5856</v>
      </c>
    </row>
    <row r="4193" spans="1:2">
      <c r="A4193" s="32">
        <v>44</v>
      </c>
      <c r="B4193" s="34">
        <v>2112</v>
      </c>
    </row>
    <row r="4194" spans="1:2">
      <c r="A4194" s="31">
        <v>42</v>
      </c>
      <c r="B4194" s="33">
        <v>1512</v>
      </c>
    </row>
    <row r="4195" spans="1:2">
      <c r="A4195" s="32">
        <v>20</v>
      </c>
      <c r="B4195" s="34">
        <v>880</v>
      </c>
    </row>
    <row r="4196" spans="1:2">
      <c r="A4196" s="31">
        <v>28</v>
      </c>
      <c r="B4196" s="33">
        <v>1512</v>
      </c>
    </row>
    <row r="4197" spans="1:2">
      <c r="A4197" s="32">
        <v>65</v>
      </c>
      <c r="B4197" s="34">
        <v>3185</v>
      </c>
    </row>
    <row r="4198" spans="1:2">
      <c r="A4198" s="31">
        <v>134</v>
      </c>
      <c r="B4198" s="33">
        <v>7772</v>
      </c>
    </row>
    <row r="4199" spans="1:2">
      <c r="A4199" s="32">
        <v>54</v>
      </c>
      <c r="B4199" s="34">
        <v>2862</v>
      </c>
    </row>
    <row r="4200" spans="1:2">
      <c r="A4200" s="31">
        <v>44</v>
      </c>
      <c r="B4200" s="33">
        <v>2156</v>
      </c>
    </row>
    <row r="4201" spans="1:2">
      <c r="A4201" s="32">
        <v>28</v>
      </c>
      <c r="B4201" s="34">
        <v>1344</v>
      </c>
    </row>
    <row r="4202" spans="1:2">
      <c r="A4202" s="31">
        <v>35</v>
      </c>
      <c r="B4202" s="33">
        <v>2065</v>
      </c>
    </row>
    <row r="4203" spans="1:2">
      <c r="A4203" s="32">
        <v>63</v>
      </c>
      <c r="B4203" s="34">
        <v>4032</v>
      </c>
    </row>
    <row r="4204" spans="1:2">
      <c r="A4204" s="31">
        <v>135</v>
      </c>
      <c r="B4204" s="33">
        <v>6210</v>
      </c>
    </row>
    <row r="4205" spans="1:2">
      <c r="A4205" s="32">
        <v>63</v>
      </c>
      <c r="B4205" s="34">
        <v>2709</v>
      </c>
    </row>
    <row r="4206" spans="1:2">
      <c r="A4206" s="31">
        <v>54</v>
      </c>
      <c r="B4206" s="33">
        <v>2106</v>
      </c>
    </row>
    <row r="4207" spans="1:2">
      <c r="A4207" s="32">
        <v>47</v>
      </c>
      <c r="B4207" s="34">
        <v>1786</v>
      </c>
    </row>
    <row r="4208" spans="1:2">
      <c r="A4208" s="31">
        <v>51</v>
      </c>
      <c r="B4208" s="33">
        <v>2346</v>
      </c>
    </row>
    <row r="4209" spans="1:2">
      <c r="A4209" s="32">
        <v>105</v>
      </c>
      <c r="B4209" s="34">
        <v>5355</v>
      </c>
    </row>
    <row r="4210" spans="1:2">
      <c r="A4210" s="31">
        <v>161</v>
      </c>
      <c r="B4210" s="33">
        <v>7567</v>
      </c>
    </row>
    <row r="4211" spans="1:2">
      <c r="A4211" s="32">
        <v>81</v>
      </c>
      <c r="B4211" s="34">
        <v>3483</v>
      </c>
    </row>
    <row r="4212" spans="1:2">
      <c r="A4212" s="31">
        <v>65</v>
      </c>
      <c r="B4212" s="33">
        <v>2340</v>
      </c>
    </row>
    <row r="4213" spans="1:2">
      <c r="A4213" s="32">
        <v>50</v>
      </c>
      <c r="B4213" s="34">
        <v>1950</v>
      </c>
    </row>
    <row r="4214" spans="1:2">
      <c r="A4214" s="31">
        <v>56</v>
      </c>
      <c r="B4214" s="33">
        <v>2632</v>
      </c>
    </row>
    <row r="4215" spans="1:2">
      <c r="A4215" s="32">
        <v>120</v>
      </c>
      <c r="B4215" s="34">
        <v>6480</v>
      </c>
    </row>
    <row r="4216" spans="1:2">
      <c r="A4216" s="31">
        <v>149</v>
      </c>
      <c r="B4216" s="33">
        <v>7301</v>
      </c>
    </row>
    <row r="4217" spans="1:2">
      <c r="A4217" s="32">
        <v>94</v>
      </c>
      <c r="B4217" s="34">
        <v>3854</v>
      </c>
    </row>
    <row r="4218" spans="1:2">
      <c r="A4218" s="31">
        <v>75</v>
      </c>
      <c r="B4218" s="33">
        <v>2850</v>
      </c>
    </row>
    <row r="4219" spans="1:2">
      <c r="A4219" s="32">
        <v>63</v>
      </c>
      <c r="B4219" s="34">
        <v>2331</v>
      </c>
    </row>
    <row r="4220" spans="1:2">
      <c r="A4220" s="31">
        <v>50</v>
      </c>
      <c r="B4220" s="33">
        <v>2450</v>
      </c>
    </row>
    <row r="4221" spans="1:2">
      <c r="A4221" s="32">
        <v>94</v>
      </c>
      <c r="B4221" s="34">
        <v>4700</v>
      </c>
    </row>
    <row r="4222" spans="1:2">
      <c r="A4222" s="31">
        <v>135</v>
      </c>
      <c r="B4222" s="33">
        <v>6345</v>
      </c>
    </row>
    <row r="4223" spans="1:2">
      <c r="A4223" s="32">
        <v>84</v>
      </c>
      <c r="B4223" s="34">
        <v>3444</v>
      </c>
    </row>
    <row r="4224" spans="1:2">
      <c r="A4224" s="31">
        <v>60</v>
      </c>
      <c r="B4224" s="33">
        <v>2160</v>
      </c>
    </row>
    <row r="4225" spans="1:2">
      <c r="A4225" s="32">
        <v>44</v>
      </c>
      <c r="B4225" s="34">
        <v>1584</v>
      </c>
    </row>
    <row r="4226" spans="1:2">
      <c r="A4226" s="31">
        <v>49</v>
      </c>
      <c r="B4226" s="33">
        <v>2401</v>
      </c>
    </row>
    <row r="4227" spans="1:2">
      <c r="A4227" s="32">
        <v>73</v>
      </c>
      <c r="B4227" s="34">
        <v>3869</v>
      </c>
    </row>
    <row r="4228" spans="1:2">
      <c r="A4228" s="31">
        <v>115</v>
      </c>
      <c r="B4228" s="33">
        <v>6440</v>
      </c>
    </row>
    <row r="4229" spans="1:2">
      <c r="A4229" s="32">
        <v>75</v>
      </c>
      <c r="B4229" s="34">
        <v>3675</v>
      </c>
    </row>
    <row r="4230" spans="1:2">
      <c r="A4230" s="31">
        <v>39</v>
      </c>
      <c r="B4230" s="33">
        <v>1872</v>
      </c>
    </row>
    <row r="4231" spans="1:2">
      <c r="A4231" s="32">
        <v>33</v>
      </c>
      <c r="B4231" s="34">
        <v>1551</v>
      </c>
    </row>
    <row r="4232" spans="1:2">
      <c r="A4232" s="31">
        <v>33</v>
      </c>
      <c r="B4232" s="33">
        <v>1848</v>
      </c>
    </row>
    <row r="4233" spans="1:2">
      <c r="A4233" s="32">
        <v>65</v>
      </c>
      <c r="B4233" s="34">
        <v>3900</v>
      </c>
    </row>
    <row r="4234" spans="1:2">
      <c r="A4234" s="31">
        <v>112</v>
      </c>
      <c r="B4234" s="33">
        <v>6160</v>
      </c>
    </row>
    <row r="4235" spans="1:2">
      <c r="A4235" s="32">
        <v>65</v>
      </c>
      <c r="B4235" s="34">
        <v>2990</v>
      </c>
    </row>
    <row r="4236" spans="1:2">
      <c r="A4236" s="31">
        <v>49</v>
      </c>
      <c r="B4236" s="33">
        <v>2352</v>
      </c>
    </row>
    <row r="4237" spans="1:2">
      <c r="A4237" s="32">
        <v>53</v>
      </c>
      <c r="B4237" s="34">
        <v>2438</v>
      </c>
    </row>
    <row r="4238" spans="1:2">
      <c r="A4238" s="31">
        <v>41</v>
      </c>
      <c r="B4238" s="33">
        <v>2296</v>
      </c>
    </row>
    <row r="4239" spans="1:2">
      <c r="A4239" s="32">
        <v>65</v>
      </c>
      <c r="B4239" s="34">
        <v>3965</v>
      </c>
    </row>
    <row r="4240" spans="1:2">
      <c r="A4240" s="31">
        <v>150</v>
      </c>
      <c r="B4240" s="33">
        <v>8550</v>
      </c>
    </row>
    <row r="4241" spans="1:2">
      <c r="A4241" s="32">
        <v>75</v>
      </c>
      <c r="B4241" s="34">
        <v>3450</v>
      </c>
    </row>
    <row r="4242" spans="1:2">
      <c r="A4242" s="31">
        <v>75</v>
      </c>
      <c r="B4242" s="33">
        <v>3450</v>
      </c>
    </row>
    <row r="4243" spans="1:2">
      <c r="A4243" s="32">
        <v>54</v>
      </c>
      <c r="B4243" s="34">
        <v>2646</v>
      </c>
    </row>
    <row r="4244" spans="1:2">
      <c r="A4244" s="31">
        <v>58</v>
      </c>
      <c r="B4244" s="33">
        <v>3422</v>
      </c>
    </row>
    <row r="4245" spans="1:2">
      <c r="A4245" s="32">
        <v>81</v>
      </c>
      <c r="B4245" s="34">
        <v>5184</v>
      </c>
    </row>
    <row r="4246" spans="1:2">
      <c r="A4246" s="31">
        <v>189</v>
      </c>
      <c r="B4246" s="33">
        <v>3780</v>
      </c>
    </row>
    <row r="4247" spans="1:2">
      <c r="A4247" s="32">
        <v>196</v>
      </c>
      <c r="B4247" s="34">
        <v>5488</v>
      </c>
    </row>
    <row r="4248" spans="1:2">
      <c r="A4248" s="31">
        <v>158</v>
      </c>
      <c r="B4248" s="33">
        <v>4266</v>
      </c>
    </row>
    <row r="4249" spans="1:2">
      <c r="A4249" s="32">
        <v>152</v>
      </c>
      <c r="B4249" s="34">
        <v>5168</v>
      </c>
    </row>
    <row r="4250" spans="1:2">
      <c r="A4250" s="31">
        <v>94</v>
      </c>
      <c r="B4250" s="33">
        <v>3478</v>
      </c>
    </row>
    <row r="4251" spans="1:2">
      <c r="A4251" s="32">
        <v>147</v>
      </c>
      <c r="B4251" s="34">
        <v>4851</v>
      </c>
    </row>
    <row r="4252" spans="1:2">
      <c r="A4252" s="31">
        <v>176</v>
      </c>
      <c r="B4252" s="33">
        <v>4048</v>
      </c>
    </row>
    <row r="4253" spans="1:2">
      <c r="A4253" s="32">
        <v>163</v>
      </c>
      <c r="B4253" s="34">
        <v>5216</v>
      </c>
    </row>
    <row r="4254" spans="1:2">
      <c r="A4254" s="31">
        <v>119</v>
      </c>
      <c r="B4254" s="33">
        <v>4046</v>
      </c>
    </row>
    <row r="4255" spans="1:2">
      <c r="A4255" s="32">
        <v>128</v>
      </c>
      <c r="B4255" s="34">
        <v>4096</v>
      </c>
    </row>
    <row r="4256" spans="1:2">
      <c r="A4256" s="31">
        <v>75</v>
      </c>
      <c r="B4256" s="33">
        <v>2850</v>
      </c>
    </row>
    <row r="4257" spans="1:2">
      <c r="A4257" s="32">
        <v>140</v>
      </c>
      <c r="B4257" s="34">
        <v>4480</v>
      </c>
    </row>
    <row r="4258" spans="1:2">
      <c r="A4258" s="31">
        <v>182</v>
      </c>
      <c r="B4258" s="33">
        <v>5278</v>
      </c>
    </row>
    <row r="4259" spans="1:2">
      <c r="A4259" s="32">
        <v>169</v>
      </c>
      <c r="B4259" s="34">
        <v>6591</v>
      </c>
    </row>
    <row r="4260" spans="1:2">
      <c r="A4260" s="31">
        <v>145</v>
      </c>
      <c r="B4260" s="33">
        <v>4060</v>
      </c>
    </row>
    <row r="4261" spans="1:2">
      <c r="A4261" s="32">
        <v>116</v>
      </c>
      <c r="B4261" s="34">
        <v>3712</v>
      </c>
    </row>
    <row r="4262" spans="1:2">
      <c r="A4262" s="31">
        <v>81</v>
      </c>
      <c r="B4262" s="33">
        <v>3078</v>
      </c>
    </row>
    <row r="4263" spans="1:2">
      <c r="A4263" s="32">
        <v>135</v>
      </c>
      <c r="B4263" s="34">
        <v>4320</v>
      </c>
    </row>
    <row r="4264" spans="1:2">
      <c r="A4264" s="31">
        <v>182</v>
      </c>
      <c r="B4264" s="33">
        <v>3276</v>
      </c>
    </row>
    <row r="4265" spans="1:2">
      <c r="A4265" s="32">
        <v>175</v>
      </c>
      <c r="B4265" s="34">
        <v>4900</v>
      </c>
    </row>
    <row r="4266" spans="1:2">
      <c r="A4266" s="31">
        <v>152</v>
      </c>
      <c r="B4266" s="33">
        <v>3800</v>
      </c>
    </row>
    <row r="4267" spans="1:2">
      <c r="A4267" s="32">
        <v>128</v>
      </c>
      <c r="B4267" s="34">
        <v>3712</v>
      </c>
    </row>
    <row r="4268" spans="1:2">
      <c r="A4268" s="31">
        <v>85</v>
      </c>
      <c r="B4268" s="33">
        <v>2890</v>
      </c>
    </row>
    <row r="4269" spans="1:2">
      <c r="A4269" s="32">
        <v>156</v>
      </c>
      <c r="B4269" s="34">
        <v>4524</v>
      </c>
    </row>
    <row r="4270" spans="1:2">
      <c r="A4270" s="31">
        <v>195</v>
      </c>
      <c r="B4270" s="33">
        <v>3705</v>
      </c>
    </row>
    <row r="4271" spans="1:2">
      <c r="A4271" s="32">
        <v>194</v>
      </c>
      <c r="B4271" s="34">
        <v>5626</v>
      </c>
    </row>
    <row r="4272" spans="1:2">
      <c r="A4272" s="31">
        <v>175</v>
      </c>
      <c r="B4272" s="33">
        <v>4200</v>
      </c>
    </row>
    <row r="4273" spans="1:2">
      <c r="A4273" s="32">
        <v>154</v>
      </c>
      <c r="B4273" s="34">
        <v>5236</v>
      </c>
    </row>
    <row r="4274" spans="1:2">
      <c r="A4274" s="31">
        <v>131</v>
      </c>
      <c r="B4274" s="33">
        <v>6419</v>
      </c>
    </row>
    <row r="4275" spans="1:2">
      <c r="A4275" s="32">
        <v>224</v>
      </c>
      <c r="B4275" s="34">
        <v>9632</v>
      </c>
    </row>
    <row r="4276" spans="1:2">
      <c r="A4276" s="31">
        <v>224</v>
      </c>
      <c r="B4276" s="33">
        <v>9184</v>
      </c>
    </row>
    <row r="4277" spans="1:2">
      <c r="A4277" s="32">
        <v>200</v>
      </c>
      <c r="B4277" s="34">
        <v>9800</v>
      </c>
    </row>
    <row r="4278" spans="1:2">
      <c r="A4278" s="31">
        <v>176</v>
      </c>
      <c r="B4278" s="33">
        <v>7744</v>
      </c>
    </row>
    <row r="4279" spans="1:2">
      <c r="A4279" s="32">
        <v>174</v>
      </c>
      <c r="B4279" s="34">
        <v>7482</v>
      </c>
    </row>
    <row r="4280" spans="1:2">
      <c r="A4280" s="31">
        <v>145</v>
      </c>
      <c r="B4280" s="33">
        <v>6525</v>
      </c>
    </row>
    <row r="4281" spans="1:2">
      <c r="A4281" s="32">
        <v>263</v>
      </c>
      <c r="B4281" s="34">
        <v>13939</v>
      </c>
    </row>
    <row r="4282" spans="1:2">
      <c r="A4282" s="31">
        <v>231</v>
      </c>
      <c r="B4282" s="33">
        <v>9471</v>
      </c>
    </row>
    <row r="4283" spans="1:2">
      <c r="A4283" s="32">
        <v>215</v>
      </c>
      <c r="B4283" s="34">
        <v>10320</v>
      </c>
    </row>
    <row r="4284" spans="1:2">
      <c r="A4284" s="31">
        <v>254</v>
      </c>
      <c r="B4284" s="33">
        <v>11176</v>
      </c>
    </row>
    <row r="4285" spans="1:2">
      <c r="A4285" s="32">
        <v>150</v>
      </c>
      <c r="B4285" s="34">
        <v>6450</v>
      </c>
    </row>
    <row r="4286" spans="1:2">
      <c r="A4286" s="31">
        <v>167</v>
      </c>
      <c r="B4286" s="33">
        <v>7849</v>
      </c>
    </row>
    <row r="4287" spans="1:2">
      <c r="A4287" s="32">
        <v>255</v>
      </c>
      <c r="B4287" s="34">
        <v>13770</v>
      </c>
    </row>
    <row r="4288" spans="1:2">
      <c r="A4288" s="31">
        <v>208</v>
      </c>
      <c r="B4288" s="33">
        <v>10192</v>
      </c>
    </row>
    <row r="4289" spans="1:2">
      <c r="A4289" s="32">
        <v>208</v>
      </c>
      <c r="B4289" s="34">
        <v>11024</v>
      </c>
    </row>
    <row r="4290" spans="1:2">
      <c r="A4290" s="31">
        <v>273</v>
      </c>
      <c r="B4290" s="33">
        <v>12558</v>
      </c>
    </row>
    <row r="4291" spans="1:2">
      <c r="A4291" s="32">
        <v>147</v>
      </c>
      <c r="B4291" s="34">
        <v>6909</v>
      </c>
    </row>
    <row r="4292" spans="1:2">
      <c r="A4292" s="31">
        <v>142</v>
      </c>
      <c r="B4292" s="33">
        <v>7526</v>
      </c>
    </row>
    <row r="4293" spans="1:2">
      <c r="A4293" s="32">
        <v>233</v>
      </c>
      <c r="B4293" s="34">
        <v>13048</v>
      </c>
    </row>
    <row r="4294" spans="1:2">
      <c r="A4294" s="31">
        <v>181</v>
      </c>
      <c r="B4294" s="33">
        <v>9593</v>
      </c>
    </row>
    <row r="4295" spans="1:2">
      <c r="A4295" s="32">
        <v>176</v>
      </c>
      <c r="B4295" s="34">
        <v>9504</v>
      </c>
    </row>
    <row r="4296" spans="1:2">
      <c r="A4296" s="31">
        <v>203</v>
      </c>
      <c r="B4296" s="33">
        <v>11977</v>
      </c>
    </row>
    <row r="4297" spans="1:2">
      <c r="A4297" s="32">
        <v>126</v>
      </c>
      <c r="B4297" s="34">
        <v>7056</v>
      </c>
    </row>
    <row r="4298" spans="1:2">
      <c r="A4298" s="31">
        <v>135</v>
      </c>
      <c r="B4298" s="33">
        <v>7155</v>
      </c>
    </row>
    <row r="4299" spans="1:2">
      <c r="A4299" s="32">
        <v>203</v>
      </c>
      <c r="B4299" s="34">
        <v>9744</v>
      </c>
    </row>
    <row r="4300" spans="1:2">
      <c r="A4300" s="31">
        <v>156</v>
      </c>
      <c r="B4300" s="33">
        <v>6084</v>
      </c>
    </row>
    <row r="4301" spans="1:2">
      <c r="A4301" s="32">
        <v>169</v>
      </c>
      <c r="B4301" s="34">
        <v>6422</v>
      </c>
    </row>
    <row r="4302" spans="1:2">
      <c r="A4302" s="31">
        <v>144</v>
      </c>
      <c r="B4302" s="33">
        <v>5904</v>
      </c>
    </row>
    <row r="4303" spans="1:2">
      <c r="A4303" s="32">
        <v>111</v>
      </c>
      <c r="B4303" s="34">
        <v>4551</v>
      </c>
    </row>
    <row r="4304" spans="1:2">
      <c r="A4304" s="31">
        <v>100</v>
      </c>
      <c r="B4304" s="33">
        <v>3600</v>
      </c>
    </row>
    <row r="4305" spans="1:2">
      <c r="A4305" s="32">
        <v>161</v>
      </c>
      <c r="B4305" s="34">
        <v>7245</v>
      </c>
    </row>
    <row r="4306" spans="1:2">
      <c r="A4306" s="31">
        <v>181</v>
      </c>
      <c r="B4306" s="33">
        <v>6878</v>
      </c>
    </row>
    <row r="4307" spans="1:2">
      <c r="A4307" s="32">
        <v>218</v>
      </c>
      <c r="B4307" s="34">
        <v>8066</v>
      </c>
    </row>
    <row r="4308" spans="1:2">
      <c r="A4308" s="31">
        <v>176</v>
      </c>
      <c r="B4308" s="33">
        <v>11088</v>
      </c>
    </row>
    <row r="4309" spans="1:2">
      <c r="A4309" s="32">
        <v>145</v>
      </c>
      <c r="B4309" s="34">
        <v>8555</v>
      </c>
    </row>
    <row r="4310" spans="1:2">
      <c r="A4310" s="31">
        <v>138</v>
      </c>
      <c r="B4310" s="33">
        <v>7728</v>
      </c>
    </row>
    <row r="4311" spans="1:2">
      <c r="A4311" s="32">
        <v>176</v>
      </c>
      <c r="B4311" s="34">
        <v>11792</v>
      </c>
    </row>
    <row r="4312" spans="1:2">
      <c r="A4312" s="31">
        <v>223</v>
      </c>
      <c r="B4312" s="33">
        <v>13157</v>
      </c>
    </row>
    <row r="4313" spans="1:2">
      <c r="A4313" s="32">
        <v>231</v>
      </c>
      <c r="B4313" s="34">
        <v>12936</v>
      </c>
    </row>
    <row r="4314" spans="1:2">
      <c r="A4314" s="31">
        <v>189</v>
      </c>
      <c r="B4314" s="33">
        <v>11718</v>
      </c>
    </row>
    <row r="4315" spans="1:2">
      <c r="A4315" s="32">
        <v>173</v>
      </c>
      <c r="B4315" s="34">
        <v>10207</v>
      </c>
    </row>
    <row r="4316" spans="1:2">
      <c r="A4316" s="31">
        <v>158</v>
      </c>
      <c r="B4316" s="33">
        <v>9164</v>
      </c>
    </row>
    <row r="4317" spans="1:2">
      <c r="A4317" s="32">
        <v>233</v>
      </c>
      <c r="B4317" s="34">
        <v>15145</v>
      </c>
    </row>
    <row r="4318" spans="1:2">
      <c r="A4318" s="31">
        <v>111</v>
      </c>
      <c r="B4318" s="33">
        <v>4884</v>
      </c>
    </row>
    <row r="4319" spans="1:2">
      <c r="A4319" s="32">
        <v>68</v>
      </c>
      <c r="B4319" s="34">
        <v>2788</v>
      </c>
    </row>
    <row r="4320" spans="1:2">
      <c r="A4320" s="31">
        <v>56</v>
      </c>
      <c r="B4320" s="33">
        <v>1848</v>
      </c>
    </row>
    <row r="4321" spans="1:2">
      <c r="A4321" s="32">
        <v>19</v>
      </c>
      <c r="B4321" s="34">
        <v>722</v>
      </c>
    </row>
    <row r="4322" spans="1:2">
      <c r="A4322" s="31">
        <v>36</v>
      </c>
      <c r="B4322" s="33">
        <v>1944</v>
      </c>
    </row>
    <row r="4323" spans="1:2">
      <c r="A4323" s="32">
        <v>61</v>
      </c>
      <c r="B4323" s="34">
        <v>2623</v>
      </c>
    </row>
    <row r="4324" spans="1:2">
      <c r="A4324" s="31">
        <v>119</v>
      </c>
      <c r="B4324" s="33">
        <v>4998</v>
      </c>
    </row>
    <row r="4325" spans="1:2">
      <c r="A4325" s="32">
        <v>35</v>
      </c>
      <c r="B4325" s="34">
        <v>1540</v>
      </c>
    </row>
    <row r="4326" spans="1:2">
      <c r="A4326" s="31">
        <v>46</v>
      </c>
      <c r="B4326" s="33">
        <v>1564</v>
      </c>
    </row>
    <row r="4327" spans="1:2">
      <c r="A4327" s="32">
        <v>13</v>
      </c>
      <c r="B4327" s="34">
        <v>507</v>
      </c>
    </row>
    <row r="4328" spans="1:2">
      <c r="A4328" s="31">
        <v>36</v>
      </c>
      <c r="B4328" s="33">
        <v>1836</v>
      </c>
    </row>
    <row r="4329" spans="1:2">
      <c r="A4329" s="32">
        <v>68</v>
      </c>
      <c r="B4329" s="34">
        <v>2992</v>
      </c>
    </row>
    <row r="4330" spans="1:2">
      <c r="A4330" s="31">
        <v>120</v>
      </c>
      <c r="B4330" s="33">
        <v>5880</v>
      </c>
    </row>
    <row r="4331" spans="1:2">
      <c r="A4331" s="32">
        <v>38</v>
      </c>
      <c r="B4331" s="34">
        <v>1786</v>
      </c>
    </row>
    <row r="4332" spans="1:2">
      <c r="A4332" s="31">
        <v>51</v>
      </c>
      <c r="B4332" s="33">
        <v>1836</v>
      </c>
    </row>
    <row r="4333" spans="1:2">
      <c r="A4333" s="32">
        <v>8</v>
      </c>
      <c r="B4333" s="34">
        <v>344</v>
      </c>
    </row>
    <row r="4334" spans="1:2">
      <c r="A4334" s="31">
        <v>20</v>
      </c>
      <c r="B4334" s="33">
        <v>1160</v>
      </c>
    </row>
    <row r="4335" spans="1:2">
      <c r="A4335" s="32">
        <v>44</v>
      </c>
      <c r="B4335" s="34">
        <v>2068</v>
      </c>
    </row>
    <row r="4336" spans="1:2">
      <c r="A4336" s="31">
        <v>122</v>
      </c>
      <c r="B4336" s="33">
        <v>5612</v>
      </c>
    </row>
    <row r="4337" spans="1:2">
      <c r="A4337" s="32">
        <v>45</v>
      </c>
      <c r="B4337" s="34">
        <v>2025</v>
      </c>
    </row>
    <row r="4338" spans="1:2">
      <c r="A4338" s="31">
        <v>38</v>
      </c>
      <c r="B4338" s="33">
        <v>1444</v>
      </c>
    </row>
    <row r="4339" spans="1:2">
      <c r="A4339" s="32">
        <v>20</v>
      </c>
      <c r="B4339" s="34">
        <v>840</v>
      </c>
    </row>
    <row r="4340" spans="1:2">
      <c r="A4340" s="31">
        <v>22</v>
      </c>
      <c r="B4340" s="33">
        <v>1210</v>
      </c>
    </row>
    <row r="4341" spans="1:2">
      <c r="A4341" s="32">
        <v>54</v>
      </c>
      <c r="B4341" s="34">
        <v>2592</v>
      </c>
    </row>
    <row r="4342" spans="1:2">
      <c r="A4342" s="31">
        <v>136</v>
      </c>
      <c r="B4342" s="33">
        <v>7888</v>
      </c>
    </row>
    <row r="4343" spans="1:2">
      <c r="A4343" s="32">
        <v>53</v>
      </c>
      <c r="B4343" s="34">
        <v>2862</v>
      </c>
    </row>
    <row r="4344" spans="1:2">
      <c r="A4344" s="31">
        <v>42</v>
      </c>
      <c r="B4344" s="33">
        <v>2184</v>
      </c>
    </row>
    <row r="4345" spans="1:2">
      <c r="A4345" s="32">
        <v>29</v>
      </c>
      <c r="B4345" s="34">
        <v>1479</v>
      </c>
    </row>
    <row r="4346" spans="1:2">
      <c r="A4346" s="31">
        <v>31</v>
      </c>
      <c r="B4346" s="33">
        <v>1829</v>
      </c>
    </row>
    <row r="4347" spans="1:2">
      <c r="A4347" s="32">
        <v>63</v>
      </c>
      <c r="B4347" s="34">
        <v>4032</v>
      </c>
    </row>
    <row r="4348" spans="1:2">
      <c r="A4348" s="31">
        <v>135</v>
      </c>
      <c r="B4348" s="33">
        <v>8640</v>
      </c>
    </row>
    <row r="4349" spans="1:2">
      <c r="A4349" s="32">
        <v>70</v>
      </c>
      <c r="B4349" s="34">
        <v>4130</v>
      </c>
    </row>
    <row r="4350" spans="1:2">
      <c r="A4350" s="31">
        <v>44</v>
      </c>
      <c r="B4350" s="33">
        <v>2288</v>
      </c>
    </row>
    <row r="4351" spans="1:2">
      <c r="A4351" s="32">
        <v>39</v>
      </c>
      <c r="B4351" s="34">
        <v>2028</v>
      </c>
    </row>
    <row r="4352" spans="1:2">
      <c r="A4352" s="31">
        <v>45</v>
      </c>
      <c r="B4352" s="33">
        <v>2700</v>
      </c>
    </row>
    <row r="4353" spans="1:2">
      <c r="A4353" s="32">
        <v>81</v>
      </c>
      <c r="B4353" s="34">
        <v>5265</v>
      </c>
    </row>
    <row r="4354" spans="1:2">
      <c r="A4354" s="31">
        <v>145</v>
      </c>
      <c r="B4354" s="33">
        <v>8700</v>
      </c>
    </row>
    <row r="4355" spans="1:2">
      <c r="A4355" s="32">
        <v>90</v>
      </c>
      <c r="B4355" s="34">
        <v>4950</v>
      </c>
    </row>
    <row r="4356" spans="1:2">
      <c r="A4356" s="31">
        <v>59</v>
      </c>
      <c r="B4356" s="33">
        <v>3009</v>
      </c>
    </row>
    <row r="4357" spans="1:2">
      <c r="A4357" s="32">
        <v>44</v>
      </c>
      <c r="B4357" s="34">
        <v>2244</v>
      </c>
    </row>
    <row r="4358" spans="1:2">
      <c r="A4358" s="31">
        <v>60</v>
      </c>
      <c r="B4358" s="33">
        <v>3840</v>
      </c>
    </row>
    <row r="4359" spans="1:2">
      <c r="A4359" s="32">
        <v>98</v>
      </c>
      <c r="B4359" s="34">
        <v>6272</v>
      </c>
    </row>
    <row r="4360" spans="1:2">
      <c r="A4360" s="31">
        <v>158</v>
      </c>
      <c r="B4360" s="33">
        <v>9480</v>
      </c>
    </row>
    <row r="4361" spans="1:2">
      <c r="A4361" s="32">
        <v>75</v>
      </c>
      <c r="B4361" s="34">
        <v>4050</v>
      </c>
    </row>
    <row r="4362" spans="1:2">
      <c r="A4362" s="31">
        <v>61</v>
      </c>
      <c r="B4362" s="33">
        <v>3294</v>
      </c>
    </row>
    <row r="4363" spans="1:2">
      <c r="A4363" s="32">
        <v>58</v>
      </c>
      <c r="B4363" s="34">
        <v>3074</v>
      </c>
    </row>
    <row r="4364" spans="1:2">
      <c r="A4364" s="31">
        <v>46</v>
      </c>
      <c r="B4364" s="33">
        <v>2806</v>
      </c>
    </row>
    <row r="4365" spans="1:2">
      <c r="A4365" s="32">
        <v>95</v>
      </c>
      <c r="B4365" s="34">
        <v>6080</v>
      </c>
    </row>
    <row r="4366" spans="1:2">
      <c r="A4366" s="31">
        <v>143</v>
      </c>
      <c r="B4366" s="33">
        <v>8866</v>
      </c>
    </row>
    <row r="4367" spans="1:2">
      <c r="A4367" s="32">
        <v>80</v>
      </c>
      <c r="B4367" s="34">
        <v>3840</v>
      </c>
    </row>
    <row r="4368" spans="1:2">
      <c r="A4368" s="31">
        <v>50</v>
      </c>
      <c r="B4368" s="33">
        <v>2050</v>
      </c>
    </row>
    <row r="4369" spans="1:2">
      <c r="A4369" s="32">
        <v>53</v>
      </c>
      <c r="B4369" s="34">
        <v>2173</v>
      </c>
    </row>
    <row r="4370" spans="1:2">
      <c r="A4370" s="31">
        <v>36</v>
      </c>
      <c r="B4370" s="33">
        <v>1800</v>
      </c>
    </row>
    <row r="4371" spans="1:2">
      <c r="A4371" s="32">
        <v>61</v>
      </c>
      <c r="B4371" s="34">
        <v>3355</v>
      </c>
    </row>
    <row r="4372" spans="1:2">
      <c r="A4372" s="31">
        <v>104</v>
      </c>
      <c r="B4372" s="33">
        <v>5720</v>
      </c>
    </row>
    <row r="4373" spans="1:2">
      <c r="A4373" s="32">
        <v>63</v>
      </c>
      <c r="B4373" s="34">
        <v>2961</v>
      </c>
    </row>
    <row r="4374" spans="1:2">
      <c r="A4374" s="31">
        <v>34</v>
      </c>
      <c r="B4374" s="33">
        <v>1632</v>
      </c>
    </row>
    <row r="4375" spans="1:2">
      <c r="A4375" s="32">
        <v>29</v>
      </c>
      <c r="B4375" s="34">
        <v>1392</v>
      </c>
    </row>
    <row r="4376" spans="1:2">
      <c r="A4376" s="31">
        <v>27</v>
      </c>
      <c r="B4376" s="33">
        <v>1512</v>
      </c>
    </row>
    <row r="4377" spans="1:2">
      <c r="A4377" s="32">
        <v>63</v>
      </c>
      <c r="B4377" s="34">
        <v>3780</v>
      </c>
    </row>
    <row r="4378" spans="1:2">
      <c r="A4378" s="31">
        <v>113</v>
      </c>
      <c r="B4378" s="33">
        <v>7458</v>
      </c>
    </row>
    <row r="4379" spans="1:2">
      <c r="A4379" s="32">
        <v>60</v>
      </c>
      <c r="B4379" s="34">
        <v>3300</v>
      </c>
    </row>
    <row r="4380" spans="1:2">
      <c r="A4380" s="31">
        <v>55</v>
      </c>
      <c r="B4380" s="33">
        <v>3025</v>
      </c>
    </row>
    <row r="4381" spans="1:2">
      <c r="A4381" s="32">
        <v>44</v>
      </c>
      <c r="B4381" s="34">
        <v>2464</v>
      </c>
    </row>
    <row r="4382" spans="1:2">
      <c r="A4382" s="31">
        <v>42</v>
      </c>
      <c r="B4382" s="33">
        <v>2688</v>
      </c>
    </row>
    <row r="4383" spans="1:2">
      <c r="A4383" s="32">
        <v>65</v>
      </c>
      <c r="B4383" s="34">
        <v>4615</v>
      </c>
    </row>
    <row r="4384" spans="1:2">
      <c r="A4384" s="31">
        <v>124</v>
      </c>
      <c r="B4384" s="33">
        <v>8308</v>
      </c>
    </row>
    <row r="4385" spans="1:2">
      <c r="A4385" s="32">
        <v>69</v>
      </c>
      <c r="B4385" s="34">
        <v>3795</v>
      </c>
    </row>
    <row r="4386" spans="1:2">
      <c r="A4386" s="31">
        <v>65</v>
      </c>
      <c r="B4386" s="33">
        <v>3575</v>
      </c>
    </row>
    <row r="4387" spans="1:2">
      <c r="A4387" s="32">
        <v>53</v>
      </c>
      <c r="B4387" s="34">
        <v>3021</v>
      </c>
    </row>
    <row r="4388" spans="1:2">
      <c r="A4388" s="31">
        <v>47</v>
      </c>
      <c r="B4388" s="33">
        <v>2961</v>
      </c>
    </row>
    <row r="4389" spans="1:2">
      <c r="A4389" s="32">
        <v>83</v>
      </c>
      <c r="B4389" s="34">
        <v>5644</v>
      </c>
    </row>
    <row r="4390" spans="1:2">
      <c r="A4390" s="31">
        <v>122</v>
      </c>
      <c r="B4390" s="33">
        <v>3904</v>
      </c>
    </row>
    <row r="4391" spans="1:2">
      <c r="A4391" s="32">
        <v>117</v>
      </c>
      <c r="B4391" s="34">
        <v>5148</v>
      </c>
    </row>
    <row r="4392" spans="1:2">
      <c r="A4392" s="31">
        <v>117</v>
      </c>
      <c r="B4392" s="33">
        <v>4797</v>
      </c>
    </row>
    <row r="4393" spans="1:2">
      <c r="A4393" s="32">
        <v>87</v>
      </c>
      <c r="B4393" s="34">
        <v>3741</v>
      </c>
    </row>
    <row r="4394" spans="1:2">
      <c r="A4394" s="31">
        <v>70</v>
      </c>
      <c r="B4394" s="33">
        <v>3290</v>
      </c>
    </row>
    <row r="4395" spans="1:2">
      <c r="A4395" s="32">
        <v>128</v>
      </c>
      <c r="B4395" s="34">
        <v>5248</v>
      </c>
    </row>
    <row r="4396" spans="1:2">
      <c r="A4396" s="31">
        <v>158</v>
      </c>
      <c r="B4396" s="33">
        <v>5372</v>
      </c>
    </row>
    <row r="4397" spans="1:2">
      <c r="A4397" s="32">
        <v>128</v>
      </c>
      <c r="B4397" s="34">
        <v>5504</v>
      </c>
    </row>
    <row r="4398" spans="1:2">
      <c r="A4398" s="31">
        <v>119</v>
      </c>
      <c r="B4398" s="33">
        <v>4879</v>
      </c>
    </row>
    <row r="4399" spans="1:2">
      <c r="A4399" s="32">
        <v>74</v>
      </c>
      <c r="B4399" s="34">
        <v>3256</v>
      </c>
    </row>
    <row r="4400" spans="1:2">
      <c r="A4400" s="31">
        <v>52</v>
      </c>
      <c r="B4400" s="33">
        <v>2392</v>
      </c>
    </row>
    <row r="4401" spans="1:2">
      <c r="A4401" s="32">
        <v>116</v>
      </c>
      <c r="B4401" s="34">
        <v>4756</v>
      </c>
    </row>
    <row r="4402" spans="1:2">
      <c r="A4402" s="31">
        <v>160</v>
      </c>
      <c r="B4402" s="33">
        <v>6880</v>
      </c>
    </row>
    <row r="4403" spans="1:2">
      <c r="A4403" s="32">
        <v>120</v>
      </c>
      <c r="B4403" s="34">
        <v>6000</v>
      </c>
    </row>
    <row r="4404" spans="1:2">
      <c r="A4404" s="31">
        <v>104</v>
      </c>
      <c r="B4404" s="33">
        <v>5408</v>
      </c>
    </row>
    <row r="4405" spans="1:2">
      <c r="A4405" s="32">
        <v>84</v>
      </c>
      <c r="B4405" s="34">
        <v>4200</v>
      </c>
    </row>
    <row r="4406" spans="1:2">
      <c r="A4406" s="31">
        <v>47</v>
      </c>
      <c r="B4406" s="33">
        <v>2585</v>
      </c>
    </row>
    <row r="4407" spans="1:2">
      <c r="A4407" s="32">
        <v>94</v>
      </c>
      <c r="B4407" s="34">
        <v>5076</v>
      </c>
    </row>
    <row r="4408" spans="1:2">
      <c r="A4408" s="31">
        <v>143</v>
      </c>
      <c r="B4408" s="33">
        <v>8294</v>
      </c>
    </row>
    <row r="4409" spans="1:2">
      <c r="A4409" s="32">
        <v>102</v>
      </c>
      <c r="B4409" s="34">
        <v>6324</v>
      </c>
    </row>
    <row r="4410" spans="1:2">
      <c r="A4410" s="31">
        <v>120</v>
      </c>
      <c r="B4410" s="33">
        <v>7320</v>
      </c>
    </row>
    <row r="4411" spans="1:2">
      <c r="A4411" s="32">
        <v>75</v>
      </c>
      <c r="B4411" s="34">
        <v>4425</v>
      </c>
    </row>
    <row r="4412" spans="1:2">
      <c r="A4412" s="31">
        <v>52</v>
      </c>
      <c r="B4412" s="33">
        <v>3276</v>
      </c>
    </row>
    <row r="4413" spans="1:2">
      <c r="A4413" s="32">
        <v>95</v>
      </c>
      <c r="B4413" s="34">
        <v>7410</v>
      </c>
    </row>
    <row r="4414" spans="1:2">
      <c r="A4414" s="31">
        <v>149</v>
      </c>
      <c r="B4414" s="33">
        <v>8642</v>
      </c>
    </row>
    <row r="4415" spans="1:2">
      <c r="A4415" s="32">
        <v>104</v>
      </c>
      <c r="B4415" s="34">
        <v>6240</v>
      </c>
    </row>
    <row r="4416" spans="1:2">
      <c r="A4416" s="31">
        <v>116</v>
      </c>
      <c r="B4416" s="33">
        <v>7308</v>
      </c>
    </row>
    <row r="4417" spans="1:2">
      <c r="A4417" s="32">
        <v>90</v>
      </c>
      <c r="B4417" s="34">
        <v>5130</v>
      </c>
    </row>
    <row r="4418" spans="1:2">
      <c r="A4418" s="31">
        <v>60</v>
      </c>
      <c r="B4418" s="33">
        <v>3600</v>
      </c>
    </row>
    <row r="4419" spans="1:2">
      <c r="A4419" s="32">
        <v>131</v>
      </c>
      <c r="B4419" s="34">
        <v>10218</v>
      </c>
    </row>
    <row r="4420" spans="1:2">
      <c r="A4420" s="31">
        <v>189</v>
      </c>
      <c r="B4420" s="33">
        <v>10584</v>
      </c>
    </row>
    <row r="4421" spans="1:2">
      <c r="A4421" s="32">
        <v>165</v>
      </c>
      <c r="B4421" s="34">
        <v>10230</v>
      </c>
    </row>
    <row r="4422" spans="1:2">
      <c r="A4422" s="31">
        <v>165</v>
      </c>
      <c r="B4422" s="33">
        <v>10230</v>
      </c>
    </row>
    <row r="4423" spans="1:2">
      <c r="A4423" s="32">
        <v>111</v>
      </c>
      <c r="B4423" s="34">
        <v>6438</v>
      </c>
    </row>
    <row r="4424" spans="1:2">
      <c r="A4424" s="31">
        <v>81</v>
      </c>
      <c r="B4424" s="33">
        <v>4779</v>
      </c>
    </row>
    <row r="4425" spans="1:2">
      <c r="A4425" s="32">
        <v>174</v>
      </c>
      <c r="B4425" s="34">
        <v>12702</v>
      </c>
    </row>
    <row r="4426" spans="1:2">
      <c r="A4426" s="31">
        <v>218</v>
      </c>
      <c r="B4426" s="33">
        <v>12644</v>
      </c>
    </row>
    <row r="4427" spans="1:2">
      <c r="A4427" s="32">
        <v>174</v>
      </c>
      <c r="B4427" s="34">
        <v>10614</v>
      </c>
    </row>
    <row r="4428" spans="1:2">
      <c r="A4428" s="31">
        <v>143</v>
      </c>
      <c r="B4428" s="33">
        <v>8723</v>
      </c>
    </row>
    <row r="4429" spans="1:2">
      <c r="A4429" s="32">
        <v>117</v>
      </c>
      <c r="B4429" s="34">
        <v>6435</v>
      </c>
    </row>
    <row r="4430" spans="1:2">
      <c r="A4430" s="31">
        <v>130</v>
      </c>
      <c r="B4430" s="33">
        <v>7800</v>
      </c>
    </row>
    <row r="4431" spans="1:2">
      <c r="A4431" s="32">
        <v>145</v>
      </c>
      <c r="B4431" s="34">
        <v>11310</v>
      </c>
    </row>
    <row r="4432" spans="1:2">
      <c r="A4432" s="31">
        <v>210</v>
      </c>
      <c r="B4432" s="33">
        <v>13020</v>
      </c>
    </row>
    <row r="4433" spans="1:2">
      <c r="A4433" s="32">
        <v>182</v>
      </c>
      <c r="B4433" s="34">
        <v>11648</v>
      </c>
    </row>
    <row r="4434" spans="1:2">
      <c r="A4434" s="31">
        <v>152</v>
      </c>
      <c r="B4434" s="33">
        <v>9120</v>
      </c>
    </row>
    <row r="4435" spans="1:2">
      <c r="A4435" s="32">
        <v>124</v>
      </c>
      <c r="B4435" s="34">
        <v>7936</v>
      </c>
    </row>
    <row r="4436" spans="1:2">
      <c r="A4436" s="31">
        <v>138</v>
      </c>
      <c r="B4436" s="33">
        <v>9384</v>
      </c>
    </row>
    <row r="4437" spans="1:2">
      <c r="A4437" s="32">
        <v>108</v>
      </c>
      <c r="B4437" s="34">
        <v>8424</v>
      </c>
    </row>
    <row r="4438" spans="1:2">
      <c r="A4438" s="31">
        <v>174</v>
      </c>
      <c r="B4438" s="33">
        <v>9744</v>
      </c>
    </row>
    <row r="4439" spans="1:2">
      <c r="A4439" s="32">
        <v>162</v>
      </c>
      <c r="B4439" s="34">
        <v>9882</v>
      </c>
    </row>
    <row r="4440" spans="1:2">
      <c r="A4440" s="31">
        <v>117</v>
      </c>
      <c r="B4440" s="33">
        <v>6669</v>
      </c>
    </row>
    <row r="4441" spans="1:2">
      <c r="A4441" s="32">
        <v>112</v>
      </c>
      <c r="B4441" s="34">
        <v>6496</v>
      </c>
    </row>
    <row r="4442" spans="1:2">
      <c r="A4442" s="31">
        <v>120</v>
      </c>
      <c r="B4442" s="33">
        <v>8040</v>
      </c>
    </row>
    <row r="4443" spans="1:2">
      <c r="A4443" s="32">
        <v>113</v>
      </c>
      <c r="B4443" s="34">
        <v>8362</v>
      </c>
    </row>
    <row r="4444" spans="1:2">
      <c r="A4444" s="31">
        <v>138</v>
      </c>
      <c r="B4444" s="33">
        <v>7728</v>
      </c>
    </row>
    <row r="4445" spans="1:2">
      <c r="A4445" s="32">
        <v>165</v>
      </c>
      <c r="B4445" s="34">
        <v>9735</v>
      </c>
    </row>
    <row r="4446" spans="1:2">
      <c r="A4446" s="31">
        <v>109</v>
      </c>
      <c r="B4446" s="33">
        <v>5886</v>
      </c>
    </row>
    <row r="4447" spans="1:2">
      <c r="A4447" s="32">
        <v>105</v>
      </c>
      <c r="B4447" s="34">
        <v>5670</v>
      </c>
    </row>
    <row r="4448" spans="1:2">
      <c r="A4448" s="31">
        <v>81</v>
      </c>
      <c r="B4448" s="33">
        <v>5103</v>
      </c>
    </row>
    <row r="4449" spans="1:2">
      <c r="A4449" s="32">
        <v>94</v>
      </c>
      <c r="B4449" s="34">
        <v>6392</v>
      </c>
    </row>
    <row r="4450" spans="1:2">
      <c r="A4450" s="31">
        <v>155</v>
      </c>
      <c r="B4450" s="33">
        <v>8835</v>
      </c>
    </row>
    <row r="4451" spans="1:2">
      <c r="A4451" s="32">
        <v>150</v>
      </c>
      <c r="B4451" s="34">
        <v>9600</v>
      </c>
    </row>
    <row r="4452" spans="1:2">
      <c r="A4452" s="31">
        <v>106</v>
      </c>
      <c r="B4452" s="33">
        <v>5830</v>
      </c>
    </row>
    <row r="4453" spans="1:2">
      <c r="A4453" s="32">
        <v>108</v>
      </c>
      <c r="B4453" s="34">
        <v>6048</v>
      </c>
    </row>
    <row r="4454" spans="1:2">
      <c r="A4454" s="31">
        <v>88</v>
      </c>
      <c r="B4454" s="33">
        <v>5632</v>
      </c>
    </row>
    <row r="4455" spans="1:2">
      <c r="A4455" s="32">
        <v>133</v>
      </c>
      <c r="B4455" s="34">
        <v>9044</v>
      </c>
    </row>
    <row r="4456" spans="1:2">
      <c r="A4456" s="31">
        <v>196</v>
      </c>
      <c r="B4456" s="33">
        <v>11368</v>
      </c>
    </row>
    <row r="4457" spans="1:2">
      <c r="A4457" s="32">
        <v>189</v>
      </c>
      <c r="B4457" s="34">
        <v>11718</v>
      </c>
    </row>
    <row r="4458" spans="1:2">
      <c r="A4458" s="31">
        <v>119</v>
      </c>
      <c r="B4458" s="33">
        <v>7021</v>
      </c>
    </row>
    <row r="4459" spans="1:2">
      <c r="A4459" s="32">
        <v>133</v>
      </c>
      <c r="B4459" s="34">
        <v>7581</v>
      </c>
    </row>
    <row r="4460" spans="1:2">
      <c r="A4460" s="31">
        <v>112</v>
      </c>
      <c r="B4460" s="33">
        <v>7728</v>
      </c>
    </row>
    <row r="4461" spans="1:2">
      <c r="A4461" s="32">
        <v>150</v>
      </c>
      <c r="B4461" s="34">
        <v>11100</v>
      </c>
    </row>
    <row r="4462" spans="1:2">
      <c r="A4462" s="31">
        <v>123</v>
      </c>
      <c r="B4462" s="33">
        <v>3444</v>
      </c>
    </row>
    <row r="4463" spans="1:2">
      <c r="A4463" s="32">
        <v>123</v>
      </c>
      <c r="B4463" s="34">
        <v>4674</v>
      </c>
    </row>
    <row r="4464" spans="1:2">
      <c r="A4464" s="31">
        <v>115</v>
      </c>
      <c r="B4464" s="33">
        <v>4485</v>
      </c>
    </row>
    <row r="4465" spans="1:2">
      <c r="A4465" s="32">
        <v>72</v>
      </c>
      <c r="B4465" s="34">
        <v>2736</v>
      </c>
    </row>
    <row r="4466" spans="1:2">
      <c r="A4466" s="31">
        <v>56</v>
      </c>
      <c r="B4466" s="33">
        <v>2296</v>
      </c>
    </row>
    <row r="4467" spans="1:2">
      <c r="A4467" s="32">
        <v>128</v>
      </c>
      <c r="B4467" s="34">
        <v>4736</v>
      </c>
    </row>
    <row r="4468" spans="1:2">
      <c r="A4468" s="31">
        <v>131</v>
      </c>
      <c r="B4468" s="33">
        <v>3537</v>
      </c>
    </row>
    <row r="4469" spans="1:2">
      <c r="A4469" s="32">
        <v>111</v>
      </c>
      <c r="B4469" s="34">
        <v>4218</v>
      </c>
    </row>
    <row r="4470" spans="1:2">
      <c r="A4470" s="31">
        <v>123</v>
      </c>
      <c r="B4470" s="33">
        <v>4674</v>
      </c>
    </row>
    <row r="4471" spans="1:2">
      <c r="A4471" s="32">
        <v>72</v>
      </c>
      <c r="B4471" s="34">
        <v>2592</v>
      </c>
    </row>
    <row r="4472" spans="1:2">
      <c r="A4472" s="31">
        <v>58</v>
      </c>
      <c r="B4472" s="33">
        <v>2494</v>
      </c>
    </row>
    <row r="4473" spans="1:2">
      <c r="A4473" s="32">
        <v>116</v>
      </c>
      <c r="B4473" s="34">
        <v>4292</v>
      </c>
    </row>
    <row r="4474" spans="1:2">
      <c r="A4474" s="31">
        <v>165</v>
      </c>
      <c r="B4474" s="33">
        <v>6105</v>
      </c>
    </row>
    <row r="4475" spans="1:2">
      <c r="A4475" s="32">
        <v>112</v>
      </c>
      <c r="B4475" s="34">
        <v>5376</v>
      </c>
    </row>
    <row r="4476" spans="1:2">
      <c r="A4476" s="31">
        <v>116</v>
      </c>
      <c r="B4476" s="33">
        <v>5916</v>
      </c>
    </row>
    <row r="4477" spans="1:2">
      <c r="A4477" s="32">
        <v>90</v>
      </c>
      <c r="B4477" s="34">
        <v>4590</v>
      </c>
    </row>
    <row r="4478" spans="1:2">
      <c r="A4478" s="31">
        <v>39</v>
      </c>
      <c r="B4478" s="33">
        <v>2184</v>
      </c>
    </row>
    <row r="4479" spans="1:2">
      <c r="A4479" s="32">
        <v>95</v>
      </c>
      <c r="B4479" s="34">
        <v>4940</v>
      </c>
    </row>
    <row r="4480" spans="1:2">
      <c r="A4480" s="31">
        <v>131</v>
      </c>
      <c r="B4480" s="33">
        <v>7205</v>
      </c>
    </row>
    <row r="4481" spans="1:2">
      <c r="A4481" s="32">
        <v>94</v>
      </c>
      <c r="B4481" s="34">
        <v>5546</v>
      </c>
    </row>
    <row r="4482" spans="1:2">
      <c r="A4482" s="31">
        <v>113</v>
      </c>
      <c r="B4482" s="33">
        <v>6893</v>
      </c>
    </row>
    <row r="4483" spans="1:2">
      <c r="A4483" s="32">
        <v>74</v>
      </c>
      <c r="B4483" s="34">
        <v>4144</v>
      </c>
    </row>
    <row r="4484" spans="1:2">
      <c r="A4484" s="31">
        <v>44</v>
      </c>
      <c r="B4484" s="33">
        <v>2728</v>
      </c>
    </row>
    <row r="4485" spans="1:2">
      <c r="A4485" s="32">
        <v>98</v>
      </c>
      <c r="B4485" s="34">
        <v>7056</v>
      </c>
    </row>
    <row r="4486" spans="1:2">
      <c r="A4486" s="31">
        <v>131</v>
      </c>
      <c r="B4486" s="33">
        <v>7205</v>
      </c>
    </row>
    <row r="4487" spans="1:2">
      <c r="A4487" s="32">
        <v>105</v>
      </c>
      <c r="B4487" s="34">
        <v>6300</v>
      </c>
    </row>
    <row r="4488" spans="1:2">
      <c r="A4488" s="31">
        <v>98</v>
      </c>
      <c r="B4488" s="33">
        <v>5782</v>
      </c>
    </row>
    <row r="4489" spans="1:2">
      <c r="A4489" s="32">
        <v>69</v>
      </c>
      <c r="B4489" s="34">
        <v>4002</v>
      </c>
    </row>
    <row r="4490" spans="1:2">
      <c r="A4490" s="31">
        <v>44</v>
      </c>
      <c r="B4490" s="33">
        <v>2772</v>
      </c>
    </row>
    <row r="4491" spans="1:2">
      <c r="A4491" s="32">
        <v>133</v>
      </c>
      <c r="B4491" s="34">
        <v>9842</v>
      </c>
    </row>
    <row r="4492" spans="1:2">
      <c r="A4492" s="31">
        <v>189</v>
      </c>
      <c r="B4492" s="33">
        <v>10206</v>
      </c>
    </row>
    <row r="4493" spans="1:2">
      <c r="A4493" s="32">
        <v>144</v>
      </c>
      <c r="B4493" s="34">
        <v>8496</v>
      </c>
    </row>
    <row r="4494" spans="1:2">
      <c r="A4494" s="31">
        <v>150</v>
      </c>
      <c r="B4494" s="33">
        <v>9600</v>
      </c>
    </row>
    <row r="4495" spans="1:2">
      <c r="A4495" s="32">
        <v>135</v>
      </c>
      <c r="B4495" s="34">
        <v>8370</v>
      </c>
    </row>
    <row r="4496" spans="1:2">
      <c r="A4496" s="31">
        <v>91</v>
      </c>
      <c r="B4496" s="33">
        <v>6006</v>
      </c>
    </row>
    <row r="4497" spans="1:2">
      <c r="A4497" s="32">
        <v>181</v>
      </c>
      <c r="B4497" s="34">
        <v>15023</v>
      </c>
    </row>
    <row r="4498" spans="1:2">
      <c r="A4498" s="31">
        <v>202</v>
      </c>
      <c r="B4498" s="33">
        <v>12928</v>
      </c>
    </row>
    <row r="4499" spans="1:2">
      <c r="A4499" s="32">
        <v>188</v>
      </c>
      <c r="B4499" s="34">
        <v>12596</v>
      </c>
    </row>
    <row r="4500" spans="1:2">
      <c r="A4500" s="31">
        <v>161</v>
      </c>
      <c r="B4500" s="33">
        <v>10787</v>
      </c>
    </row>
    <row r="4501" spans="1:2">
      <c r="A4501" s="32">
        <v>143</v>
      </c>
      <c r="B4501" s="34">
        <v>8723</v>
      </c>
    </row>
    <row r="4502" spans="1:2">
      <c r="A4502" s="31">
        <v>131</v>
      </c>
      <c r="B4502" s="33">
        <v>8777</v>
      </c>
    </row>
    <row r="4503" spans="1:2">
      <c r="A4503" s="32">
        <v>137</v>
      </c>
      <c r="B4503" s="34">
        <v>10686</v>
      </c>
    </row>
    <row r="4504" spans="1:2">
      <c r="A4504" s="31">
        <v>196</v>
      </c>
      <c r="B4504" s="33">
        <v>12348</v>
      </c>
    </row>
    <row r="4505" spans="1:2">
      <c r="A4505" s="32">
        <v>189</v>
      </c>
      <c r="B4505" s="34">
        <v>13797</v>
      </c>
    </row>
    <row r="4506" spans="1:2">
      <c r="A4506" s="31">
        <v>143</v>
      </c>
      <c r="B4506" s="33">
        <v>9581</v>
      </c>
    </row>
    <row r="4507" spans="1:2">
      <c r="A4507" s="32">
        <v>135</v>
      </c>
      <c r="B4507" s="34">
        <v>8505</v>
      </c>
    </row>
    <row r="4508" spans="1:2">
      <c r="A4508" s="31">
        <v>140</v>
      </c>
      <c r="B4508" s="33">
        <v>10360</v>
      </c>
    </row>
    <row r="4509" spans="1:2">
      <c r="A4509" s="32">
        <v>100</v>
      </c>
      <c r="B4509" s="34">
        <v>7400</v>
      </c>
    </row>
    <row r="4510" spans="1:2">
      <c r="A4510" s="31">
        <v>162</v>
      </c>
      <c r="B4510" s="33">
        <v>9558</v>
      </c>
    </row>
    <row r="4511" spans="1:2">
      <c r="A4511" s="32">
        <v>168</v>
      </c>
      <c r="B4511" s="34">
        <v>11592</v>
      </c>
    </row>
    <row r="4512" spans="1:2">
      <c r="A4512" s="31">
        <v>113</v>
      </c>
      <c r="B4512" s="33">
        <v>6780</v>
      </c>
    </row>
    <row r="4513" spans="1:2">
      <c r="A4513" s="32">
        <v>100</v>
      </c>
      <c r="B4513" s="34">
        <v>5900</v>
      </c>
    </row>
    <row r="4514" spans="1:2">
      <c r="A4514" s="31">
        <v>120</v>
      </c>
      <c r="B4514" s="33">
        <v>8880</v>
      </c>
    </row>
    <row r="4515" spans="1:2">
      <c r="A4515" s="32">
        <v>106</v>
      </c>
      <c r="B4515" s="34">
        <v>6890</v>
      </c>
    </row>
    <row r="4516" spans="1:2">
      <c r="A4516" s="31">
        <v>137</v>
      </c>
      <c r="B4516" s="33">
        <v>6987</v>
      </c>
    </row>
    <row r="4517" spans="1:2">
      <c r="A4517" s="32">
        <v>152</v>
      </c>
      <c r="B4517" s="34">
        <v>8208</v>
      </c>
    </row>
    <row r="4518" spans="1:2">
      <c r="A4518" s="31">
        <v>102</v>
      </c>
      <c r="B4518" s="33">
        <v>5202</v>
      </c>
    </row>
    <row r="4519" spans="1:2">
      <c r="A4519" s="32">
        <v>85</v>
      </c>
      <c r="B4519" s="34">
        <v>4505</v>
      </c>
    </row>
    <row r="4520" spans="1:2">
      <c r="A4520" s="31">
        <v>75</v>
      </c>
      <c r="B4520" s="33">
        <v>4800</v>
      </c>
    </row>
    <row r="4521" spans="1:2">
      <c r="A4521" s="32">
        <v>105</v>
      </c>
      <c r="B4521" s="34">
        <v>6825</v>
      </c>
    </row>
    <row r="4522" spans="1:2">
      <c r="A4522" s="31">
        <v>150</v>
      </c>
      <c r="B4522" s="33">
        <v>7800</v>
      </c>
    </row>
    <row r="4523" spans="1:2">
      <c r="A4523" s="32">
        <v>150</v>
      </c>
      <c r="B4523" s="34">
        <v>8250</v>
      </c>
    </row>
    <row r="4524" spans="1:2">
      <c r="A4524" s="31">
        <v>128</v>
      </c>
      <c r="B4524" s="33">
        <v>6528</v>
      </c>
    </row>
    <row r="4525" spans="1:2">
      <c r="A4525" s="32">
        <v>116</v>
      </c>
      <c r="B4525" s="34">
        <v>6960</v>
      </c>
    </row>
    <row r="4526" spans="1:2">
      <c r="A4526" s="31">
        <v>105</v>
      </c>
      <c r="B4526" s="33">
        <v>7140</v>
      </c>
    </row>
    <row r="4527" spans="1:2">
      <c r="A4527" s="32">
        <v>130</v>
      </c>
      <c r="B4527" s="34">
        <v>9490</v>
      </c>
    </row>
    <row r="4528" spans="1:2">
      <c r="A4528" s="31">
        <v>203</v>
      </c>
      <c r="B4528" s="33">
        <v>11977</v>
      </c>
    </row>
    <row r="4529" spans="1:2">
      <c r="A4529" s="32">
        <v>182</v>
      </c>
      <c r="B4529" s="34">
        <v>11648</v>
      </c>
    </row>
    <row r="4530" spans="1:2">
      <c r="A4530" s="31">
        <v>125</v>
      </c>
      <c r="B4530" s="33">
        <v>7500</v>
      </c>
    </row>
    <row r="4531" spans="1:2">
      <c r="A4531" s="32">
        <v>125</v>
      </c>
      <c r="B4531" s="34">
        <v>7875</v>
      </c>
    </row>
    <row r="4532" spans="1:2">
      <c r="A4532" s="31">
        <v>115</v>
      </c>
      <c r="B4532" s="33">
        <v>7820</v>
      </c>
    </row>
    <row r="4533" spans="1:2">
      <c r="A4533" s="32">
        <v>137</v>
      </c>
      <c r="B4533" s="34">
        <v>10275</v>
      </c>
    </row>
    <row r="4534" spans="1:2">
      <c r="A4534" s="31">
        <v>117</v>
      </c>
      <c r="B4534" s="33">
        <v>4212</v>
      </c>
    </row>
    <row r="4535" spans="1:2">
      <c r="A4535" s="32">
        <v>131</v>
      </c>
      <c r="B4535" s="34">
        <v>6288</v>
      </c>
    </row>
    <row r="4536" spans="1:2">
      <c r="A4536" s="31">
        <v>135</v>
      </c>
      <c r="B4536" s="33">
        <v>6210</v>
      </c>
    </row>
    <row r="4537" spans="1:2">
      <c r="A4537" s="32">
        <v>78</v>
      </c>
      <c r="B4537" s="34">
        <v>3822</v>
      </c>
    </row>
    <row r="4538" spans="1:2">
      <c r="A4538" s="31">
        <v>73</v>
      </c>
      <c r="B4538" s="33">
        <v>3723</v>
      </c>
    </row>
    <row r="4539" spans="1:2">
      <c r="A4539" s="32">
        <v>125</v>
      </c>
      <c r="B4539" s="34">
        <v>5750</v>
      </c>
    </row>
    <row r="4540" spans="1:2">
      <c r="A4540" s="31">
        <v>138</v>
      </c>
      <c r="B4540" s="33">
        <v>4968</v>
      </c>
    </row>
    <row r="4541" spans="1:2">
      <c r="A4541" s="32">
        <v>131</v>
      </c>
      <c r="B4541" s="34">
        <v>6157</v>
      </c>
    </row>
    <row r="4542" spans="1:2">
      <c r="A4542" s="31">
        <v>122</v>
      </c>
      <c r="B4542" s="33">
        <v>5734</v>
      </c>
    </row>
    <row r="4543" spans="1:2">
      <c r="A4543" s="32">
        <v>87</v>
      </c>
      <c r="B4543" s="34">
        <v>4176</v>
      </c>
    </row>
    <row r="4544" spans="1:2">
      <c r="A4544" s="31">
        <v>65</v>
      </c>
      <c r="B4544" s="33">
        <v>3380</v>
      </c>
    </row>
    <row r="4545" spans="1:2">
      <c r="A4545" s="32">
        <v>123</v>
      </c>
      <c r="B4545" s="34">
        <v>5658</v>
      </c>
    </row>
    <row r="4546" spans="1:2">
      <c r="A4546" s="31">
        <v>167</v>
      </c>
      <c r="B4546" s="33">
        <v>7682</v>
      </c>
    </row>
    <row r="4547" spans="1:2">
      <c r="A4547" s="32">
        <v>115</v>
      </c>
      <c r="B4547" s="34">
        <v>6670</v>
      </c>
    </row>
    <row r="4548" spans="1:2">
      <c r="A4548" s="31">
        <v>115</v>
      </c>
      <c r="B4548" s="33">
        <v>6900</v>
      </c>
    </row>
    <row r="4549" spans="1:2">
      <c r="A4549" s="32">
        <v>85</v>
      </c>
      <c r="B4549" s="34">
        <v>5440</v>
      </c>
    </row>
    <row r="4550" spans="1:2">
      <c r="A4550" s="31">
        <v>46</v>
      </c>
      <c r="B4550" s="33">
        <v>3174</v>
      </c>
    </row>
    <row r="4551" spans="1:2">
      <c r="A4551" s="32">
        <v>105</v>
      </c>
      <c r="B4551" s="34">
        <v>6510</v>
      </c>
    </row>
    <row r="4552" spans="1:2">
      <c r="A4552" s="31">
        <v>160</v>
      </c>
      <c r="B4552" s="33">
        <v>10880</v>
      </c>
    </row>
    <row r="4553" spans="1:2">
      <c r="A4553" s="32">
        <v>88</v>
      </c>
      <c r="B4553" s="34">
        <v>6248</v>
      </c>
    </row>
    <row r="4554" spans="1:2">
      <c r="A4554" s="31">
        <v>120</v>
      </c>
      <c r="B4554" s="33">
        <v>8880</v>
      </c>
    </row>
    <row r="4555" spans="1:2">
      <c r="A4555" s="32">
        <v>90</v>
      </c>
      <c r="B4555" s="34">
        <v>4950</v>
      </c>
    </row>
    <row r="4556" spans="1:2">
      <c r="A4556" s="31">
        <v>56</v>
      </c>
      <c r="B4556" s="33">
        <v>3304</v>
      </c>
    </row>
    <row r="4557" spans="1:2">
      <c r="A4557" s="32">
        <v>88</v>
      </c>
      <c r="B4557" s="34">
        <v>6864</v>
      </c>
    </row>
    <row r="4558" spans="1:2">
      <c r="A4558" s="31">
        <v>165</v>
      </c>
      <c r="B4558" s="33">
        <v>9075</v>
      </c>
    </row>
    <row r="4559" spans="1:2">
      <c r="A4559" s="32">
        <v>108</v>
      </c>
      <c r="B4559" s="34">
        <v>6480</v>
      </c>
    </row>
    <row r="4560" spans="1:2">
      <c r="A4560" s="31">
        <v>120</v>
      </c>
      <c r="B4560" s="33">
        <v>7320</v>
      </c>
    </row>
    <row r="4561" spans="1:2">
      <c r="A4561" s="32">
        <v>90</v>
      </c>
      <c r="B4561" s="34">
        <v>5310</v>
      </c>
    </row>
    <row r="4562" spans="1:2">
      <c r="A4562" s="31">
        <v>52</v>
      </c>
      <c r="B4562" s="33">
        <v>3120</v>
      </c>
    </row>
    <row r="4563" spans="1:2">
      <c r="A4563" s="32">
        <v>125</v>
      </c>
      <c r="B4563" s="34">
        <v>9375</v>
      </c>
    </row>
    <row r="4564" spans="1:2">
      <c r="A4564" s="31">
        <v>195</v>
      </c>
      <c r="B4564" s="33">
        <v>13845</v>
      </c>
    </row>
    <row r="4565" spans="1:2">
      <c r="A4565" s="32">
        <v>188</v>
      </c>
      <c r="B4565" s="34">
        <v>13912</v>
      </c>
    </row>
    <row r="4566" spans="1:2">
      <c r="A4566" s="31">
        <v>163</v>
      </c>
      <c r="B4566" s="33">
        <v>11736</v>
      </c>
    </row>
    <row r="4567" spans="1:2">
      <c r="A4567" s="32">
        <v>125</v>
      </c>
      <c r="B4567" s="34">
        <v>9375</v>
      </c>
    </row>
    <row r="4568" spans="1:2">
      <c r="A4568" s="31">
        <v>105</v>
      </c>
      <c r="B4568" s="33">
        <v>8610</v>
      </c>
    </row>
    <row r="4569" spans="1:2">
      <c r="A4569" s="32">
        <v>182</v>
      </c>
      <c r="B4569" s="34">
        <v>17836</v>
      </c>
    </row>
    <row r="4570" spans="1:2">
      <c r="A4570" s="31">
        <v>239</v>
      </c>
      <c r="B4570" s="33">
        <v>17447</v>
      </c>
    </row>
    <row r="4571" spans="1:2">
      <c r="A4571" s="32">
        <v>182</v>
      </c>
      <c r="B4571" s="34">
        <v>14924</v>
      </c>
    </row>
    <row r="4572" spans="1:2">
      <c r="A4572" s="31">
        <v>175</v>
      </c>
      <c r="B4572" s="33">
        <v>13650</v>
      </c>
    </row>
    <row r="4573" spans="1:2">
      <c r="A4573" s="32">
        <v>137</v>
      </c>
      <c r="B4573" s="34">
        <v>10686</v>
      </c>
    </row>
    <row r="4574" spans="1:2">
      <c r="A4574" s="31">
        <v>144</v>
      </c>
      <c r="B4574" s="33">
        <v>11088</v>
      </c>
    </row>
    <row r="4575" spans="1:2">
      <c r="A4575" s="32">
        <v>155</v>
      </c>
      <c r="B4575" s="34">
        <v>14725</v>
      </c>
    </row>
    <row r="4576" spans="1:2">
      <c r="A4576" s="31">
        <v>217</v>
      </c>
      <c r="B4576" s="33">
        <v>17360</v>
      </c>
    </row>
    <row r="4577" spans="1:2">
      <c r="A4577" s="32">
        <v>210</v>
      </c>
      <c r="B4577" s="34">
        <v>16170</v>
      </c>
    </row>
    <row r="4578" spans="1:2">
      <c r="A4578" s="31">
        <v>163</v>
      </c>
      <c r="B4578" s="33">
        <v>11899</v>
      </c>
    </row>
    <row r="4579" spans="1:2">
      <c r="A4579" s="32">
        <v>155</v>
      </c>
      <c r="B4579" s="34">
        <v>11470</v>
      </c>
    </row>
    <row r="4580" spans="1:2">
      <c r="A4580" s="31">
        <v>155</v>
      </c>
      <c r="B4580" s="33">
        <v>11005</v>
      </c>
    </row>
    <row r="4581" spans="1:2">
      <c r="A4581" s="32">
        <v>108</v>
      </c>
      <c r="B4581" s="34">
        <v>8208</v>
      </c>
    </row>
    <row r="4582" spans="1:2">
      <c r="A4582" s="31">
        <v>156</v>
      </c>
      <c r="B4582" s="33">
        <v>9984</v>
      </c>
    </row>
    <row r="4583" spans="1:2">
      <c r="A4583" s="32">
        <v>174</v>
      </c>
      <c r="B4583" s="34">
        <v>12354</v>
      </c>
    </row>
    <row r="4584" spans="1:2">
      <c r="A4584" s="31">
        <v>135</v>
      </c>
      <c r="B4584" s="33">
        <v>8505</v>
      </c>
    </row>
    <row r="4585" spans="1:2">
      <c r="A4585" s="32">
        <v>112</v>
      </c>
      <c r="B4585" s="34">
        <v>7504</v>
      </c>
    </row>
    <row r="4586" spans="1:2">
      <c r="A4586" s="31">
        <v>111</v>
      </c>
      <c r="B4586" s="33">
        <v>7992</v>
      </c>
    </row>
    <row r="4587" spans="1:2">
      <c r="A4587" s="32">
        <v>113</v>
      </c>
      <c r="B4587" s="34">
        <v>7006</v>
      </c>
    </row>
    <row r="4588" spans="1:2">
      <c r="A4588" s="31">
        <v>149</v>
      </c>
      <c r="B4588" s="33">
        <v>8642</v>
      </c>
    </row>
    <row r="4589" spans="1:2">
      <c r="A4589" s="32">
        <v>138</v>
      </c>
      <c r="B4589" s="34">
        <v>8832</v>
      </c>
    </row>
    <row r="4590" spans="1:2">
      <c r="A4590" s="31">
        <v>113</v>
      </c>
      <c r="B4590" s="33">
        <v>6328</v>
      </c>
    </row>
    <row r="4591" spans="1:2">
      <c r="A4591" s="32">
        <v>98</v>
      </c>
      <c r="B4591" s="34">
        <v>5684</v>
      </c>
    </row>
    <row r="4592" spans="1:2">
      <c r="A4592" s="31">
        <v>94</v>
      </c>
      <c r="B4592" s="33">
        <v>6486</v>
      </c>
    </row>
    <row r="4593" spans="1:2">
      <c r="A4593" s="32">
        <v>101</v>
      </c>
      <c r="B4593" s="34">
        <v>7171</v>
      </c>
    </row>
    <row r="4594" spans="1:2">
      <c r="A4594" s="31">
        <v>162</v>
      </c>
      <c r="B4594" s="33">
        <v>8748</v>
      </c>
    </row>
    <row r="4595" spans="1:2">
      <c r="A4595" s="32">
        <v>188</v>
      </c>
      <c r="B4595" s="34">
        <v>11280</v>
      </c>
    </row>
    <row r="4596" spans="1:2">
      <c r="A4596" s="31">
        <v>124</v>
      </c>
      <c r="B4596" s="33">
        <v>6696</v>
      </c>
    </row>
    <row r="4597" spans="1:2">
      <c r="A4597" s="32">
        <v>117</v>
      </c>
      <c r="B4597" s="34">
        <v>8073</v>
      </c>
    </row>
    <row r="4598" spans="1:2">
      <c r="A4598" s="31">
        <v>115</v>
      </c>
      <c r="B4598" s="33">
        <v>9775</v>
      </c>
    </row>
    <row r="4599" spans="1:2">
      <c r="A4599" s="32">
        <v>138</v>
      </c>
      <c r="B4599" s="34">
        <v>12144</v>
      </c>
    </row>
    <row r="4600" spans="1:2">
      <c r="A4600" s="31">
        <v>188</v>
      </c>
      <c r="B4600" s="33">
        <v>14664</v>
      </c>
    </row>
    <row r="4601" spans="1:2">
      <c r="A4601" s="32">
        <v>195</v>
      </c>
      <c r="B4601" s="34">
        <v>15015</v>
      </c>
    </row>
    <row r="4602" spans="1:2">
      <c r="A4602" s="31">
        <v>138</v>
      </c>
      <c r="B4602" s="33">
        <v>10074</v>
      </c>
    </row>
    <row r="4603" spans="1:2">
      <c r="A4603" s="32">
        <v>138</v>
      </c>
      <c r="B4603" s="34">
        <v>10488</v>
      </c>
    </row>
    <row r="4604" spans="1:2">
      <c r="A4604" s="31">
        <v>133</v>
      </c>
      <c r="B4604" s="33">
        <v>10906</v>
      </c>
    </row>
    <row r="4605" spans="1:2">
      <c r="A4605" s="32">
        <v>150</v>
      </c>
      <c r="B4605" s="34">
        <v>12900</v>
      </c>
    </row>
    <row r="4606" spans="1:2">
      <c r="A4606" s="31">
        <v>273</v>
      </c>
      <c r="B4606" s="33">
        <v>12012</v>
      </c>
    </row>
    <row r="4607" spans="1:2">
      <c r="A4607" s="32">
        <v>221</v>
      </c>
      <c r="B4607" s="34">
        <v>9061</v>
      </c>
    </row>
    <row r="4608" spans="1:2">
      <c r="A4608" s="31">
        <v>230</v>
      </c>
      <c r="B4608" s="33">
        <v>7820</v>
      </c>
    </row>
    <row r="4609" spans="1:2">
      <c r="A4609" s="32">
        <v>175</v>
      </c>
      <c r="B4609" s="34">
        <v>6650</v>
      </c>
    </row>
    <row r="4610" spans="1:2">
      <c r="A4610" s="31">
        <v>195</v>
      </c>
      <c r="B4610" s="33">
        <v>9750</v>
      </c>
    </row>
    <row r="4611" spans="1:2">
      <c r="A4611" s="32">
        <v>247</v>
      </c>
      <c r="B4611" s="34">
        <v>10127</v>
      </c>
    </row>
    <row r="4612" spans="1:2">
      <c r="A4612" s="31">
        <v>319</v>
      </c>
      <c r="B4612" s="33">
        <v>13717</v>
      </c>
    </row>
    <row r="4613" spans="1:2">
      <c r="A4613" s="32">
        <v>195</v>
      </c>
      <c r="B4613" s="34">
        <v>8385</v>
      </c>
    </row>
    <row r="4614" spans="1:2">
      <c r="A4614" s="31">
        <v>240</v>
      </c>
      <c r="B4614" s="33">
        <v>7680</v>
      </c>
    </row>
    <row r="4615" spans="1:2">
      <c r="A4615" s="32">
        <v>169</v>
      </c>
      <c r="B4615" s="34">
        <v>6422</v>
      </c>
    </row>
    <row r="4616" spans="1:2">
      <c r="A4616" s="31">
        <v>218</v>
      </c>
      <c r="B4616" s="33">
        <v>11554</v>
      </c>
    </row>
    <row r="4617" spans="1:2">
      <c r="A4617" s="32">
        <v>221</v>
      </c>
      <c r="B4617" s="34">
        <v>9061</v>
      </c>
    </row>
    <row r="4618" spans="1:2">
      <c r="A4618" s="31">
        <v>268</v>
      </c>
      <c r="B4618" s="33">
        <v>10988</v>
      </c>
    </row>
    <row r="4619" spans="1:2">
      <c r="A4619" s="32">
        <v>225</v>
      </c>
      <c r="B4619" s="34">
        <v>9450</v>
      </c>
    </row>
    <row r="4620" spans="1:2">
      <c r="A4620" s="31">
        <v>217</v>
      </c>
      <c r="B4620" s="33">
        <v>6944</v>
      </c>
    </row>
    <row r="4621" spans="1:2">
      <c r="A4621" s="32">
        <v>175</v>
      </c>
      <c r="B4621" s="34">
        <v>6300</v>
      </c>
    </row>
    <row r="4622" spans="1:2">
      <c r="A4622" s="31">
        <v>182</v>
      </c>
      <c r="B4622" s="33">
        <v>9646</v>
      </c>
    </row>
    <row r="4623" spans="1:2">
      <c r="A4623" s="32">
        <v>225</v>
      </c>
      <c r="B4623" s="34">
        <v>9450</v>
      </c>
    </row>
    <row r="4624" spans="1:2">
      <c r="A4624" s="31">
        <v>256</v>
      </c>
      <c r="B4624" s="33">
        <v>10752</v>
      </c>
    </row>
    <row r="4625" spans="1:2">
      <c r="A4625" s="32">
        <v>210</v>
      </c>
      <c r="B4625" s="34">
        <v>8610</v>
      </c>
    </row>
    <row r="4626" spans="1:2">
      <c r="A4626" s="31">
        <v>203</v>
      </c>
      <c r="B4626" s="33">
        <v>6496</v>
      </c>
    </row>
    <row r="4627" spans="1:2">
      <c r="A4627" s="32">
        <v>189</v>
      </c>
      <c r="B4627" s="34">
        <v>7182</v>
      </c>
    </row>
    <row r="4628" spans="1:2">
      <c r="A4628" s="31">
        <v>196</v>
      </c>
      <c r="B4628" s="33">
        <v>10192</v>
      </c>
    </row>
    <row r="4629" spans="1:2">
      <c r="A4629" s="32">
        <v>208</v>
      </c>
      <c r="B4629" s="34">
        <v>9152</v>
      </c>
    </row>
    <row r="4630" spans="1:2">
      <c r="A4630" s="31">
        <v>300</v>
      </c>
      <c r="B4630" s="33">
        <v>15600</v>
      </c>
    </row>
    <row r="4631" spans="1:2">
      <c r="A4631" s="32">
        <v>194</v>
      </c>
      <c r="B4631" s="34">
        <v>10476</v>
      </c>
    </row>
    <row r="4632" spans="1:2">
      <c r="A4632" s="31">
        <v>188</v>
      </c>
      <c r="B4632" s="33">
        <v>8836</v>
      </c>
    </row>
    <row r="4633" spans="1:2">
      <c r="A4633" s="32">
        <v>175</v>
      </c>
      <c r="B4633" s="34">
        <v>8575</v>
      </c>
    </row>
    <row r="4634" spans="1:2">
      <c r="A4634" s="31">
        <v>196</v>
      </c>
      <c r="B4634" s="33">
        <v>11368</v>
      </c>
    </row>
    <row r="4635" spans="1:2">
      <c r="A4635" s="32">
        <v>248</v>
      </c>
      <c r="B4635" s="34">
        <v>15872</v>
      </c>
    </row>
    <row r="4636" spans="1:2">
      <c r="A4636" s="31">
        <v>290</v>
      </c>
      <c r="B4636" s="33">
        <v>15950</v>
      </c>
    </row>
    <row r="4637" spans="1:2">
      <c r="A4637" s="32">
        <v>206</v>
      </c>
      <c r="B4637" s="34">
        <v>11124</v>
      </c>
    </row>
    <row r="4638" spans="1:2">
      <c r="A4638" s="31">
        <v>208</v>
      </c>
      <c r="B4638" s="33">
        <v>10192</v>
      </c>
    </row>
    <row r="4639" spans="1:2">
      <c r="A4639" s="32">
        <v>217</v>
      </c>
      <c r="B4639" s="34">
        <v>10199</v>
      </c>
    </row>
    <row r="4640" spans="1:2">
      <c r="A4640" s="31">
        <v>233</v>
      </c>
      <c r="B4640" s="33">
        <v>14446</v>
      </c>
    </row>
    <row r="4641" spans="1:2">
      <c r="A4641" s="32">
        <v>259</v>
      </c>
      <c r="B4641" s="34">
        <v>16317</v>
      </c>
    </row>
    <row r="4642" spans="1:2">
      <c r="A4642" s="31">
        <v>299</v>
      </c>
      <c r="B4642" s="33">
        <v>17940</v>
      </c>
    </row>
    <row r="4643" spans="1:2">
      <c r="A4643" s="32">
        <v>225</v>
      </c>
      <c r="B4643" s="34">
        <v>12825</v>
      </c>
    </row>
    <row r="4644" spans="1:2">
      <c r="A4644" s="31">
        <v>215</v>
      </c>
      <c r="B4644" s="33">
        <v>10750</v>
      </c>
    </row>
    <row r="4645" spans="1:2">
      <c r="A4645" s="32">
        <v>233</v>
      </c>
      <c r="B4645" s="34">
        <v>12349</v>
      </c>
    </row>
    <row r="4646" spans="1:2">
      <c r="A4646" s="31">
        <v>208</v>
      </c>
      <c r="B4646" s="33">
        <v>12688</v>
      </c>
    </row>
    <row r="4647" spans="1:2">
      <c r="A4647" s="32">
        <v>244</v>
      </c>
      <c r="B4647" s="34">
        <v>16348</v>
      </c>
    </row>
    <row r="4648" spans="1:2">
      <c r="A4648" s="31">
        <v>304</v>
      </c>
      <c r="B4648" s="33">
        <v>18240</v>
      </c>
    </row>
    <row r="4649" spans="1:2">
      <c r="A4649" s="32">
        <v>252</v>
      </c>
      <c r="B4649" s="34">
        <v>13860</v>
      </c>
    </row>
    <row r="4650" spans="1:2">
      <c r="A4650" s="31">
        <v>231</v>
      </c>
      <c r="B4650" s="33">
        <v>12243</v>
      </c>
    </row>
    <row r="4651" spans="1:2">
      <c r="A4651" s="32">
        <v>233</v>
      </c>
      <c r="B4651" s="34">
        <v>10252</v>
      </c>
    </row>
    <row r="4652" spans="1:2">
      <c r="A4652" s="31">
        <v>225</v>
      </c>
      <c r="B4652" s="33">
        <v>11700</v>
      </c>
    </row>
    <row r="4653" spans="1:2">
      <c r="A4653" s="32">
        <v>278</v>
      </c>
      <c r="B4653" s="34">
        <v>15568</v>
      </c>
    </row>
    <row r="4654" spans="1:2">
      <c r="A4654" s="31">
        <v>284</v>
      </c>
      <c r="B4654" s="33">
        <v>15052</v>
      </c>
    </row>
    <row r="4655" spans="1:2">
      <c r="A4655" s="32">
        <v>255</v>
      </c>
      <c r="B4655" s="34">
        <v>11730</v>
      </c>
    </row>
    <row r="4656" spans="1:2">
      <c r="A4656" s="31">
        <v>225</v>
      </c>
      <c r="B4656" s="33">
        <v>9225</v>
      </c>
    </row>
    <row r="4657" spans="1:2">
      <c r="A4657" s="32">
        <v>210</v>
      </c>
      <c r="B4657" s="34">
        <v>8820</v>
      </c>
    </row>
    <row r="4658" spans="1:2">
      <c r="A4658" s="31">
        <v>210</v>
      </c>
      <c r="B4658" s="33">
        <v>10500</v>
      </c>
    </row>
    <row r="4659" spans="1:2">
      <c r="A4659" s="32">
        <v>223</v>
      </c>
      <c r="B4659" s="34">
        <v>12265</v>
      </c>
    </row>
    <row r="4660" spans="1:2">
      <c r="A4660" s="31">
        <v>270</v>
      </c>
      <c r="B4660" s="33">
        <v>15120</v>
      </c>
    </row>
    <row r="4661" spans="1:2">
      <c r="A4661" s="32">
        <v>215</v>
      </c>
      <c r="B4661" s="34">
        <v>10105</v>
      </c>
    </row>
    <row r="4662" spans="1:2">
      <c r="A4662" s="31">
        <v>203</v>
      </c>
      <c r="B4662" s="33">
        <v>9541</v>
      </c>
    </row>
    <row r="4663" spans="1:2">
      <c r="A4663" s="32">
        <v>182</v>
      </c>
      <c r="B4663" s="34">
        <v>8190</v>
      </c>
    </row>
    <row r="4664" spans="1:2">
      <c r="A4664" s="31">
        <v>189</v>
      </c>
      <c r="B4664" s="33">
        <v>10773</v>
      </c>
    </row>
    <row r="4665" spans="1:2">
      <c r="A4665" s="32">
        <v>223</v>
      </c>
      <c r="B4665" s="34">
        <v>13157</v>
      </c>
    </row>
    <row r="4666" spans="1:2">
      <c r="A4666" s="31">
        <v>244</v>
      </c>
      <c r="B4666" s="33">
        <v>13664</v>
      </c>
    </row>
    <row r="4667" spans="1:2">
      <c r="A4667" s="32">
        <v>224</v>
      </c>
      <c r="B4667" s="34">
        <v>10976</v>
      </c>
    </row>
    <row r="4668" spans="1:2">
      <c r="A4668" s="31">
        <v>224</v>
      </c>
      <c r="B4668" s="33">
        <v>10304</v>
      </c>
    </row>
    <row r="4669" spans="1:2">
      <c r="A4669" s="32">
        <v>202</v>
      </c>
      <c r="B4669" s="34">
        <v>9898</v>
      </c>
    </row>
    <row r="4670" spans="1:2">
      <c r="A4670" s="31">
        <v>195</v>
      </c>
      <c r="B4670" s="33">
        <v>12480</v>
      </c>
    </row>
    <row r="4671" spans="1:2">
      <c r="A4671" s="32">
        <v>213</v>
      </c>
      <c r="B4671" s="34">
        <v>13632</v>
      </c>
    </row>
    <row r="4672" spans="1:2">
      <c r="A4672" s="31">
        <v>323</v>
      </c>
      <c r="B4672" s="33">
        <v>20349</v>
      </c>
    </row>
    <row r="4673" spans="1:2">
      <c r="A4673" s="32">
        <v>254</v>
      </c>
      <c r="B4673" s="34">
        <v>12954</v>
      </c>
    </row>
    <row r="4674" spans="1:2">
      <c r="A4674" s="31">
        <v>248</v>
      </c>
      <c r="B4674" s="33">
        <v>12896</v>
      </c>
    </row>
    <row r="4675" spans="1:2">
      <c r="A4675" s="32">
        <v>209</v>
      </c>
      <c r="B4675" s="34">
        <v>11286</v>
      </c>
    </row>
    <row r="4676" spans="1:2">
      <c r="A4676" s="31">
        <v>202</v>
      </c>
      <c r="B4676" s="33">
        <v>12120</v>
      </c>
    </row>
    <row r="4677" spans="1:2">
      <c r="A4677" s="32">
        <v>219</v>
      </c>
      <c r="B4677" s="34">
        <v>14016</v>
      </c>
    </row>
    <row r="4678" spans="1:2">
      <c r="A4678" s="31">
        <v>131</v>
      </c>
      <c r="B4678" s="33">
        <v>4323</v>
      </c>
    </row>
    <row r="4679" spans="1:2">
      <c r="A4679" s="32">
        <v>65</v>
      </c>
      <c r="B4679" s="34">
        <v>2145</v>
      </c>
    </row>
    <row r="4680" spans="1:2">
      <c r="A4680" s="31">
        <v>63</v>
      </c>
      <c r="B4680" s="33">
        <v>1512</v>
      </c>
    </row>
    <row r="4681" spans="1:2">
      <c r="A4681" s="32">
        <v>26</v>
      </c>
      <c r="B4681" s="34">
        <v>754</v>
      </c>
    </row>
    <row r="4682" spans="1:2">
      <c r="A4682" s="31">
        <v>39</v>
      </c>
      <c r="B4682" s="33">
        <v>1677</v>
      </c>
    </row>
    <row r="4683" spans="1:2">
      <c r="A4683" s="32">
        <v>65</v>
      </c>
      <c r="B4683" s="34">
        <v>2080</v>
      </c>
    </row>
    <row r="4684" spans="1:2">
      <c r="A4684" s="31">
        <v>135</v>
      </c>
      <c r="B4684" s="33">
        <v>4320</v>
      </c>
    </row>
    <row r="4685" spans="1:2">
      <c r="A4685" s="32">
        <v>38</v>
      </c>
      <c r="B4685" s="34">
        <v>1292</v>
      </c>
    </row>
    <row r="4686" spans="1:2">
      <c r="A4686" s="31">
        <v>56</v>
      </c>
      <c r="B4686" s="33">
        <v>1400</v>
      </c>
    </row>
    <row r="4687" spans="1:2">
      <c r="A4687" s="32">
        <v>20</v>
      </c>
      <c r="B4687" s="34">
        <v>540</v>
      </c>
    </row>
    <row r="4688" spans="1:2">
      <c r="A4688" s="31">
        <v>44</v>
      </c>
      <c r="B4688" s="33">
        <v>1804</v>
      </c>
    </row>
    <row r="4689" spans="1:2">
      <c r="A4689" s="32">
        <v>65</v>
      </c>
      <c r="B4689" s="34">
        <v>2210</v>
      </c>
    </row>
    <row r="4690" spans="1:2">
      <c r="A4690" s="31">
        <v>116</v>
      </c>
      <c r="B4690" s="33">
        <v>4524</v>
      </c>
    </row>
    <row r="4691" spans="1:2">
      <c r="A4691" s="32">
        <v>35</v>
      </c>
      <c r="B4691" s="34">
        <v>1330</v>
      </c>
    </row>
    <row r="4692" spans="1:2">
      <c r="A4692" s="31">
        <v>53</v>
      </c>
      <c r="B4692" s="33">
        <v>1537</v>
      </c>
    </row>
    <row r="4693" spans="1:2">
      <c r="A4693" s="32">
        <v>7</v>
      </c>
      <c r="B4693" s="34">
        <v>224</v>
      </c>
    </row>
    <row r="4694" spans="1:2">
      <c r="A4694" s="31">
        <v>19</v>
      </c>
      <c r="B4694" s="33">
        <v>893</v>
      </c>
    </row>
    <row r="4695" spans="1:2">
      <c r="A4695" s="32">
        <v>47</v>
      </c>
      <c r="B4695" s="34">
        <v>1786</v>
      </c>
    </row>
    <row r="4696" spans="1:2">
      <c r="A4696" s="31">
        <v>120</v>
      </c>
      <c r="B4696" s="33">
        <v>4320</v>
      </c>
    </row>
    <row r="4697" spans="1:2">
      <c r="A4697" s="32">
        <v>28</v>
      </c>
      <c r="B4697" s="34">
        <v>1064</v>
      </c>
    </row>
    <row r="4698" spans="1:2">
      <c r="A4698" s="31">
        <v>26</v>
      </c>
      <c r="B4698" s="33">
        <v>754</v>
      </c>
    </row>
    <row r="4699" spans="1:2">
      <c r="A4699" s="32">
        <v>7</v>
      </c>
      <c r="B4699" s="34">
        <v>224</v>
      </c>
    </row>
    <row r="4700" spans="1:2">
      <c r="A4700" s="31">
        <v>14</v>
      </c>
      <c r="B4700" s="33">
        <v>658</v>
      </c>
    </row>
    <row r="4701" spans="1:2">
      <c r="A4701" s="32">
        <v>53</v>
      </c>
      <c r="B4701" s="34">
        <v>1908</v>
      </c>
    </row>
    <row r="4702" spans="1:2">
      <c r="A4702" s="31">
        <v>116</v>
      </c>
      <c r="B4702" s="33">
        <v>5568</v>
      </c>
    </row>
    <row r="4703" spans="1:2">
      <c r="A4703" s="32">
        <v>44</v>
      </c>
      <c r="B4703" s="34">
        <v>1936</v>
      </c>
    </row>
    <row r="4704" spans="1:2">
      <c r="A4704" s="31">
        <v>38</v>
      </c>
      <c r="B4704" s="33">
        <v>1406</v>
      </c>
    </row>
    <row r="4705" spans="1:2">
      <c r="A4705" s="32">
        <v>13</v>
      </c>
      <c r="B4705" s="34">
        <v>468</v>
      </c>
    </row>
    <row r="4706" spans="1:2">
      <c r="A4706" s="31">
        <v>20</v>
      </c>
      <c r="B4706" s="33">
        <v>1000</v>
      </c>
    </row>
    <row r="4707" spans="1:2">
      <c r="A4707" s="32">
        <v>51</v>
      </c>
      <c r="B4707" s="34">
        <v>2958</v>
      </c>
    </row>
    <row r="4708" spans="1:2">
      <c r="A4708" s="31">
        <v>106</v>
      </c>
      <c r="B4708" s="33">
        <v>4664</v>
      </c>
    </row>
    <row r="4709" spans="1:2">
      <c r="A4709" s="32">
        <v>49</v>
      </c>
      <c r="B4709" s="34">
        <v>1862</v>
      </c>
    </row>
    <row r="4710" spans="1:2">
      <c r="A4710" s="31">
        <v>47</v>
      </c>
      <c r="B4710" s="33">
        <v>1551</v>
      </c>
    </row>
    <row r="4711" spans="1:2">
      <c r="A4711" s="32">
        <v>45</v>
      </c>
      <c r="B4711" s="34">
        <v>1440</v>
      </c>
    </row>
    <row r="4712" spans="1:2">
      <c r="A4712" s="31">
        <v>45</v>
      </c>
      <c r="B4712" s="33">
        <v>2205</v>
      </c>
    </row>
    <row r="4713" spans="1:2">
      <c r="A4713" s="32">
        <v>81</v>
      </c>
      <c r="B4713" s="34">
        <v>4293</v>
      </c>
    </row>
    <row r="4714" spans="1:2">
      <c r="A4714" s="31">
        <v>160</v>
      </c>
      <c r="B4714" s="33">
        <v>7840</v>
      </c>
    </row>
    <row r="4715" spans="1:2">
      <c r="A4715" s="32">
        <v>75</v>
      </c>
      <c r="B4715" s="34">
        <v>3150</v>
      </c>
    </row>
    <row r="4716" spans="1:2">
      <c r="A4716" s="31">
        <v>63</v>
      </c>
      <c r="B4716" s="33">
        <v>2268</v>
      </c>
    </row>
    <row r="4717" spans="1:2">
      <c r="A4717" s="32">
        <v>51</v>
      </c>
      <c r="B4717" s="34">
        <v>1938</v>
      </c>
    </row>
    <row r="4718" spans="1:2">
      <c r="A4718" s="31">
        <v>58</v>
      </c>
      <c r="B4718" s="33">
        <v>2842</v>
      </c>
    </row>
    <row r="4719" spans="1:2">
      <c r="A4719" s="32">
        <v>98</v>
      </c>
      <c r="B4719" s="34">
        <v>5292</v>
      </c>
    </row>
    <row r="4720" spans="1:2">
      <c r="A4720" s="31">
        <v>137</v>
      </c>
      <c r="B4720" s="33">
        <v>6439</v>
      </c>
    </row>
    <row r="4721" spans="1:2">
      <c r="A4721" s="32">
        <v>87</v>
      </c>
      <c r="B4721" s="34">
        <v>3741</v>
      </c>
    </row>
    <row r="4722" spans="1:2">
      <c r="A4722" s="31">
        <v>68</v>
      </c>
      <c r="B4722" s="33">
        <v>2516</v>
      </c>
    </row>
    <row r="4723" spans="1:2">
      <c r="A4723" s="32">
        <v>47</v>
      </c>
      <c r="B4723" s="34">
        <v>1551</v>
      </c>
    </row>
    <row r="4724" spans="1:2">
      <c r="A4724" s="31">
        <v>42</v>
      </c>
      <c r="B4724" s="33">
        <v>1764</v>
      </c>
    </row>
    <row r="4725" spans="1:2">
      <c r="A4725" s="32">
        <v>88</v>
      </c>
      <c r="B4725" s="34">
        <v>4048</v>
      </c>
    </row>
    <row r="4726" spans="1:2">
      <c r="A4726" s="31">
        <v>113</v>
      </c>
      <c r="B4726" s="33">
        <v>4859</v>
      </c>
    </row>
    <row r="4727" spans="1:2">
      <c r="A4727" s="32">
        <v>73</v>
      </c>
      <c r="B4727" s="34">
        <v>2701</v>
      </c>
    </row>
    <row r="4728" spans="1:2">
      <c r="A4728" s="31">
        <v>41</v>
      </c>
      <c r="B4728" s="33">
        <v>984</v>
      </c>
    </row>
    <row r="4729" spans="1:2">
      <c r="A4729" s="32">
        <v>31</v>
      </c>
      <c r="B4729" s="34">
        <v>744</v>
      </c>
    </row>
    <row r="4730" spans="1:2">
      <c r="A4730" s="31">
        <v>34</v>
      </c>
      <c r="B4730" s="33">
        <v>1088</v>
      </c>
    </row>
    <row r="4731" spans="1:2">
      <c r="A4731" s="32">
        <v>52</v>
      </c>
      <c r="B4731" s="34">
        <v>2028</v>
      </c>
    </row>
    <row r="4732" spans="1:2">
      <c r="A4732" s="31">
        <v>98</v>
      </c>
      <c r="B4732" s="33">
        <v>4018</v>
      </c>
    </row>
    <row r="4733" spans="1:2">
      <c r="A4733" s="32">
        <v>58</v>
      </c>
      <c r="B4733" s="34">
        <v>1972</v>
      </c>
    </row>
    <row r="4734" spans="1:2">
      <c r="A4734" s="31">
        <v>25</v>
      </c>
      <c r="B4734" s="33">
        <v>800</v>
      </c>
    </row>
    <row r="4735" spans="1:2">
      <c r="A4735" s="32">
        <v>21</v>
      </c>
      <c r="B4735" s="34">
        <v>672</v>
      </c>
    </row>
    <row r="4736" spans="1:2">
      <c r="A4736" s="31">
        <v>19</v>
      </c>
      <c r="B4736" s="33">
        <v>779</v>
      </c>
    </row>
    <row r="4737" spans="1:2">
      <c r="A4737" s="32">
        <v>60</v>
      </c>
      <c r="B4737" s="34">
        <v>2940</v>
      </c>
    </row>
    <row r="4738" spans="1:2">
      <c r="A4738" s="31">
        <v>91</v>
      </c>
      <c r="B4738" s="33">
        <v>4186</v>
      </c>
    </row>
    <row r="4739" spans="1:2">
      <c r="A4739" s="32">
        <v>52</v>
      </c>
      <c r="B4739" s="34">
        <v>1976</v>
      </c>
    </row>
    <row r="4740" spans="1:2">
      <c r="A4740" s="31">
        <v>38</v>
      </c>
      <c r="B4740" s="33">
        <v>1368</v>
      </c>
    </row>
    <row r="4741" spans="1:2">
      <c r="A4741" s="32">
        <v>45</v>
      </c>
      <c r="B4741" s="34">
        <v>1710</v>
      </c>
    </row>
    <row r="4742" spans="1:2">
      <c r="A4742" s="31">
        <v>34</v>
      </c>
      <c r="B4742" s="33">
        <v>1768</v>
      </c>
    </row>
    <row r="4743" spans="1:2">
      <c r="A4743" s="32">
        <v>61</v>
      </c>
      <c r="B4743" s="34">
        <v>3599</v>
      </c>
    </row>
    <row r="4744" spans="1:2">
      <c r="A4744" s="31">
        <v>124</v>
      </c>
      <c r="B4744" s="33">
        <v>6200</v>
      </c>
    </row>
    <row r="4745" spans="1:2">
      <c r="A4745" s="32">
        <v>77</v>
      </c>
      <c r="B4745" s="34">
        <v>3234</v>
      </c>
    </row>
    <row r="4746" spans="1:2">
      <c r="A4746" s="31">
        <v>56</v>
      </c>
      <c r="B4746" s="33">
        <v>2464</v>
      </c>
    </row>
    <row r="4747" spans="1:2">
      <c r="A4747" s="32">
        <v>49</v>
      </c>
      <c r="B4747" s="34">
        <v>2156</v>
      </c>
    </row>
    <row r="4748" spans="1:2">
      <c r="A4748" s="31">
        <v>44</v>
      </c>
      <c r="B4748" s="33">
        <v>2376</v>
      </c>
    </row>
    <row r="4749" spans="1:2">
      <c r="A4749" s="32">
        <v>77</v>
      </c>
      <c r="B4749" s="34">
        <v>4158</v>
      </c>
    </row>
    <row r="4750" spans="1:2">
      <c r="A4750" s="31">
        <v>119</v>
      </c>
      <c r="B4750" s="33">
        <v>3808</v>
      </c>
    </row>
    <row r="4751" spans="1:2">
      <c r="A4751" s="32">
        <v>128</v>
      </c>
      <c r="B4751" s="34">
        <v>5504</v>
      </c>
    </row>
    <row r="4752" spans="1:2">
      <c r="A4752" s="31">
        <v>119</v>
      </c>
      <c r="B4752" s="33">
        <v>4879</v>
      </c>
    </row>
    <row r="4753" spans="1:2">
      <c r="A4753" s="32">
        <v>98</v>
      </c>
      <c r="B4753" s="34">
        <v>4312</v>
      </c>
    </row>
    <row r="4754" spans="1:2">
      <c r="A4754" s="31">
        <v>77</v>
      </c>
      <c r="B4754" s="33">
        <v>3619</v>
      </c>
    </row>
    <row r="4755" spans="1:2">
      <c r="A4755" s="32">
        <v>138</v>
      </c>
      <c r="B4755" s="34">
        <v>5934</v>
      </c>
    </row>
    <row r="4756" spans="1:2">
      <c r="A4756" s="31">
        <v>158</v>
      </c>
      <c r="B4756" s="33">
        <v>5372</v>
      </c>
    </row>
    <row r="4757" spans="1:2">
      <c r="A4757" s="32">
        <v>123</v>
      </c>
      <c r="B4757" s="34">
        <v>5166</v>
      </c>
    </row>
    <row r="4758" spans="1:2">
      <c r="A4758" s="31">
        <v>122</v>
      </c>
      <c r="B4758" s="33">
        <v>5246</v>
      </c>
    </row>
    <row r="4759" spans="1:2">
      <c r="A4759" s="32">
        <v>81</v>
      </c>
      <c r="B4759" s="34">
        <v>3564</v>
      </c>
    </row>
    <row r="4760" spans="1:2">
      <c r="A4760" s="31">
        <v>59</v>
      </c>
      <c r="B4760" s="33">
        <v>2832</v>
      </c>
    </row>
    <row r="4761" spans="1:2">
      <c r="A4761" s="32">
        <v>119</v>
      </c>
      <c r="B4761" s="34">
        <v>5117</v>
      </c>
    </row>
    <row r="4762" spans="1:2">
      <c r="A4762" s="31">
        <v>173</v>
      </c>
      <c r="B4762" s="33">
        <v>5536</v>
      </c>
    </row>
    <row r="4763" spans="1:2">
      <c r="A4763" s="32">
        <v>115</v>
      </c>
      <c r="B4763" s="34">
        <v>4715</v>
      </c>
    </row>
    <row r="4764" spans="1:2">
      <c r="A4764" s="31">
        <v>128</v>
      </c>
      <c r="B4764" s="33">
        <v>5376</v>
      </c>
    </row>
    <row r="4765" spans="1:2">
      <c r="A4765" s="32">
        <v>91</v>
      </c>
      <c r="B4765" s="34">
        <v>4004</v>
      </c>
    </row>
    <row r="4766" spans="1:2">
      <c r="A4766" s="31">
        <v>60</v>
      </c>
      <c r="B4766" s="33">
        <v>2880</v>
      </c>
    </row>
    <row r="4767" spans="1:2">
      <c r="A4767" s="32">
        <v>112</v>
      </c>
      <c r="B4767" s="34">
        <v>4704</v>
      </c>
    </row>
    <row r="4768" spans="1:2">
      <c r="A4768" s="31">
        <v>161</v>
      </c>
      <c r="B4768" s="33">
        <v>7084</v>
      </c>
    </row>
    <row r="4769" spans="1:2">
      <c r="A4769" s="32">
        <v>101</v>
      </c>
      <c r="B4769" s="34">
        <v>4343</v>
      </c>
    </row>
    <row r="4770" spans="1:2">
      <c r="A4770" s="31">
        <v>120</v>
      </c>
      <c r="B4770" s="33">
        <v>5280</v>
      </c>
    </row>
    <row r="4771" spans="1:2">
      <c r="A4771" s="32">
        <v>78</v>
      </c>
      <c r="B4771" s="34">
        <v>2808</v>
      </c>
    </row>
    <row r="4772" spans="1:2">
      <c r="A4772" s="31">
        <v>56</v>
      </c>
      <c r="B4772" s="33">
        <v>2464</v>
      </c>
    </row>
    <row r="4773" spans="1:2">
      <c r="A4773" s="32">
        <v>101</v>
      </c>
      <c r="B4773" s="34">
        <v>5555</v>
      </c>
    </row>
    <row r="4774" spans="1:2">
      <c r="A4774" s="31">
        <v>150</v>
      </c>
      <c r="B4774" s="33">
        <v>5850</v>
      </c>
    </row>
    <row r="4775" spans="1:2">
      <c r="A4775" s="32">
        <v>106</v>
      </c>
      <c r="B4775" s="34">
        <v>4346</v>
      </c>
    </row>
    <row r="4776" spans="1:2">
      <c r="A4776" s="31">
        <v>111</v>
      </c>
      <c r="B4776" s="33">
        <v>4884</v>
      </c>
    </row>
    <row r="4777" spans="1:2">
      <c r="A4777" s="32">
        <v>88</v>
      </c>
      <c r="B4777" s="34">
        <v>3344</v>
      </c>
    </row>
    <row r="4778" spans="1:2">
      <c r="A4778" s="31">
        <v>61</v>
      </c>
      <c r="B4778" s="33">
        <v>2501</v>
      </c>
    </row>
    <row r="4779" spans="1:2">
      <c r="A4779" s="32">
        <v>108</v>
      </c>
      <c r="B4779" s="34">
        <v>6372</v>
      </c>
    </row>
    <row r="4780" spans="1:2">
      <c r="A4780" s="31">
        <v>169</v>
      </c>
      <c r="B4780" s="33">
        <v>6084</v>
      </c>
    </row>
    <row r="4781" spans="1:2">
      <c r="A4781" s="32">
        <v>147</v>
      </c>
      <c r="B4781" s="34">
        <v>6174</v>
      </c>
    </row>
    <row r="4782" spans="1:2">
      <c r="A4782" s="31">
        <v>165</v>
      </c>
      <c r="B4782" s="33">
        <v>7260</v>
      </c>
    </row>
    <row r="4783" spans="1:2">
      <c r="A4783" s="32">
        <v>106</v>
      </c>
      <c r="B4783" s="34">
        <v>4028</v>
      </c>
    </row>
    <row r="4784" spans="1:2">
      <c r="A4784" s="31">
        <v>75</v>
      </c>
      <c r="B4784" s="33">
        <v>3075</v>
      </c>
    </row>
    <row r="4785" spans="1:2">
      <c r="A4785" s="32">
        <v>150</v>
      </c>
      <c r="B4785" s="34">
        <v>8250</v>
      </c>
    </row>
    <row r="4786" spans="1:2">
      <c r="A4786" s="31">
        <v>203</v>
      </c>
      <c r="B4786" s="33">
        <v>7511</v>
      </c>
    </row>
    <row r="4787" spans="1:2">
      <c r="A4787" s="32">
        <v>156</v>
      </c>
      <c r="B4787" s="34">
        <v>6396</v>
      </c>
    </row>
    <row r="4788" spans="1:2">
      <c r="A4788" s="31">
        <v>143</v>
      </c>
      <c r="B4788" s="33">
        <v>6292</v>
      </c>
    </row>
    <row r="4789" spans="1:2">
      <c r="A4789" s="32">
        <v>113</v>
      </c>
      <c r="B4789" s="34">
        <v>4068</v>
      </c>
    </row>
    <row r="4790" spans="1:2">
      <c r="A4790" s="31">
        <v>124</v>
      </c>
      <c r="B4790" s="33">
        <v>5208</v>
      </c>
    </row>
    <row r="4791" spans="1:2">
      <c r="A4791" s="32">
        <v>143</v>
      </c>
      <c r="B4791" s="34">
        <v>8294</v>
      </c>
    </row>
    <row r="4792" spans="1:2">
      <c r="A4792" s="31">
        <v>203</v>
      </c>
      <c r="B4792" s="33">
        <v>8526</v>
      </c>
    </row>
    <row r="4793" spans="1:2">
      <c r="A4793" s="32">
        <v>188</v>
      </c>
      <c r="B4793" s="34">
        <v>10152</v>
      </c>
    </row>
    <row r="4794" spans="1:2">
      <c r="A4794" s="31">
        <v>130</v>
      </c>
      <c r="B4794" s="33">
        <v>6370</v>
      </c>
    </row>
    <row r="4795" spans="1:2">
      <c r="A4795" s="32">
        <v>106</v>
      </c>
      <c r="B4795" s="34">
        <v>4346</v>
      </c>
    </row>
    <row r="4796" spans="1:2">
      <c r="A4796" s="31">
        <v>106</v>
      </c>
      <c r="B4796" s="33">
        <v>5512</v>
      </c>
    </row>
    <row r="4797" spans="1:2">
      <c r="A4797" s="32">
        <v>112</v>
      </c>
      <c r="B4797" s="34">
        <v>6272</v>
      </c>
    </row>
    <row r="4798" spans="1:2">
      <c r="A4798" s="31">
        <v>180</v>
      </c>
      <c r="B4798" s="33">
        <v>7380</v>
      </c>
    </row>
    <row r="4799" spans="1:2">
      <c r="A4799" s="32">
        <v>156</v>
      </c>
      <c r="B4799" s="34">
        <v>7488</v>
      </c>
    </row>
    <row r="4800" spans="1:2">
      <c r="A4800" s="31">
        <v>117</v>
      </c>
      <c r="B4800" s="33">
        <v>4914</v>
      </c>
    </row>
    <row r="4801" spans="1:2">
      <c r="A4801" s="32">
        <v>116</v>
      </c>
      <c r="B4801" s="34">
        <v>4756</v>
      </c>
    </row>
    <row r="4802" spans="1:2">
      <c r="A4802" s="31">
        <v>100</v>
      </c>
      <c r="B4802" s="33">
        <v>5000</v>
      </c>
    </row>
    <row r="4803" spans="1:2">
      <c r="A4803" s="32">
        <v>122</v>
      </c>
      <c r="B4803" s="34">
        <v>7198</v>
      </c>
    </row>
    <row r="4804" spans="1:2">
      <c r="A4804" s="31">
        <v>160</v>
      </c>
      <c r="B4804" s="33">
        <v>7040</v>
      </c>
    </row>
    <row r="4805" spans="1:2">
      <c r="A4805" s="32">
        <v>160</v>
      </c>
      <c r="B4805" s="34">
        <v>7840</v>
      </c>
    </row>
    <row r="4806" spans="1:2">
      <c r="A4806" s="31">
        <v>116</v>
      </c>
      <c r="B4806" s="33">
        <v>4756</v>
      </c>
    </row>
    <row r="4807" spans="1:2">
      <c r="A4807" s="32">
        <v>105</v>
      </c>
      <c r="B4807" s="34">
        <v>4620</v>
      </c>
    </row>
    <row r="4808" spans="1:2">
      <c r="A4808" s="31">
        <v>98</v>
      </c>
      <c r="B4808" s="33">
        <v>5292</v>
      </c>
    </row>
    <row r="4809" spans="1:2">
      <c r="A4809" s="32">
        <v>108</v>
      </c>
      <c r="B4809" s="34">
        <v>6264</v>
      </c>
    </row>
    <row r="4810" spans="1:2">
      <c r="A4810" s="31">
        <v>167</v>
      </c>
      <c r="B4810" s="33">
        <v>6346</v>
      </c>
    </row>
    <row r="4811" spans="1:2">
      <c r="A4811" s="32">
        <v>173</v>
      </c>
      <c r="B4811" s="34">
        <v>7266</v>
      </c>
    </row>
    <row r="4812" spans="1:2">
      <c r="A4812" s="31">
        <v>123</v>
      </c>
      <c r="B4812" s="33">
        <v>4551</v>
      </c>
    </row>
    <row r="4813" spans="1:2">
      <c r="A4813" s="32">
        <v>119</v>
      </c>
      <c r="B4813" s="34">
        <v>4641</v>
      </c>
    </row>
    <row r="4814" spans="1:2">
      <c r="A4814" s="31">
        <v>113</v>
      </c>
      <c r="B4814" s="33">
        <v>5763</v>
      </c>
    </row>
    <row r="4815" spans="1:2">
      <c r="A4815" s="32">
        <v>133</v>
      </c>
      <c r="B4815" s="34">
        <v>7448</v>
      </c>
    </row>
    <row r="4816" spans="1:2">
      <c r="A4816" s="31">
        <v>196</v>
      </c>
      <c r="B4816" s="33">
        <v>8036</v>
      </c>
    </row>
    <row r="4817" spans="1:2">
      <c r="A4817" s="32">
        <v>182</v>
      </c>
      <c r="B4817" s="34">
        <v>8190</v>
      </c>
    </row>
    <row r="4818" spans="1:2">
      <c r="A4818" s="31">
        <v>133</v>
      </c>
      <c r="B4818" s="33">
        <v>5586</v>
      </c>
    </row>
    <row r="4819" spans="1:2">
      <c r="A4819" s="32">
        <v>143</v>
      </c>
      <c r="B4819" s="34">
        <v>6149</v>
      </c>
    </row>
    <row r="4820" spans="1:2">
      <c r="A4820" s="31">
        <v>120</v>
      </c>
      <c r="B4820" s="33">
        <v>6360</v>
      </c>
    </row>
    <row r="4821" spans="1:2">
      <c r="A4821" s="32">
        <v>130</v>
      </c>
      <c r="B4821" s="34">
        <v>7150</v>
      </c>
    </row>
    <row r="4822" spans="1:2">
      <c r="A4822" s="31">
        <v>210</v>
      </c>
      <c r="B4822" s="33">
        <v>3780</v>
      </c>
    </row>
    <row r="4823" spans="1:2">
      <c r="A4823" s="32">
        <v>182</v>
      </c>
      <c r="B4823" s="34">
        <v>5278</v>
      </c>
    </row>
    <row r="4824" spans="1:2">
      <c r="A4824" s="31">
        <v>130</v>
      </c>
      <c r="B4824" s="33">
        <v>3510</v>
      </c>
    </row>
    <row r="4825" spans="1:2">
      <c r="A4825" s="32">
        <v>135</v>
      </c>
      <c r="B4825" s="34">
        <v>4320</v>
      </c>
    </row>
    <row r="4826" spans="1:2">
      <c r="A4826" s="31">
        <v>95</v>
      </c>
      <c r="B4826" s="33">
        <v>3705</v>
      </c>
    </row>
    <row r="4827" spans="1:2">
      <c r="A4827" s="32">
        <v>125</v>
      </c>
      <c r="B4827" s="34">
        <v>4125</v>
      </c>
    </row>
    <row r="4828" spans="1:2">
      <c r="A4828" s="31">
        <v>169</v>
      </c>
      <c r="B4828" s="33">
        <v>4056</v>
      </c>
    </row>
    <row r="4829" spans="1:2">
      <c r="A4829" s="32">
        <v>181</v>
      </c>
      <c r="B4829" s="34">
        <v>5973</v>
      </c>
    </row>
    <row r="4830" spans="1:2">
      <c r="A4830" s="31">
        <v>122</v>
      </c>
      <c r="B4830" s="33">
        <v>3904</v>
      </c>
    </row>
    <row r="4831" spans="1:2">
      <c r="A4831" s="32">
        <v>108</v>
      </c>
      <c r="B4831" s="34">
        <v>3564</v>
      </c>
    </row>
    <row r="4832" spans="1:2">
      <c r="A4832" s="31">
        <v>83</v>
      </c>
      <c r="B4832" s="33">
        <v>3071</v>
      </c>
    </row>
    <row r="4833" spans="1:2">
      <c r="A4833" s="32">
        <v>133</v>
      </c>
      <c r="B4833" s="34">
        <v>4256</v>
      </c>
    </row>
    <row r="4834" spans="1:2">
      <c r="A4834" s="31">
        <v>189</v>
      </c>
      <c r="B4834" s="33">
        <v>5103</v>
      </c>
    </row>
    <row r="4835" spans="1:2">
      <c r="A4835" s="32">
        <v>163</v>
      </c>
      <c r="B4835" s="34">
        <v>6031</v>
      </c>
    </row>
    <row r="4836" spans="1:2">
      <c r="A4836" s="31">
        <v>124</v>
      </c>
      <c r="B4836" s="33">
        <v>3472</v>
      </c>
    </row>
    <row r="4837" spans="1:2">
      <c r="A4837" s="32">
        <v>101</v>
      </c>
      <c r="B4837" s="34">
        <v>3333</v>
      </c>
    </row>
    <row r="4838" spans="1:2">
      <c r="A4838" s="31">
        <v>69</v>
      </c>
      <c r="B4838" s="33">
        <v>2691</v>
      </c>
    </row>
    <row r="4839" spans="1:2">
      <c r="A4839" s="32">
        <v>111</v>
      </c>
      <c r="B4839" s="34">
        <v>3663</v>
      </c>
    </row>
    <row r="4840" spans="1:2">
      <c r="A4840" s="31">
        <v>169</v>
      </c>
      <c r="B4840" s="33">
        <v>3211</v>
      </c>
    </row>
    <row r="4841" spans="1:2">
      <c r="A4841" s="32">
        <v>176</v>
      </c>
      <c r="B4841" s="34">
        <v>4224</v>
      </c>
    </row>
    <row r="4842" spans="1:2">
      <c r="A4842" s="31">
        <v>135</v>
      </c>
      <c r="B4842" s="33">
        <v>2565</v>
      </c>
    </row>
    <row r="4843" spans="1:2">
      <c r="A4843" s="32">
        <v>112</v>
      </c>
      <c r="B4843" s="34">
        <v>2576</v>
      </c>
    </row>
    <row r="4844" spans="1:2">
      <c r="A4844" s="31">
        <v>84</v>
      </c>
      <c r="B4844" s="33">
        <v>2352</v>
      </c>
    </row>
    <row r="4845" spans="1:2">
      <c r="A4845" s="32">
        <v>161</v>
      </c>
      <c r="B4845" s="34">
        <v>3864</v>
      </c>
    </row>
    <row r="4846" spans="1:2">
      <c r="A4846" s="31">
        <v>189</v>
      </c>
      <c r="B4846" s="33">
        <v>2646</v>
      </c>
    </row>
    <row r="4847" spans="1:2">
      <c r="A4847" s="32">
        <v>218</v>
      </c>
      <c r="B4847" s="34">
        <v>5014</v>
      </c>
    </row>
    <row r="4848" spans="1:2">
      <c r="A4848" s="31">
        <v>180</v>
      </c>
      <c r="B4848" s="33">
        <v>3420</v>
      </c>
    </row>
    <row r="4849" spans="1:2">
      <c r="A4849" s="32">
        <v>142</v>
      </c>
      <c r="B4849" s="34">
        <v>3834</v>
      </c>
    </row>
    <row r="4850" spans="1:2">
      <c r="A4850" s="31">
        <v>106</v>
      </c>
      <c r="B4850" s="33">
        <v>4346</v>
      </c>
    </row>
    <row r="4851" spans="1:2">
      <c r="A4851" s="32">
        <v>202</v>
      </c>
      <c r="B4851" s="34">
        <v>7676</v>
      </c>
    </row>
    <row r="4852" spans="1:2">
      <c r="A4852" s="31">
        <v>217</v>
      </c>
      <c r="B4852" s="33">
        <v>7812</v>
      </c>
    </row>
    <row r="4853" spans="1:2">
      <c r="A4853" s="32">
        <v>202</v>
      </c>
      <c r="B4853" s="34">
        <v>8484</v>
      </c>
    </row>
    <row r="4854" spans="1:2">
      <c r="A4854" s="31">
        <v>169</v>
      </c>
      <c r="B4854" s="33">
        <v>6084</v>
      </c>
    </row>
    <row r="4855" spans="1:2">
      <c r="A4855" s="32">
        <v>174</v>
      </c>
      <c r="B4855" s="34">
        <v>6264</v>
      </c>
    </row>
    <row r="4856" spans="1:2">
      <c r="A4856" s="31">
        <v>145</v>
      </c>
      <c r="B4856" s="33">
        <v>6235</v>
      </c>
    </row>
    <row r="4857" spans="1:2">
      <c r="A4857" s="32">
        <v>236</v>
      </c>
      <c r="B4857" s="34">
        <v>11564</v>
      </c>
    </row>
    <row r="4858" spans="1:2">
      <c r="A4858" s="31">
        <v>215</v>
      </c>
      <c r="B4858" s="33">
        <v>7740</v>
      </c>
    </row>
    <row r="4859" spans="1:2">
      <c r="A4859" s="32">
        <v>206</v>
      </c>
      <c r="B4859" s="34">
        <v>8858</v>
      </c>
    </row>
    <row r="4860" spans="1:2">
      <c r="A4860" s="31">
        <v>263</v>
      </c>
      <c r="B4860" s="33">
        <v>9468</v>
      </c>
    </row>
    <row r="4861" spans="1:2">
      <c r="A4861" s="32">
        <v>161</v>
      </c>
      <c r="B4861" s="34">
        <v>5957</v>
      </c>
    </row>
    <row r="4862" spans="1:2">
      <c r="A4862" s="31">
        <v>165</v>
      </c>
      <c r="B4862" s="33">
        <v>7095</v>
      </c>
    </row>
    <row r="4863" spans="1:2">
      <c r="A4863" s="32">
        <v>223</v>
      </c>
      <c r="B4863" s="34">
        <v>11596</v>
      </c>
    </row>
    <row r="4864" spans="1:2">
      <c r="A4864" s="31">
        <v>233</v>
      </c>
      <c r="B4864" s="33">
        <v>9553</v>
      </c>
    </row>
    <row r="4865" spans="1:2">
      <c r="A4865" s="32">
        <v>233</v>
      </c>
      <c r="B4865" s="34">
        <v>12582</v>
      </c>
    </row>
    <row r="4866" spans="1:2">
      <c r="A4866" s="31">
        <v>285</v>
      </c>
      <c r="B4866" s="33">
        <v>13110</v>
      </c>
    </row>
    <row r="4867" spans="1:2">
      <c r="A4867" s="32">
        <v>133</v>
      </c>
      <c r="B4867" s="34">
        <v>5586</v>
      </c>
    </row>
    <row r="4868" spans="1:2">
      <c r="A4868" s="31">
        <v>133</v>
      </c>
      <c r="B4868" s="33">
        <v>6517</v>
      </c>
    </row>
    <row r="4869" spans="1:2">
      <c r="A4869" s="32">
        <v>181</v>
      </c>
      <c r="B4869" s="34">
        <v>9593</v>
      </c>
    </row>
    <row r="4870" spans="1:2">
      <c r="A4870" s="31">
        <v>182</v>
      </c>
      <c r="B4870" s="33">
        <v>8918</v>
      </c>
    </row>
    <row r="4871" spans="1:2">
      <c r="A4871" s="32">
        <v>169</v>
      </c>
      <c r="B4871" s="34">
        <v>7943</v>
      </c>
    </row>
    <row r="4872" spans="1:2">
      <c r="A4872" s="31">
        <v>182</v>
      </c>
      <c r="B4872" s="33">
        <v>9828</v>
      </c>
    </row>
    <row r="4873" spans="1:2">
      <c r="A4873" s="32">
        <v>100</v>
      </c>
      <c r="B4873" s="34">
        <v>5300</v>
      </c>
    </row>
    <row r="4874" spans="1:2">
      <c r="A4874" s="31">
        <v>120</v>
      </c>
      <c r="B4874" s="33">
        <v>5640</v>
      </c>
    </row>
    <row r="4875" spans="1:2">
      <c r="A4875" s="32">
        <v>163</v>
      </c>
      <c r="B4875" s="34">
        <v>6846</v>
      </c>
    </row>
    <row r="4876" spans="1:2">
      <c r="A4876" s="31">
        <v>173</v>
      </c>
      <c r="B4876" s="33">
        <v>5709</v>
      </c>
    </row>
    <row r="4877" spans="1:2">
      <c r="A4877" s="32">
        <v>150</v>
      </c>
      <c r="B4877" s="34">
        <v>4800</v>
      </c>
    </row>
    <row r="4878" spans="1:2">
      <c r="A4878" s="31">
        <v>147</v>
      </c>
      <c r="B4878" s="33">
        <v>5292</v>
      </c>
    </row>
    <row r="4879" spans="1:2">
      <c r="A4879" s="32">
        <v>98</v>
      </c>
      <c r="B4879" s="34">
        <v>3724</v>
      </c>
    </row>
    <row r="4880" spans="1:2">
      <c r="A4880" s="31">
        <v>88</v>
      </c>
      <c r="B4880" s="33">
        <v>2816</v>
      </c>
    </row>
    <row r="4881" spans="1:2">
      <c r="A4881" s="32">
        <v>131</v>
      </c>
      <c r="B4881" s="34">
        <v>5633</v>
      </c>
    </row>
    <row r="4882" spans="1:2">
      <c r="A4882" s="31">
        <v>196</v>
      </c>
      <c r="B4882" s="33">
        <v>5684</v>
      </c>
    </row>
    <row r="4883" spans="1:2">
      <c r="A4883" s="32">
        <v>189</v>
      </c>
      <c r="B4883" s="34">
        <v>5481</v>
      </c>
    </row>
    <row r="4884" spans="1:2">
      <c r="A4884" s="31">
        <v>174</v>
      </c>
      <c r="B4884" s="33">
        <v>8700</v>
      </c>
    </row>
    <row r="4885" spans="1:2">
      <c r="A4885" s="32">
        <v>133</v>
      </c>
      <c r="B4885" s="34">
        <v>6916</v>
      </c>
    </row>
    <row r="4886" spans="1:2">
      <c r="A4886" s="31">
        <v>113</v>
      </c>
      <c r="B4886" s="33">
        <v>5763</v>
      </c>
    </row>
    <row r="4887" spans="1:2">
      <c r="A4887" s="32">
        <v>169</v>
      </c>
      <c r="B4887" s="34">
        <v>9971</v>
      </c>
    </row>
    <row r="4888" spans="1:2">
      <c r="A4888" s="31">
        <v>200</v>
      </c>
      <c r="B4888" s="33">
        <v>10600</v>
      </c>
    </row>
    <row r="4889" spans="1:2">
      <c r="A4889" s="32">
        <v>240</v>
      </c>
      <c r="B4889" s="34">
        <v>12240</v>
      </c>
    </row>
    <row r="4890" spans="1:2">
      <c r="A4890" s="31">
        <v>210</v>
      </c>
      <c r="B4890" s="33">
        <v>11340</v>
      </c>
    </row>
    <row r="4891" spans="1:2">
      <c r="A4891" s="32">
        <v>149</v>
      </c>
      <c r="B4891" s="34">
        <v>8046</v>
      </c>
    </row>
    <row r="4892" spans="1:2">
      <c r="A4892" s="31">
        <v>140</v>
      </c>
      <c r="B4892" s="33">
        <v>7000</v>
      </c>
    </row>
    <row r="4893" spans="1:2">
      <c r="A4893" s="32">
        <v>225</v>
      </c>
      <c r="B4893" s="34">
        <v>13725</v>
      </c>
    </row>
    <row r="4894" spans="1:2">
      <c r="A4894" s="31">
        <v>119</v>
      </c>
      <c r="B4894" s="33">
        <v>3808</v>
      </c>
    </row>
    <row r="4895" spans="1:2">
      <c r="A4895" s="32">
        <v>56</v>
      </c>
      <c r="B4895" s="34">
        <v>1792</v>
      </c>
    </row>
    <row r="4896" spans="1:2">
      <c r="A4896" s="31">
        <v>65</v>
      </c>
      <c r="B4896" s="33">
        <v>1560</v>
      </c>
    </row>
    <row r="4897" spans="1:2">
      <c r="A4897" s="32">
        <v>19</v>
      </c>
      <c r="B4897" s="34">
        <v>513</v>
      </c>
    </row>
    <row r="4898" spans="1:2">
      <c r="A4898" s="31">
        <v>35</v>
      </c>
      <c r="B4898" s="33">
        <v>1505</v>
      </c>
    </row>
    <row r="4899" spans="1:2">
      <c r="A4899" s="32">
        <v>68</v>
      </c>
      <c r="B4899" s="34">
        <v>2176</v>
      </c>
    </row>
    <row r="4900" spans="1:2">
      <c r="A4900" s="31">
        <v>119</v>
      </c>
      <c r="B4900" s="33">
        <v>3808</v>
      </c>
    </row>
    <row r="4901" spans="1:2">
      <c r="A4901" s="32">
        <v>38</v>
      </c>
      <c r="B4901" s="34">
        <v>1254</v>
      </c>
    </row>
    <row r="4902" spans="1:2">
      <c r="A4902" s="31">
        <v>47</v>
      </c>
      <c r="B4902" s="33">
        <v>1081</v>
      </c>
    </row>
    <row r="4903" spans="1:2">
      <c r="A4903" s="32">
        <v>14</v>
      </c>
      <c r="B4903" s="34">
        <v>406</v>
      </c>
    </row>
    <row r="4904" spans="1:2">
      <c r="A4904" s="31">
        <v>31</v>
      </c>
      <c r="B4904" s="33">
        <v>1271</v>
      </c>
    </row>
    <row r="4905" spans="1:2">
      <c r="A4905" s="32">
        <v>60</v>
      </c>
      <c r="B4905" s="34">
        <v>1920</v>
      </c>
    </row>
    <row r="4906" spans="1:2">
      <c r="A4906" s="31">
        <v>122</v>
      </c>
      <c r="B4906" s="33">
        <v>4636</v>
      </c>
    </row>
    <row r="4907" spans="1:2">
      <c r="A4907" s="32">
        <v>26</v>
      </c>
      <c r="B4907" s="34">
        <v>1014</v>
      </c>
    </row>
    <row r="4908" spans="1:2">
      <c r="A4908" s="31">
        <v>39</v>
      </c>
      <c r="B4908" s="33">
        <v>1131</v>
      </c>
    </row>
    <row r="4909" spans="1:2">
      <c r="A4909" s="32">
        <v>0</v>
      </c>
      <c r="B4909" s="34">
        <v>0</v>
      </c>
    </row>
    <row r="4910" spans="1:2">
      <c r="A4910" s="31">
        <v>13</v>
      </c>
      <c r="B4910" s="33">
        <v>585</v>
      </c>
    </row>
    <row r="4911" spans="1:2">
      <c r="A4911" s="32">
        <v>38</v>
      </c>
      <c r="B4911" s="34">
        <v>1406</v>
      </c>
    </row>
    <row r="4912" spans="1:2">
      <c r="A4912" s="31">
        <v>105</v>
      </c>
      <c r="B4912" s="33">
        <v>3990</v>
      </c>
    </row>
    <row r="4913" spans="1:2">
      <c r="A4913" s="32">
        <v>23</v>
      </c>
      <c r="B4913" s="34">
        <v>736</v>
      </c>
    </row>
    <row r="4914" spans="1:2">
      <c r="A4914" s="31">
        <v>21</v>
      </c>
      <c r="B4914" s="33">
        <v>483</v>
      </c>
    </row>
    <row r="4915" spans="1:2">
      <c r="A4915" s="32">
        <v>0</v>
      </c>
      <c r="B4915" s="34">
        <v>0</v>
      </c>
    </row>
    <row r="4916" spans="1:2">
      <c r="A4916" s="31">
        <v>6</v>
      </c>
      <c r="B4916" s="33">
        <v>252</v>
      </c>
    </row>
    <row r="4917" spans="1:2">
      <c r="A4917" s="32">
        <v>39</v>
      </c>
      <c r="B4917" s="34">
        <v>1326</v>
      </c>
    </row>
    <row r="4918" spans="1:2">
      <c r="A4918" s="31">
        <v>118</v>
      </c>
      <c r="B4918" s="33">
        <v>5192</v>
      </c>
    </row>
    <row r="4919" spans="1:2">
      <c r="A4919" s="32">
        <v>33</v>
      </c>
      <c r="B4919" s="34">
        <v>1254</v>
      </c>
    </row>
    <row r="4920" spans="1:2">
      <c r="A4920" s="31">
        <v>30</v>
      </c>
      <c r="B4920" s="33">
        <v>960</v>
      </c>
    </row>
    <row r="4921" spans="1:2">
      <c r="A4921" s="32">
        <v>7</v>
      </c>
      <c r="B4921" s="34">
        <v>238</v>
      </c>
    </row>
    <row r="4922" spans="1:2">
      <c r="A4922" s="31">
        <v>13</v>
      </c>
      <c r="B4922" s="33">
        <v>598</v>
      </c>
    </row>
    <row r="4923" spans="1:2">
      <c r="A4923" s="32">
        <v>41</v>
      </c>
      <c r="B4923" s="34">
        <v>2091</v>
      </c>
    </row>
    <row r="4924" spans="1:2">
      <c r="A4924" s="31">
        <v>120</v>
      </c>
      <c r="B4924" s="33">
        <v>4320</v>
      </c>
    </row>
    <row r="4925" spans="1:2">
      <c r="A4925" s="32">
        <v>45</v>
      </c>
      <c r="B4925" s="34">
        <v>1440</v>
      </c>
    </row>
    <row r="4926" spans="1:2">
      <c r="A4926" s="31">
        <v>46</v>
      </c>
      <c r="B4926" s="33">
        <v>1242</v>
      </c>
    </row>
    <row r="4927" spans="1:2">
      <c r="A4927" s="32">
        <v>39</v>
      </c>
      <c r="B4927" s="34">
        <v>1053</v>
      </c>
    </row>
    <row r="4928" spans="1:2">
      <c r="A4928" s="31">
        <v>42</v>
      </c>
      <c r="B4928" s="33">
        <v>1764</v>
      </c>
    </row>
    <row r="4929" spans="1:2">
      <c r="A4929" s="32">
        <v>85</v>
      </c>
      <c r="B4929" s="34">
        <v>4165</v>
      </c>
    </row>
    <row r="4930" spans="1:2">
      <c r="A4930" s="31">
        <v>165</v>
      </c>
      <c r="B4930" s="33">
        <v>7095</v>
      </c>
    </row>
    <row r="4931" spans="1:2">
      <c r="A4931" s="32">
        <v>81</v>
      </c>
      <c r="B4931" s="34">
        <v>2997</v>
      </c>
    </row>
    <row r="4932" spans="1:2">
      <c r="A4932" s="31">
        <v>63</v>
      </c>
      <c r="B4932" s="33">
        <v>2142</v>
      </c>
    </row>
    <row r="4933" spans="1:2">
      <c r="A4933" s="32">
        <v>46</v>
      </c>
      <c r="B4933" s="34">
        <v>1518</v>
      </c>
    </row>
    <row r="4934" spans="1:2">
      <c r="A4934" s="31">
        <v>44</v>
      </c>
      <c r="B4934" s="33">
        <v>1804</v>
      </c>
    </row>
    <row r="4935" spans="1:2">
      <c r="A4935" s="32">
        <v>91</v>
      </c>
      <c r="B4935" s="34">
        <v>4459</v>
      </c>
    </row>
    <row r="4936" spans="1:2">
      <c r="A4936" s="31">
        <v>145</v>
      </c>
      <c r="B4936" s="33">
        <v>5945</v>
      </c>
    </row>
    <row r="4937" spans="1:2">
      <c r="A4937" s="32">
        <v>80</v>
      </c>
      <c r="B4937" s="34">
        <v>3360</v>
      </c>
    </row>
    <row r="4938" spans="1:2">
      <c r="A4938" s="31">
        <v>52</v>
      </c>
      <c r="B4938" s="33">
        <v>1872</v>
      </c>
    </row>
    <row r="4939" spans="1:2">
      <c r="A4939" s="32">
        <v>38</v>
      </c>
      <c r="B4939" s="34">
        <v>1102</v>
      </c>
    </row>
    <row r="4940" spans="1:2">
      <c r="A4940" s="31">
        <v>27</v>
      </c>
      <c r="B4940" s="33">
        <v>999</v>
      </c>
    </row>
    <row r="4941" spans="1:2">
      <c r="A4941" s="32">
        <v>69</v>
      </c>
      <c r="B4941" s="34">
        <v>3036</v>
      </c>
    </row>
    <row r="4942" spans="1:2">
      <c r="A4942" s="31">
        <v>112</v>
      </c>
      <c r="B4942" s="33">
        <v>4256</v>
      </c>
    </row>
    <row r="4943" spans="1:2">
      <c r="A4943" s="32">
        <v>56</v>
      </c>
      <c r="B4943" s="34">
        <v>1848</v>
      </c>
    </row>
    <row r="4944" spans="1:2">
      <c r="A4944" s="31">
        <v>25</v>
      </c>
      <c r="B4944" s="33">
        <v>450</v>
      </c>
    </row>
    <row r="4945" spans="1:2">
      <c r="A4945" s="32">
        <v>23</v>
      </c>
      <c r="B4945" s="34">
        <v>437</v>
      </c>
    </row>
    <row r="4946" spans="1:2">
      <c r="A4946" s="31">
        <v>21</v>
      </c>
      <c r="B4946" s="33">
        <v>609</v>
      </c>
    </row>
    <row r="4947" spans="1:2">
      <c r="A4947" s="32">
        <v>39</v>
      </c>
      <c r="B4947" s="34">
        <v>1326</v>
      </c>
    </row>
    <row r="4948" spans="1:2">
      <c r="A4948" s="31">
        <v>94</v>
      </c>
      <c r="B4948" s="33">
        <v>3384</v>
      </c>
    </row>
    <row r="4949" spans="1:2">
      <c r="A4949" s="32">
        <v>41</v>
      </c>
      <c r="B4949" s="34">
        <v>1189</v>
      </c>
    </row>
    <row r="4950" spans="1:2">
      <c r="A4950" s="31">
        <v>14</v>
      </c>
      <c r="B4950" s="33">
        <v>406</v>
      </c>
    </row>
    <row r="4951" spans="1:2">
      <c r="A4951" s="32">
        <v>7</v>
      </c>
      <c r="B4951" s="34">
        <v>203</v>
      </c>
    </row>
    <row r="4952" spans="1:2">
      <c r="A4952" s="31">
        <v>7</v>
      </c>
      <c r="B4952" s="33">
        <v>259</v>
      </c>
    </row>
    <row r="4953" spans="1:2">
      <c r="A4953" s="32">
        <v>38</v>
      </c>
      <c r="B4953" s="34">
        <v>1672</v>
      </c>
    </row>
    <row r="4954" spans="1:2">
      <c r="A4954" s="31">
        <v>84</v>
      </c>
      <c r="B4954" s="33">
        <v>3108</v>
      </c>
    </row>
    <row r="4955" spans="1:2">
      <c r="A4955" s="32">
        <v>41</v>
      </c>
      <c r="B4955" s="34">
        <v>1189</v>
      </c>
    </row>
    <row r="4956" spans="1:2">
      <c r="A4956" s="31">
        <v>25</v>
      </c>
      <c r="B4956" s="33">
        <v>725</v>
      </c>
    </row>
    <row r="4957" spans="1:2">
      <c r="A4957" s="32">
        <v>36</v>
      </c>
      <c r="B4957" s="34">
        <v>972</v>
      </c>
    </row>
    <row r="4958" spans="1:2">
      <c r="A4958" s="31">
        <v>27</v>
      </c>
      <c r="B4958" s="33">
        <v>1296</v>
      </c>
    </row>
    <row r="4959" spans="1:2">
      <c r="A4959" s="32">
        <v>58</v>
      </c>
      <c r="B4959" s="34">
        <v>3074</v>
      </c>
    </row>
    <row r="4960" spans="1:2">
      <c r="A4960" s="31">
        <v>117</v>
      </c>
      <c r="B4960" s="33">
        <v>5733</v>
      </c>
    </row>
    <row r="4961" spans="1:2">
      <c r="A4961" s="32">
        <v>63</v>
      </c>
      <c r="B4961" s="34">
        <v>2268</v>
      </c>
    </row>
    <row r="4962" spans="1:2">
      <c r="A4962" s="31">
        <v>60</v>
      </c>
      <c r="B4962" s="33">
        <v>2340</v>
      </c>
    </row>
    <row r="4963" spans="1:2">
      <c r="A4963" s="32">
        <v>38</v>
      </c>
      <c r="B4963" s="34">
        <v>1444</v>
      </c>
    </row>
    <row r="4964" spans="1:2">
      <c r="A4964" s="31">
        <v>39</v>
      </c>
      <c r="B4964" s="33">
        <v>1755</v>
      </c>
    </row>
    <row r="4965" spans="1:2">
      <c r="A4965" s="32">
        <v>65</v>
      </c>
      <c r="B4965" s="34">
        <v>3510</v>
      </c>
    </row>
    <row r="4966" spans="1:2">
      <c r="A4966" s="31">
        <v>203</v>
      </c>
      <c r="B4966" s="33">
        <v>3857</v>
      </c>
    </row>
    <row r="4967" spans="1:2">
      <c r="A4967" s="32">
        <v>196</v>
      </c>
      <c r="B4967" s="34">
        <v>5684</v>
      </c>
    </row>
    <row r="4968" spans="1:2">
      <c r="A4968" s="31">
        <v>138</v>
      </c>
      <c r="B4968" s="33">
        <v>3864</v>
      </c>
    </row>
    <row r="4969" spans="1:2">
      <c r="A4969" s="32">
        <v>138</v>
      </c>
      <c r="B4969" s="34">
        <v>4554</v>
      </c>
    </row>
    <row r="4970" spans="1:2">
      <c r="A4970" s="31">
        <v>88</v>
      </c>
      <c r="B4970" s="33">
        <v>3256</v>
      </c>
    </row>
    <row r="4971" spans="1:2">
      <c r="A4971" s="32">
        <v>138</v>
      </c>
      <c r="B4971" s="34">
        <v>4416</v>
      </c>
    </row>
    <row r="4972" spans="1:2">
      <c r="A4972" s="31">
        <v>156</v>
      </c>
      <c r="B4972" s="33">
        <v>3744</v>
      </c>
    </row>
    <row r="4973" spans="1:2">
      <c r="A4973" s="32">
        <v>174</v>
      </c>
      <c r="B4973" s="34">
        <v>5742</v>
      </c>
    </row>
    <row r="4974" spans="1:2">
      <c r="A4974" s="31">
        <v>128</v>
      </c>
      <c r="B4974" s="33">
        <v>4096</v>
      </c>
    </row>
    <row r="4975" spans="1:2">
      <c r="A4975" s="32">
        <v>98</v>
      </c>
      <c r="B4975" s="34">
        <v>3136</v>
      </c>
    </row>
    <row r="4976" spans="1:2">
      <c r="A4976" s="31">
        <v>68</v>
      </c>
      <c r="B4976" s="33">
        <v>2584</v>
      </c>
    </row>
    <row r="4977" spans="1:2">
      <c r="A4977" s="32">
        <v>126</v>
      </c>
      <c r="B4977" s="34">
        <v>4158</v>
      </c>
    </row>
    <row r="4978" spans="1:2">
      <c r="A4978" s="31">
        <v>163</v>
      </c>
      <c r="B4978" s="33">
        <v>4564</v>
      </c>
    </row>
    <row r="4979" spans="1:2">
      <c r="A4979" s="32">
        <v>188</v>
      </c>
      <c r="B4979" s="34">
        <v>6768</v>
      </c>
    </row>
    <row r="4980" spans="1:2">
      <c r="A4980" s="31">
        <v>117</v>
      </c>
      <c r="B4980" s="33">
        <v>3159</v>
      </c>
    </row>
    <row r="4981" spans="1:2">
      <c r="A4981" s="32">
        <v>105</v>
      </c>
      <c r="B4981" s="34">
        <v>3465</v>
      </c>
    </row>
    <row r="4982" spans="1:2">
      <c r="A4982" s="31">
        <v>73</v>
      </c>
      <c r="B4982" s="33">
        <v>2701</v>
      </c>
    </row>
    <row r="4983" spans="1:2">
      <c r="A4983" s="32">
        <v>104</v>
      </c>
      <c r="B4983" s="34">
        <v>3536</v>
      </c>
    </row>
    <row r="4984" spans="1:2">
      <c r="A4984" s="31">
        <v>195</v>
      </c>
      <c r="B4984" s="33">
        <v>3705</v>
      </c>
    </row>
    <row r="4985" spans="1:2">
      <c r="A4985" s="32">
        <v>189</v>
      </c>
      <c r="B4985" s="34">
        <v>3591</v>
      </c>
    </row>
    <row r="4986" spans="1:2">
      <c r="A4986" s="31">
        <v>119</v>
      </c>
      <c r="B4986" s="33">
        <v>1666</v>
      </c>
    </row>
    <row r="4987" spans="1:2">
      <c r="A4987" s="32">
        <v>113</v>
      </c>
      <c r="B4987" s="34">
        <v>2034</v>
      </c>
    </row>
    <row r="4988" spans="1:2">
      <c r="A4988" s="31">
        <v>74</v>
      </c>
      <c r="B4988" s="33">
        <v>1702</v>
      </c>
    </row>
    <row r="4989" spans="1:2">
      <c r="A4989" s="32">
        <v>149</v>
      </c>
      <c r="B4989" s="34">
        <v>2980</v>
      </c>
    </row>
    <row r="4990" spans="1:2">
      <c r="A4990" s="31">
        <v>203</v>
      </c>
      <c r="B4990" s="33">
        <v>1827</v>
      </c>
    </row>
    <row r="4991" spans="1:2">
      <c r="A4991" s="32">
        <v>189</v>
      </c>
      <c r="B4991" s="34">
        <v>3591</v>
      </c>
    </row>
    <row r="4992" spans="1:2">
      <c r="A4992" s="31">
        <v>173</v>
      </c>
      <c r="B4992" s="33">
        <v>2595</v>
      </c>
    </row>
    <row r="4993" spans="1:2">
      <c r="A4993" s="32">
        <v>135</v>
      </c>
      <c r="B4993" s="34">
        <v>4590</v>
      </c>
    </row>
    <row r="4994" spans="1:2">
      <c r="A4994" s="31">
        <v>120</v>
      </c>
      <c r="B4994" s="33">
        <v>5880</v>
      </c>
    </row>
    <row r="4995" spans="1:2">
      <c r="A4995" s="32">
        <v>203</v>
      </c>
      <c r="B4995" s="34">
        <v>8729</v>
      </c>
    </row>
    <row r="4996" spans="1:2">
      <c r="A4996" s="31">
        <v>203</v>
      </c>
      <c r="B4996" s="33">
        <v>8729</v>
      </c>
    </row>
    <row r="4997" spans="1:2">
      <c r="A4997" s="32">
        <v>203</v>
      </c>
      <c r="B4997" s="34">
        <v>9947</v>
      </c>
    </row>
    <row r="4998" spans="1:2">
      <c r="A4998" s="31">
        <v>189</v>
      </c>
      <c r="B4998" s="33">
        <v>8316</v>
      </c>
    </row>
    <row r="4999" spans="1:2">
      <c r="A4999" s="32">
        <v>180</v>
      </c>
      <c r="B4999" s="34">
        <v>7380</v>
      </c>
    </row>
    <row r="5000" spans="1:2">
      <c r="A5000" s="31">
        <v>145</v>
      </c>
      <c r="B5000" s="33">
        <v>7105</v>
      </c>
    </row>
    <row r="5001" spans="1:2">
      <c r="A5001" s="32">
        <v>245</v>
      </c>
      <c r="B5001" s="34">
        <v>12250</v>
      </c>
    </row>
    <row r="5002" spans="1:2">
      <c r="A5002" s="31">
        <v>206</v>
      </c>
      <c r="B5002" s="33">
        <v>9064</v>
      </c>
    </row>
    <row r="5003" spans="1:2">
      <c r="A5003" s="32">
        <v>215</v>
      </c>
      <c r="B5003" s="34">
        <v>10535</v>
      </c>
    </row>
    <row r="5004" spans="1:2">
      <c r="A5004" s="31">
        <v>254</v>
      </c>
      <c r="B5004" s="33">
        <v>10414</v>
      </c>
    </row>
    <row r="5005" spans="1:2">
      <c r="A5005" s="32">
        <v>173</v>
      </c>
      <c r="B5005" s="34">
        <v>7612</v>
      </c>
    </row>
    <row r="5006" spans="1:2">
      <c r="A5006" s="31">
        <v>131</v>
      </c>
      <c r="B5006" s="33">
        <v>5895</v>
      </c>
    </row>
    <row r="5007" spans="1:2">
      <c r="A5007" s="32">
        <v>240</v>
      </c>
      <c r="B5007" s="34">
        <v>13440</v>
      </c>
    </row>
    <row r="5008" spans="1:2">
      <c r="A5008" s="31">
        <v>225</v>
      </c>
      <c r="B5008" s="33">
        <v>8550</v>
      </c>
    </row>
    <row r="5009" spans="1:2">
      <c r="A5009" s="32">
        <v>210</v>
      </c>
      <c r="B5009" s="34">
        <v>10920</v>
      </c>
    </row>
    <row r="5010" spans="1:2">
      <c r="A5010" s="31">
        <v>268</v>
      </c>
      <c r="B5010" s="33">
        <v>13668</v>
      </c>
    </row>
    <row r="5011" spans="1:2">
      <c r="A5011" s="32">
        <v>119</v>
      </c>
      <c r="B5011" s="34">
        <v>5474</v>
      </c>
    </row>
    <row r="5012" spans="1:2">
      <c r="A5012" s="31">
        <v>123</v>
      </c>
      <c r="B5012" s="33">
        <v>6150</v>
      </c>
    </row>
    <row r="5013" spans="1:2">
      <c r="A5013" s="32">
        <v>182</v>
      </c>
      <c r="B5013" s="34">
        <v>10738</v>
      </c>
    </row>
    <row r="5014" spans="1:2">
      <c r="A5014" s="31">
        <v>175</v>
      </c>
      <c r="B5014" s="33">
        <v>8925</v>
      </c>
    </row>
    <row r="5015" spans="1:2">
      <c r="A5015" s="32">
        <v>144</v>
      </c>
      <c r="B5015" s="34">
        <v>7200</v>
      </c>
    </row>
    <row r="5016" spans="1:2">
      <c r="A5016" s="31">
        <v>188</v>
      </c>
      <c r="B5016" s="33">
        <v>11092</v>
      </c>
    </row>
    <row r="5017" spans="1:2">
      <c r="A5017" s="32">
        <v>95</v>
      </c>
      <c r="B5017" s="34">
        <v>5510</v>
      </c>
    </row>
    <row r="5018" spans="1:2">
      <c r="A5018" s="31">
        <v>88</v>
      </c>
      <c r="B5018" s="33">
        <v>3608</v>
      </c>
    </row>
    <row r="5019" spans="1:2">
      <c r="A5019" s="32">
        <v>150</v>
      </c>
      <c r="B5019" s="34">
        <v>5550</v>
      </c>
    </row>
    <row r="5020" spans="1:2">
      <c r="A5020" s="31">
        <v>131</v>
      </c>
      <c r="B5020" s="33">
        <v>3799</v>
      </c>
    </row>
    <row r="5021" spans="1:2">
      <c r="A5021" s="32">
        <v>158</v>
      </c>
      <c r="B5021" s="34">
        <v>4582</v>
      </c>
    </row>
    <row r="5022" spans="1:2">
      <c r="A5022" s="31">
        <v>124</v>
      </c>
      <c r="B5022" s="33">
        <v>3968</v>
      </c>
    </row>
    <row r="5023" spans="1:2">
      <c r="A5023" s="32">
        <v>91</v>
      </c>
      <c r="B5023" s="34">
        <v>2912</v>
      </c>
    </row>
    <row r="5024" spans="1:2">
      <c r="A5024" s="31">
        <v>78</v>
      </c>
      <c r="B5024" s="33">
        <v>2262</v>
      </c>
    </row>
    <row r="5025" spans="1:2">
      <c r="A5025" s="32">
        <v>143</v>
      </c>
      <c r="B5025" s="34">
        <v>5148</v>
      </c>
    </row>
    <row r="5026" spans="1:2">
      <c r="A5026" s="31">
        <v>169</v>
      </c>
      <c r="B5026" s="33">
        <v>3042</v>
      </c>
    </row>
    <row r="5027" spans="1:2">
      <c r="A5027" s="32">
        <v>169</v>
      </c>
      <c r="B5027" s="34">
        <v>3211</v>
      </c>
    </row>
    <row r="5028" spans="1:2">
      <c r="A5028" s="31">
        <v>144</v>
      </c>
      <c r="B5028" s="33">
        <v>6192</v>
      </c>
    </row>
    <row r="5029" spans="1:2">
      <c r="A5029" s="32">
        <v>131</v>
      </c>
      <c r="B5029" s="34">
        <v>5764</v>
      </c>
    </row>
    <row r="5030" spans="1:2">
      <c r="A5030" s="31">
        <v>111</v>
      </c>
      <c r="B5030" s="33">
        <v>5328</v>
      </c>
    </row>
    <row r="5031" spans="1:2">
      <c r="A5031" s="32">
        <v>188</v>
      </c>
      <c r="B5031" s="34">
        <v>10528</v>
      </c>
    </row>
    <row r="5032" spans="1:2">
      <c r="A5032" s="31">
        <v>233</v>
      </c>
      <c r="B5032" s="33">
        <v>13048</v>
      </c>
    </row>
    <row r="5033" spans="1:2">
      <c r="A5033" s="32">
        <v>225</v>
      </c>
      <c r="B5033" s="34">
        <v>13050</v>
      </c>
    </row>
    <row r="5034" spans="1:2">
      <c r="A5034" s="31">
        <v>175</v>
      </c>
      <c r="B5034" s="33">
        <v>11200</v>
      </c>
    </row>
    <row r="5035" spans="1:2">
      <c r="A5035" s="32">
        <v>143</v>
      </c>
      <c r="B5035" s="34">
        <v>9009</v>
      </c>
    </row>
    <row r="5036" spans="1:2">
      <c r="A5036" s="31">
        <v>145</v>
      </c>
      <c r="B5036" s="33">
        <v>8410</v>
      </c>
    </row>
    <row r="5037" spans="1:2">
      <c r="A5037" s="32">
        <v>203</v>
      </c>
      <c r="B5037" s="34">
        <v>13804</v>
      </c>
    </row>
    <row r="5038" spans="1:2">
      <c r="A5038" s="31">
        <v>117</v>
      </c>
      <c r="B5038" s="33">
        <v>4446</v>
      </c>
    </row>
    <row r="5039" spans="1:2">
      <c r="A5039" s="32">
        <v>75</v>
      </c>
      <c r="B5039" s="34">
        <v>2850</v>
      </c>
    </row>
    <row r="5040" spans="1:2">
      <c r="A5040" s="31">
        <v>63</v>
      </c>
      <c r="B5040" s="33">
        <v>1764</v>
      </c>
    </row>
    <row r="5041" spans="1:2">
      <c r="A5041" s="32">
        <v>28</v>
      </c>
      <c r="B5041" s="34">
        <v>952</v>
      </c>
    </row>
    <row r="5042" spans="1:2">
      <c r="A5042" s="31">
        <v>42</v>
      </c>
      <c r="B5042" s="33">
        <v>1974</v>
      </c>
    </row>
    <row r="5043" spans="1:2">
      <c r="A5043" s="32">
        <v>68</v>
      </c>
      <c r="B5043" s="34">
        <v>2584</v>
      </c>
    </row>
    <row r="5044" spans="1:2">
      <c r="A5044" s="31">
        <v>140</v>
      </c>
      <c r="B5044" s="33">
        <v>5320</v>
      </c>
    </row>
    <row r="5045" spans="1:2">
      <c r="A5045" s="32">
        <v>45</v>
      </c>
      <c r="B5045" s="34">
        <v>1710</v>
      </c>
    </row>
    <row r="5046" spans="1:2">
      <c r="A5046" s="31">
        <v>60</v>
      </c>
      <c r="B5046" s="33">
        <v>1740</v>
      </c>
    </row>
    <row r="5047" spans="1:2">
      <c r="A5047" s="32">
        <v>19</v>
      </c>
      <c r="B5047" s="34">
        <v>646</v>
      </c>
    </row>
    <row r="5048" spans="1:2">
      <c r="A5048" s="31">
        <v>45</v>
      </c>
      <c r="B5048" s="33">
        <v>2070</v>
      </c>
    </row>
    <row r="5049" spans="1:2">
      <c r="A5049" s="32">
        <v>63</v>
      </c>
      <c r="B5049" s="34">
        <v>2331</v>
      </c>
    </row>
    <row r="5050" spans="1:2">
      <c r="A5050" s="31">
        <v>127</v>
      </c>
      <c r="B5050" s="33">
        <v>4953</v>
      </c>
    </row>
    <row r="5051" spans="1:2">
      <c r="A5051" s="32">
        <v>46</v>
      </c>
      <c r="B5051" s="34">
        <v>1794</v>
      </c>
    </row>
    <row r="5052" spans="1:2">
      <c r="A5052" s="31">
        <v>52</v>
      </c>
      <c r="B5052" s="33">
        <v>1404</v>
      </c>
    </row>
    <row r="5053" spans="1:2">
      <c r="A5053" s="32">
        <v>13</v>
      </c>
      <c r="B5053" s="34">
        <v>416</v>
      </c>
    </row>
    <row r="5054" spans="1:2">
      <c r="A5054" s="31">
        <v>29</v>
      </c>
      <c r="B5054" s="33">
        <v>1421</v>
      </c>
    </row>
    <row r="5055" spans="1:2">
      <c r="A5055" s="32">
        <v>50</v>
      </c>
      <c r="B5055" s="34">
        <v>1800</v>
      </c>
    </row>
    <row r="5056" spans="1:2">
      <c r="A5056" s="31">
        <v>122</v>
      </c>
      <c r="B5056" s="33">
        <v>4514</v>
      </c>
    </row>
    <row r="5057" spans="1:2">
      <c r="A5057" s="32">
        <v>44</v>
      </c>
      <c r="B5057" s="34">
        <v>1628</v>
      </c>
    </row>
    <row r="5058" spans="1:2">
      <c r="A5058" s="31">
        <v>44</v>
      </c>
      <c r="B5058" s="33">
        <v>1188</v>
      </c>
    </row>
    <row r="5059" spans="1:2">
      <c r="A5059" s="32">
        <v>21</v>
      </c>
      <c r="B5059" s="34">
        <v>693</v>
      </c>
    </row>
    <row r="5060" spans="1:2">
      <c r="A5060" s="31">
        <v>20</v>
      </c>
      <c r="B5060" s="33">
        <v>940</v>
      </c>
    </row>
    <row r="5061" spans="1:2">
      <c r="A5061" s="32">
        <v>63</v>
      </c>
      <c r="B5061" s="34">
        <v>2457</v>
      </c>
    </row>
    <row r="5062" spans="1:2">
      <c r="A5062" s="31">
        <v>144</v>
      </c>
      <c r="B5062" s="33">
        <v>7488</v>
      </c>
    </row>
    <row r="5063" spans="1:2">
      <c r="A5063" s="32">
        <v>60</v>
      </c>
      <c r="B5063" s="34">
        <v>2880</v>
      </c>
    </row>
    <row r="5064" spans="1:2">
      <c r="A5064" s="31">
        <v>47</v>
      </c>
      <c r="B5064" s="33">
        <v>1974</v>
      </c>
    </row>
    <row r="5065" spans="1:2">
      <c r="A5065" s="32">
        <v>34</v>
      </c>
      <c r="B5065" s="34">
        <v>1394</v>
      </c>
    </row>
    <row r="5066" spans="1:2">
      <c r="A5066" s="31">
        <v>42</v>
      </c>
      <c r="B5066" s="33">
        <v>2142</v>
      </c>
    </row>
    <row r="5067" spans="1:2">
      <c r="A5067" s="32">
        <v>72</v>
      </c>
      <c r="B5067" s="34">
        <v>4032</v>
      </c>
    </row>
    <row r="5068" spans="1:2">
      <c r="A5068" s="31">
        <v>158</v>
      </c>
      <c r="B5068" s="33">
        <v>8532</v>
      </c>
    </row>
    <row r="5069" spans="1:2">
      <c r="A5069" s="32">
        <v>77</v>
      </c>
      <c r="B5069" s="34">
        <v>3696</v>
      </c>
    </row>
    <row r="5070" spans="1:2">
      <c r="A5070" s="31">
        <v>58</v>
      </c>
      <c r="B5070" s="33">
        <v>2436</v>
      </c>
    </row>
    <row r="5071" spans="1:2">
      <c r="A5071" s="32">
        <v>51</v>
      </c>
      <c r="B5071" s="34">
        <v>2091</v>
      </c>
    </row>
    <row r="5072" spans="1:2">
      <c r="A5072" s="31">
        <v>53</v>
      </c>
      <c r="B5072" s="33">
        <v>2650</v>
      </c>
    </row>
    <row r="5073" spans="1:2">
      <c r="A5073" s="32">
        <v>85</v>
      </c>
      <c r="B5073" s="34">
        <v>4760</v>
      </c>
    </row>
    <row r="5074" spans="1:2">
      <c r="A5074" s="31">
        <v>143</v>
      </c>
      <c r="B5074" s="33">
        <v>7293</v>
      </c>
    </row>
    <row r="5075" spans="1:2">
      <c r="A5075" s="32">
        <v>84</v>
      </c>
      <c r="B5075" s="34">
        <v>3864</v>
      </c>
    </row>
    <row r="5076" spans="1:2">
      <c r="A5076" s="31">
        <v>63</v>
      </c>
      <c r="B5076" s="33">
        <v>2709</v>
      </c>
    </row>
    <row r="5077" spans="1:2">
      <c r="A5077" s="32">
        <v>44</v>
      </c>
      <c r="B5077" s="34">
        <v>1892</v>
      </c>
    </row>
    <row r="5078" spans="1:2">
      <c r="A5078" s="31">
        <v>60</v>
      </c>
      <c r="B5078" s="33">
        <v>3180</v>
      </c>
    </row>
    <row r="5079" spans="1:2">
      <c r="A5079" s="32">
        <v>113</v>
      </c>
      <c r="B5079" s="34">
        <v>6554</v>
      </c>
    </row>
    <row r="5080" spans="1:2">
      <c r="A5080" s="31">
        <v>147</v>
      </c>
      <c r="B5080" s="33">
        <v>7350</v>
      </c>
    </row>
    <row r="5081" spans="1:2">
      <c r="A5081" s="32">
        <v>90</v>
      </c>
      <c r="B5081" s="34">
        <v>4410</v>
      </c>
    </row>
    <row r="5082" spans="1:2">
      <c r="A5082" s="31">
        <v>68</v>
      </c>
      <c r="B5082" s="33">
        <v>2788</v>
      </c>
    </row>
    <row r="5083" spans="1:2">
      <c r="A5083" s="32">
        <v>51</v>
      </c>
      <c r="B5083" s="34">
        <v>2091</v>
      </c>
    </row>
    <row r="5084" spans="1:2">
      <c r="A5084" s="31">
        <v>41</v>
      </c>
      <c r="B5084" s="33">
        <v>2214</v>
      </c>
    </row>
    <row r="5085" spans="1:2">
      <c r="A5085" s="32">
        <v>91</v>
      </c>
      <c r="B5085" s="34">
        <v>4914</v>
      </c>
    </row>
    <row r="5086" spans="1:2">
      <c r="A5086" s="31">
        <v>122</v>
      </c>
      <c r="B5086" s="33">
        <v>6466</v>
      </c>
    </row>
    <row r="5087" spans="1:2">
      <c r="A5087" s="32">
        <v>70</v>
      </c>
      <c r="B5087" s="34">
        <v>3220</v>
      </c>
    </row>
    <row r="5088" spans="1:2">
      <c r="A5088" s="31">
        <v>38</v>
      </c>
      <c r="B5088" s="33">
        <v>1558</v>
      </c>
    </row>
    <row r="5089" spans="1:2">
      <c r="A5089" s="32">
        <v>36</v>
      </c>
      <c r="B5089" s="34">
        <v>1512</v>
      </c>
    </row>
    <row r="5090" spans="1:2">
      <c r="A5090" s="31">
        <v>36</v>
      </c>
      <c r="B5090" s="33">
        <v>1872</v>
      </c>
    </row>
    <row r="5091" spans="1:2">
      <c r="A5091" s="32">
        <v>59</v>
      </c>
      <c r="B5091" s="34">
        <v>3363</v>
      </c>
    </row>
    <row r="5092" spans="1:2">
      <c r="A5092" s="31">
        <v>120</v>
      </c>
      <c r="B5092" s="33">
        <v>6600</v>
      </c>
    </row>
    <row r="5093" spans="1:2">
      <c r="A5093" s="32">
        <v>59</v>
      </c>
      <c r="B5093" s="34">
        <v>3186</v>
      </c>
    </row>
    <row r="5094" spans="1:2">
      <c r="A5094" s="31">
        <v>31</v>
      </c>
      <c r="B5094" s="33">
        <v>1612</v>
      </c>
    </row>
    <row r="5095" spans="1:2">
      <c r="A5095" s="32">
        <v>26</v>
      </c>
      <c r="B5095" s="34">
        <v>1300</v>
      </c>
    </row>
    <row r="5096" spans="1:2">
      <c r="A5096" s="31">
        <v>27</v>
      </c>
      <c r="B5096" s="33">
        <v>1647</v>
      </c>
    </row>
    <row r="5097" spans="1:2">
      <c r="A5097" s="32">
        <v>56</v>
      </c>
      <c r="B5097" s="34">
        <v>3808</v>
      </c>
    </row>
    <row r="5098" spans="1:2">
      <c r="A5098" s="31">
        <v>98</v>
      </c>
      <c r="B5098" s="33">
        <v>6076</v>
      </c>
    </row>
    <row r="5099" spans="1:2">
      <c r="A5099" s="32">
        <v>52</v>
      </c>
      <c r="B5099" s="34">
        <v>2704</v>
      </c>
    </row>
    <row r="5100" spans="1:2">
      <c r="A5100" s="31">
        <v>55</v>
      </c>
      <c r="B5100" s="33">
        <v>2860</v>
      </c>
    </row>
    <row r="5101" spans="1:2">
      <c r="A5101" s="32">
        <v>46</v>
      </c>
      <c r="B5101" s="34">
        <v>2484</v>
      </c>
    </row>
    <row r="5102" spans="1:2">
      <c r="A5102" s="31">
        <v>41</v>
      </c>
      <c r="B5102" s="33">
        <v>2460</v>
      </c>
    </row>
    <row r="5103" spans="1:2">
      <c r="A5103" s="32">
        <v>63</v>
      </c>
      <c r="B5103" s="34">
        <v>4221</v>
      </c>
    </row>
    <row r="5104" spans="1:2">
      <c r="A5104" s="31">
        <v>138</v>
      </c>
      <c r="B5104" s="33">
        <v>8556</v>
      </c>
    </row>
    <row r="5105" spans="1:2">
      <c r="A5105" s="32">
        <v>74</v>
      </c>
      <c r="B5105" s="34">
        <v>3922</v>
      </c>
    </row>
    <row r="5106" spans="1:2">
      <c r="A5106" s="31">
        <v>68</v>
      </c>
      <c r="B5106" s="33">
        <v>3536</v>
      </c>
    </row>
    <row r="5107" spans="1:2">
      <c r="A5107" s="32">
        <v>50</v>
      </c>
      <c r="B5107" s="34">
        <v>2600</v>
      </c>
    </row>
    <row r="5108" spans="1:2">
      <c r="A5108" s="31">
        <v>54</v>
      </c>
      <c r="B5108" s="33">
        <v>3240</v>
      </c>
    </row>
    <row r="5109" spans="1:2">
      <c r="A5109" s="32">
        <v>75</v>
      </c>
      <c r="B5109" s="34">
        <v>5175</v>
      </c>
    </row>
    <row r="5110" spans="1:2">
      <c r="A5110" s="31">
        <v>98</v>
      </c>
      <c r="B5110" s="33">
        <v>3234</v>
      </c>
    </row>
    <row r="5111" spans="1:2">
      <c r="A5111" s="32">
        <v>109</v>
      </c>
      <c r="B5111" s="34">
        <v>4469</v>
      </c>
    </row>
    <row r="5112" spans="1:2">
      <c r="A5112" s="31">
        <v>101</v>
      </c>
      <c r="B5112" s="33">
        <v>4343</v>
      </c>
    </row>
    <row r="5113" spans="1:2">
      <c r="A5113" s="32">
        <v>59</v>
      </c>
      <c r="B5113" s="34">
        <v>2537</v>
      </c>
    </row>
    <row r="5114" spans="1:2">
      <c r="A5114" s="31">
        <v>84</v>
      </c>
      <c r="B5114" s="33">
        <v>4368</v>
      </c>
    </row>
    <row r="5115" spans="1:2">
      <c r="A5115" s="32">
        <v>173</v>
      </c>
      <c r="B5115" s="34">
        <v>8823</v>
      </c>
    </row>
    <row r="5116" spans="1:2">
      <c r="A5116" s="31">
        <v>65</v>
      </c>
      <c r="B5116" s="33">
        <v>3445</v>
      </c>
    </row>
    <row r="5117" spans="1:2">
      <c r="A5117" s="32">
        <v>77</v>
      </c>
      <c r="B5117" s="34">
        <v>3311</v>
      </c>
    </row>
    <row r="5118" spans="1:2">
      <c r="A5118" s="31">
        <v>46</v>
      </c>
      <c r="B5118" s="33">
        <v>2254</v>
      </c>
    </row>
    <row r="5119" spans="1:2">
      <c r="A5119" s="32">
        <v>75</v>
      </c>
      <c r="B5119" s="34">
        <v>4500</v>
      </c>
    </row>
    <row r="5120" spans="1:2">
      <c r="A5120" s="31">
        <v>102</v>
      </c>
      <c r="B5120" s="33">
        <v>5304</v>
      </c>
    </row>
    <row r="5121" spans="1:2">
      <c r="A5121" s="32">
        <v>153</v>
      </c>
      <c r="B5121" s="34">
        <v>8109</v>
      </c>
    </row>
    <row r="5122" spans="1:2">
      <c r="A5122" s="31">
        <v>65</v>
      </c>
      <c r="B5122" s="33">
        <v>3380</v>
      </c>
    </row>
    <row r="5123" spans="1:2">
      <c r="A5123" s="32">
        <v>69</v>
      </c>
      <c r="B5123" s="34">
        <v>2829</v>
      </c>
    </row>
    <row r="5124" spans="1:2">
      <c r="A5124" s="31">
        <v>36</v>
      </c>
      <c r="B5124" s="33">
        <v>1764</v>
      </c>
    </row>
    <row r="5125" spans="1:2">
      <c r="A5125" s="32">
        <v>53</v>
      </c>
      <c r="B5125" s="34">
        <v>3392</v>
      </c>
    </row>
    <row r="5126" spans="1:2">
      <c r="A5126" s="31">
        <v>72</v>
      </c>
      <c r="B5126" s="33">
        <v>3816</v>
      </c>
    </row>
    <row r="5127" spans="1:2">
      <c r="A5127" s="32">
        <v>131</v>
      </c>
      <c r="B5127" s="34">
        <v>7074</v>
      </c>
    </row>
    <row r="5128" spans="1:2">
      <c r="A5128" s="31">
        <v>61</v>
      </c>
      <c r="B5128" s="33">
        <v>3050</v>
      </c>
    </row>
    <row r="5129" spans="1:2">
      <c r="A5129" s="32">
        <v>61</v>
      </c>
      <c r="B5129" s="34">
        <v>2684</v>
      </c>
    </row>
    <row r="5130" spans="1:2">
      <c r="A5130" s="31">
        <v>44</v>
      </c>
      <c r="B5130" s="33">
        <v>2068</v>
      </c>
    </row>
    <row r="5131" spans="1:2">
      <c r="A5131" s="32">
        <v>41</v>
      </c>
      <c r="B5131" s="34">
        <v>2296</v>
      </c>
    </row>
    <row r="5132" spans="1:2">
      <c r="A5132" s="31">
        <v>84</v>
      </c>
      <c r="B5132" s="33">
        <v>4116</v>
      </c>
    </row>
    <row r="5133" spans="1:2">
      <c r="A5133" s="32">
        <v>160</v>
      </c>
      <c r="B5133" s="34">
        <v>9440</v>
      </c>
    </row>
    <row r="5134" spans="1:2">
      <c r="A5134" s="31">
        <v>72</v>
      </c>
      <c r="B5134" s="33">
        <v>4032</v>
      </c>
    </row>
    <row r="5135" spans="1:2">
      <c r="A5135" s="32">
        <v>84</v>
      </c>
      <c r="B5135" s="34">
        <v>4452</v>
      </c>
    </row>
    <row r="5136" spans="1:2">
      <c r="A5136" s="31">
        <v>63</v>
      </c>
      <c r="B5136" s="33">
        <v>3213</v>
      </c>
    </row>
    <row r="5137" spans="1:2">
      <c r="A5137" s="32">
        <v>69</v>
      </c>
      <c r="B5137" s="34">
        <v>4278</v>
      </c>
    </row>
    <row r="5138" spans="1:2">
      <c r="A5138" s="31">
        <v>100</v>
      </c>
      <c r="B5138" s="33">
        <v>6700</v>
      </c>
    </row>
    <row r="5139" spans="1:2">
      <c r="A5139" s="32">
        <v>189</v>
      </c>
      <c r="B5139" s="34">
        <v>11151</v>
      </c>
    </row>
    <row r="5140" spans="1:2">
      <c r="A5140" s="31">
        <v>112</v>
      </c>
      <c r="B5140" s="33">
        <v>6160</v>
      </c>
    </row>
    <row r="5141" spans="1:2">
      <c r="A5141" s="32">
        <v>81</v>
      </c>
      <c r="B5141" s="34">
        <v>4293</v>
      </c>
    </row>
    <row r="5142" spans="1:2">
      <c r="A5142" s="31">
        <v>90</v>
      </c>
      <c r="B5142" s="33">
        <v>4770</v>
      </c>
    </row>
    <row r="5143" spans="1:2">
      <c r="A5143" s="32">
        <v>84</v>
      </c>
      <c r="B5143" s="34">
        <v>5040</v>
      </c>
    </row>
    <row r="5144" spans="1:2">
      <c r="A5144" s="31">
        <v>126</v>
      </c>
      <c r="B5144" s="33">
        <v>8442</v>
      </c>
    </row>
    <row r="5145" spans="1:2">
      <c r="A5145" s="32">
        <v>182</v>
      </c>
      <c r="B5145" s="34">
        <v>11466</v>
      </c>
    </row>
    <row r="5146" spans="1:2">
      <c r="A5146" s="31">
        <v>111</v>
      </c>
      <c r="B5146" s="33">
        <v>6549</v>
      </c>
    </row>
    <row r="5147" spans="1:2">
      <c r="A5147" s="32">
        <v>102</v>
      </c>
      <c r="B5147" s="34">
        <v>5406</v>
      </c>
    </row>
    <row r="5148" spans="1:2">
      <c r="A5148" s="31">
        <v>75</v>
      </c>
      <c r="B5148" s="33">
        <v>3825</v>
      </c>
    </row>
    <row r="5149" spans="1:2">
      <c r="A5149" s="32">
        <v>91</v>
      </c>
      <c r="B5149" s="34">
        <v>5551</v>
      </c>
    </row>
    <row r="5150" spans="1:2">
      <c r="A5150" s="31">
        <v>130</v>
      </c>
      <c r="B5150" s="33">
        <v>8710</v>
      </c>
    </row>
    <row r="5151" spans="1:2">
      <c r="A5151" s="32">
        <v>163</v>
      </c>
      <c r="B5151" s="34">
        <v>9617</v>
      </c>
    </row>
    <row r="5152" spans="1:2">
      <c r="A5152" s="31">
        <v>106</v>
      </c>
      <c r="B5152" s="33">
        <v>5936</v>
      </c>
    </row>
    <row r="5153" spans="1:2">
      <c r="A5153" s="32">
        <v>102</v>
      </c>
      <c r="B5153" s="34">
        <v>5508</v>
      </c>
    </row>
    <row r="5154" spans="1:2">
      <c r="A5154" s="31">
        <v>68</v>
      </c>
      <c r="B5154" s="33">
        <v>3604</v>
      </c>
    </row>
    <row r="5155" spans="1:2">
      <c r="A5155" s="32">
        <v>65</v>
      </c>
      <c r="B5155" s="34">
        <v>4030</v>
      </c>
    </row>
    <row r="5156" spans="1:2">
      <c r="A5156" s="31">
        <v>104</v>
      </c>
      <c r="B5156" s="33">
        <v>6968</v>
      </c>
    </row>
    <row r="5157" spans="1:2">
      <c r="A5157" s="32">
        <v>131</v>
      </c>
      <c r="B5157" s="34">
        <v>8384</v>
      </c>
    </row>
    <row r="5158" spans="1:2">
      <c r="A5158" s="31">
        <v>91</v>
      </c>
      <c r="B5158" s="33">
        <v>5005</v>
      </c>
    </row>
    <row r="5159" spans="1:2">
      <c r="A5159" s="32">
        <v>59</v>
      </c>
      <c r="B5159" s="34">
        <v>2950</v>
      </c>
    </row>
    <row r="5160" spans="1:2">
      <c r="A5160" s="31">
        <v>56</v>
      </c>
      <c r="B5160" s="33">
        <v>2800</v>
      </c>
    </row>
    <row r="5161" spans="1:2">
      <c r="A5161" s="32">
        <v>60</v>
      </c>
      <c r="B5161" s="34">
        <v>3720</v>
      </c>
    </row>
    <row r="5162" spans="1:2">
      <c r="A5162" s="31">
        <v>84</v>
      </c>
      <c r="B5162" s="33">
        <v>5376</v>
      </c>
    </row>
    <row r="5163" spans="1:2">
      <c r="A5163" s="32">
        <v>113</v>
      </c>
      <c r="B5163" s="34">
        <v>7684</v>
      </c>
    </row>
    <row r="5164" spans="1:2">
      <c r="A5164" s="31">
        <v>77</v>
      </c>
      <c r="B5164" s="33">
        <v>4620</v>
      </c>
    </row>
    <row r="5165" spans="1:2">
      <c r="A5165" s="32">
        <v>46</v>
      </c>
      <c r="B5165" s="34">
        <v>2714</v>
      </c>
    </row>
    <row r="5166" spans="1:2">
      <c r="A5166" s="31">
        <v>42</v>
      </c>
      <c r="B5166" s="33">
        <v>2478</v>
      </c>
    </row>
    <row r="5167" spans="1:2">
      <c r="A5167" s="32">
        <v>44</v>
      </c>
      <c r="B5167" s="34">
        <v>3124</v>
      </c>
    </row>
    <row r="5168" spans="1:2">
      <c r="A5168" s="31">
        <v>83</v>
      </c>
      <c r="B5168" s="33">
        <v>6059</v>
      </c>
    </row>
    <row r="5169" spans="1:2">
      <c r="A5169" s="32">
        <v>123</v>
      </c>
      <c r="B5169" s="34">
        <v>8364</v>
      </c>
    </row>
    <row r="5170" spans="1:2">
      <c r="A5170" s="31">
        <v>81</v>
      </c>
      <c r="B5170" s="33">
        <v>4779</v>
      </c>
    </row>
    <row r="5171" spans="1:2">
      <c r="A5171" s="32">
        <v>93</v>
      </c>
      <c r="B5171" s="34">
        <v>5487</v>
      </c>
    </row>
    <row r="5172" spans="1:2">
      <c r="A5172" s="31">
        <v>90</v>
      </c>
      <c r="B5172" s="33">
        <v>5580</v>
      </c>
    </row>
    <row r="5173" spans="1:2">
      <c r="A5173" s="32">
        <v>83</v>
      </c>
      <c r="B5173" s="34">
        <v>5727</v>
      </c>
    </row>
    <row r="5174" spans="1:2">
      <c r="A5174" s="31">
        <v>101</v>
      </c>
      <c r="B5174" s="33">
        <v>7474</v>
      </c>
    </row>
    <row r="5175" spans="1:2">
      <c r="A5175" s="32">
        <v>174</v>
      </c>
      <c r="B5175" s="34">
        <v>12006</v>
      </c>
    </row>
    <row r="5176" spans="1:2">
      <c r="A5176" s="31">
        <v>112</v>
      </c>
      <c r="B5176" s="33">
        <v>6720</v>
      </c>
    </row>
    <row r="5177" spans="1:2">
      <c r="A5177" s="32">
        <v>109</v>
      </c>
      <c r="B5177" s="34">
        <v>3597</v>
      </c>
    </row>
    <row r="5178" spans="1:2">
      <c r="A5178" s="31">
        <v>109</v>
      </c>
      <c r="B5178" s="33">
        <v>4687</v>
      </c>
    </row>
    <row r="5179" spans="1:2">
      <c r="A5179" s="32">
        <v>113</v>
      </c>
      <c r="B5179" s="34">
        <v>4633</v>
      </c>
    </row>
    <row r="5180" spans="1:2">
      <c r="A5180" s="31">
        <v>56</v>
      </c>
      <c r="B5180" s="33">
        <v>2408</v>
      </c>
    </row>
    <row r="5181" spans="1:2">
      <c r="A5181" s="32">
        <v>46</v>
      </c>
      <c r="B5181" s="34">
        <v>2116</v>
      </c>
    </row>
    <row r="5182" spans="1:2">
      <c r="A5182" s="31">
        <v>123</v>
      </c>
      <c r="B5182" s="33">
        <v>5166</v>
      </c>
    </row>
    <row r="5183" spans="1:2">
      <c r="A5183" s="32">
        <v>143</v>
      </c>
      <c r="B5183" s="34">
        <v>4719</v>
      </c>
    </row>
    <row r="5184" spans="1:2">
      <c r="A5184" s="31">
        <v>98</v>
      </c>
      <c r="B5184" s="33">
        <v>4116</v>
      </c>
    </row>
    <row r="5185" spans="1:2">
      <c r="A5185" s="32">
        <v>94</v>
      </c>
      <c r="B5185" s="34">
        <v>4136</v>
      </c>
    </row>
    <row r="5186" spans="1:2">
      <c r="A5186" s="31">
        <v>56</v>
      </c>
      <c r="B5186" s="33">
        <v>2296</v>
      </c>
    </row>
    <row r="5187" spans="1:2">
      <c r="A5187" s="32">
        <v>38</v>
      </c>
      <c r="B5187" s="34">
        <v>1786</v>
      </c>
    </row>
    <row r="5188" spans="1:2">
      <c r="A5188" s="31">
        <v>102</v>
      </c>
      <c r="B5188" s="33">
        <v>4488</v>
      </c>
    </row>
    <row r="5189" spans="1:2">
      <c r="A5189" s="32">
        <v>135</v>
      </c>
      <c r="B5189" s="34">
        <v>5940</v>
      </c>
    </row>
    <row r="5190" spans="1:2">
      <c r="A5190" s="31">
        <v>91</v>
      </c>
      <c r="B5190" s="33">
        <v>4914</v>
      </c>
    </row>
    <row r="5191" spans="1:2">
      <c r="A5191" s="32">
        <v>101</v>
      </c>
      <c r="B5191" s="34">
        <v>5757</v>
      </c>
    </row>
    <row r="5192" spans="1:2">
      <c r="A5192" s="31">
        <v>69</v>
      </c>
      <c r="B5192" s="33">
        <v>3588</v>
      </c>
    </row>
    <row r="5193" spans="1:2">
      <c r="A5193" s="32">
        <v>36</v>
      </c>
      <c r="B5193" s="34">
        <v>1980</v>
      </c>
    </row>
    <row r="5194" spans="1:2">
      <c r="A5194" s="31">
        <v>85</v>
      </c>
      <c r="B5194" s="33">
        <v>4250</v>
      </c>
    </row>
    <row r="5195" spans="1:2">
      <c r="A5195" s="32">
        <v>130</v>
      </c>
      <c r="B5195" s="34">
        <v>7670</v>
      </c>
    </row>
    <row r="5196" spans="1:2">
      <c r="A5196" s="31">
        <v>81</v>
      </c>
      <c r="B5196" s="33">
        <v>4941</v>
      </c>
    </row>
    <row r="5197" spans="1:2">
      <c r="A5197" s="32">
        <v>91</v>
      </c>
      <c r="B5197" s="34">
        <v>5460</v>
      </c>
    </row>
    <row r="5198" spans="1:2">
      <c r="A5198" s="31">
        <v>73</v>
      </c>
      <c r="B5198" s="33">
        <v>3504</v>
      </c>
    </row>
    <row r="5199" spans="1:2">
      <c r="A5199" s="32">
        <v>42</v>
      </c>
      <c r="B5199" s="34">
        <v>2184</v>
      </c>
    </row>
    <row r="5200" spans="1:2">
      <c r="A5200" s="31">
        <v>94</v>
      </c>
      <c r="B5200" s="33">
        <v>6204</v>
      </c>
    </row>
    <row r="5201" spans="1:2">
      <c r="A5201" s="32">
        <v>158</v>
      </c>
      <c r="B5201" s="34">
        <v>8058</v>
      </c>
    </row>
    <row r="5202" spans="1:2">
      <c r="A5202" s="31">
        <v>98</v>
      </c>
      <c r="B5202" s="33">
        <v>5684</v>
      </c>
    </row>
    <row r="5203" spans="1:2">
      <c r="A5203" s="32">
        <v>98</v>
      </c>
      <c r="B5203" s="34">
        <v>5488</v>
      </c>
    </row>
    <row r="5204" spans="1:2">
      <c r="A5204" s="31">
        <v>80</v>
      </c>
      <c r="B5204" s="33">
        <v>4160</v>
      </c>
    </row>
    <row r="5205" spans="1:2">
      <c r="A5205" s="32">
        <v>46</v>
      </c>
      <c r="B5205" s="34">
        <v>2530</v>
      </c>
    </row>
    <row r="5206" spans="1:2">
      <c r="A5206" s="31">
        <v>143</v>
      </c>
      <c r="B5206" s="33">
        <v>9867</v>
      </c>
    </row>
    <row r="5207" spans="1:2">
      <c r="A5207" s="32">
        <v>210</v>
      </c>
      <c r="B5207" s="34">
        <v>14070</v>
      </c>
    </row>
    <row r="5208" spans="1:2">
      <c r="A5208" s="31">
        <v>156</v>
      </c>
      <c r="B5208" s="33">
        <v>11232</v>
      </c>
    </row>
    <row r="5209" spans="1:2">
      <c r="A5209" s="32">
        <v>180</v>
      </c>
      <c r="B5209" s="34">
        <v>12780</v>
      </c>
    </row>
    <row r="5210" spans="1:2">
      <c r="A5210" s="31">
        <v>133</v>
      </c>
      <c r="B5210" s="33">
        <v>9842</v>
      </c>
    </row>
    <row r="5211" spans="1:2">
      <c r="A5211" s="32">
        <v>88</v>
      </c>
      <c r="B5211" s="34">
        <v>7304</v>
      </c>
    </row>
    <row r="5212" spans="1:2">
      <c r="A5212" s="31">
        <v>169</v>
      </c>
      <c r="B5212" s="33">
        <v>16393</v>
      </c>
    </row>
    <row r="5213" spans="1:2">
      <c r="A5213" s="32">
        <v>208</v>
      </c>
      <c r="B5213" s="34">
        <v>15392</v>
      </c>
    </row>
    <row r="5214" spans="1:2">
      <c r="A5214" s="31">
        <v>182</v>
      </c>
      <c r="B5214" s="33">
        <v>14742</v>
      </c>
    </row>
    <row r="5215" spans="1:2">
      <c r="A5215" s="32">
        <v>150</v>
      </c>
      <c r="B5215" s="34">
        <v>11850</v>
      </c>
    </row>
    <row r="5216" spans="1:2">
      <c r="A5216" s="31">
        <v>130</v>
      </c>
      <c r="B5216" s="33">
        <v>9490</v>
      </c>
    </row>
    <row r="5217" spans="1:2">
      <c r="A5217" s="32">
        <v>149</v>
      </c>
      <c r="B5217" s="34">
        <v>11920</v>
      </c>
    </row>
    <row r="5218" spans="1:2">
      <c r="A5218" s="31">
        <v>154</v>
      </c>
      <c r="B5218" s="33">
        <v>14784</v>
      </c>
    </row>
    <row r="5219" spans="1:2">
      <c r="A5219" s="32">
        <v>210</v>
      </c>
      <c r="B5219" s="34">
        <v>16590</v>
      </c>
    </row>
    <row r="5220" spans="1:2">
      <c r="A5220" s="31">
        <v>218</v>
      </c>
      <c r="B5220" s="33">
        <v>15478</v>
      </c>
    </row>
    <row r="5221" spans="1:2">
      <c r="A5221" s="32">
        <v>162</v>
      </c>
      <c r="B5221" s="34">
        <v>10368</v>
      </c>
    </row>
    <row r="5222" spans="1:2">
      <c r="A5222" s="31">
        <v>142</v>
      </c>
      <c r="B5222" s="33">
        <v>9514</v>
      </c>
    </row>
    <row r="5223" spans="1:2">
      <c r="A5223" s="32">
        <v>147</v>
      </c>
      <c r="B5223" s="34">
        <v>10143</v>
      </c>
    </row>
    <row r="5224" spans="1:2">
      <c r="A5224" s="31">
        <v>88</v>
      </c>
      <c r="B5224" s="33">
        <v>6336</v>
      </c>
    </row>
    <row r="5225" spans="1:2">
      <c r="A5225" s="32">
        <v>149</v>
      </c>
      <c r="B5225" s="34">
        <v>9238</v>
      </c>
    </row>
    <row r="5226" spans="1:2">
      <c r="A5226" s="31">
        <v>149</v>
      </c>
      <c r="B5226" s="33">
        <v>10281</v>
      </c>
    </row>
    <row r="5227" spans="1:2">
      <c r="A5227" s="32">
        <v>105</v>
      </c>
      <c r="B5227" s="34">
        <v>6720</v>
      </c>
    </row>
    <row r="5228" spans="1:2">
      <c r="A5228" s="31">
        <v>85</v>
      </c>
      <c r="B5228" s="33">
        <v>5270</v>
      </c>
    </row>
    <row r="5229" spans="1:2">
      <c r="A5229" s="32">
        <v>91</v>
      </c>
      <c r="B5229" s="34">
        <v>6461</v>
      </c>
    </row>
    <row r="5230" spans="1:2">
      <c r="A5230" s="31">
        <v>105</v>
      </c>
      <c r="B5230" s="33">
        <v>5880</v>
      </c>
    </row>
    <row r="5231" spans="1:2">
      <c r="A5231" s="32">
        <v>124</v>
      </c>
      <c r="B5231" s="34">
        <v>6448</v>
      </c>
    </row>
    <row r="5232" spans="1:2">
      <c r="A5232" s="31">
        <v>138</v>
      </c>
      <c r="B5232" s="33">
        <v>8418</v>
      </c>
    </row>
    <row r="5233" spans="1:2">
      <c r="A5233" s="32">
        <v>87</v>
      </c>
      <c r="B5233" s="34">
        <v>4872</v>
      </c>
    </row>
    <row r="5234" spans="1:2">
      <c r="A5234" s="31">
        <v>83</v>
      </c>
      <c r="B5234" s="33">
        <v>4150</v>
      </c>
    </row>
    <row r="5235" spans="1:2">
      <c r="A5235" s="32">
        <v>70</v>
      </c>
      <c r="B5235" s="34">
        <v>4410</v>
      </c>
    </row>
    <row r="5236" spans="1:2">
      <c r="A5236" s="31">
        <v>75</v>
      </c>
      <c r="B5236" s="33">
        <v>4800</v>
      </c>
    </row>
    <row r="5237" spans="1:2">
      <c r="A5237" s="32">
        <v>158</v>
      </c>
      <c r="B5237" s="34">
        <v>8058</v>
      </c>
    </row>
    <row r="5238" spans="1:2">
      <c r="A5238" s="31">
        <v>168</v>
      </c>
      <c r="B5238" s="33">
        <v>9408</v>
      </c>
    </row>
    <row r="5239" spans="1:2">
      <c r="A5239" s="32">
        <v>123</v>
      </c>
      <c r="B5239" s="34">
        <v>6150</v>
      </c>
    </row>
    <row r="5240" spans="1:2">
      <c r="A5240" s="31">
        <v>104</v>
      </c>
      <c r="B5240" s="33">
        <v>6240</v>
      </c>
    </row>
    <row r="5241" spans="1:2">
      <c r="A5241" s="32">
        <v>113</v>
      </c>
      <c r="B5241" s="34">
        <v>9379</v>
      </c>
    </row>
    <row r="5242" spans="1:2">
      <c r="A5242" s="31">
        <v>140</v>
      </c>
      <c r="B5242" s="33">
        <v>11480</v>
      </c>
    </row>
    <row r="5243" spans="1:2">
      <c r="A5243" s="32">
        <v>189</v>
      </c>
      <c r="B5243" s="34">
        <v>12852</v>
      </c>
    </row>
    <row r="5244" spans="1:2">
      <c r="A5244" s="31">
        <v>182</v>
      </c>
      <c r="B5244" s="33">
        <v>14014</v>
      </c>
    </row>
    <row r="5245" spans="1:2">
      <c r="A5245" s="32">
        <v>135</v>
      </c>
      <c r="B5245" s="34">
        <v>9990</v>
      </c>
    </row>
    <row r="5246" spans="1:2">
      <c r="A5246" s="31">
        <v>145</v>
      </c>
      <c r="B5246" s="33">
        <v>10585</v>
      </c>
    </row>
    <row r="5247" spans="1:2">
      <c r="A5247" s="32">
        <v>128</v>
      </c>
      <c r="B5247" s="34">
        <v>10752</v>
      </c>
    </row>
    <row r="5248" spans="1:2">
      <c r="A5248" s="31">
        <v>142</v>
      </c>
      <c r="B5248" s="33">
        <v>12638</v>
      </c>
    </row>
    <row r="5249" spans="1:2">
      <c r="A5249" s="32">
        <v>115</v>
      </c>
      <c r="B5249" s="34">
        <v>4370</v>
      </c>
    </row>
    <row r="5250" spans="1:2">
      <c r="A5250" s="31">
        <v>123</v>
      </c>
      <c r="B5250" s="33">
        <v>5904</v>
      </c>
    </row>
    <row r="5251" spans="1:2">
      <c r="A5251" s="32">
        <v>123</v>
      </c>
      <c r="B5251" s="34">
        <v>5535</v>
      </c>
    </row>
    <row r="5252" spans="1:2">
      <c r="A5252" s="31">
        <v>77</v>
      </c>
      <c r="B5252" s="33">
        <v>3619</v>
      </c>
    </row>
    <row r="5253" spans="1:2">
      <c r="A5253" s="32">
        <v>68</v>
      </c>
      <c r="B5253" s="34">
        <v>3672</v>
      </c>
    </row>
    <row r="5254" spans="1:2">
      <c r="A5254" s="31">
        <v>124</v>
      </c>
      <c r="B5254" s="33">
        <v>6076</v>
      </c>
    </row>
    <row r="5255" spans="1:2">
      <c r="A5255" s="32">
        <v>137</v>
      </c>
      <c r="B5255" s="34">
        <v>4932</v>
      </c>
    </row>
    <row r="5256" spans="1:2">
      <c r="A5256" s="31">
        <v>111</v>
      </c>
      <c r="B5256" s="33">
        <v>5439</v>
      </c>
    </row>
    <row r="5257" spans="1:2">
      <c r="A5257" s="32">
        <v>111</v>
      </c>
      <c r="B5257" s="34">
        <v>5439</v>
      </c>
    </row>
    <row r="5258" spans="1:2">
      <c r="A5258" s="31">
        <v>74</v>
      </c>
      <c r="B5258" s="33">
        <v>3330</v>
      </c>
    </row>
    <row r="5259" spans="1:2">
      <c r="A5259" s="32">
        <v>60</v>
      </c>
      <c r="B5259" s="34">
        <v>3120</v>
      </c>
    </row>
    <row r="5260" spans="1:2">
      <c r="A5260" s="31">
        <v>108</v>
      </c>
      <c r="B5260" s="33">
        <v>5076</v>
      </c>
    </row>
    <row r="5261" spans="1:2">
      <c r="A5261" s="32">
        <v>160</v>
      </c>
      <c r="B5261" s="34">
        <v>7360</v>
      </c>
    </row>
    <row r="5262" spans="1:2">
      <c r="A5262" s="31">
        <v>100</v>
      </c>
      <c r="B5262" s="33">
        <v>5800</v>
      </c>
    </row>
    <row r="5263" spans="1:2">
      <c r="A5263" s="32">
        <v>115</v>
      </c>
      <c r="B5263" s="34">
        <v>6785</v>
      </c>
    </row>
    <row r="5264" spans="1:2">
      <c r="A5264" s="31">
        <v>91</v>
      </c>
      <c r="B5264" s="33">
        <v>5278</v>
      </c>
    </row>
    <row r="5265" spans="1:2">
      <c r="A5265" s="32">
        <v>44</v>
      </c>
      <c r="B5265" s="34">
        <v>2684</v>
      </c>
    </row>
    <row r="5266" spans="1:2">
      <c r="A5266" s="31">
        <v>101</v>
      </c>
      <c r="B5266" s="33">
        <v>5454</v>
      </c>
    </row>
    <row r="5267" spans="1:2">
      <c r="A5267" s="32">
        <v>138</v>
      </c>
      <c r="B5267" s="34">
        <v>8556</v>
      </c>
    </row>
    <row r="5268" spans="1:2">
      <c r="A5268" s="31">
        <v>98</v>
      </c>
      <c r="B5268" s="33">
        <v>6468</v>
      </c>
    </row>
    <row r="5269" spans="1:2">
      <c r="A5269" s="32">
        <v>120</v>
      </c>
      <c r="B5269" s="34">
        <v>7920</v>
      </c>
    </row>
    <row r="5270" spans="1:2">
      <c r="A5270" s="31">
        <v>84</v>
      </c>
      <c r="B5270" s="33">
        <v>4368</v>
      </c>
    </row>
    <row r="5271" spans="1:2">
      <c r="A5271" s="32">
        <v>58</v>
      </c>
      <c r="B5271" s="34">
        <v>3422</v>
      </c>
    </row>
    <row r="5272" spans="1:2">
      <c r="A5272" s="31">
        <v>109</v>
      </c>
      <c r="B5272" s="33">
        <v>7848</v>
      </c>
    </row>
    <row r="5273" spans="1:2">
      <c r="A5273" s="32">
        <v>155</v>
      </c>
      <c r="B5273" s="34">
        <v>8990</v>
      </c>
    </row>
    <row r="5274" spans="1:2">
      <c r="A5274" s="31">
        <v>128</v>
      </c>
      <c r="B5274" s="33">
        <v>7680</v>
      </c>
    </row>
    <row r="5275" spans="1:2">
      <c r="A5275" s="32">
        <v>119</v>
      </c>
      <c r="B5275" s="34">
        <v>7021</v>
      </c>
    </row>
    <row r="5276" spans="1:2">
      <c r="A5276" s="31">
        <v>88</v>
      </c>
      <c r="B5276" s="33">
        <v>5192</v>
      </c>
    </row>
    <row r="5277" spans="1:2">
      <c r="A5277" s="32">
        <v>68</v>
      </c>
      <c r="B5277" s="34">
        <v>3536</v>
      </c>
    </row>
    <row r="5278" spans="1:2">
      <c r="A5278" s="31">
        <v>173</v>
      </c>
      <c r="B5278" s="33">
        <v>11591</v>
      </c>
    </row>
    <row r="5279" spans="1:2">
      <c r="A5279" s="32">
        <v>223</v>
      </c>
      <c r="B5279" s="34">
        <v>13603</v>
      </c>
    </row>
    <row r="5280" spans="1:2">
      <c r="A5280" s="31">
        <v>203</v>
      </c>
      <c r="B5280" s="33">
        <v>12992</v>
      </c>
    </row>
    <row r="5281" spans="1:2">
      <c r="A5281" s="32">
        <v>210</v>
      </c>
      <c r="B5281" s="34">
        <v>16800</v>
      </c>
    </row>
    <row r="5282" spans="1:2">
      <c r="A5282" s="31">
        <v>155</v>
      </c>
      <c r="B5282" s="33">
        <v>11935</v>
      </c>
    </row>
    <row r="5283" spans="1:2">
      <c r="A5283" s="32">
        <v>126</v>
      </c>
      <c r="B5283" s="34">
        <v>11214</v>
      </c>
    </row>
    <row r="5284" spans="1:2">
      <c r="A5284" s="31">
        <v>218</v>
      </c>
      <c r="B5284" s="33">
        <v>22454</v>
      </c>
    </row>
    <row r="5285" spans="1:2">
      <c r="A5285" s="32">
        <v>261</v>
      </c>
      <c r="B5285" s="34">
        <v>21663</v>
      </c>
    </row>
    <row r="5286" spans="1:2">
      <c r="A5286" s="31">
        <v>225</v>
      </c>
      <c r="B5286" s="33">
        <v>19800</v>
      </c>
    </row>
    <row r="5287" spans="1:2">
      <c r="A5287" s="32">
        <v>189</v>
      </c>
      <c r="B5287" s="34">
        <v>16254</v>
      </c>
    </row>
    <row r="5288" spans="1:2">
      <c r="A5288" s="31">
        <v>180</v>
      </c>
      <c r="B5288" s="33">
        <v>14760</v>
      </c>
    </row>
    <row r="5289" spans="1:2">
      <c r="A5289" s="32">
        <v>195</v>
      </c>
      <c r="B5289" s="34">
        <v>17355</v>
      </c>
    </row>
    <row r="5290" spans="1:2">
      <c r="A5290" s="31">
        <v>163</v>
      </c>
      <c r="B5290" s="33">
        <v>16463</v>
      </c>
    </row>
    <row r="5291" spans="1:2">
      <c r="A5291" s="32">
        <v>213</v>
      </c>
      <c r="B5291" s="34">
        <v>18531</v>
      </c>
    </row>
    <row r="5292" spans="1:2">
      <c r="A5292" s="31">
        <v>206</v>
      </c>
      <c r="B5292" s="33">
        <v>15862</v>
      </c>
    </row>
    <row r="5293" spans="1:2">
      <c r="A5293" s="32">
        <v>189</v>
      </c>
      <c r="B5293" s="34">
        <v>14742</v>
      </c>
    </row>
    <row r="5294" spans="1:2">
      <c r="A5294" s="31">
        <v>143</v>
      </c>
      <c r="B5294" s="33">
        <v>11011</v>
      </c>
    </row>
    <row r="5295" spans="1:2">
      <c r="A5295" s="32">
        <v>143</v>
      </c>
      <c r="B5295" s="34">
        <v>10582</v>
      </c>
    </row>
    <row r="5296" spans="1:2">
      <c r="A5296" s="31">
        <v>87</v>
      </c>
      <c r="B5296" s="33">
        <v>7047</v>
      </c>
    </row>
    <row r="5297" spans="1:2">
      <c r="A5297" s="32">
        <v>140</v>
      </c>
      <c r="B5297" s="34">
        <v>8120</v>
      </c>
    </row>
    <row r="5298" spans="1:2">
      <c r="A5298" s="31">
        <v>135</v>
      </c>
      <c r="B5298" s="33">
        <v>8100</v>
      </c>
    </row>
    <row r="5299" spans="1:2">
      <c r="A5299" s="32">
        <v>75</v>
      </c>
      <c r="B5299" s="34">
        <v>4050</v>
      </c>
    </row>
    <row r="5300" spans="1:2">
      <c r="A5300" s="31">
        <v>65</v>
      </c>
      <c r="B5300" s="33">
        <v>3510</v>
      </c>
    </row>
    <row r="5301" spans="1:2">
      <c r="A5301" s="32">
        <v>74</v>
      </c>
      <c r="B5301" s="34">
        <v>4736</v>
      </c>
    </row>
    <row r="5302" spans="1:2">
      <c r="A5302" s="31">
        <v>75</v>
      </c>
      <c r="B5302" s="33">
        <v>3825</v>
      </c>
    </row>
    <row r="5303" spans="1:2">
      <c r="A5303" s="32">
        <v>100</v>
      </c>
      <c r="B5303" s="34">
        <v>4700</v>
      </c>
    </row>
    <row r="5304" spans="1:2">
      <c r="A5304" s="31">
        <v>144</v>
      </c>
      <c r="B5304" s="33">
        <v>8496</v>
      </c>
    </row>
    <row r="5305" spans="1:2">
      <c r="A5305" s="32">
        <v>112</v>
      </c>
      <c r="B5305" s="34">
        <v>6160</v>
      </c>
    </row>
    <row r="5306" spans="1:2">
      <c r="A5306" s="31">
        <v>113</v>
      </c>
      <c r="B5306" s="33">
        <v>5763</v>
      </c>
    </row>
    <row r="5307" spans="1:2">
      <c r="A5307" s="32">
        <v>98</v>
      </c>
      <c r="B5307" s="34">
        <v>5782</v>
      </c>
    </row>
    <row r="5308" spans="1:2">
      <c r="A5308" s="31">
        <v>104</v>
      </c>
      <c r="B5308" s="33">
        <v>6760</v>
      </c>
    </row>
    <row r="5309" spans="1:2">
      <c r="A5309" s="32">
        <v>169</v>
      </c>
      <c r="B5309" s="34">
        <v>8788</v>
      </c>
    </row>
    <row r="5310" spans="1:2">
      <c r="A5310" s="31">
        <v>175</v>
      </c>
      <c r="B5310" s="33">
        <v>9450</v>
      </c>
    </row>
    <row r="5311" spans="1:2">
      <c r="A5311" s="32">
        <v>147</v>
      </c>
      <c r="B5311" s="34">
        <v>7791</v>
      </c>
    </row>
    <row r="5312" spans="1:2">
      <c r="A5312" s="31">
        <v>150</v>
      </c>
      <c r="B5312" s="33">
        <v>9600</v>
      </c>
    </row>
    <row r="5313" spans="1:2">
      <c r="A5313" s="32">
        <v>124</v>
      </c>
      <c r="B5313" s="34">
        <v>9548</v>
      </c>
    </row>
    <row r="5314" spans="1:2">
      <c r="A5314" s="31">
        <v>162</v>
      </c>
      <c r="B5314" s="33">
        <v>13932</v>
      </c>
    </row>
    <row r="5315" spans="1:2">
      <c r="A5315" s="32">
        <v>216</v>
      </c>
      <c r="B5315" s="34">
        <v>15552</v>
      </c>
    </row>
    <row r="5316" spans="1:2">
      <c r="A5316" s="31">
        <v>200</v>
      </c>
      <c r="B5316" s="33">
        <v>16400</v>
      </c>
    </row>
    <row r="5317" spans="1:2">
      <c r="A5317" s="32">
        <v>174</v>
      </c>
      <c r="B5317" s="34">
        <v>13050</v>
      </c>
    </row>
    <row r="5318" spans="1:2">
      <c r="A5318" s="31">
        <v>180</v>
      </c>
      <c r="B5318" s="33">
        <v>14040</v>
      </c>
    </row>
    <row r="5319" spans="1:2">
      <c r="A5319" s="32">
        <v>147</v>
      </c>
      <c r="B5319" s="34">
        <v>12642</v>
      </c>
    </row>
    <row r="5320" spans="1:2">
      <c r="A5320" s="31">
        <v>156</v>
      </c>
      <c r="B5320" s="33">
        <v>13572</v>
      </c>
    </row>
    <row r="5321" spans="1:2">
      <c r="A5321" s="32">
        <v>255</v>
      </c>
      <c r="B5321" s="34">
        <v>10455</v>
      </c>
    </row>
    <row r="5322" spans="1:2">
      <c r="A5322" s="31">
        <v>189</v>
      </c>
      <c r="B5322" s="33">
        <v>8316</v>
      </c>
    </row>
    <row r="5323" spans="1:2">
      <c r="A5323" s="32">
        <v>169</v>
      </c>
      <c r="B5323" s="34">
        <v>5408</v>
      </c>
    </row>
    <row r="5324" spans="1:2">
      <c r="A5324" s="31">
        <v>145</v>
      </c>
      <c r="B5324" s="33">
        <v>5365</v>
      </c>
    </row>
    <row r="5325" spans="1:2">
      <c r="A5325" s="32">
        <v>165</v>
      </c>
      <c r="B5325" s="34">
        <v>8415</v>
      </c>
    </row>
    <row r="5326" spans="1:2">
      <c r="A5326" s="31">
        <v>176</v>
      </c>
      <c r="B5326" s="33">
        <v>7744</v>
      </c>
    </row>
    <row r="5327" spans="1:2">
      <c r="A5327" s="32">
        <v>234</v>
      </c>
      <c r="B5327" s="34">
        <v>10296</v>
      </c>
    </row>
    <row r="5328" spans="1:2">
      <c r="A5328" s="31">
        <v>138</v>
      </c>
      <c r="B5328" s="33">
        <v>5796</v>
      </c>
    </row>
    <row r="5329" spans="1:2">
      <c r="A5329" s="32">
        <v>174</v>
      </c>
      <c r="B5329" s="34">
        <v>5742</v>
      </c>
    </row>
    <row r="5330" spans="1:2">
      <c r="A5330" s="31">
        <v>133</v>
      </c>
      <c r="B5330" s="33">
        <v>4921</v>
      </c>
    </row>
    <row r="5331" spans="1:2">
      <c r="A5331" s="32">
        <v>154</v>
      </c>
      <c r="B5331" s="34">
        <v>7700</v>
      </c>
    </row>
    <row r="5332" spans="1:2">
      <c r="A5332" s="31">
        <v>182</v>
      </c>
      <c r="B5332" s="33">
        <v>7644</v>
      </c>
    </row>
    <row r="5333" spans="1:2">
      <c r="A5333" s="32">
        <v>252</v>
      </c>
      <c r="B5333" s="34">
        <v>11088</v>
      </c>
    </row>
    <row r="5334" spans="1:2">
      <c r="A5334" s="31">
        <v>165</v>
      </c>
      <c r="B5334" s="33">
        <v>7260</v>
      </c>
    </row>
    <row r="5335" spans="1:2">
      <c r="A5335" s="32">
        <v>161</v>
      </c>
      <c r="B5335" s="34">
        <v>5313</v>
      </c>
    </row>
    <row r="5336" spans="1:2">
      <c r="A5336" s="31">
        <v>106</v>
      </c>
      <c r="B5336" s="33">
        <v>4134</v>
      </c>
    </row>
    <row r="5337" spans="1:2">
      <c r="A5337" s="32">
        <v>133</v>
      </c>
      <c r="B5337" s="34">
        <v>6783</v>
      </c>
    </row>
    <row r="5338" spans="1:2">
      <c r="A5338" s="31">
        <v>161</v>
      </c>
      <c r="B5338" s="33">
        <v>6923</v>
      </c>
    </row>
    <row r="5339" spans="1:2">
      <c r="A5339" s="32">
        <v>248</v>
      </c>
      <c r="B5339" s="34">
        <v>10416</v>
      </c>
    </row>
    <row r="5340" spans="1:2">
      <c r="A5340" s="31">
        <v>147</v>
      </c>
      <c r="B5340" s="33">
        <v>6321</v>
      </c>
    </row>
    <row r="5341" spans="1:2">
      <c r="A5341" s="32">
        <v>152</v>
      </c>
      <c r="B5341" s="34">
        <v>5168</v>
      </c>
    </row>
    <row r="5342" spans="1:2">
      <c r="A5342" s="31">
        <v>135</v>
      </c>
      <c r="B5342" s="33">
        <v>4995</v>
      </c>
    </row>
    <row r="5343" spans="1:2">
      <c r="A5343" s="32">
        <v>124</v>
      </c>
      <c r="B5343" s="34">
        <v>6200</v>
      </c>
    </row>
    <row r="5344" spans="1:2">
      <c r="A5344" s="31">
        <v>156</v>
      </c>
      <c r="B5344" s="33">
        <v>6396</v>
      </c>
    </row>
    <row r="5345" spans="1:2">
      <c r="A5345" s="32">
        <v>261</v>
      </c>
      <c r="B5345" s="34">
        <v>13050</v>
      </c>
    </row>
    <row r="5346" spans="1:2">
      <c r="A5346" s="31">
        <v>161</v>
      </c>
      <c r="B5346" s="33">
        <v>8533</v>
      </c>
    </row>
    <row r="5347" spans="1:2">
      <c r="A5347" s="32">
        <v>160</v>
      </c>
      <c r="B5347" s="34">
        <v>7840</v>
      </c>
    </row>
    <row r="5348" spans="1:2">
      <c r="A5348" s="31">
        <v>130</v>
      </c>
      <c r="B5348" s="33">
        <v>6110</v>
      </c>
    </row>
    <row r="5349" spans="1:2">
      <c r="A5349" s="32">
        <v>137</v>
      </c>
      <c r="B5349" s="34">
        <v>7672</v>
      </c>
    </row>
    <row r="5350" spans="1:2">
      <c r="A5350" s="31">
        <v>169</v>
      </c>
      <c r="B5350" s="33">
        <v>9971</v>
      </c>
    </row>
    <row r="5351" spans="1:2">
      <c r="A5351" s="32">
        <v>263</v>
      </c>
      <c r="B5351" s="34">
        <v>15517</v>
      </c>
    </row>
    <row r="5352" spans="1:2">
      <c r="A5352" s="31">
        <v>175</v>
      </c>
      <c r="B5352" s="33">
        <v>9450</v>
      </c>
    </row>
    <row r="5353" spans="1:2">
      <c r="A5353" s="32">
        <v>150</v>
      </c>
      <c r="B5353" s="34">
        <v>7200</v>
      </c>
    </row>
    <row r="5354" spans="1:2">
      <c r="A5354" s="31">
        <v>144</v>
      </c>
      <c r="B5354" s="33">
        <v>7056</v>
      </c>
    </row>
    <row r="5355" spans="1:2">
      <c r="A5355" s="32">
        <v>150</v>
      </c>
      <c r="B5355" s="34">
        <v>9300</v>
      </c>
    </row>
    <row r="5356" spans="1:2">
      <c r="A5356" s="31">
        <v>181</v>
      </c>
      <c r="B5356" s="33">
        <v>12489</v>
      </c>
    </row>
    <row r="5357" spans="1:2">
      <c r="A5357" s="32">
        <v>247</v>
      </c>
      <c r="B5357" s="34">
        <v>14573</v>
      </c>
    </row>
    <row r="5358" spans="1:2">
      <c r="A5358" s="31">
        <v>196</v>
      </c>
      <c r="B5358" s="33">
        <v>10976</v>
      </c>
    </row>
    <row r="5359" spans="1:2">
      <c r="A5359" s="32">
        <v>169</v>
      </c>
      <c r="B5359" s="34">
        <v>8619</v>
      </c>
    </row>
    <row r="5360" spans="1:2">
      <c r="A5360" s="31">
        <v>150</v>
      </c>
      <c r="B5360" s="33">
        <v>7950</v>
      </c>
    </row>
    <row r="5361" spans="1:2">
      <c r="A5361" s="32">
        <v>168</v>
      </c>
      <c r="B5361" s="34">
        <v>10416</v>
      </c>
    </row>
    <row r="5362" spans="1:2">
      <c r="A5362" s="31">
        <v>194</v>
      </c>
      <c r="B5362" s="33">
        <v>12804</v>
      </c>
    </row>
    <row r="5363" spans="1:2">
      <c r="A5363" s="32">
        <v>250</v>
      </c>
      <c r="B5363" s="34">
        <v>15500</v>
      </c>
    </row>
    <row r="5364" spans="1:2">
      <c r="A5364" s="31">
        <v>210</v>
      </c>
      <c r="B5364" s="33">
        <v>11550</v>
      </c>
    </row>
    <row r="5365" spans="1:2">
      <c r="A5365" s="32">
        <v>188</v>
      </c>
      <c r="B5365" s="34">
        <v>9588</v>
      </c>
    </row>
    <row r="5366" spans="1:2">
      <c r="A5366" s="31">
        <v>150</v>
      </c>
      <c r="B5366" s="33">
        <v>6150</v>
      </c>
    </row>
    <row r="5367" spans="1:2">
      <c r="A5367" s="32">
        <v>149</v>
      </c>
      <c r="B5367" s="34">
        <v>7748</v>
      </c>
    </row>
    <row r="5368" spans="1:2">
      <c r="A5368" s="31">
        <v>218</v>
      </c>
      <c r="B5368" s="33">
        <v>11990</v>
      </c>
    </row>
    <row r="5369" spans="1:2">
      <c r="A5369" s="32">
        <v>238</v>
      </c>
      <c r="B5369" s="34">
        <v>11900</v>
      </c>
    </row>
    <row r="5370" spans="1:2">
      <c r="A5370" s="31">
        <v>163</v>
      </c>
      <c r="B5370" s="33">
        <v>7824</v>
      </c>
    </row>
    <row r="5371" spans="1:2">
      <c r="A5371" s="32">
        <v>138</v>
      </c>
      <c r="B5371" s="34">
        <v>5658</v>
      </c>
    </row>
    <row r="5372" spans="1:2">
      <c r="A5372" s="31">
        <v>137</v>
      </c>
      <c r="B5372" s="33">
        <v>6028</v>
      </c>
    </row>
    <row r="5373" spans="1:2">
      <c r="A5373" s="32">
        <v>131</v>
      </c>
      <c r="B5373" s="34">
        <v>6681</v>
      </c>
    </row>
    <row r="5374" spans="1:2">
      <c r="A5374" s="31">
        <v>156</v>
      </c>
      <c r="B5374" s="33">
        <v>9204</v>
      </c>
    </row>
    <row r="5375" spans="1:2">
      <c r="A5375" s="32">
        <v>208</v>
      </c>
      <c r="B5375" s="34">
        <v>11856</v>
      </c>
    </row>
    <row r="5376" spans="1:2">
      <c r="A5376" s="31">
        <v>156</v>
      </c>
      <c r="B5376" s="33">
        <v>7176</v>
      </c>
    </row>
    <row r="5377" spans="1:2">
      <c r="A5377" s="32">
        <v>137</v>
      </c>
      <c r="B5377" s="34">
        <v>6302</v>
      </c>
    </row>
    <row r="5378" spans="1:2">
      <c r="A5378" s="31">
        <v>135</v>
      </c>
      <c r="B5378" s="33">
        <v>6075</v>
      </c>
    </row>
    <row r="5379" spans="1:2">
      <c r="A5379" s="32">
        <v>150</v>
      </c>
      <c r="B5379" s="34">
        <v>8850</v>
      </c>
    </row>
    <row r="5380" spans="1:2">
      <c r="A5380" s="31">
        <v>156</v>
      </c>
      <c r="B5380" s="33">
        <v>9984</v>
      </c>
    </row>
    <row r="5381" spans="1:2">
      <c r="A5381" s="32">
        <v>217</v>
      </c>
      <c r="B5381" s="34">
        <v>12152</v>
      </c>
    </row>
    <row r="5382" spans="1:2">
      <c r="A5382" s="31">
        <v>162</v>
      </c>
      <c r="B5382" s="33">
        <v>7938</v>
      </c>
    </row>
    <row r="5383" spans="1:2">
      <c r="A5383" s="32">
        <v>147</v>
      </c>
      <c r="B5383" s="34">
        <v>6615</v>
      </c>
    </row>
    <row r="5384" spans="1:2">
      <c r="A5384" s="31">
        <v>144</v>
      </c>
      <c r="B5384" s="33">
        <v>6768</v>
      </c>
    </row>
    <row r="5385" spans="1:2">
      <c r="A5385" s="32">
        <v>154</v>
      </c>
      <c r="B5385" s="34">
        <v>9548</v>
      </c>
    </row>
    <row r="5386" spans="1:2">
      <c r="A5386" s="31">
        <v>176</v>
      </c>
      <c r="B5386" s="33">
        <v>11968</v>
      </c>
    </row>
    <row r="5387" spans="1:2">
      <c r="A5387" s="32">
        <v>245</v>
      </c>
      <c r="B5387" s="34">
        <v>14455</v>
      </c>
    </row>
    <row r="5388" spans="1:2">
      <c r="A5388" s="31">
        <v>169</v>
      </c>
      <c r="B5388" s="33">
        <v>8619</v>
      </c>
    </row>
    <row r="5389" spans="1:2">
      <c r="A5389" s="32">
        <v>163</v>
      </c>
      <c r="B5389" s="34">
        <v>8476</v>
      </c>
    </row>
    <row r="5390" spans="1:2">
      <c r="A5390" s="31">
        <v>155</v>
      </c>
      <c r="B5390" s="33">
        <v>8370</v>
      </c>
    </row>
    <row r="5391" spans="1:2">
      <c r="A5391" s="32">
        <v>155</v>
      </c>
      <c r="B5391" s="34">
        <v>9300</v>
      </c>
    </row>
    <row r="5392" spans="1:2">
      <c r="A5392" s="31">
        <v>182</v>
      </c>
      <c r="B5392" s="33">
        <v>12558</v>
      </c>
    </row>
    <row r="5393" spans="1:2">
      <c r="A5393" s="32">
        <v>216</v>
      </c>
      <c r="B5393" s="34">
        <v>8424</v>
      </c>
    </row>
    <row r="5394" spans="1:2">
      <c r="A5394" s="31">
        <v>156</v>
      </c>
      <c r="B5394" s="33">
        <v>6084</v>
      </c>
    </row>
    <row r="5395" spans="1:2">
      <c r="A5395" s="32">
        <v>168</v>
      </c>
      <c r="B5395" s="34">
        <v>4872</v>
      </c>
    </row>
    <row r="5396" spans="1:2">
      <c r="A5396" s="31">
        <v>131</v>
      </c>
      <c r="B5396" s="33">
        <v>4454</v>
      </c>
    </row>
    <row r="5397" spans="1:2">
      <c r="A5397" s="32">
        <v>145</v>
      </c>
      <c r="B5397" s="34">
        <v>7105</v>
      </c>
    </row>
    <row r="5398" spans="1:2">
      <c r="A5398" s="31">
        <v>156</v>
      </c>
      <c r="B5398" s="33">
        <v>5928</v>
      </c>
    </row>
    <row r="5399" spans="1:2">
      <c r="A5399" s="32">
        <v>238</v>
      </c>
      <c r="B5399" s="34">
        <v>8806</v>
      </c>
    </row>
    <row r="5400" spans="1:2">
      <c r="A5400" s="31">
        <v>145</v>
      </c>
      <c r="B5400" s="33">
        <v>5365</v>
      </c>
    </row>
    <row r="5401" spans="1:2">
      <c r="A5401" s="32">
        <v>143</v>
      </c>
      <c r="B5401" s="34">
        <v>4147</v>
      </c>
    </row>
    <row r="5402" spans="1:2">
      <c r="A5402" s="31">
        <v>123</v>
      </c>
      <c r="B5402" s="33">
        <v>3936</v>
      </c>
    </row>
    <row r="5403" spans="1:2">
      <c r="A5403" s="32">
        <v>145</v>
      </c>
      <c r="B5403" s="34">
        <v>6815</v>
      </c>
    </row>
    <row r="5404" spans="1:2">
      <c r="A5404" s="31">
        <v>174</v>
      </c>
      <c r="B5404" s="33">
        <v>6612</v>
      </c>
    </row>
    <row r="5405" spans="1:2">
      <c r="A5405" s="32">
        <v>246</v>
      </c>
      <c r="B5405" s="34">
        <v>9348</v>
      </c>
    </row>
    <row r="5406" spans="1:2">
      <c r="A5406" s="31">
        <v>131</v>
      </c>
      <c r="B5406" s="33">
        <v>4847</v>
      </c>
    </row>
    <row r="5407" spans="1:2">
      <c r="A5407" s="32">
        <v>149</v>
      </c>
      <c r="B5407" s="34">
        <v>4023</v>
      </c>
    </row>
    <row r="5408" spans="1:2">
      <c r="A5408" s="31">
        <v>112</v>
      </c>
      <c r="B5408" s="33">
        <v>3696</v>
      </c>
    </row>
    <row r="5409" spans="1:2">
      <c r="A5409" s="32">
        <v>126</v>
      </c>
      <c r="B5409" s="34">
        <v>5922</v>
      </c>
    </row>
    <row r="5410" spans="1:2">
      <c r="A5410" s="31">
        <v>165</v>
      </c>
      <c r="B5410" s="33">
        <v>6105</v>
      </c>
    </row>
    <row r="5411" spans="1:2">
      <c r="A5411" s="32">
        <v>208</v>
      </c>
      <c r="B5411" s="34">
        <v>8112</v>
      </c>
    </row>
    <row r="5412" spans="1:2">
      <c r="A5412" s="31">
        <v>140</v>
      </c>
      <c r="B5412" s="33">
        <v>5460</v>
      </c>
    </row>
    <row r="5413" spans="1:2">
      <c r="A5413" s="32">
        <v>145</v>
      </c>
      <c r="B5413" s="34">
        <v>4060</v>
      </c>
    </row>
    <row r="5414" spans="1:2">
      <c r="A5414" s="31">
        <v>119</v>
      </c>
      <c r="B5414" s="33">
        <v>3927</v>
      </c>
    </row>
    <row r="5415" spans="1:2">
      <c r="A5415" s="32">
        <v>106</v>
      </c>
      <c r="B5415" s="34">
        <v>4982</v>
      </c>
    </row>
    <row r="5416" spans="1:2">
      <c r="A5416" s="31">
        <v>149</v>
      </c>
      <c r="B5416" s="33">
        <v>5364</v>
      </c>
    </row>
    <row r="5417" spans="1:2">
      <c r="A5417" s="32">
        <v>246</v>
      </c>
      <c r="B5417" s="34">
        <v>11070</v>
      </c>
    </row>
    <row r="5418" spans="1:2">
      <c r="A5418" s="31">
        <v>152</v>
      </c>
      <c r="B5418" s="33">
        <v>6232</v>
      </c>
    </row>
    <row r="5419" spans="1:2">
      <c r="A5419" s="32">
        <v>145</v>
      </c>
      <c r="B5419" s="34">
        <v>5655</v>
      </c>
    </row>
    <row r="5420" spans="1:2">
      <c r="A5420" s="31">
        <v>131</v>
      </c>
      <c r="B5420" s="33">
        <v>5109</v>
      </c>
    </row>
    <row r="5421" spans="1:2">
      <c r="A5421" s="32">
        <v>133</v>
      </c>
      <c r="B5421" s="34">
        <v>5985</v>
      </c>
    </row>
    <row r="5422" spans="1:2">
      <c r="A5422" s="31">
        <v>156</v>
      </c>
      <c r="B5422" s="33">
        <v>8112</v>
      </c>
    </row>
    <row r="5423" spans="1:2">
      <c r="A5423" s="32">
        <v>247</v>
      </c>
      <c r="B5423" s="34">
        <v>11362</v>
      </c>
    </row>
    <row r="5424" spans="1:2">
      <c r="A5424" s="31">
        <v>168</v>
      </c>
      <c r="B5424" s="33">
        <v>7056</v>
      </c>
    </row>
    <row r="5425" spans="1:2">
      <c r="A5425" s="32">
        <v>131</v>
      </c>
      <c r="B5425" s="34">
        <v>4978</v>
      </c>
    </row>
    <row r="5426" spans="1:2">
      <c r="A5426" s="31">
        <v>140</v>
      </c>
      <c r="B5426" s="33">
        <v>5320</v>
      </c>
    </row>
    <row r="5427" spans="1:2">
      <c r="A5427" s="32">
        <v>135</v>
      </c>
      <c r="B5427" s="34">
        <v>6615</v>
      </c>
    </row>
    <row r="5428" spans="1:2">
      <c r="A5428" s="31">
        <v>163</v>
      </c>
      <c r="B5428" s="33">
        <v>8150</v>
      </c>
    </row>
    <row r="5429" spans="1:2">
      <c r="A5429" s="32">
        <v>228</v>
      </c>
      <c r="B5429" s="34">
        <v>10944</v>
      </c>
    </row>
    <row r="5430" spans="1:2">
      <c r="A5430" s="31">
        <v>163</v>
      </c>
      <c r="B5430" s="33">
        <v>7172</v>
      </c>
    </row>
    <row r="5431" spans="1:2">
      <c r="A5431" s="32">
        <v>149</v>
      </c>
      <c r="B5431" s="34">
        <v>5662</v>
      </c>
    </row>
    <row r="5432" spans="1:2">
      <c r="A5432" s="31">
        <v>150</v>
      </c>
      <c r="B5432" s="33">
        <v>5850</v>
      </c>
    </row>
    <row r="5433" spans="1:2">
      <c r="A5433" s="32">
        <v>137</v>
      </c>
      <c r="B5433" s="34">
        <v>6576</v>
      </c>
    </row>
    <row r="5434" spans="1:2">
      <c r="A5434" s="31">
        <v>196</v>
      </c>
      <c r="B5434" s="33">
        <v>9996</v>
      </c>
    </row>
    <row r="5435" spans="1:2">
      <c r="A5435" s="32">
        <v>255</v>
      </c>
      <c r="B5435" s="34">
        <v>11985</v>
      </c>
    </row>
    <row r="5436" spans="1:2">
      <c r="A5436" s="31">
        <v>163</v>
      </c>
      <c r="B5436" s="33">
        <v>7009</v>
      </c>
    </row>
    <row r="5437" spans="1:2">
      <c r="A5437" s="32">
        <v>143</v>
      </c>
      <c r="B5437" s="34">
        <v>5434</v>
      </c>
    </row>
    <row r="5438" spans="1:2">
      <c r="A5438" s="31">
        <v>147</v>
      </c>
      <c r="B5438" s="33">
        <v>5586</v>
      </c>
    </row>
    <row r="5439" spans="1:2">
      <c r="A5439" s="32">
        <v>140</v>
      </c>
      <c r="B5439" s="34">
        <v>6580</v>
      </c>
    </row>
    <row r="5440" spans="1:2">
      <c r="A5440" s="31">
        <v>196</v>
      </c>
      <c r="B5440" s="33">
        <v>10192</v>
      </c>
    </row>
    <row r="5441" spans="1:2">
      <c r="A5441" s="32">
        <v>208</v>
      </c>
      <c r="B5441" s="34">
        <v>9984</v>
      </c>
    </row>
    <row r="5442" spans="1:2">
      <c r="A5442" s="31">
        <v>150</v>
      </c>
      <c r="B5442" s="33">
        <v>6600</v>
      </c>
    </row>
    <row r="5443" spans="1:2">
      <c r="A5443" s="32">
        <v>137</v>
      </c>
      <c r="B5443" s="34">
        <v>5206</v>
      </c>
    </row>
    <row r="5444" spans="1:2">
      <c r="A5444" s="31">
        <v>135</v>
      </c>
      <c r="B5444" s="33">
        <v>5130</v>
      </c>
    </row>
    <row r="5445" spans="1:2">
      <c r="A5445" s="32">
        <v>125</v>
      </c>
      <c r="B5445" s="34">
        <v>6000</v>
      </c>
    </row>
    <row r="5446" spans="1:2">
      <c r="A5446" s="31">
        <v>174</v>
      </c>
      <c r="B5446" s="33">
        <v>9048</v>
      </c>
    </row>
    <row r="5447" spans="1:2">
      <c r="A5447" s="32">
        <v>202</v>
      </c>
      <c r="B5447" s="34">
        <v>10100</v>
      </c>
    </row>
    <row r="5448" spans="1:2">
      <c r="A5448" s="31">
        <v>174</v>
      </c>
      <c r="B5448" s="33">
        <v>7656</v>
      </c>
    </row>
    <row r="5449" spans="1:2">
      <c r="A5449" s="32">
        <v>125</v>
      </c>
      <c r="B5449" s="34">
        <v>5250</v>
      </c>
    </row>
    <row r="5450" spans="1:2">
      <c r="A5450" s="31">
        <v>119</v>
      </c>
      <c r="B5450" s="33">
        <v>4879</v>
      </c>
    </row>
    <row r="5451" spans="1:2">
      <c r="A5451" s="32">
        <v>128</v>
      </c>
      <c r="B5451" s="34">
        <v>6912</v>
      </c>
    </row>
    <row r="5452" spans="1:2">
      <c r="A5452" s="31">
        <v>150</v>
      </c>
      <c r="B5452" s="33">
        <v>8250</v>
      </c>
    </row>
    <row r="5453" spans="1:2">
      <c r="A5453" s="32">
        <v>218</v>
      </c>
      <c r="B5453" s="34">
        <v>11554</v>
      </c>
    </row>
    <row r="5454" spans="1:2">
      <c r="A5454" s="31">
        <v>167</v>
      </c>
      <c r="B5454" s="33">
        <v>7014</v>
      </c>
    </row>
    <row r="5455" spans="1:2">
      <c r="A5455" s="32">
        <v>146</v>
      </c>
      <c r="B5455" s="34">
        <v>6132</v>
      </c>
    </row>
    <row r="5456" spans="1:2">
      <c r="A5456" s="31">
        <v>135</v>
      </c>
      <c r="B5456" s="33">
        <v>5670</v>
      </c>
    </row>
    <row r="5457" spans="1:2">
      <c r="A5457" s="32">
        <v>143</v>
      </c>
      <c r="B5457" s="34">
        <v>7293</v>
      </c>
    </row>
    <row r="5458" spans="1:2">
      <c r="A5458" s="31">
        <v>161</v>
      </c>
      <c r="B5458" s="33">
        <v>8855</v>
      </c>
    </row>
    <row r="5459" spans="1:2">
      <c r="A5459" s="32">
        <v>224</v>
      </c>
      <c r="B5459" s="34">
        <v>11648</v>
      </c>
    </row>
    <row r="5460" spans="1:2">
      <c r="A5460" s="31">
        <v>168</v>
      </c>
      <c r="B5460" s="33">
        <v>7392</v>
      </c>
    </row>
    <row r="5461" spans="1:2">
      <c r="A5461" s="32">
        <v>165</v>
      </c>
      <c r="B5461" s="34">
        <v>7260</v>
      </c>
    </row>
    <row r="5462" spans="1:2">
      <c r="A5462" s="31">
        <v>135</v>
      </c>
      <c r="B5462" s="33">
        <v>5940</v>
      </c>
    </row>
    <row r="5463" spans="1:2">
      <c r="A5463" s="32">
        <v>145</v>
      </c>
      <c r="B5463" s="34">
        <v>7830</v>
      </c>
    </row>
    <row r="5464" spans="1:2">
      <c r="A5464" s="31">
        <v>174</v>
      </c>
      <c r="B5464" s="33">
        <v>9744</v>
      </c>
    </row>
    <row r="5465" spans="1:2">
      <c r="A5465" s="32">
        <v>91</v>
      </c>
      <c r="B5465" s="34">
        <v>2639</v>
      </c>
    </row>
    <row r="5466" spans="1:2">
      <c r="A5466" s="31">
        <v>105</v>
      </c>
      <c r="B5466" s="33">
        <v>3780</v>
      </c>
    </row>
    <row r="5467" spans="1:2">
      <c r="A5467" s="32">
        <v>91</v>
      </c>
      <c r="B5467" s="34">
        <v>3549</v>
      </c>
    </row>
    <row r="5468" spans="1:2">
      <c r="A5468" s="31">
        <v>54</v>
      </c>
      <c r="B5468" s="33">
        <v>2052</v>
      </c>
    </row>
    <row r="5469" spans="1:2">
      <c r="A5469" s="32">
        <v>45</v>
      </c>
      <c r="B5469" s="34">
        <v>1890</v>
      </c>
    </row>
    <row r="5470" spans="1:2">
      <c r="A5470" s="31">
        <v>116</v>
      </c>
      <c r="B5470" s="33">
        <v>4408</v>
      </c>
    </row>
    <row r="5471" spans="1:2">
      <c r="A5471" s="32">
        <v>113</v>
      </c>
      <c r="B5471" s="34">
        <v>3051</v>
      </c>
    </row>
    <row r="5472" spans="1:2">
      <c r="A5472" s="31">
        <v>105</v>
      </c>
      <c r="B5472" s="33">
        <v>3780</v>
      </c>
    </row>
    <row r="5473" spans="1:2">
      <c r="A5473" s="32">
        <v>88</v>
      </c>
      <c r="B5473" s="34">
        <v>3432</v>
      </c>
    </row>
    <row r="5474" spans="1:2">
      <c r="A5474" s="31">
        <v>58</v>
      </c>
      <c r="B5474" s="33">
        <v>2204</v>
      </c>
    </row>
    <row r="5475" spans="1:2">
      <c r="A5475" s="32">
        <v>38</v>
      </c>
      <c r="B5475" s="34">
        <v>1596</v>
      </c>
    </row>
    <row r="5476" spans="1:2">
      <c r="A5476" s="31">
        <v>81</v>
      </c>
      <c r="B5476" s="33">
        <v>3078</v>
      </c>
    </row>
    <row r="5477" spans="1:2">
      <c r="A5477" s="32">
        <v>143</v>
      </c>
      <c r="B5477" s="34">
        <v>5434</v>
      </c>
    </row>
    <row r="5478" spans="1:2">
      <c r="A5478" s="31">
        <v>85</v>
      </c>
      <c r="B5478" s="33">
        <v>3825</v>
      </c>
    </row>
    <row r="5479" spans="1:2">
      <c r="A5479" s="32">
        <v>91</v>
      </c>
      <c r="B5479" s="34">
        <v>4732</v>
      </c>
    </row>
    <row r="5480" spans="1:2">
      <c r="A5480" s="31">
        <v>65</v>
      </c>
      <c r="B5480" s="33">
        <v>3120</v>
      </c>
    </row>
    <row r="5481" spans="1:2">
      <c r="A5481" s="32">
        <v>30</v>
      </c>
      <c r="B5481" s="34">
        <v>1530</v>
      </c>
    </row>
    <row r="5482" spans="1:2">
      <c r="A5482" s="31">
        <v>78</v>
      </c>
      <c r="B5482" s="33">
        <v>3822</v>
      </c>
    </row>
    <row r="5483" spans="1:2">
      <c r="A5483" s="32">
        <v>124</v>
      </c>
      <c r="B5483" s="34">
        <v>6448</v>
      </c>
    </row>
    <row r="5484" spans="1:2">
      <c r="A5484" s="31">
        <v>69</v>
      </c>
      <c r="B5484" s="33">
        <v>4071</v>
      </c>
    </row>
    <row r="5485" spans="1:2">
      <c r="A5485" s="32">
        <v>85</v>
      </c>
      <c r="B5485" s="34">
        <v>4845</v>
      </c>
    </row>
    <row r="5486" spans="1:2">
      <c r="A5486" s="31">
        <v>56</v>
      </c>
      <c r="B5486" s="33">
        <v>2352</v>
      </c>
    </row>
    <row r="5487" spans="1:2">
      <c r="A5487" s="32">
        <v>35</v>
      </c>
      <c r="B5487" s="34">
        <v>1715</v>
      </c>
    </row>
    <row r="5488" spans="1:2">
      <c r="A5488" s="31">
        <v>78</v>
      </c>
      <c r="B5488" s="33">
        <v>4992</v>
      </c>
    </row>
    <row r="5489" spans="1:2">
      <c r="A5489" s="32">
        <v>125</v>
      </c>
      <c r="B5489" s="34">
        <v>5750</v>
      </c>
    </row>
    <row r="5490" spans="1:2">
      <c r="A5490" s="31">
        <v>98</v>
      </c>
      <c r="B5490" s="33">
        <v>4998</v>
      </c>
    </row>
    <row r="5491" spans="1:2">
      <c r="A5491" s="32">
        <v>88</v>
      </c>
      <c r="B5491" s="34">
        <v>4400</v>
      </c>
    </row>
    <row r="5492" spans="1:2">
      <c r="A5492" s="31">
        <v>69</v>
      </c>
      <c r="B5492" s="33">
        <v>3243</v>
      </c>
    </row>
    <row r="5493" spans="1:2">
      <c r="A5493" s="32">
        <v>49</v>
      </c>
      <c r="B5493" s="34">
        <v>2156</v>
      </c>
    </row>
    <row r="5494" spans="1:2">
      <c r="A5494" s="31">
        <v>152</v>
      </c>
      <c r="B5494" s="33">
        <v>8512</v>
      </c>
    </row>
    <row r="5495" spans="1:2">
      <c r="A5495" s="32">
        <v>233</v>
      </c>
      <c r="B5495" s="34">
        <v>12349</v>
      </c>
    </row>
    <row r="5496" spans="1:2">
      <c r="A5496" s="31">
        <v>176</v>
      </c>
      <c r="B5496" s="33">
        <v>10912</v>
      </c>
    </row>
    <row r="5497" spans="1:2">
      <c r="A5497" s="32">
        <v>195</v>
      </c>
      <c r="B5497" s="34">
        <v>14235</v>
      </c>
    </row>
    <row r="5498" spans="1:2">
      <c r="A5498" s="31">
        <v>142</v>
      </c>
      <c r="B5498" s="33">
        <v>10224</v>
      </c>
    </row>
    <row r="5499" spans="1:2">
      <c r="A5499" s="32">
        <v>104</v>
      </c>
      <c r="B5499" s="34">
        <v>8424</v>
      </c>
    </row>
    <row r="5500" spans="1:2">
      <c r="A5500" s="31">
        <v>182</v>
      </c>
      <c r="B5500" s="33">
        <v>17472</v>
      </c>
    </row>
    <row r="5501" spans="1:2">
      <c r="A5501" s="32">
        <v>255</v>
      </c>
      <c r="B5501" s="34">
        <v>20145</v>
      </c>
    </row>
    <row r="5502" spans="1:2">
      <c r="A5502" s="31">
        <v>203</v>
      </c>
      <c r="B5502" s="33">
        <v>16443</v>
      </c>
    </row>
    <row r="5503" spans="1:2">
      <c r="A5503" s="32">
        <v>182</v>
      </c>
      <c r="B5503" s="34">
        <v>15652</v>
      </c>
    </row>
    <row r="5504" spans="1:2">
      <c r="A5504" s="31">
        <v>149</v>
      </c>
      <c r="B5504" s="33">
        <v>12218</v>
      </c>
    </row>
    <row r="5505" spans="1:2">
      <c r="A5505" s="32">
        <v>162</v>
      </c>
      <c r="B5505" s="34">
        <v>13770</v>
      </c>
    </row>
    <row r="5506" spans="1:2">
      <c r="A5506" s="31">
        <v>180</v>
      </c>
      <c r="B5506" s="33">
        <v>17280</v>
      </c>
    </row>
    <row r="5507" spans="1:2">
      <c r="A5507" s="32">
        <v>240</v>
      </c>
      <c r="B5507" s="34">
        <v>19920</v>
      </c>
    </row>
    <row r="5508" spans="1:2">
      <c r="A5508" s="31">
        <v>202</v>
      </c>
      <c r="B5508" s="33">
        <v>15352</v>
      </c>
    </row>
    <row r="5509" spans="1:2">
      <c r="A5509" s="32">
        <v>189</v>
      </c>
      <c r="B5509" s="34">
        <v>13041</v>
      </c>
    </row>
    <row r="5510" spans="1:2">
      <c r="A5510" s="31">
        <v>111</v>
      </c>
      <c r="B5510" s="33">
        <v>7326</v>
      </c>
    </row>
    <row r="5511" spans="1:2">
      <c r="A5511" s="32">
        <v>106</v>
      </c>
      <c r="B5511" s="34">
        <v>6784</v>
      </c>
    </row>
    <row r="5512" spans="1:2">
      <c r="A5512" s="31">
        <v>75</v>
      </c>
      <c r="B5512" s="33">
        <v>5475</v>
      </c>
    </row>
    <row r="5513" spans="1:2">
      <c r="A5513" s="32">
        <v>113</v>
      </c>
      <c r="B5513" s="34">
        <v>5198</v>
      </c>
    </row>
    <row r="5514" spans="1:2">
      <c r="A5514" s="31">
        <v>113</v>
      </c>
      <c r="B5514" s="33">
        <v>5876</v>
      </c>
    </row>
    <row r="5515" spans="1:2">
      <c r="A5515" s="32">
        <v>65</v>
      </c>
      <c r="B5515" s="34">
        <v>3055</v>
      </c>
    </row>
    <row r="5516" spans="1:2">
      <c r="A5516" s="31">
        <v>54</v>
      </c>
      <c r="B5516" s="33">
        <v>2430</v>
      </c>
    </row>
    <row r="5517" spans="1:2">
      <c r="A5517" s="32">
        <v>56</v>
      </c>
      <c r="B5517" s="34">
        <v>3248</v>
      </c>
    </row>
    <row r="5518" spans="1:2">
      <c r="A5518" s="31">
        <v>70</v>
      </c>
      <c r="B5518" s="33">
        <v>2940</v>
      </c>
    </row>
    <row r="5519" spans="1:2">
      <c r="A5519" s="32">
        <v>102</v>
      </c>
      <c r="B5519" s="34">
        <v>3876</v>
      </c>
    </row>
    <row r="5520" spans="1:2">
      <c r="A5520" s="31">
        <v>142</v>
      </c>
      <c r="B5520" s="33">
        <v>7242</v>
      </c>
    </row>
    <row r="5521" spans="1:2">
      <c r="A5521" s="32">
        <v>95</v>
      </c>
      <c r="B5521" s="34">
        <v>4370</v>
      </c>
    </row>
    <row r="5522" spans="1:2">
      <c r="A5522" s="31">
        <v>98</v>
      </c>
      <c r="B5522" s="33">
        <v>4018</v>
      </c>
    </row>
    <row r="5523" spans="1:2">
      <c r="A5523" s="32">
        <v>87</v>
      </c>
      <c r="B5523" s="34">
        <v>4611</v>
      </c>
    </row>
    <row r="5524" spans="1:2">
      <c r="A5524" s="31">
        <v>102</v>
      </c>
      <c r="B5524" s="33">
        <v>6018</v>
      </c>
    </row>
    <row r="5525" spans="1:2">
      <c r="A5525" s="32">
        <v>155</v>
      </c>
      <c r="B5525" s="34">
        <v>6510</v>
      </c>
    </row>
    <row r="5526" spans="1:2">
      <c r="A5526" s="31">
        <v>169</v>
      </c>
      <c r="B5526" s="33">
        <v>7943</v>
      </c>
    </row>
    <row r="5527" spans="1:2">
      <c r="A5527" s="32">
        <v>138</v>
      </c>
      <c r="B5527" s="34">
        <v>5934</v>
      </c>
    </row>
    <row r="5528" spans="1:2">
      <c r="A5528" s="31">
        <v>113</v>
      </c>
      <c r="B5528" s="33">
        <v>5876</v>
      </c>
    </row>
    <row r="5529" spans="1:2">
      <c r="A5529" s="32">
        <v>111</v>
      </c>
      <c r="B5529" s="34">
        <v>8103</v>
      </c>
    </row>
    <row r="5530" spans="1:2">
      <c r="A5530" s="31">
        <v>149</v>
      </c>
      <c r="B5530" s="33">
        <v>11026</v>
      </c>
    </row>
    <row r="5531" spans="1:2">
      <c r="A5531" s="32">
        <v>225</v>
      </c>
      <c r="B5531" s="34">
        <v>13500</v>
      </c>
    </row>
    <row r="5532" spans="1:2">
      <c r="A5532" s="31">
        <v>225</v>
      </c>
      <c r="B5532" s="33">
        <v>16650</v>
      </c>
    </row>
    <row r="5533" spans="1:2">
      <c r="A5533" s="32">
        <v>154</v>
      </c>
      <c r="B5533" s="34">
        <v>9856</v>
      </c>
    </row>
    <row r="5534" spans="1:2">
      <c r="A5534" s="31">
        <v>160</v>
      </c>
      <c r="B5534" s="33">
        <v>10720</v>
      </c>
    </row>
    <row r="5535" spans="1:2">
      <c r="A5535" s="32">
        <v>133</v>
      </c>
      <c r="B5535" s="34">
        <v>9576</v>
      </c>
    </row>
    <row r="5536" spans="1:2">
      <c r="A5536" s="31">
        <v>150</v>
      </c>
      <c r="B5536" s="33">
        <v>12300</v>
      </c>
    </row>
    <row r="5537" spans="1:2">
      <c r="A5537" s="32">
        <v>203</v>
      </c>
      <c r="B5537" s="34">
        <v>6902</v>
      </c>
    </row>
    <row r="5538" spans="1:2">
      <c r="A5538" s="31">
        <v>154</v>
      </c>
      <c r="B5538" s="33">
        <v>5236</v>
      </c>
    </row>
    <row r="5539" spans="1:2">
      <c r="A5539" s="32">
        <v>149</v>
      </c>
      <c r="B5539" s="34">
        <v>3427</v>
      </c>
    </row>
    <row r="5540" spans="1:2">
      <c r="A5540" s="31">
        <v>116</v>
      </c>
      <c r="B5540" s="33">
        <v>3364</v>
      </c>
    </row>
    <row r="5541" spans="1:2">
      <c r="A5541" s="32">
        <v>122</v>
      </c>
      <c r="B5541" s="34">
        <v>5246</v>
      </c>
    </row>
    <row r="5542" spans="1:2">
      <c r="A5542" s="31">
        <v>138</v>
      </c>
      <c r="B5542" s="33">
        <v>4554</v>
      </c>
    </row>
    <row r="5543" spans="1:2">
      <c r="A5543" s="32">
        <v>200</v>
      </c>
      <c r="B5543" s="34">
        <v>6800</v>
      </c>
    </row>
    <row r="5544" spans="1:2">
      <c r="A5544" s="31">
        <v>117</v>
      </c>
      <c r="B5544" s="33">
        <v>3861</v>
      </c>
    </row>
    <row r="5545" spans="1:2">
      <c r="A5545" s="32">
        <v>150</v>
      </c>
      <c r="B5545" s="34">
        <v>3450</v>
      </c>
    </row>
    <row r="5546" spans="1:2">
      <c r="A5546" s="31">
        <v>109</v>
      </c>
      <c r="B5546" s="33">
        <v>3052</v>
      </c>
    </row>
    <row r="5547" spans="1:2">
      <c r="A5547" s="32">
        <v>126</v>
      </c>
      <c r="B5547" s="34">
        <v>5166</v>
      </c>
    </row>
    <row r="5548" spans="1:2">
      <c r="A5548" s="31">
        <v>138</v>
      </c>
      <c r="B5548" s="33">
        <v>4554</v>
      </c>
    </row>
    <row r="5549" spans="1:2">
      <c r="A5549" s="32">
        <v>216</v>
      </c>
      <c r="B5549" s="34">
        <v>7344</v>
      </c>
    </row>
    <row r="5550" spans="1:2">
      <c r="A5550" s="31">
        <v>126</v>
      </c>
      <c r="B5550" s="33">
        <v>4032</v>
      </c>
    </row>
    <row r="5551" spans="1:2">
      <c r="A5551" s="32">
        <v>124</v>
      </c>
      <c r="B5551" s="34">
        <v>3100</v>
      </c>
    </row>
    <row r="5552" spans="1:2">
      <c r="A5552" s="31">
        <v>91</v>
      </c>
      <c r="B5552" s="33">
        <v>2639</v>
      </c>
    </row>
    <row r="5553" spans="1:2">
      <c r="A5553" s="32">
        <v>94</v>
      </c>
      <c r="B5553" s="34">
        <v>4042</v>
      </c>
    </row>
    <row r="5554" spans="1:2">
      <c r="A5554" s="31">
        <v>143</v>
      </c>
      <c r="B5554" s="33">
        <v>4719</v>
      </c>
    </row>
    <row r="5555" spans="1:2">
      <c r="A5555" s="32">
        <v>181</v>
      </c>
      <c r="B5555" s="34">
        <v>5792</v>
      </c>
    </row>
    <row r="5556" spans="1:2">
      <c r="A5556" s="31">
        <v>111</v>
      </c>
      <c r="B5556" s="33">
        <v>4218</v>
      </c>
    </row>
    <row r="5557" spans="1:2">
      <c r="A5557" s="32">
        <v>135</v>
      </c>
      <c r="B5557" s="34">
        <v>3645</v>
      </c>
    </row>
    <row r="5558" spans="1:2">
      <c r="A5558" s="31">
        <v>109</v>
      </c>
      <c r="B5558" s="33">
        <v>3488</v>
      </c>
    </row>
    <row r="5559" spans="1:2">
      <c r="A5559" s="32">
        <v>120</v>
      </c>
      <c r="B5559" s="34">
        <v>5400</v>
      </c>
    </row>
    <row r="5560" spans="1:2">
      <c r="A5560" s="31">
        <v>152</v>
      </c>
      <c r="B5560" s="33">
        <v>5624</v>
      </c>
    </row>
    <row r="5561" spans="1:2">
      <c r="A5561" s="32">
        <v>207</v>
      </c>
      <c r="B5561" s="34">
        <v>9936</v>
      </c>
    </row>
    <row r="5562" spans="1:2">
      <c r="A5562" s="31">
        <v>150</v>
      </c>
      <c r="B5562" s="33">
        <v>7050</v>
      </c>
    </row>
    <row r="5563" spans="1:2">
      <c r="A5563" s="32">
        <v>133</v>
      </c>
      <c r="B5563" s="34">
        <v>5852</v>
      </c>
    </row>
    <row r="5564" spans="1:2">
      <c r="A5564" s="31">
        <v>126</v>
      </c>
      <c r="B5564" s="33">
        <v>5292</v>
      </c>
    </row>
    <row r="5565" spans="1:2">
      <c r="A5565" s="32">
        <v>124</v>
      </c>
      <c r="B5565" s="34">
        <v>6448</v>
      </c>
    </row>
    <row r="5566" spans="1:2">
      <c r="A5566" s="31">
        <v>150</v>
      </c>
      <c r="B5566" s="33">
        <v>8250</v>
      </c>
    </row>
    <row r="5567" spans="1:2">
      <c r="A5567" s="32">
        <v>206</v>
      </c>
      <c r="B5567" s="34">
        <v>10712</v>
      </c>
    </row>
    <row r="5568" spans="1:2">
      <c r="A5568" s="31">
        <v>167</v>
      </c>
      <c r="B5568" s="33">
        <v>7682</v>
      </c>
    </row>
    <row r="5569" spans="1:2">
      <c r="A5569" s="32">
        <v>138</v>
      </c>
      <c r="B5569" s="34">
        <v>5658</v>
      </c>
    </row>
    <row r="5570" spans="1:2">
      <c r="A5570" s="31">
        <v>158</v>
      </c>
      <c r="B5570" s="33">
        <v>6794</v>
      </c>
    </row>
    <row r="5571" spans="1:2">
      <c r="A5571" s="32">
        <v>152</v>
      </c>
      <c r="B5571" s="34">
        <v>8664</v>
      </c>
    </row>
    <row r="5572" spans="1:2">
      <c r="A5572" s="31">
        <v>169</v>
      </c>
      <c r="B5572" s="33">
        <v>10140</v>
      </c>
    </row>
    <row r="5573" spans="1:2">
      <c r="A5573" s="32">
        <v>225</v>
      </c>
      <c r="B5573" s="34">
        <v>12825</v>
      </c>
    </row>
    <row r="5574" spans="1:2">
      <c r="A5574" s="31">
        <v>189</v>
      </c>
      <c r="B5574" s="33">
        <v>10017</v>
      </c>
    </row>
    <row r="5575" spans="1:2">
      <c r="A5575" s="32">
        <v>173</v>
      </c>
      <c r="B5575" s="34">
        <v>7958</v>
      </c>
    </row>
    <row r="5576" spans="1:2">
      <c r="A5576" s="31">
        <v>158</v>
      </c>
      <c r="B5576" s="33">
        <v>7426</v>
      </c>
    </row>
    <row r="5577" spans="1:2">
      <c r="A5577" s="32">
        <v>143</v>
      </c>
      <c r="B5577" s="34">
        <v>7722</v>
      </c>
    </row>
    <row r="5578" spans="1:2">
      <c r="A5578" s="31">
        <v>210</v>
      </c>
      <c r="B5578" s="33">
        <v>13020</v>
      </c>
    </row>
    <row r="5579" spans="1:2">
      <c r="A5579" s="32">
        <v>263</v>
      </c>
      <c r="B5579" s="34">
        <v>14465</v>
      </c>
    </row>
    <row r="5580" spans="1:2">
      <c r="A5580" s="31">
        <v>195</v>
      </c>
      <c r="B5580" s="33">
        <v>9750</v>
      </c>
    </row>
    <row r="5581" spans="1:2">
      <c r="A5581" s="32">
        <v>144</v>
      </c>
      <c r="B5581" s="34">
        <v>6048</v>
      </c>
    </row>
    <row r="5582" spans="1:2">
      <c r="A5582" s="31">
        <v>142</v>
      </c>
      <c r="B5582" s="33">
        <v>4828</v>
      </c>
    </row>
    <row r="5583" spans="1:2">
      <c r="A5583" s="32">
        <v>135</v>
      </c>
      <c r="B5583" s="34">
        <v>5670</v>
      </c>
    </row>
    <row r="5584" spans="1:2">
      <c r="A5584" s="31">
        <v>176</v>
      </c>
      <c r="B5584" s="33">
        <v>7920</v>
      </c>
    </row>
    <row r="5585" spans="1:2">
      <c r="A5585" s="32">
        <v>232</v>
      </c>
      <c r="B5585" s="34">
        <v>9744</v>
      </c>
    </row>
    <row r="5586" spans="1:2">
      <c r="A5586" s="31">
        <v>174</v>
      </c>
      <c r="B5586" s="33">
        <v>6438</v>
      </c>
    </row>
    <row r="5587" spans="1:2">
      <c r="A5587" s="32">
        <v>145</v>
      </c>
      <c r="B5587" s="34">
        <v>4930</v>
      </c>
    </row>
    <row r="5588" spans="1:2">
      <c r="A5588" s="31">
        <v>119</v>
      </c>
      <c r="B5588" s="33">
        <v>4046</v>
      </c>
    </row>
    <row r="5589" spans="1:2">
      <c r="A5589" s="32">
        <v>128</v>
      </c>
      <c r="B5589" s="34">
        <v>5248</v>
      </c>
    </row>
    <row r="5590" spans="1:2">
      <c r="A5590" s="31">
        <v>173</v>
      </c>
      <c r="B5590" s="33">
        <v>8304</v>
      </c>
    </row>
    <row r="5591" spans="1:2">
      <c r="A5591" s="32">
        <v>225</v>
      </c>
      <c r="B5591" s="34">
        <v>11025</v>
      </c>
    </row>
    <row r="5592" spans="1:2">
      <c r="A5592" s="31">
        <v>167</v>
      </c>
      <c r="B5592" s="33">
        <v>6179</v>
      </c>
    </row>
    <row r="5593" spans="1:2">
      <c r="A5593" s="32">
        <v>123</v>
      </c>
      <c r="B5593" s="34">
        <v>4551</v>
      </c>
    </row>
    <row r="5594" spans="1:2">
      <c r="A5594" s="31">
        <v>116</v>
      </c>
      <c r="B5594" s="33">
        <v>4408</v>
      </c>
    </row>
    <row r="5595" spans="1:2">
      <c r="A5595" s="32">
        <v>112</v>
      </c>
      <c r="B5595" s="34">
        <v>5376</v>
      </c>
    </row>
    <row r="5596" spans="1:2">
      <c r="A5596" s="31">
        <v>137</v>
      </c>
      <c r="B5596" s="33">
        <v>7124</v>
      </c>
    </row>
    <row r="5597" spans="1:2">
      <c r="A5597" s="32">
        <v>196</v>
      </c>
      <c r="B5597" s="34">
        <v>9604</v>
      </c>
    </row>
    <row r="5598" spans="1:2">
      <c r="A5598" s="31">
        <v>145</v>
      </c>
      <c r="B5598" s="33">
        <v>6090</v>
      </c>
    </row>
    <row r="5599" spans="1:2">
      <c r="A5599" s="32">
        <v>120</v>
      </c>
      <c r="B5599" s="34">
        <v>5160</v>
      </c>
    </row>
    <row r="5600" spans="1:2">
      <c r="A5600" s="31">
        <v>138</v>
      </c>
      <c r="B5600" s="33">
        <v>5658</v>
      </c>
    </row>
    <row r="5601" spans="1:2">
      <c r="A5601" s="32">
        <v>126</v>
      </c>
      <c r="B5601" s="34">
        <v>7434</v>
      </c>
    </row>
    <row r="5602" spans="1:2">
      <c r="A5602" s="31">
        <v>169</v>
      </c>
      <c r="B5602" s="33">
        <v>9971</v>
      </c>
    </row>
    <row r="5603" spans="1:2">
      <c r="A5603" s="32">
        <v>255</v>
      </c>
      <c r="B5603" s="34">
        <v>14025</v>
      </c>
    </row>
    <row r="5604" spans="1:2">
      <c r="A5604" s="31">
        <v>176</v>
      </c>
      <c r="B5604" s="33">
        <v>8096</v>
      </c>
    </row>
    <row r="5605" spans="1:2">
      <c r="A5605" s="32">
        <v>168</v>
      </c>
      <c r="B5605" s="34">
        <v>8064</v>
      </c>
    </row>
    <row r="5606" spans="1:2">
      <c r="A5606" s="31">
        <v>138</v>
      </c>
      <c r="B5606" s="33">
        <v>6624</v>
      </c>
    </row>
    <row r="5607" spans="1:2">
      <c r="A5607" s="32">
        <v>143</v>
      </c>
      <c r="B5607" s="34">
        <v>7865</v>
      </c>
    </row>
    <row r="5608" spans="1:2">
      <c r="A5608" s="31">
        <v>163</v>
      </c>
      <c r="B5608" s="33">
        <v>9617</v>
      </c>
    </row>
    <row r="5609" spans="1:2">
      <c r="A5609" s="32">
        <v>156</v>
      </c>
      <c r="B5609" s="34">
        <v>4212</v>
      </c>
    </row>
    <row r="5610" spans="1:2">
      <c r="A5610" s="31">
        <v>123</v>
      </c>
      <c r="B5610" s="33">
        <v>3567</v>
      </c>
    </row>
    <row r="5611" spans="1:2">
      <c r="A5611" s="32">
        <v>123</v>
      </c>
      <c r="B5611" s="34">
        <v>2337</v>
      </c>
    </row>
    <row r="5612" spans="1:2">
      <c r="A5612" s="31">
        <v>77</v>
      </c>
      <c r="B5612" s="33">
        <v>1848</v>
      </c>
    </row>
    <row r="5613" spans="1:2">
      <c r="A5613" s="32">
        <v>98</v>
      </c>
      <c r="B5613" s="34">
        <v>3822</v>
      </c>
    </row>
    <row r="5614" spans="1:2">
      <c r="A5614" s="31">
        <v>123</v>
      </c>
      <c r="B5614" s="33">
        <v>3567</v>
      </c>
    </row>
    <row r="5615" spans="1:2">
      <c r="A5615" s="32">
        <v>182</v>
      </c>
      <c r="B5615" s="34">
        <v>5278</v>
      </c>
    </row>
    <row r="5616" spans="1:2">
      <c r="A5616" s="31">
        <v>94</v>
      </c>
      <c r="B5616" s="33">
        <v>2632</v>
      </c>
    </row>
    <row r="5617" spans="1:2">
      <c r="A5617" s="32">
        <v>113</v>
      </c>
      <c r="B5617" s="34">
        <v>2147</v>
      </c>
    </row>
    <row r="5618" spans="1:2">
      <c r="A5618" s="31">
        <v>70</v>
      </c>
      <c r="B5618" s="33">
        <v>1680</v>
      </c>
    </row>
    <row r="5619" spans="1:2">
      <c r="A5619" s="32">
        <v>88</v>
      </c>
      <c r="B5619" s="34">
        <v>3344</v>
      </c>
    </row>
    <row r="5620" spans="1:2">
      <c r="A5620" s="31">
        <v>120</v>
      </c>
      <c r="B5620" s="33">
        <v>3360</v>
      </c>
    </row>
    <row r="5621" spans="1:2">
      <c r="A5621" s="32">
        <v>186</v>
      </c>
      <c r="B5621" s="34">
        <v>6324</v>
      </c>
    </row>
    <row r="5622" spans="1:2">
      <c r="A5622" s="31">
        <v>87</v>
      </c>
      <c r="B5622" s="33">
        <v>2958</v>
      </c>
    </row>
    <row r="5623" spans="1:2">
      <c r="A5623" s="32">
        <v>95</v>
      </c>
      <c r="B5623" s="34">
        <v>2185</v>
      </c>
    </row>
    <row r="5624" spans="1:2">
      <c r="A5624" s="31">
        <v>54</v>
      </c>
      <c r="B5624" s="33">
        <v>1512</v>
      </c>
    </row>
    <row r="5625" spans="1:2">
      <c r="A5625" s="32">
        <v>75</v>
      </c>
      <c r="B5625" s="34">
        <v>3075</v>
      </c>
    </row>
    <row r="5626" spans="1:2">
      <c r="A5626" s="31">
        <v>102</v>
      </c>
      <c r="B5626" s="33">
        <v>3468</v>
      </c>
    </row>
    <row r="5627" spans="1:2">
      <c r="A5627" s="32">
        <v>144</v>
      </c>
      <c r="B5627" s="34">
        <v>4752</v>
      </c>
    </row>
    <row r="5628" spans="1:2">
      <c r="A5628" s="31">
        <v>72</v>
      </c>
      <c r="B5628" s="33">
        <v>1944</v>
      </c>
    </row>
    <row r="5629" spans="1:2">
      <c r="A5629" s="32">
        <v>83</v>
      </c>
      <c r="B5629" s="34">
        <v>1494</v>
      </c>
    </row>
    <row r="5630" spans="1:2">
      <c r="A5630" s="31">
        <v>52</v>
      </c>
      <c r="B5630" s="33">
        <v>1196</v>
      </c>
    </row>
    <row r="5631" spans="1:2">
      <c r="A5631" s="32">
        <v>65</v>
      </c>
      <c r="B5631" s="34">
        <v>2340</v>
      </c>
    </row>
    <row r="5632" spans="1:2">
      <c r="A5632" s="31">
        <v>105</v>
      </c>
      <c r="B5632" s="33">
        <v>2940</v>
      </c>
    </row>
    <row r="5633" spans="1:2">
      <c r="A5633" s="32">
        <v>180</v>
      </c>
      <c r="B5633" s="34">
        <v>7020</v>
      </c>
    </row>
    <row r="5634" spans="1:2">
      <c r="A5634" s="31">
        <v>88</v>
      </c>
      <c r="B5634" s="33">
        <v>2992</v>
      </c>
    </row>
    <row r="5635" spans="1:2">
      <c r="A5635" s="32">
        <v>87</v>
      </c>
      <c r="B5635" s="34">
        <v>2523</v>
      </c>
    </row>
    <row r="5636" spans="1:2">
      <c r="A5636" s="31">
        <v>65</v>
      </c>
      <c r="B5636" s="33">
        <v>1885</v>
      </c>
    </row>
    <row r="5637" spans="1:2">
      <c r="A5637" s="32">
        <v>70</v>
      </c>
      <c r="B5637" s="34">
        <v>3080</v>
      </c>
    </row>
    <row r="5638" spans="1:2">
      <c r="A5638" s="31">
        <v>105</v>
      </c>
      <c r="B5638" s="33">
        <v>4725</v>
      </c>
    </row>
    <row r="5639" spans="1:2">
      <c r="A5639" s="32">
        <v>168</v>
      </c>
      <c r="B5639" s="34">
        <v>5376</v>
      </c>
    </row>
    <row r="5640" spans="1:2">
      <c r="A5640" s="31">
        <v>91</v>
      </c>
      <c r="B5640" s="33">
        <v>2457</v>
      </c>
    </row>
    <row r="5641" spans="1:2">
      <c r="A5641" s="32">
        <v>113</v>
      </c>
      <c r="B5641" s="34">
        <v>2599</v>
      </c>
    </row>
    <row r="5642" spans="1:2">
      <c r="A5642" s="31">
        <v>91</v>
      </c>
      <c r="B5642" s="33">
        <v>2093</v>
      </c>
    </row>
    <row r="5643" spans="1:2">
      <c r="A5643" s="32">
        <v>102</v>
      </c>
      <c r="B5643" s="34">
        <v>3876</v>
      </c>
    </row>
    <row r="5644" spans="1:2">
      <c r="A5644" s="31">
        <v>142</v>
      </c>
      <c r="B5644" s="33">
        <v>5964</v>
      </c>
    </row>
    <row r="5645" spans="1:2">
      <c r="A5645" s="32">
        <v>203</v>
      </c>
      <c r="B5645" s="34">
        <v>7308</v>
      </c>
    </row>
    <row r="5646" spans="1:2">
      <c r="A5646" s="31">
        <v>130</v>
      </c>
      <c r="B5646" s="33">
        <v>4290</v>
      </c>
    </row>
    <row r="5647" spans="1:2">
      <c r="A5647" s="32">
        <v>128</v>
      </c>
      <c r="B5647" s="34">
        <v>3712</v>
      </c>
    </row>
    <row r="5648" spans="1:2">
      <c r="A5648" s="31">
        <v>101</v>
      </c>
      <c r="B5648" s="33">
        <v>2929</v>
      </c>
    </row>
    <row r="5649" spans="1:2">
      <c r="A5649" s="32">
        <v>94</v>
      </c>
      <c r="B5649" s="34">
        <v>3478</v>
      </c>
    </row>
    <row r="5650" spans="1:2">
      <c r="A5650" s="31">
        <v>160</v>
      </c>
      <c r="B5650" s="33">
        <v>6560</v>
      </c>
    </row>
    <row r="5651" spans="1:2">
      <c r="A5651" s="32">
        <v>203</v>
      </c>
      <c r="B5651" s="34">
        <v>7714</v>
      </c>
    </row>
    <row r="5652" spans="1:2">
      <c r="A5652" s="31">
        <v>143</v>
      </c>
      <c r="B5652" s="33">
        <v>5434</v>
      </c>
    </row>
    <row r="5653" spans="1:2">
      <c r="A5653" s="32">
        <v>120</v>
      </c>
      <c r="B5653" s="34">
        <v>3840</v>
      </c>
    </row>
    <row r="5654" spans="1:2">
      <c r="A5654" s="31">
        <v>91</v>
      </c>
      <c r="B5654" s="33">
        <v>2184</v>
      </c>
    </row>
    <row r="5655" spans="1:2">
      <c r="A5655" s="32">
        <v>81</v>
      </c>
      <c r="B5655" s="34">
        <v>2754</v>
      </c>
    </row>
    <row r="5656" spans="1:2">
      <c r="A5656" s="31">
        <v>128</v>
      </c>
      <c r="B5656" s="33">
        <v>4608</v>
      </c>
    </row>
    <row r="5657" spans="1:2">
      <c r="A5657" s="32">
        <v>174</v>
      </c>
      <c r="B5657" s="34">
        <v>5568</v>
      </c>
    </row>
    <row r="5658" spans="1:2">
      <c r="A5658" s="31">
        <v>100</v>
      </c>
      <c r="B5658" s="33">
        <v>2800</v>
      </c>
    </row>
    <row r="5659" spans="1:2">
      <c r="A5659" s="32">
        <v>75</v>
      </c>
      <c r="B5659" s="34">
        <v>1050</v>
      </c>
    </row>
    <row r="5660" spans="1:2">
      <c r="A5660" s="31">
        <v>83</v>
      </c>
      <c r="B5660" s="33">
        <v>1162</v>
      </c>
    </row>
    <row r="5661" spans="1:2">
      <c r="A5661" s="32">
        <v>77</v>
      </c>
      <c r="B5661" s="34">
        <v>1771</v>
      </c>
    </row>
    <row r="5662" spans="1:2">
      <c r="A5662" s="31">
        <v>95</v>
      </c>
      <c r="B5662" s="33">
        <v>2660</v>
      </c>
    </row>
    <row r="5663" spans="1:2">
      <c r="A5663" s="32">
        <v>131</v>
      </c>
      <c r="B5663" s="34">
        <v>4454</v>
      </c>
    </row>
    <row r="5664" spans="1:2">
      <c r="A5664" s="31">
        <v>91</v>
      </c>
      <c r="B5664" s="33">
        <v>2184</v>
      </c>
    </row>
    <row r="5665" spans="1:2">
      <c r="A5665" s="32">
        <v>73</v>
      </c>
      <c r="B5665" s="34">
        <v>1679</v>
      </c>
    </row>
    <row r="5666" spans="1:2">
      <c r="A5666" s="31">
        <v>59</v>
      </c>
      <c r="B5666" s="33">
        <v>1357</v>
      </c>
    </row>
    <row r="5667" spans="1:2">
      <c r="A5667" s="32">
        <v>68</v>
      </c>
      <c r="B5667" s="34">
        <v>2176</v>
      </c>
    </row>
    <row r="5668" spans="1:2">
      <c r="A5668" s="31">
        <v>88</v>
      </c>
      <c r="B5668" s="33">
        <v>3344</v>
      </c>
    </row>
    <row r="5669" spans="1:2">
      <c r="A5669" s="32">
        <v>150</v>
      </c>
      <c r="B5669" s="34">
        <v>5100</v>
      </c>
    </row>
    <row r="5670" spans="1:2">
      <c r="A5670" s="31">
        <v>88</v>
      </c>
      <c r="B5670" s="33">
        <v>2024</v>
      </c>
    </row>
    <row r="5671" spans="1:2">
      <c r="A5671" s="32">
        <v>80</v>
      </c>
      <c r="B5671" s="34">
        <v>1840</v>
      </c>
    </row>
    <row r="5672" spans="1:2">
      <c r="A5672" s="31">
        <v>88</v>
      </c>
      <c r="B5672" s="33">
        <v>2024</v>
      </c>
    </row>
    <row r="5673" spans="1:2">
      <c r="A5673" s="32">
        <v>81</v>
      </c>
      <c r="B5673" s="34">
        <v>3483</v>
      </c>
    </row>
    <row r="5674" spans="1:2">
      <c r="A5674" s="31">
        <v>108</v>
      </c>
      <c r="B5674" s="33">
        <v>5184</v>
      </c>
    </row>
    <row r="5675" spans="1:2">
      <c r="A5675" s="32">
        <v>163</v>
      </c>
      <c r="B5675" s="34">
        <v>6683</v>
      </c>
    </row>
    <row r="5676" spans="1:2">
      <c r="A5676" s="31">
        <v>113</v>
      </c>
      <c r="B5676" s="33">
        <v>3616</v>
      </c>
    </row>
    <row r="5677" spans="1:2">
      <c r="A5677" s="32">
        <v>120</v>
      </c>
      <c r="B5677" s="34">
        <v>3840</v>
      </c>
    </row>
    <row r="5678" spans="1:2">
      <c r="A5678" s="31">
        <v>88</v>
      </c>
      <c r="B5678" s="33">
        <v>2992</v>
      </c>
    </row>
    <row r="5679" spans="1:2">
      <c r="A5679" s="32">
        <v>88</v>
      </c>
      <c r="B5679" s="34">
        <v>3696</v>
      </c>
    </row>
    <row r="5680" spans="1:2">
      <c r="A5680" s="31">
        <v>126</v>
      </c>
      <c r="B5680" s="33">
        <v>5922</v>
      </c>
    </row>
    <row r="5681" spans="1:2">
      <c r="A5681" s="32">
        <v>196</v>
      </c>
      <c r="B5681" s="34">
        <v>4508</v>
      </c>
    </row>
    <row r="5682" spans="1:2">
      <c r="A5682" s="31">
        <v>133</v>
      </c>
      <c r="B5682" s="33">
        <v>3059</v>
      </c>
    </row>
    <row r="5683" spans="1:2">
      <c r="A5683" s="32">
        <v>143</v>
      </c>
      <c r="B5683" s="34">
        <v>2002</v>
      </c>
    </row>
    <row r="5684" spans="1:2">
      <c r="A5684" s="31">
        <v>88</v>
      </c>
      <c r="B5684" s="33">
        <v>1584</v>
      </c>
    </row>
    <row r="5685" spans="1:2">
      <c r="A5685" s="32">
        <v>98</v>
      </c>
      <c r="B5685" s="34">
        <v>3234</v>
      </c>
    </row>
    <row r="5686" spans="1:2">
      <c r="A5686" s="31">
        <v>138</v>
      </c>
      <c r="B5686" s="33">
        <v>3312</v>
      </c>
    </row>
    <row r="5687" spans="1:2">
      <c r="A5687" s="32">
        <v>218</v>
      </c>
      <c r="B5687" s="34">
        <v>5450</v>
      </c>
    </row>
    <row r="5688" spans="1:2">
      <c r="A5688" s="31">
        <v>101</v>
      </c>
      <c r="B5688" s="33">
        <v>2424</v>
      </c>
    </row>
    <row r="5689" spans="1:2">
      <c r="A5689" s="32">
        <v>115</v>
      </c>
      <c r="B5689" s="34">
        <v>1610</v>
      </c>
    </row>
    <row r="5690" spans="1:2">
      <c r="A5690" s="31">
        <v>87</v>
      </c>
      <c r="B5690" s="33">
        <v>1653</v>
      </c>
    </row>
    <row r="5691" spans="1:2">
      <c r="A5691" s="32">
        <v>101</v>
      </c>
      <c r="B5691" s="34">
        <v>3232</v>
      </c>
    </row>
    <row r="5692" spans="1:2">
      <c r="A5692" s="31">
        <v>131</v>
      </c>
      <c r="B5692" s="33">
        <v>3144</v>
      </c>
    </row>
    <row r="5693" spans="1:2">
      <c r="A5693" s="32">
        <v>168</v>
      </c>
      <c r="B5693" s="34">
        <v>4872</v>
      </c>
    </row>
    <row r="5694" spans="1:2">
      <c r="A5694" s="31">
        <v>102</v>
      </c>
      <c r="B5694" s="33">
        <v>2856</v>
      </c>
    </row>
    <row r="5695" spans="1:2">
      <c r="A5695" s="32">
        <v>112</v>
      </c>
      <c r="B5695" s="34">
        <v>2016</v>
      </c>
    </row>
    <row r="5696" spans="1:2">
      <c r="A5696" s="31">
        <v>73</v>
      </c>
      <c r="B5696" s="33">
        <v>1679</v>
      </c>
    </row>
    <row r="5697" spans="1:2">
      <c r="A5697" s="32">
        <v>75</v>
      </c>
      <c r="B5697" s="34">
        <v>2850</v>
      </c>
    </row>
    <row r="5698" spans="1:2">
      <c r="A5698" s="31">
        <v>100</v>
      </c>
      <c r="B5698" s="33">
        <v>2900</v>
      </c>
    </row>
    <row r="5699" spans="1:2">
      <c r="A5699" s="32">
        <v>181</v>
      </c>
      <c r="B5699" s="34">
        <v>4887</v>
      </c>
    </row>
    <row r="5700" spans="1:2">
      <c r="A5700" s="31">
        <v>94</v>
      </c>
      <c r="B5700" s="33">
        <v>2350</v>
      </c>
    </row>
    <row r="5701" spans="1:2">
      <c r="A5701" s="32">
        <v>98</v>
      </c>
      <c r="B5701" s="34">
        <v>1372</v>
      </c>
    </row>
    <row r="5702" spans="1:2">
      <c r="A5702" s="31">
        <v>70</v>
      </c>
      <c r="B5702" s="33">
        <v>1260</v>
      </c>
    </row>
    <row r="5703" spans="1:2">
      <c r="A5703" s="32">
        <v>74</v>
      </c>
      <c r="B5703" s="34">
        <v>2442</v>
      </c>
    </row>
    <row r="5704" spans="1:2">
      <c r="A5704" s="31">
        <v>112</v>
      </c>
      <c r="B5704" s="33">
        <v>2688</v>
      </c>
    </row>
    <row r="5705" spans="1:2">
      <c r="A5705" s="32">
        <v>174</v>
      </c>
      <c r="B5705" s="34">
        <v>5568</v>
      </c>
    </row>
    <row r="5706" spans="1:2">
      <c r="A5706" s="31">
        <v>101</v>
      </c>
      <c r="B5706" s="33">
        <v>2929</v>
      </c>
    </row>
    <row r="5707" spans="1:2">
      <c r="A5707" s="32">
        <v>98</v>
      </c>
      <c r="B5707" s="34">
        <v>2450</v>
      </c>
    </row>
    <row r="5708" spans="1:2">
      <c r="A5708" s="31">
        <v>72</v>
      </c>
      <c r="B5708" s="33">
        <v>1656</v>
      </c>
    </row>
    <row r="5709" spans="1:2">
      <c r="A5709" s="32">
        <v>75</v>
      </c>
      <c r="B5709" s="34">
        <v>2925</v>
      </c>
    </row>
    <row r="5710" spans="1:2">
      <c r="A5710" s="31">
        <v>120</v>
      </c>
      <c r="B5710" s="33">
        <v>5280</v>
      </c>
    </row>
    <row r="5711" spans="1:2">
      <c r="A5711" s="32">
        <v>182</v>
      </c>
      <c r="B5711" s="34">
        <v>5096</v>
      </c>
    </row>
    <row r="5712" spans="1:2">
      <c r="A5712" s="31">
        <v>112</v>
      </c>
      <c r="B5712" s="33">
        <v>2688</v>
      </c>
    </row>
    <row r="5713" spans="1:2">
      <c r="A5713" s="32">
        <v>115</v>
      </c>
      <c r="B5713" s="34">
        <v>2185</v>
      </c>
    </row>
    <row r="5714" spans="1:2">
      <c r="A5714" s="31">
        <v>108</v>
      </c>
      <c r="B5714" s="33">
        <v>2052</v>
      </c>
    </row>
    <row r="5715" spans="1:2">
      <c r="A5715" s="32">
        <v>108</v>
      </c>
      <c r="B5715" s="34">
        <v>3672</v>
      </c>
    </row>
    <row r="5716" spans="1:2">
      <c r="A5716" s="31">
        <v>150</v>
      </c>
      <c r="B5716" s="33">
        <v>5700</v>
      </c>
    </row>
    <row r="5717" spans="1:2">
      <c r="A5717" s="32">
        <v>224</v>
      </c>
      <c r="B5717" s="34">
        <v>7616</v>
      </c>
    </row>
    <row r="5718" spans="1:2">
      <c r="A5718" s="31">
        <v>160</v>
      </c>
      <c r="B5718" s="33">
        <v>4640</v>
      </c>
    </row>
    <row r="5719" spans="1:2">
      <c r="A5719" s="32">
        <v>138</v>
      </c>
      <c r="B5719" s="34">
        <v>3312</v>
      </c>
    </row>
    <row r="5720" spans="1:2">
      <c r="A5720" s="31">
        <v>115</v>
      </c>
      <c r="B5720" s="33">
        <v>2645</v>
      </c>
    </row>
    <row r="5721" spans="1:2">
      <c r="A5721" s="32">
        <v>128</v>
      </c>
      <c r="B5721" s="34">
        <v>4096</v>
      </c>
    </row>
    <row r="5722" spans="1:2">
      <c r="A5722" s="31">
        <v>150</v>
      </c>
      <c r="B5722" s="33">
        <v>5700</v>
      </c>
    </row>
    <row r="5723" spans="1:2">
      <c r="A5723" s="32">
        <v>203</v>
      </c>
      <c r="B5723" s="34">
        <v>6699</v>
      </c>
    </row>
    <row r="5724" spans="1:2">
      <c r="A5724" s="31">
        <v>131</v>
      </c>
      <c r="B5724" s="33">
        <v>4454</v>
      </c>
    </row>
    <row r="5725" spans="1:2">
      <c r="A5725" s="32">
        <v>113</v>
      </c>
      <c r="B5725" s="34">
        <v>3277</v>
      </c>
    </row>
    <row r="5726" spans="1:2">
      <c r="A5726" s="31">
        <v>101</v>
      </c>
      <c r="B5726" s="33">
        <v>1919</v>
      </c>
    </row>
    <row r="5727" spans="1:2">
      <c r="A5727" s="32">
        <v>105</v>
      </c>
      <c r="B5727" s="34">
        <v>3045</v>
      </c>
    </row>
    <row r="5728" spans="1:2">
      <c r="A5728" s="31">
        <v>152</v>
      </c>
      <c r="B5728" s="33">
        <v>4864</v>
      </c>
    </row>
    <row r="5729" spans="1:2">
      <c r="A5729" s="32">
        <v>169</v>
      </c>
      <c r="B5729" s="34">
        <v>4901</v>
      </c>
    </row>
    <row r="5730" spans="1:2">
      <c r="A5730" s="31">
        <v>122</v>
      </c>
      <c r="B5730" s="33">
        <v>2806</v>
      </c>
    </row>
    <row r="5731" spans="1:2">
      <c r="A5731" s="32">
        <v>91</v>
      </c>
      <c r="B5731" s="34">
        <v>819</v>
      </c>
    </row>
    <row r="5732" spans="1:2">
      <c r="A5732" s="31">
        <v>88</v>
      </c>
      <c r="B5732" s="33">
        <v>880</v>
      </c>
    </row>
    <row r="5733" spans="1:2">
      <c r="A5733" s="32">
        <v>88</v>
      </c>
      <c r="B5733" s="34">
        <v>1672</v>
      </c>
    </row>
    <row r="5734" spans="1:2">
      <c r="A5734" s="31">
        <v>120</v>
      </c>
      <c r="B5734" s="33">
        <v>2880</v>
      </c>
    </row>
    <row r="5735" spans="1:2">
      <c r="A5735" s="32">
        <v>173</v>
      </c>
      <c r="B5735" s="34">
        <v>4844</v>
      </c>
    </row>
    <row r="5736" spans="1:2">
      <c r="A5736" s="31">
        <v>100</v>
      </c>
      <c r="B5736" s="33">
        <v>1900</v>
      </c>
    </row>
    <row r="5737" spans="1:2">
      <c r="A5737" s="32">
        <v>87</v>
      </c>
      <c r="B5737" s="34">
        <v>1653</v>
      </c>
    </row>
    <row r="5738" spans="1:2">
      <c r="A5738" s="31">
        <v>72</v>
      </c>
      <c r="B5738" s="33">
        <v>1368</v>
      </c>
    </row>
    <row r="5739" spans="1:2">
      <c r="A5739" s="32">
        <v>83</v>
      </c>
      <c r="B5739" s="34">
        <v>2407</v>
      </c>
    </row>
    <row r="5740" spans="1:2">
      <c r="A5740" s="31">
        <v>104</v>
      </c>
      <c r="B5740" s="33">
        <v>3328</v>
      </c>
    </row>
    <row r="5741" spans="1:2">
      <c r="A5741" s="32">
        <v>149</v>
      </c>
      <c r="B5741" s="34">
        <v>4321</v>
      </c>
    </row>
    <row r="5742" spans="1:2">
      <c r="A5742" s="31">
        <v>108</v>
      </c>
      <c r="B5742" s="33">
        <v>2160</v>
      </c>
    </row>
    <row r="5743" spans="1:2">
      <c r="A5743" s="32">
        <v>93</v>
      </c>
      <c r="B5743" s="34">
        <v>1767</v>
      </c>
    </row>
    <row r="5744" spans="1:2">
      <c r="A5744" s="31">
        <v>113</v>
      </c>
      <c r="B5744" s="33">
        <v>2147</v>
      </c>
    </row>
    <row r="5745" spans="1:2">
      <c r="A5745" s="32">
        <v>91</v>
      </c>
      <c r="B5745" s="34">
        <v>3549</v>
      </c>
    </row>
    <row r="5746" spans="1:2">
      <c r="A5746" s="31">
        <v>113</v>
      </c>
      <c r="B5746" s="33">
        <v>4859</v>
      </c>
    </row>
    <row r="5747" spans="1:2">
      <c r="A5747" s="32">
        <v>203</v>
      </c>
      <c r="B5747" s="34">
        <v>7917</v>
      </c>
    </row>
    <row r="5748" spans="1:2">
      <c r="A5748" s="31">
        <v>145</v>
      </c>
      <c r="B5748" s="33">
        <v>4060</v>
      </c>
    </row>
    <row r="5749" spans="1:2">
      <c r="A5749" s="32">
        <v>113</v>
      </c>
      <c r="B5749" s="34">
        <v>3277</v>
      </c>
    </row>
    <row r="5750" spans="1:2">
      <c r="A5750" s="31">
        <v>112</v>
      </c>
      <c r="B5750" s="33">
        <v>3024</v>
      </c>
    </row>
    <row r="5751" spans="1:2">
      <c r="A5751" s="32">
        <v>112</v>
      </c>
      <c r="B5751" s="34">
        <v>4256</v>
      </c>
    </row>
    <row r="5752" spans="1:2">
      <c r="A5752" s="31">
        <v>125</v>
      </c>
      <c r="B5752" s="33">
        <v>5250</v>
      </c>
    </row>
    <row r="5753" spans="1:2">
      <c r="A5753" s="32">
        <v>98</v>
      </c>
      <c r="B5753" s="34">
        <v>2646</v>
      </c>
    </row>
    <row r="5754" spans="1:2">
      <c r="A5754" s="31">
        <v>105</v>
      </c>
      <c r="B5754" s="33">
        <v>4095</v>
      </c>
    </row>
    <row r="5755" spans="1:2">
      <c r="A5755" s="32">
        <v>105</v>
      </c>
      <c r="B5755" s="34">
        <v>4095</v>
      </c>
    </row>
    <row r="5756" spans="1:2">
      <c r="A5756" s="31">
        <v>58</v>
      </c>
      <c r="B5756" s="33">
        <v>2262</v>
      </c>
    </row>
    <row r="5757" spans="1:2">
      <c r="A5757" s="32">
        <v>44</v>
      </c>
      <c r="B5757" s="34">
        <v>1848</v>
      </c>
    </row>
    <row r="5758" spans="1:2">
      <c r="A5758" s="31">
        <v>108</v>
      </c>
      <c r="B5758" s="33">
        <v>4212</v>
      </c>
    </row>
    <row r="5759" spans="1:2">
      <c r="A5759" s="32">
        <v>117</v>
      </c>
      <c r="B5759" s="34">
        <v>3393</v>
      </c>
    </row>
    <row r="5760" spans="1:2">
      <c r="A5760" s="31">
        <v>91</v>
      </c>
      <c r="B5760" s="33">
        <v>3549</v>
      </c>
    </row>
    <row r="5761" spans="1:2">
      <c r="A5761" s="32">
        <v>88</v>
      </c>
      <c r="B5761" s="34">
        <v>3168</v>
      </c>
    </row>
    <row r="5762" spans="1:2">
      <c r="A5762" s="31">
        <v>58</v>
      </c>
      <c r="B5762" s="33">
        <v>2262</v>
      </c>
    </row>
    <row r="5763" spans="1:2">
      <c r="A5763" s="32">
        <v>38</v>
      </c>
      <c r="B5763" s="34">
        <v>1596</v>
      </c>
    </row>
    <row r="5764" spans="1:2">
      <c r="A5764" s="31">
        <v>85</v>
      </c>
      <c r="B5764" s="33">
        <v>3145</v>
      </c>
    </row>
    <row r="5765" spans="1:2">
      <c r="A5765" s="32">
        <v>128</v>
      </c>
      <c r="B5765" s="34">
        <v>4864</v>
      </c>
    </row>
    <row r="5766" spans="1:2">
      <c r="A5766" s="31">
        <v>85</v>
      </c>
      <c r="B5766" s="33">
        <v>3825</v>
      </c>
    </row>
    <row r="5767" spans="1:2">
      <c r="A5767" s="32">
        <v>88</v>
      </c>
      <c r="B5767" s="34">
        <v>4752</v>
      </c>
    </row>
    <row r="5768" spans="1:2">
      <c r="A5768" s="31">
        <v>65</v>
      </c>
      <c r="B5768" s="33">
        <v>3185</v>
      </c>
    </row>
    <row r="5769" spans="1:2">
      <c r="A5769" s="32">
        <v>26</v>
      </c>
      <c r="B5769" s="34">
        <v>1404</v>
      </c>
    </row>
    <row r="5770" spans="1:2">
      <c r="A5770" s="31">
        <v>87</v>
      </c>
      <c r="B5770" s="33">
        <v>4263</v>
      </c>
    </row>
    <row r="5771" spans="1:2">
      <c r="A5771" s="32">
        <v>124</v>
      </c>
      <c r="B5771" s="34">
        <v>6324</v>
      </c>
    </row>
    <row r="5772" spans="1:2">
      <c r="A5772" s="31">
        <v>83</v>
      </c>
      <c r="B5772" s="33">
        <v>4482</v>
      </c>
    </row>
    <row r="5773" spans="1:2">
      <c r="A5773" s="32">
        <v>85</v>
      </c>
      <c r="B5773" s="34">
        <v>4675</v>
      </c>
    </row>
    <row r="5774" spans="1:2">
      <c r="A5774" s="31">
        <v>63</v>
      </c>
      <c r="B5774" s="33">
        <v>2583</v>
      </c>
    </row>
    <row r="5775" spans="1:2">
      <c r="A5775" s="32">
        <v>36</v>
      </c>
      <c r="B5775" s="34">
        <v>1728</v>
      </c>
    </row>
    <row r="5776" spans="1:2">
      <c r="A5776" s="31">
        <v>84</v>
      </c>
      <c r="B5776" s="33">
        <v>4956</v>
      </c>
    </row>
    <row r="5777" spans="1:2">
      <c r="A5777" s="32">
        <v>145</v>
      </c>
      <c r="B5777" s="34">
        <v>6960</v>
      </c>
    </row>
    <row r="5778" spans="1:2">
      <c r="A5778" s="31">
        <v>105</v>
      </c>
      <c r="B5778" s="33">
        <v>5250</v>
      </c>
    </row>
    <row r="5779" spans="1:2">
      <c r="A5779" s="32">
        <v>95</v>
      </c>
      <c r="B5779" s="34">
        <v>4750</v>
      </c>
    </row>
    <row r="5780" spans="1:2">
      <c r="A5780" s="31">
        <v>83</v>
      </c>
      <c r="B5780" s="33">
        <v>4067</v>
      </c>
    </row>
    <row r="5781" spans="1:2">
      <c r="A5781" s="32">
        <v>44</v>
      </c>
      <c r="B5781" s="34">
        <v>1804</v>
      </c>
    </row>
    <row r="5782" spans="1:2">
      <c r="A5782" s="31">
        <v>158</v>
      </c>
      <c r="B5782" s="33">
        <v>8532</v>
      </c>
    </row>
    <row r="5783" spans="1:2">
      <c r="A5783" s="32">
        <v>225</v>
      </c>
      <c r="B5783" s="34">
        <v>11475</v>
      </c>
    </row>
    <row r="5784" spans="1:2">
      <c r="A5784" s="31">
        <v>169</v>
      </c>
      <c r="B5784" s="33">
        <v>10478</v>
      </c>
    </row>
    <row r="5785" spans="1:2">
      <c r="A5785" s="32">
        <v>189</v>
      </c>
      <c r="B5785" s="34">
        <v>14742</v>
      </c>
    </row>
    <row r="5786" spans="1:2">
      <c r="A5786" s="31">
        <v>158</v>
      </c>
      <c r="B5786" s="33">
        <v>11692</v>
      </c>
    </row>
    <row r="5787" spans="1:2">
      <c r="A5787" s="32">
        <v>108</v>
      </c>
      <c r="B5787" s="34">
        <v>9288</v>
      </c>
    </row>
    <row r="5788" spans="1:2">
      <c r="A5788" s="31">
        <v>189</v>
      </c>
      <c r="B5788" s="33">
        <v>17955</v>
      </c>
    </row>
    <row r="5789" spans="1:2">
      <c r="A5789" s="32">
        <v>255</v>
      </c>
      <c r="B5789" s="34">
        <v>20145</v>
      </c>
    </row>
    <row r="5790" spans="1:2">
      <c r="A5790" s="31">
        <v>196</v>
      </c>
      <c r="B5790" s="33">
        <v>16660</v>
      </c>
    </row>
    <row r="5791" spans="1:2">
      <c r="A5791" s="32">
        <v>163</v>
      </c>
      <c r="B5791" s="34">
        <v>14018</v>
      </c>
    </row>
    <row r="5792" spans="1:2">
      <c r="A5792" s="31">
        <v>165</v>
      </c>
      <c r="B5792" s="33">
        <v>13530</v>
      </c>
    </row>
    <row r="5793" spans="1:2">
      <c r="A5793" s="32">
        <v>156</v>
      </c>
      <c r="B5793" s="34">
        <v>13104</v>
      </c>
    </row>
    <row r="5794" spans="1:2">
      <c r="A5794" s="31">
        <v>150</v>
      </c>
      <c r="B5794" s="33">
        <v>14550</v>
      </c>
    </row>
    <row r="5795" spans="1:2">
      <c r="A5795" s="32">
        <v>200</v>
      </c>
      <c r="B5795" s="34">
        <v>16200</v>
      </c>
    </row>
    <row r="5796" spans="1:2">
      <c r="A5796" s="31">
        <v>233</v>
      </c>
      <c r="B5796" s="33">
        <v>17708</v>
      </c>
    </row>
    <row r="5797" spans="1:2">
      <c r="A5797" s="32">
        <v>195</v>
      </c>
      <c r="B5797" s="34">
        <v>13260</v>
      </c>
    </row>
    <row r="5798" spans="1:2">
      <c r="A5798" s="31">
        <v>119</v>
      </c>
      <c r="B5798" s="33">
        <v>8092</v>
      </c>
    </row>
    <row r="5799" spans="1:2">
      <c r="A5799" s="32">
        <v>128</v>
      </c>
      <c r="B5799" s="34">
        <v>8320</v>
      </c>
    </row>
    <row r="5800" spans="1:2">
      <c r="A5800" s="31">
        <v>73</v>
      </c>
      <c r="B5800" s="33">
        <v>5037</v>
      </c>
    </row>
    <row r="5801" spans="1:2">
      <c r="A5801" s="32">
        <v>122</v>
      </c>
      <c r="B5801" s="34">
        <v>5612</v>
      </c>
    </row>
    <row r="5802" spans="1:2">
      <c r="A5802" s="31">
        <v>122</v>
      </c>
      <c r="B5802" s="33">
        <v>6222</v>
      </c>
    </row>
    <row r="5803" spans="1:2">
      <c r="A5803" s="32">
        <v>75</v>
      </c>
      <c r="B5803" s="34">
        <v>3675</v>
      </c>
    </row>
    <row r="5804" spans="1:2">
      <c r="A5804" s="31">
        <v>52</v>
      </c>
      <c r="B5804" s="33">
        <v>2548</v>
      </c>
    </row>
    <row r="5805" spans="1:2">
      <c r="A5805" s="32">
        <v>59</v>
      </c>
      <c r="B5805" s="34">
        <v>3422</v>
      </c>
    </row>
    <row r="5806" spans="1:2">
      <c r="A5806" s="31">
        <v>73</v>
      </c>
      <c r="B5806" s="33">
        <v>2993</v>
      </c>
    </row>
    <row r="5807" spans="1:2">
      <c r="A5807" s="32">
        <v>102</v>
      </c>
      <c r="B5807" s="34">
        <v>3876</v>
      </c>
    </row>
    <row r="5808" spans="1:2">
      <c r="A5808" s="31">
        <v>142</v>
      </c>
      <c r="B5808" s="33">
        <v>7100</v>
      </c>
    </row>
    <row r="5809" spans="1:2">
      <c r="A5809" s="32">
        <v>91</v>
      </c>
      <c r="B5809" s="34">
        <v>4186</v>
      </c>
    </row>
    <row r="5810" spans="1:2">
      <c r="A5810" s="31">
        <v>81</v>
      </c>
      <c r="B5810" s="33">
        <v>3564</v>
      </c>
    </row>
    <row r="5811" spans="1:2">
      <c r="A5811" s="32">
        <v>75</v>
      </c>
      <c r="B5811" s="34">
        <v>3825</v>
      </c>
    </row>
    <row r="5812" spans="1:2">
      <c r="A5812" s="31">
        <v>105</v>
      </c>
      <c r="B5812" s="33">
        <v>6090</v>
      </c>
    </row>
    <row r="5813" spans="1:2">
      <c r="A5813" s="32">
        <v>173</v>
      </c>
      <c r="B5813" s="34">
        <v>7612</v>
      </c>
    </row>
    <row r="5814" spans="1:2">
      <c r="A5814" s="31">
        <v>195</v>
      </c>
      <c r="B5814" s="33">
        <v>9360</v>
      </c>
    </row>
    <row r="5815" spans="1:2">
      <c r="A5815" s="32">
        <v>128</v>
      </c>
      <c r="B5815" s="34">
        <v>5376</v>
      </c>
    </row>
    <row r="5816" spans="1:2">
      <c r="A5816" s="31">
        <v>131</v>
      </c>
      <c r="B5816" s="33">
        <v>6681</v>
      </c>
    </row>
    <row r="5817" spans="1:2">
      <c r="A5817" s="32">
        <v>111</v>
      </c>
      <c r="B5817" s="34">
        <v>7548</v>
      </c>
    </row>
    <row r="5818" spans="1:2">
      <c r="A5818" s="31">
        <v>149</v>
      </c>
      <c r="B5818" s="33">
        <v>11324</v>
      </c>
    </row>
    <row r="5819" spans="1:2">
      <c r="A5819" s="32">
        <v>188</v>
      </c>
      <c r="B5819" s="34">
        <v>11468</v>
      </c>
    </row>
    <row r="5820" spans="1:2">
      <c r="A5820" s="31">
        <v>218</v>
      </c>
      <c r="B5820" s="33">
        <v>15696</v>
      </c>
    </row>
    <row r="5821" spans="1:2">
      <c r="A5821" s="32">
        <v>165</v>
      </c>
      <c r="B5821" s="34">
        <v>11055</v>
      </c>
    </row>
    <row r="5822" spans="1:2">
      <c r="A5822" s="31">
        <v>143</v>
      </c>
      <c r="B5822" s="33">
        <v>9581</v>
      </c>
    </row>
    <row r="5823" spans="1:2">
      <c r="A5823" s="32">
        <v>133</v>
      </c>
      <c r="B5823" s="34">
        <v>9576</v>
      </c>
    </row>
    <row r="5824" spans="1:2">
      <c r="A5824" s="31">
        <v>173</v>
      </c>
      <c r="B5824" s="33">
        <v>13321</v>
      </c>
    </row>
    <row r="5825" spans="1:2">
      <c r="A5825" s="32">
        <v>100</v>
      </c>
      <c r="B5825" s="34">
        <v>3300</v>
      </c>
    </row>
    <row r="5826" spans="1:2">
      <c r="A5826" s="31">
        <v>100</v>
      </c>
      <c r="B5826" s="33">
        <v>4200</v>
      </c>
    </row>
    <row r="5827" spans="1:2">
      <c r="A5827" s="32">
        <v>112</v>
      </c>
      <c r="B5827" s="34">
        <v>4816</v>
      </c>
    </row>
    <row r="5828" spans="1:2">
      <c r="A5828" s="31">
        <v>68</v>
      </c>
      <c r="B5828" s="33">
        <v>2788</v>
      </c>
    </row>
    <row r="5829" spans="1:2">
      <c r="A5829" s="32">
        <v>58</v>
      </c>
      <c r="B5829" s="34">
        <v>2668</v>
      </c>
    </row>
    <row r="5830" spans="1:2">
      <c r="A5830" s="31">
        <v>122</v>
      </c>
      <c r="B5830" s="33">
        <v>5002</v>
      </c>
    </row>
    <row r="5831" spans="1:2">
      <c r="A5831" s="32">
        <v>140</v>
      </c>
      <c r="B5831" s="34">
        <v>4620</v>
      </c>
    </row>
    <row r="5832" spans="1:2">
      <c r="A5832" s="31">
        <v>116</v>
      </c>
      <c r="B5832" s="33">
        <v>4756</v>
      </c>
    </row>
    <row r="5833" spans="1:2">
      <c r="A5833" s="32">
        <v>120</v>
      </c>
      <c r="B5833" s="34">
        <v>4920</v>
      </c>
    </row>
    <row r="5834" spans="1:2">
      <c r="A5834" s="31">
        <v>73</v>
      </c>
      <c r="B5834" s="33">
        <v>3212</v>
      </c>
    </row>
    <row r="5835" spans="1:2">
      <c r="A5835" s="32">
        <v>51</v>
      </c>
      <c r="B5835" s="34">
        <v>2448</v>
      </c>
    </row>
    <row r="5836" spans="1:2">
      <c r="A5836" s="31">
        <v>105</v>
      </c>
      <c r="B5836" s="33">
        <v>4620</v>
      </c>
    </row>
    <row r="5837" spans="1:2">
      <c r="A5837" s="32">
        <v>147</v>
      </c>
      <c r="B5837" s="34">
        <v>6468</v>
      </c>
    </row>
    <row r="5838" spans="1:2">
      <c r="A5838" s="31">
        <v>101</v>
      </c>
      <c r="B5838" s="33">
        <v>5151</v>
      </c>
    </row>
    <row r="5839" spans="1:2">
      <c r="A5839" s="32">
        <v>116</v>
      </c>
      <c r="B5839" s="34">
        <v>6496</v>
      </c>
    </row>
    <row r="5840" spans="1:2">
      <c r="A5840" s="31">
        <v>84</v>
      </c>
      <c r="B5840" s="33">
        <v>4200</v>
      </c>
    </row>
    <row r="5841" spans="1:2">
      <c r="A5841" s="32">
        <v>39</v>
      </c>
      <c r="B5841" s="34">
        <v>2184</v>
      </c>
    </row>
    <row r="5842" spans="1:2">
      <c r="A5842" s="31">
        <v>95</v>
      </c>
      <c r="B5842" s="33">
        <v>3895</v>
      </c>
    </row>
    <row r="5843" spans="1:2">
      <c r="A5843" s="32">
        <v>142</v>
      </c>
      <c r="B5843" s="34">
        <v>6816</v>
      </c>
    </row>
    <row r="5844" spans="1:2">
      <c r="A5844" s="31">
        <v>88</v>
      </c>
      <c r="B5844" s="33">
        <v>4576</v>
      </c>
    </row>
    <row r="5845" spans="1:2">
      <c r="A5845" s="32">
        <v>105</v>
      </c>
      <c r="B5845" s="34">
        <v>5460</v>
      </c>
    </row>
    <row r="5846" spans="1:2">
      <c r="A5846" s="31">
        <v>74</v>
      </c>
      <c r="B5846" s="33">
        <v>2886</v>
      </c>
    </row>
    <row r="5847" spans="1:2">
      <c r="A5847" s="32">
        <v>53</v>
      </c>
      <c r="B5847" s="34">
        <v>2279</v>
      </c>
    </row>
    <row r="5848" spans="1:2">
      <c r="A5848" s="31">
        <v>105</v>
      </c>
      <c r="B5848" s="33">
        <v>5775</v>
      </c>
    </row>
    <row r="5849" spans="1:2">
      <c r="A5849" s="32">
        <v>160</v>
      </c>
      <c r="B5849" s="34">
        <v>6880</v>
      </c>
    </row>
    <row r="5850" spans="1:2">
      <c r="A5850" s="31">
        <v>100</v>
      </c>
      <c r="B5850" s="33">
        <v>4700</v>
      </c>
    </row>
    <row r="5851" spans="1:2">
      <c r="A5851" s="32">
        <v>112</v>
      </c>
      <c r="B5851" s="34">
        <v>5488</v>
      </c>
    </row>
    <row r="5852" spans="1:2">
      <c r="A5852" s="31">
        <v>85</v>
      </c>
      <c r="B5852" s="33">
        <v>3740</v>
      </c>
    </row>
    <row r="5853" spans="1:2">
      <c r="A5853" s="32">
        <v>65</v>
      </c>
      <c r="B5853" s="34">
        <v>2340</v>
      </c>
    </row>
    <row r="5854" spans="1:2">
      <c r="A5854" s="31">
        <v>167</v>
      </c>
      <c r="B5854" s="33">
        <v>9853</v>
      </c>
    </row>
    <row r="5855" spans="1:2">
      <c r="A5855" s="32">
        <v>248</v>
      </c>
      <c r="B5855" s="34">
        <v>14384</v>
      </c>
    </row>
    <row r="5856" spans="1:2">
      <c r="A5856" s="31">
        <v>210</v>
      </c>
      <c r="B5856" s="33">
        <v>13650</v>
      </c>
    </row>
    <row r="5857" spans="1:2">
      <c r="A5857" s="32">
        <v>203</v>
      </c>
      <c r="B5857" s="34">
        <v>16849</v>
      </c>
    </row>
    <row r="5858" spans="1:2">
      <c r="A5858" s="31">
        <v>161</v>
      </c>
      <c r="B5858" s="33">
        <v>13202</v>
      </c>
    </row>
    <row r="5859" spans="1:2">
      <c r="A5859" s="32">
        <v>117</v>
      </c>
      <c r="B5859" s="34">
        <v>10764</v>
      </c>
    </row>
    <row r="5860" spans="1:2">
      <c r="A5860" s="31">
        <v>195</v>
      </c>
      <c r="B5860" s="33">
        <v>19500</v>
      </c>
    </row>
    <row r="5861" spans="1:2">
      <c r="A5861" s="32">
        <v>270</v>
      </c>
      <c r="B5861" s="34">
        <v>23220</v>
      </c>
    </row>
    <row r="5862" spans="1:2">
      <c r="A5862" s="31">
        <v>203</v>
      </c>
      <c r="B5862" s="33">
        <v>18676</v>
      </c>
    </row>
    <row r="5863" spans="1:2">
      <c r="A5863" s="32">
        <v>196</v>
      </c>
      <c r="B5863" s="34">
        <v>17640</v>
      </c>
    </row>
    <row r="5864" spans="1:2">
      <c r="A5864" s="31">
        <v>168</v>
      </c>
      <c r="B5864" s="33">
        <v>14448</v>
      </c>
    </row>
    <row r="5865" spans="1:2">
      <c r="A5865" s="32">
        <v>189</v>
      </c>
      <c r="B5865" s="34">
        <v>16254</v>
      </c>
    </row>
    <row r="5866" spans="1:2">
      <c r="A5866" s="31">
        <v>163</v>
      </c>
      <c r="B5866" s="33">
        <v>16789</v>
      </c>
    </row>
    <row r="5867" spans="1:2">
      <c r="A5867" s="32">
        <v>255</v>
      </c>
      <c r="B5867" s="34">
        <v>21930</v>
      </c>
    </row>
    <row r="5868" spans="1:2">
      <c r="A5868" s="31">
        <v>239</v>
      </c>
      <c r="B5868" s="33">
        <v>18403</v>
      </c>
    </row>
    <row r="5869" spans="1:2">
      <c r="A5869" s="32">
        <v>189</v>
      </c>
      <c r="B5869" s="34">
        <v>13230</v>
      </c>
    </row>
    <row r="5870" spans="1:2">
      <c r="A5870" s="31">
        <v>128</v>
      </c>
      <c r="B5870" s="33">
        <v>9472</v>
      </c>
    </row>
    <row r="5871" spans="1:2">
      <c r="A5871" s="32">
        <v>138</v>
      </c>
      <c r="B5871" s="34">
        <v>8832</v>
      </c>
    </row>
    <row r="5872" spans="1:2">
      <c r="A5872" s="31">
        <v>90</v>
      </c>
      <c r="B5872" s="33">
        <v>5670</v>
      </c>
    </row>
    <row r="5873" spans="1:2">
      <c r="A5873" s="32">
        <v>145</v>
      </c>
      <c r="B5873" s="34">
        <v>6235</v>
      </c>
    </row>
    <row r="5874" spans="1:2">
      <c r="A5874" s="31">
        <v>125</v>
      </c>
      <c r="B5874" s="33">
        <v>5750</v>
      </c>
    </row>
    <row r="5875" spans="1:2">
      <c r="A5875" s="32">
        <v>78</v>
      </c>
      <c r="B5875" s="34">
        <v>3354</v>
      </c>
    </row>
    <row r="5876" spans="1:2">
      <c r="A5876" s="31">
        <v>63</v>
      </c>
      <c r="B5876" s="33">
        <v>2583</v>
      </c>
    </row>
    <row r="5877" spans="1:2">
      <c r="A5877" s="32">
        <v>77</v>
      </c>
      <c r="B5877" s="34">
        <v>3927</v>
      </c>
    </row>
    <row r="5878" spans="1:2">
      <c r="A5878" s="31">
        <v>75</v>
      </c>
      <c r="B5878" s="33">
        <v>2925</v>
      </c>
    </row>
    <row r="5879" spans="1:2">
      <c r="A5879" s="32">
        <v>112</v>
      </c>
      <c r="B5879" s="34">
        <v>3808</v>
      </c>
    </row>
    <row r="5880" spans="1:2">
      <c r="A5880" s="31">
        <v>155</v>
      </c>
      <c r="B5880" s="33">
        <v>6975</v>
      </c>
    </row>
    <row r="5881" spans="1:2">
      <c r="A5881" s="32">
        <v>100</v>
      </c>
      <c r="B5881" s="34">
        <v>4200</v>
      </c>
    </row>
    <row r="5882" spans="1:2">
      <c r="A5882" s="31">
        <v>105</v>
      </c>
      <c r="B5882" s="33">
        <v>3780</v>
      </c>
    </row>
    <row r="5883" spans="1:2">
      <c r="A5883" s="32">
        <v>95</v>
      </c>
      <c r="B5883" s="34">
        <v>4465</v>
      </c>
    </row>
    <row r="5884" spans="1:2">
      <c r="A5884" s="31">
        <v>108</v>
      </c>
      <c r="B5884" s="33">
        <v>5400</v>
      </c>
    </row>
    <row r="5885" spans="1:2">
      <c r="A5885" s="32">
        <v>188</v>
      </c>
      <c r="B5885" s="34">
        <v>7332</v>
      </c>
    </row>
    <row r="5886" spans="1:2">
      <c r="A5886" s="31">
        <v>210</v>
      </c>
      <c r="B5886" s="33">
        <v>8820</v>
      </c>
    </row>
    <row r="5887" spans="1:2">
      <c r="A5887" s="32">
        <v>137</v>
      </c>
      <c r="B5887" s="34">
        <v>5206</v>
      </c>
    </row>
    <row r="5888" spans="1:2">
      <c r="A5888" s="31">
        <v>125</v>
      </c>
      <c r="B5888" s="33">
        <v>6000</v>
      </c>
    </row>
    <row r="5889" spans="1:2">
      <c r="A5889" s="32">
        <v>119</v>
      </c>
      <c r="B5889" s="34">
        <v>8092</v>
      </c>
    </row>
    <row r="5890" spans="1:2">
      <c r="A5890" s="31">
        <v>174</v>
      </c>
      <c r="B5890" s="33">
        <v>14094</v>
      </c>
    </row>
    <row r="5891" spans="1:2">
      <c r="A5891" s="32">
        <v>240</v>
      </c>
      <c r="B5891" s="34">
        <v>16560</v>
      </c>
    </row>
    <row r="5892" spans="1:2">
      <c r="A5892" s="31">
        <v>216</v>
      </c>
      <c r="B5892" s="33">
        <v>15552</v>
      </c>
    </row>
    <row r="5893" spans="1:2">
      <c r="A5893" s="32">
        <v>162</v>
      </c>
      <c r="B5893" s="34">
        <v>11178</v>
      </c>
    </row>
    <row r="5894" spans="1:2">
      <c r="A5894" s="31">
        <v>156</v>
      </c>
      <c r="B5894" s="33">
        <v>11232</v>
      </c>
    </row>
    <row r="5895" spans="1:2">
      <c r="A5895" s="32">
        <v>131</v>
      </c>
      <c r="B5895" s="34">
        <v>10742</v>
      </c>
    </row>
    <row r="5896" spans="1:2">
      <c r="A5896" s="31">
        <v>175</v>
      </c>
      <c r="B5896" s="33">
        <v>15225</v>
      </c>
    </row>
    <row r="5897" spans="1:2">
      <c r="A5897" s="32">
        <v>182</v>
      </c>
      <c r="B5897" s="34">
        <v>3458</v>
      </c>
    </row>
    <row r="5898" spans="1:2">
      <c r="A5898" s="31">
        <v>196</v>
      </c>
      <c r="B5898" s="33">
        <v>5488</v>
      </c>
    </row>
    <row r="5899" spans="1:2">
      <c r="A5899" s="32">
        <v>119</v>
      </c>
      <c r="B5899" s="34">
        <v>3332</v>
      </c>
    </row>
    <row r="5900" spans="1:2">
      <c r="A5900" s="31">
        <v>133</v>
      </c>
      <c r="B5900" s="33">
        <v>4389</v>
      </c>
    </row>
    <row r="5901" spans="1:2">
      <c r="A5901" s="32">
        <v>85</v>
      </c>
      <c r="B5901" s="34">
        <v>3060</v>
      </c>
    </row>
    <row r="5902" spans="1:2">
      <c r="A5902" s="31">
        <v>143</v>
      </c>
      <c r="B5902" s="33">
        <v>4862</v>
      </c>
    </row>
    <row r="5903" spans="1:2">
      <c r="A5903" s="32">
        <v>163</v>
      </c>
      <c r="B5903" s="34">
        <v>3749</v>
      </c>
    </row>
    <row r="5904" spans="1:2">
      <c r="A5904" s="31">
        <v>174</v>
      </c>
      <c r="B5904" s="33">
        <v>5568</v>
      </c>
    </row>
    <row r="5905" spans="1:2">
      <c r="A5905" s="32">
        <v>128</v>
      </c>
      <c r="B5905" s="34">
        <v>4352</v>
      </c>
    </row>
    <row r="5906" spans="1:2">
      <c r="A5906" s="31">
        <v>109</v>
      </c>
      <c r="B5906" s="33">
        <v>3488</v>
      </c>
    </row>
    <row r="5907" spans="1:2">
      <c r="A5907" s="32">
        <v>70</v>
      </c>
      <c r="B5907" s="34">
        <v>2730</v>
      </c>
    </row>
    <row r="5908" spans="1:2">
      <c r="A5908" s="31">
        <v>131</v>
      </c>
      <c r="B5908" s="33">
        <v>4454</v>
      </c>
    </row>
    <row r="5909" spans="1:2">
      <c r="A5909" s="32">
        <v>156</v>
      </c>
      <c r="B5909" s="34">
        <v>4368</v>
      </c>
    </row>
    <row r="5910" spans="1:2">
      <c r="A5910" s="31">
        <v>169</v>
      </c>
      <c r="B5910" s="33">
        <v>6084</v>
      </c>
    </row>
    <row r="5911" spans="1:2">
      <c r="A5911" s="32">
        <v>113</v>
      </c>
      <c r="B5911" s="34">
        <v>3164</v>
      </c>
    </row>
    <row r="5912" spans="1:2">
      <c r="A5912" s="31">
        <v>105</v>
      </c>
      <c r="B5912" s="33">
        <v>3465</v>
      </c>
    </row>
    <row r="5913" spans="1:2">
      <c r="A5913" s="32">
        <v>75</v>
      </c>
      <c r="B5913" s="34">
        <v>2775</v>
      </c>
    </row>
    <row r="5914" spans="1:2">
      <c r="A5914" s="31">
        <v>116</v>
      </c>
      <c r="B5914" s="33">
        <v>3828</v>
      </c>
    </row>
    <row r="5915" spans="1:2">
      <c r="A5915" s="32">
        <v>195</v>
      </c>
      <c r="B5915" s="34">
        <v>3705</v>
      </c>
    </row>
    <row r="5916" spans="1:2">
      <c r="A5916" s="31">
        <v>195</v>
      </c>
      <c r="B5916" s="33">
        <v>5655</v>
      </c>
    </row>
    <row r="5917" spans="1:2">
      <c r="A5917" s="32">
        <v>138</v>
      </c>
      <c r="B5917" s="34">
        <v>3312</v>
      </c>
    </row>
    <row r="5918" spans="1:2">
      <c r="A5918" s="31">
        <v>113</v>
      </c>
      <c r="B5918" s="33">
        <v>3277</v>
      </c>
    </row>
    <row r="5919" spans="1:2">
      <c r="A5919" s="32">
        <v>72</v>
      </c>
      <c r="B5919" s="34">
        <v>2448</v>
      </c>
    </row>
    <row r="5920" spans="1:2">
      <c r="A5920" s="31">
        <v>138</v>
      </c>
      <c r="B5920" s="33">
        <v>3864</v>
      </c>
    </row>
    <row r="5921" spans="1:2">
      <c r="A5921" s="32">
        <v>203</v>
      </c>
      <c r="B5921" s="34">
        <v>3654</v>
      </c>
    </row>
    <row r="5922" spans="1:2">
      <c r="A5922" s="31">
        <v>196</v>
      </c>
      <c r="B5922" s="33">
        <v>5488</v>
      </c>
    </row>
    <row r="5923" spans="1:2">
      <c r="A5923" s="32">
        <v>167</v>
      </c>
      <c r="B5923" s="34">
        <v>3841</v>
      </c>
    </row>
    <row r="5924" spans="1:2">
      <c r="A5924" s="31">
        <v>130</v>
      </c>
      <c r="B5924" s="33">
        <v>4290</v>
      </c>
    </row>
    <row r="5925" spans="1:2">
      <c r="A5925" s="32">
        <v>120</v>
      </c>
      <c r="B5925" s="34">
        <v>5640</v>
      </c>
    </row>
    <row r="5926" spans="1:2">
      <c r="A5926" s="31">
        <v>218</v>
      </c>
      <c r="B5926" s="33">
        <v>9156</v>
      </c>
    </row>
    <row r="5927" spans="1:2">
      <c r="A5927" s="32">
        <v>195</v>
      </c>
      <c r="B5927" s="34">
        <v>8190</v>
      </c>
    </row>
    <row r="5928" spans="1:2">
      <c r="A5928" s="31">
        <v>188</v>
      </c>
      <c r="B5928" s="33">
        <v>8648</v>
      </c>
    </row>
    <row r="5929" spans="1:2">
      <c r="A5929" s="32">
        <v>174</v>
      </c>
      <c r="B5929" s="34">
        <v>8178</v>
      </c>
    </row>
    <row r="5930" spans="1:2">
      <c r="A5930" s="31">
        <v>143</v>
      </c>
      <c r="B5930" s="33">
        <v>6864</v>
      </c>
    </row>
    <row r="5931" spans="1:2">
      <c r="A5931" s="32">
        <v>117</v>
      </c>
      <c r="B5931" s="34">
        <v>6084</v>
      </c>
    </row>
    <row r="5932" spans="1:2">
      <c r="A5932" s="31">
        <v>231</v>
      </c>
      <c r="B5932" s="33">
        <v>12705</v>
      </c>
    </row>
    <row r="5933" spans="1:2">
      <c r="A5933" s="32">
        <v>217</v>
      </c>
      <c r="B5933" s="34">
        <v>10416</v>
      </c>
    </row>
    <row r="5934" spans="1:2">
      <c r="A5934" s="31">
        <v>202</v>
      </c>
      <c r="B5934" s="33">
        <v>10504</v>
      </c>
    </row>
    <row r="5935" spans="1:2">
      <c r="A5935" s="32">
        <v>241</v>
      </c>
      <c r="B5935" s="34">
        <v>11086</v>
      </c>
    </row>
    <row r="5936" spans="1:2">
      <c r="A5936" s="31">
        <v>137</v>
      </c>
      <c r="B5936" s="33">
        <v>6439</v>
      </c>
    </row>
    <row r="5937" spans="1:2">
      <c r="A5937" s="32">
        <v>131</v>
      </c>
      <c r="B5937" s="34">
        <v>6943</v>
      </c>
    </row>
    <row r="5938" spans="1:2">
      <c r="A5938" s="31">
        <v>208</v>
      </c>
      <c r="B5938" s="33">
        <v>13312</v>
      </c>
    </row>
    <row r="5939" spans="1:2">
      <c r="A5939" s="32">
        <v>210</v>
      </c>
      <c r="B5939" s="34">
        <v>9660</v>
      </c>
    </row>
    <row r="5940" spans="1:2">
      <c r="A5940" s="31">
        <v>195</v>
      </c>
      <c r="B5940" s="33">
        <v>10335</v>
      </c>
    </row>
    <row r="5941" spans="1:2">
      <c r="A5941" s="32">
        <v>250</v>
      </c>
      <c r="B5941" s="34">
        <v>11500</v>
      </c>
    </row>
    <row r="5942" spans="1:2">
      <c r="A5942" s="31">
        <v>124</v>
      </c>
      <c r="B5942" s="33">
        <v>5952</v>
      </c>
    </row>
    <row r="5943" spans="1:2">
      <c r="A5943" s="32">
        <v>133</v>
      </c>
      <c r="B5943" s="34">
        <v>6916</v>
      </c>
    </row>
    <row r="5944" spans="1:2">
      <c r="A5944" s="31">
        <v>196</v>
      </c>
      <c r="B5944" s="33">
        <v>10584</v>
      </c>
    </row>
    <row r="5945" spans="1:2">
      <c r="A5945" s="32">
        <v>176</v>
      </c>
      <c r="B5945" s="34">
        <v>8800</v>
      </c>
    </row>
    <row r="5946" spans="1:2">
      <c r="A5946" s="31">
        <v>188</v>
      </c>
      <c r="B5946" s="33">
        <v>9400</v>
      </c>
    </row>
    <row r="5947" spans="1:2">
      <c r="A5947" s="32">
        <v>182</v>
      </c>
      <c r="B5947" s="34">
        <v>10192</v>
      </c>
    </row>
    <row r="5948" spans="1:2">
      <c r="A5948" s="31">
        <v>116</v>
      </c>
      <c r="B5948" s="33">
        <v>6380</v>
      </c>
    </row>
    <row r="5949" spans="1:2">
      <c r="A5949" s="32">
        <v>104</v>
      </c>
      <c r="B5949" s="34">
        <v>5200</v>
      </c>
    </row>
    <row r="5950" spans="1:2">
      <c r="A5950" s="31">
        <v>181</v>
      </c>
      <c r="B5950" s="33">
        <v>8869</v>
      </c>
    </row>
    <row r="5951" spans="1:2">
      <c r="A5951" s="32">
        <v>167</v>
      </c>
      <c r="B5951" s="34">
        <v>6012</v>
      </c>
    </row>
    <row r="5952" spans="1:2">
      <c r="A5952" s="31">
        <v>173</v>
      </c>
      <c r="B5952" s="33">
        <v>6401</v>
      </c>
    </row>
    <row r="5953" spans="1:2">
      <c r="A5953" s="32">
        <v>131</v>
      </c>
      <c r="B5953" s="34">
        <v>5371</v>
      </c>
    </row>
    <row r="5954" spans="1:2">
      <c r="A5954" s="31">
        <v>101</v>
      </c>
      <c r="B5954" s="33">
        <v>4444</v>
      </c>
    </row>
    <row r="5955" spans="1:2">
      <c r="A5955" s="32">
        <v>91</v>
      </c>
      <c r="B5955" s="34">
        <v>2912</v>
      </c>
    </row>
    <row r="5956" spans="1:2">
      <c r="A5956" s="31">
        <v>142</v>
      </c>
      <c r="B5956" s="33">
        <v>5964</v>
      </c>
    </row>
    <row r="5957" spans="1:2">
      <c r="A5957" s="32">
        <v>182</v>
      </c>
      <c r="B5957" s="34">
        <v>6006</v>
      </c>
    </row>
    <row r="5958" spans="1:2">
      <c r="A5958" s="31">
        <v>189</v>
      </c>
      <c r="B5958" s="33">
        <v>6048</v>
      </c>
    </row>
    <row r="5959" spans="1:2">
      <c r="A5959" s="32">
        <v>150</v>
      </c>
      <c r="B5959" s="34">
        <v>8700</v>
      </c>
    </row>
    <row r="5960" spans="1:2">
      <c r="A5960" s="31">
        <v>122</v>
      </c>
      <c r="B5960" s="33">
        <v>6588</v>
      </c>
    </row>
    <row r="5961" spans="1:2">
      <c r="A5961" s="32">
        <v>106</v>
      </c>
      <c r="B5961" s="34">
        <v>5724</v>
      </c>
    </row>
    <row r="5962" spans="1:2">
      <c r="A5962" s="31">
        <v>163</v>
      </c>
      <c r="B5962" s="33">
        <v>10269</v>
      </c>
    </row>
    <row r="5963" spans="1:2">
      <c r="A5963" s="32">
        <v>233</v>
      </c>
      <c r="B5963" s="34">
        <v>12582</v>
      </c>
    </row>
    <row r="5964" spans="1:2">
      <c r="A5964" s="31">
        <v>209</v>
      </c>
      <c r="B5964" s="33">
        <v>10659</v>
      </c>
    </row>
    <row r="5965" spans="1:2">
      <c r="A5965" s="32">
        <v>176</v>
      </c>
      <c r="B5965" s="34">
        <v>9856</v>
      </c>
    </row>
    <row r="5966" spans="1:2">
      <c r="A5966" s="31">
        <v>142</v>
      </c>
      <c r="B5966" s="33">
        <v>8378</v>
      </c>
    </row>
    <row r="5967" spans="1:2">
      <c r="A5967" s="32">
        <v>133</v>
      </c>
      <c r="B5967" s="34">
        <v>6650</v>
      </c>
    </row>
    <row r="5968" spans="1:2">
      <c r="A5968" s="31">
        <v>196</v>
      </c>
      <c r="B5968" s="33">
        <v>11760</v>
      </c>
    </row>
    <row r="5969" spans="1:2">
      <c r="A5969" s="32">
        <v>119</v>
      </c>
      <c r="B5969" s="34">
        <v>3451</v>
      </c>
    </row>
    <row r="5970" spans="1:2">
      <c r="A5970" s="31">
        <v>106</v>
      </c>
      <c r="B5970" s="33">
        <v>3922</v>
      </c>
    </row>
    <row r="5971" spans="1:2">
      <c r="A5971" s="32">
        <v>106</v>
      </c>
      <c r="B5971" s="34">
        <v>3922</v>
      </c>
    </row>
    <row r="5972" spans="1:2">
      <c r="A5972" s="31">
        <v>77</v>
      </c>
      <c r="B5972" s="33">
        <v>2926</v>
      </c>
    </row>
    <row r="5973" spans="1:2">
      <c r="A5973" s="32">
        <v>63</v>
      </c>
      <c r="B5973" s="34">
        <v>2646</v>
      </c>
    </row>
    <row r="5974" spans="1:2">
      <c r="A5974" s="31">
        <v>111</v>
      </c>
      <c r="B5974" s="33">
        <v>3996</v>
      </c>
    </row>
    <row r="5975" spans="1:2">
      <c r="A5975" s="32">
        <v>143</v>
      </c>
      <c r="B5975" s="34">
        <v>4147</v>
      </c>
    </row>
    <row r="5976" spans="1:2">
      <c r="A5976" s="31">
        <v>113</v>
      </c>
      <c r="B5976" s="33">
        <v>4294</v>
      </c>
    </row>
    <row r="5977" spans="1:2">
      <c r="A5977" s="32">
        <v>105</v>
      </c>
      <c r="B5977" s="34">
        <v>3990</v>
      </c>
    </row>
    <row r="5978" spans="1:2">
      <c r="A5978" s="31">
        <v>63</v>
      </c>
      <c r="B5978" s="33">
        <v>2394</v>
      </c>
    </row>
    <row r="5979" spans="1:2">
      <c r="A5979" s="32">
        <v>44</v>
      </c>
      <c r="B5979" s="34">
        <v>1848</v>
      </c>
    </row>
    <row r="5980" spans="1:2">
      <c r="A5980" s="31">
        <v>88</v>
      </c>
      <c r="B5980" s="33">
        <v>3344</v>
      </c>
    </row>
    <row r="5981" spans="1:2">
      <c r="A5981" s="32">
        <v>145</v>
      </c>
      <c r="B5981" s="34">
        <v>5365</v>
      </c>
    </row>
    <row r="5982" spans="1:2">
      <c r="A5982" s="31">
        <v>95</v>
      </c>
      <c r="B5982" s="33">
        <v>4560</v>
      </c>
    </row>
    <row r="5983" spans="1:2">
      <c r="A5983" s="32">
        <v>91</v>
      </c>
      <c r="B5983" s="34">
        <v>4459</v>
      </c>
    </row>
    <row r="5984" spans="1:2">
      <c r="A5984" s="31">
        <v>68</v>
      </c>
      <c r="B5984" s="33">
        <v>3196</v>
      </c>
    </row>
    <row r="5985" spans="1:2">
      <c r="A5985" s="32">
        <v>31</v>
      </c>
      <c r="B5985" s="34">
        <v>1674</v>
      </c>
    </row>
    <row r="5986" spans="1:2">
      <c r="A5986" s="31">
        <v>88</v>
      </c>
      <c r="B5986" s="33">
        <v>4136</v>
      </c>
    </row>
    <row r="5987" spans="1:2">
      <c r="A5987" s="32">
        <v>130</v>
      </c>
      <c r="B5987" s="34">
        <v>6240</v>
      </c>
    </row>
    <row r="5988" spans="1:2">
      <c r="A5988" s="31">
        <v>90</v>
      </c>
      <c r="B5988" s="33">
        <v>4770</v>
      </c>
    </row>
    <row r="5989" spans="1:2">
      <c r="A5989" s="32">
        <v>102</v>
      </c>
      <c r="B5989" s="34">
        <v>5100</v>
      </c>
    </row>
    <row r="5990" spans="1:2">
      <c r="A5990" s="31">
        <v>75</v>
      </c>
      <c r="B5990" s="33">
        <v>3450</v>
      </c>
    </row>
    <row r="5991" spans="1:2">
      <c r="A5991" s="32">
        <v>39</v>
      </c>
      <c r="B5991" s="34">
        <v>1950</v>
      </c>
    </row>
    <row r="5992" spans="1:2">
      <c r="A5992" s="31">
        <v>94</v>
      </c>
      <c r="B5992" s="33">
        <v>6298</v>
      </c>
    </row>
    <row r="5993" spans="1:2">
      <c r="A5993" s="32">
        <v>147</v>
      </c>
      <c r="B5993" s="34">
        <v>6909</v>
      </c>
    </row>
    <row r="5994" spans="1:2">
      <c r="A5994" s="31">
        <v>113</v>
      </c>
      <c r="B5994" s="33">
        <v>5989</v>
      </c>
    </row>
    <row r="5995" spans="1:2">
      <c r="A5995" s="32">
        <v>120</v>
      </c>
      <c r="B5995" s="34">
        <v>6000</v>
      </c>
    </row>
    <row r="5996" spans="1:2">
      <c r="A5996" s="31">
        <v>90</v>
      </c>
      <c r="B5996" s="33">
        <v>4410</v>
      </c>
    </row>
    <row r="5997" spans="1:2">
      <c r="A5997" s="32">
        <v>58</v>
      </c>
      <c r="B5997" s="34">
        <v>2958</v>
      </c>
    </row>
    <row r="5998" spans="1:2">
      <c r="A5998" s="31">
        <v>98</v>
      </c>
      <c r="B5998" s="33">
        <v>6272</v>
      </c>
    </row>
    <row r="5999" spans="1:2">
      <c r="A5999" s="32">
        <v>156</v>
      </c>
      <c r="B5999" s="34">
        <v>7488</v>
      </c>
    </row>
    <row r="6000" spans="1:2">
      <c r="A6000" s="31">
        <v>138</v>
      </c>
      <c r="B6000" s="33">
        <v>7038</v>
      </c>
    </row>
    <row r="6001" spans="1:2">
      <c r="A6001" s="32">
        <v>138</v>
      </c>
      <c r="B6001" s="34">
        <v>7038</v>
      </c>
    </row>
    <row r="6002" spans="1:2">
      <c r="A6002" s="31">
        <v>95</v>
      </c>
      <c r="B6002" s="33">
        <v>4370</v>
      </c>
    </row>
    <row r="6003" spans="1:2">
      <c r="A6003" s="32">
        <v>68</v>
      </c>
      <c r="B6003" s="34">
        <v>3468</v>
      </c>
    </row>
    <row r="6004" spans="1:2">
      <c r="A6004" s="31">
        <v>131</v>
      </c>
      <c r="B6004" s="33">
        <v>9039</v>
      </c>
    </row>
    <row r="6005" spans="1:2">
      <c r="A6005" s="32">
        <v>196</v>
      </c>
      <c r="B6005" s="34">
        <v>9604</v>
      </c>
    </row>
    <row r="6006" spans="1:2">
      <c r="A6006" s="31">
        <v>142</v>
      </c>
      <c r="B6006" s="33">
        <v>7100</v>
      </c>
    </row>
    <row r="6007" spans="1:2">
      <c r="A6007" s="32">
        <v>133</v>
      </c>
      <c r="B6007" s="34">
        <v>6783</v>
      </c>
    </row>
    <row r="6008" spans="1:2">
      <c r="A6008" s="31">
        <v>101</v>
      </c>
      <c r="B6008" s="33">
        <v>4848</v>
      </c>
    </row>
    <row r="6009" spans="1:2">
      <c r="A6009" s="32">
        <v>128</v>
      </c>
      <c r="B6009" s="34">
        <v>6656</v>
      </c>
    </row>
    <row r="6010" spans="1:2">
      <c r="A6010" s="31">
        <v>123</v>
      </c>
      <c r="B6010" s="33">
        <v>8241</v>
      </c>
    </row>
    <row r="6011" spans="1:2">
      <c r="A6011" s="32">
        <v>163</v>
      </c>
      <c r="B6011" s="34">
        <v>8150</v>
      </c>
    </row>
    <row r="6012" spans="1:2">
      <c r="A6012" s="31">
        <v>161</v>
      </c>
      <c r="B6012" s="33">
        <v>9177</v>
      </c>
    </row>
    <row r="6013" spans="1:2">
      <c r="A6013" s="32">
        <v>113</v>
      </c>
      <c r="B6013" s="34">
        <v>6102</v>
      </c>
    </row>
    <row r="6014" spans="1:2">
      <c r="A6014" s="31">
        <v>112</v>
      </c>
      <c r="B6014" s="33">
        <v>5824</v>
      </c>
    </row>
    <row r="6015" spans="1:2">
      <c r="A6015" s="32">
        <v>116</v>
      </c>
      <c r="B6015" s="34">
        <v>6844</v>
      </c>
    </row>
    <row r="6016" spans="1:2">
      <c r="A6016" s="31">
        <v>94</v>
      </c>
      <c r="B6016" s="33">
        <v>6110</v>
      </c>
    </row>
    <row r="6017" spans="1:2">
      <c r="A6017" s="32">
        <v>167</v>
      </c>
      <c r="B6017" s="34">
        <v>6847</v>
      </c>
    </row>
    <row r="6018" spans="1:2">
      <c r="A6018" s="31">
        <v>161</v>
      </c>
      <c r="B6018" s="33">
        <v>7245</v>
      </c>
    </row>
    <row r="6019" spans="1:2">
      <c r="A6019" s="32">
        <v>128</v>
      </c>
      <c r="B6019" s="34">
        <v>5504</v>
      </c>
    </row>
    <row r="6020" spans="1:2">
      <c r="A6020" s="31">
        <v>113</v>
      </c>
      <c r="B6020" s="33">
        <v>4633</v>
      </c>
    </row>
    <row r="6021" spans="1:2">
      <c r="A6021" s="32">
        <v>105</v>
      </c>
      <c r="B6021" s="34">
        <v>5670</v>
      </c>
    </row>
    <row r="6022" spans="1:2">
      <c r="A6022" s="31">
        <v>119</v>
      </c>
      <c r="B6022" s="33">
        <v>6664</v>
      </c>
    </row>
    <row r="6023" spans="1:2">
      <c r="A6023" s="32">
        <v>135</v>
      </c>
      <c r="B6023" s="34">
        <v>5535</v>
      </c>
    </row>
    <row r="6024" spans="1:2">
      <c r="A6024" s="31">
        <v>145</v>
      </c>
      <c r="B6024" s="33">
        <v>6815</v>
      </c>
    </row>
    <row r="6025" spans="1:2">
      <c r="A6025" s="32">
        <v>91</v>
      </c>
      <c r="B6025" s="34">
        <v>4004</v>
      </c>
    </row>
    <row r="6026" spans="1:2">
      <c r="A6026" s="31">
        <v>90</v>
      </c>
      <c r="B6026" s="33">
        <v>3870</v>
      </c>
    </row>
    <row r="6027" spans="1:2">
      <c r="A6027" s="32">
        <v>69</v>
      </c>
      <c r="B6027" s="34">
        <v>3657</v>
      </c>
    </row>
    <row r="6028" spans="1:2">
      <c r="A6028" s="31">
        <v>85</v>
      </c>
      <c r="B6028" s="33">
        <v>4760</v>
      </c>
    </row>
    <row r="6029" spans="1:2">
      <c r="A6029" s="32">
        <v>135</v>
      </c>
      <c r="B6029" s="34">
        <v>5670</v>
      </c>
    </row>
    <row r="6030" spans="1:2">
      <c r="A6030" s="31">
        <v>147</v>
      </c>
      <c r="B6030" s="33">
        <v>6762</v>
      </c>
    </row>
    <row r="6031" spans="1:2">
      <c r="A6031" s="32">
        <v>105</v>
      </c>
      <c r="B6031" s="34">
        <v>4620</v>
      </c>
    </row>
    <row r="6032" spans="1:2">
      <c r="A6032" s="31">
        <v>98</v>
      </c>
      <c r="B6032" s="33">
        <v>4116</v>
      </c>
    </row>
    <row r="6033" spans="1:2">
      <c r="A6033" s="32">
        <v>87</v>
      </c>
      <c r="B6033" s="34">
        <v>4611</v>
      </c>
    </row>
    <row r="6034" spans="1:2">
      <c r="A6034" s="31">
        <v>111</v>
      </c>
      <c r="B6034" s="33">
        <v>6105</v>
      </c>
    </row>
    <row r="6035" spans="1:2">
      <c r="A6035" s="32">
        <v>181</v>
      </c>
      <c r="B6035" s="34">
        <v>7964</v>
      </c>
    </row>
    <row r="6036" spans="1:2">
      <c r="A6036" s="31">
        <v>175</v>
      </c>
      <c r="B6036" s="33">
        <v>8575</v>
      </c>
    </row>
    <row r="6037" spans="1:2">
      <c r="A6037" s="32">
        <v>123</v>
      </c>
      <c r="B6037" s="34">
        <v>5289</v>
      </c>
    </row>
    <row r="6038" spans="1:2">
      <c r="A6038" s="31">
        <v>115</v>
      </c>
      <c r="B6038" s="33">
        <v>5060</v>
      </c>
    </row>
    <row r="6039" spans="1:2">
      <c r="A6039" s="32">
        <v>88</v>
      </c>
      <c r="B6039" s="34">
        <v>4576</v>
      </c>
    </row>
    <row r="6040" spans="1:2">
      <c r="A6040" s="31">
        <v>135</v>
      </c>
      <c r="B6040" s="33">
        <v>7830</v>
      </c>
    </row>
    <row r="6041" spans="1:2">
      <c r="A6041" s="32">
        <v>133</v>
      </c>
      <c r="B6041" s="34">
        <v>4389</v>
      </c>
    </row>
    <row r="6042" spans="1:2">
      <c r="A6042" s="31">
        <v>138</v>
      </c>
      <c r="B6042" s="33">
        <v>5796</v>
      </c>
    </row>
    <row r="6043" spans="1:2">
      <c r="A6043" s="32">
        <v>138</v>
      </c>
      <c r="B6043" s="34">
        <v>5796</v>
      </c>
    </row>
    <row r="6044" spans="1:2">
      <c r="A6044" s="31">
        <v>85</v>
      </c>
      <c r="B6044" s="33">
        <v>3655</v>
      </c>
    </row>
    <row r="6045" spans="1:2">
      <c r="A6045" s="32">
        <v>80</v>
      </c>
      <c r="B6045" s="34">
        <v>3600</v>
      </c>
    </row>
    <row r="6046" spans="1:2">
      <c r="A6046" s="31">
        <v>128</v>
      </c>
      <c r="B6046" s="33">
        <v>5376</v>
      </c>
    </row>
    <row r="6047" spans="1:2">
      <c r="A6047" s="32">
        <v>147</v>
      </c>
      <c r="B6047" s="34">
        <v>4851</v>
      </c>
    </row>
    <row r="6048" spans="1:2">
      <c r="A6048" s="31">
        <v>106</v>
      </c>
      <c r="B6048" s="33">
        <v>4664</v>
      </c>
    </row>
    <row r="6049" spans="1:2">
      <c r="A6049" s="32">
        <v>111</v>
      </c>
      <c r="B6049" s="34">
        <v>4551</v>
      </c>
    </row>
    <row r="6050" spans="1:2">
      <c r="A6050" s="31">
        <v>74</v>
      </c>
      <c r="B6050" s="33">
        <v>3182</v>
      </c>
    </row>
    <row r="6051" spans="1:2">
      <c r="A6051" s="32">
        <v>54</v>
      </c>
      <c r="B6051" s="34">
        <v>2430</v>
      </c>
    </row>
    <row r="6052" spans="1:2">
      <c r="A6052" s="31">
        <v>104</v>
      </c>
      <c r="B6052" s="33">
        <v>4264</v>
      </c>
    </row>
    <row r="6053" spans="1:2">
      <c r="A6053" s="32">
        <v>165</v>
      </c>
      <c r="B6053" s="34">
        <v>7260</v>
      </c>
    </row>
    <row r="6054" spans="1:2">
      <c r="A6054" s="31">
        <v>112</v>
      </c>
      <c r="B6054" s="33">
        <v>5712</v>
      </c>
    </row>
    <row r="6055" spans="1:2">
      <c r="A6055" s="32">
        <v>112</v>
      </c>
      <c r="B6055" s="34">
        <v>5824</v>
      </c>
    </row>
    <row r="6056" spans="1:2">
      <c r="A6056" s="31">
        <v>83</v>
      </c>
      <c r="B6056" s="33">
        <v>4150</v>
      </c>
    </row>
    <row r="6057" spans="1:2">
      <c r="A6057" s="32">
        <v>53</v>
      </c>
      <c r="B6057" s="34">
        <v>2915</v>
      </c>
    </row>
    <row r="6058" spans="1:2">
      <c r="A6058" s="31">
        <v>98</v>
      </c>
      <c r="B6058" s="33">
        <v>4900</v>
      </c>
    </row>
    <row r="6059" spans="1:2">
      <c r="A6059" s="32">
        <v>154</v>
      </c>
      <c r="B6059" s="34">
        <v>7854</v>
      </c>
    </row>
    <row r="6060" spans="1:2">
      <c r="A6060" s="31">
        <v>98</v>
      </c>
      <c r="B6060" s="33">
        <v>5782</v>
      </c>
    </row>
    <row r="6061" spans="1:2">
      <c r="A6061" s="32">
        <v>116</v>
      </c>
      <c r="B6061" s="34">
        <v>6380</v>
      </c>
    </row>
    <row r="6062" spans="1:2">
      <c r="A6062" s="31">
        <v>87</v>
      </c>
      <c r="B6062" s="33">
        <v>4698</v>
      </c>
    </row>
    <row r="6063" spans="1:2">
      <c r="A6063" s="32">
        <v>58</v>
      </c>
      <c r="B6063" s="34">
        <v>3248</v>
      </c>
    </row>
    <row r="6064" spans="1:2">
      <c r="A6064" s="31">
        <v>101</v>
      </c>
      <c r="B6064" s="33">
        <v>6969</v>
      </c>
    </row>
    <row r="6065" spans="1:2">
      <c r="A6065" s="32">
        <v>150</v>
      </c>
      <c r="B6065" s="34">
        <v>7650</v>
      </c>
    </row>
    <row r="6066" spans="1:2">
      <c r="A6066" s="31">
        <v>111</v>
      </c>
      <c r="B6066" s="33">
        <v>6438</v>
      </c>
    </row>
    <row r="6067" spans="1:2">
      <c r="A6067" s="32">
        <v>126</v>
      </c>
      <c r="B6067" s="34">
        <v>7056</v>
      </c>
    </row>
    <row r="6068" spans="1:2">
      <c r="A6068" s="31">
        <v>91</v>
      </c>
      <c r="B6068" s="33">
        <v>4641</v>
      </c>
    </row>
    <row r="6069" spans="1:2">
      <c r="A6069" s="32">
        <v>65</v>
      </c>
      <c r="B6069" s="34">
        <v>3640</v>
      </c>
    </row>
    <row r="6070" spans="1:2">
      <c r="A6070" s="31">
        <v>115</v>
      </c>
      <c r="B6070" s="33">
        <v>7935</v>
      </c>
    </row>
    <row r="6071" spans="1:2">
      <c r="A6071" s="32">
        <v>203</v>
      </c>
      <c r="B6071" s="34">
        <v>10556</v>
      </c>
    </row>
    <row r="6072" spans="1:2">
      <c r="A6072" s="31">
        <v>154</v>
      </c>
      <c r="B6072" s="33">
        <v>8316</v>
      </c>
    </row>
    <row r="6073" spans="1:2">
      <c r="A6073" s="32">
        <v>149</v>
      </c>
      <c r="B6073" s="34">
        <v>8046</v>
      </c>
    </row>
    <row r="6074" spans="1:2">
      <c r="A6074" s="31">
        <v>106</v>
      </c>
      <c r="B6074" s="33">
        <v>5724</v>
      </c>
    </row>
    <row r="6075" spans="1:2">
      <c r="A6075" s="32">
        <v>87</v>
      </c>
      <c r="B6075" s="34">
        <v>4872</v>
      </c>
    </row>
    <row r="6076" spans="1:2">
      <c r="A6076" s="31">
        <v>162</v>
      </c>
      <c r="B6076" s="33">
        <v>11988</v>
      </c>
    </row>
    <row r="6077" spans="1:2">
      <c r="A6077" s="32">
        <v>203</v>
      </c>
      <c r="B6077" s="34">
        <v>10962</v>
      </c>
    </row>
    <row r="6078" spans="1:2">
      <c r="A6078" s="31">
        <v>180</v>
      </c>
      <c r="B6078" s="33">
        <v>10080</v>
      </c>
    </row>
    <row r="6079" spans="1:2">
      <c r="A6079" s="32">
        <v>160</v>
      </c>
      <c r="B6079" s="34">
        <v>9280</v>
      </c>
    </row>
    <row r="6080" spans="1:2">
      <c r="A6080" s="31">
        <v>135</v>
      </c>
      <c r="B6080" s="33">
        <v>7290</v>
      </c>
    </row>
    <row r="6081" spans="1:2">
      <c r="A6081" s="32">
        <v>145</v>
      </c>
      <c r="B6081" s="34">
        <v>8265</v>
      </c>
    </row>
    <row r="6082" spans="1:2">
      <c r="A6082" s="31">
        <v>140</v>
      </c>
      <c r="B6082" s="33">
        <v>9660</v>
      </c>
    </row>
    <row r="6083" spans="1:2">
      <c r="A6083" s="32">
        <v>175</v>
      </c>
      <c r="B6083" s="34">
        <v>9800</v>
      </c>
    </row>
    <row r="6084" spans="1:2">
      <c r="A6084" s="31">
        <v>176</v>
      </c>
      <c r="B6084" s="33">
        <v>10560</v>
      </c>
    </row>
    <row r="6085" spans="1:2">
      <c r="A6085" s="32">
        <v>142</v>
      </c>
      <c r="B6085" s="34">
        <v>8236</v>
      </c>
    </row>
    <row r="6086" spans="1:2">
      <c r="A6086" s="31">
        <v>143</v>
      </c>
      <c r="B6086" s="33">
        <v>7865</v>
      </c>
    </row>
    <row r="6087" spans="1:2">
      <c r="A6087" s="32">
        <v>124</v>
      </c>
      <c r="B6087" s="34">
        <v>8308</v>
      </c>
    </row>
    <row r="6088" spans="1:2">
      <c r="A6088" s="31">
        <v>126</v>
      </c>
      <c r="B6088" s="33">
        <v>8820</v>
      </c>
    </row>
    <row r="6089" spans="1:2">
      <c r="A6089" s="32">
        <v>163</v>
      </c>
      <c r="B6089" s="34">
        <v>7987</v>
      </c>
    </row>
    <row r="6090" spans="1:2">
      <c r="A6090" s="31">
        <v>156</v>
      </c>
      <c r="B6090" s="33">
        <v>7956</v>
      </c>
    </row>
    <row r="6091" spans="1:2">
      <c r="A6091" s="32">
        <v>143</v>
      </c>
      <c r="B6091" s="34">
        <v>6578</v>
      </c>
    </row>
    <row r="6092" spans="1:2">
      <c r="A6092" s="31">
        <v>123</v>
      </c>
      <c r="B6092" s="33">
        <v>6027</v>
      </c>
    </row>
    <row r="6093" spans="1:2">
      <c r="A6093" s="32">
        <v>111</v>
      </c>
      <c r="B6093" s="34">
        <v>5994</v>
      </c>
    </row>
    <row r="6094" spans="1:2">
      <c r="A6094" s="31">
        <v>133</v>
      </c>
      <c r="B6094" s="33">
        <v>7847</v>
      </c>
    </row>
    <row r="6095" spans="1:2">
      <c r="A6095" s="32">
        <v>165</v>
      </c>
      <c r="B6095" s="34">
        <v>7920</v>
      </c>
    </row>
    <row r="6096" spans="1:2">
      <c r="A6096" s="31">
        <v>149</v>
      </c>
      <c r="B6096" s="33">
        <v>7450</v>
      </c>
    </row>
    <row r="6097" spans="1:2">
      <c r="A6097" s="32">
        <v>105</v>
      </c>
      <c r="B6097" s="34">
        <v>5040</v>
      </c>
    </row>
    <row r="6098" spans="1:2">
      <c r="A6098" s="31">
        <v>95</v>
      </c>
      <c r="B6098" s="33">
        <v>4370</v>
      </c>
    </row>
    <row r="6099" spans="1:2">
      <c r="A6099" s="32">
        <v>91</v>
      </c>
      <c r="B6099" s="34">
        <v>5096</v>
      </c>
    </row>
    <row r="6100" spans="1:2">
      <c r="A6100" s="31">
        <v>105</v>
      </c>
      <c r="B6100" s="33">
        <v>7140</v>
      </c>
    </row>
    <row r="6101" spans="1:2">
      <c r="A6101" s="32">
        <v>160</v>
      </c>
      <c r="B6101" s="34">
        <v>9280</v>
      </c>
    </row>
    <row r="6102" spans="1:2">
      <c r="A6102" s="31">
        <v>150</v>
      </c>
      <c r="B6102" s="33">
        <v>8850</v>
      </c>
    </row>
    <row r="6103" spans="1:2">
      <c r="A6103" s="32">
        <v>117</v>
      </c>
      <c r="B6103" s="34">
        <v>6318</v>
      </c>
    </row>
    <row r="6104" spans="1:2">
      <c r="A6104" s="31">
        <v>115</v>
      </c>
      <c r="B6104" s="33">
        <v>6325</v>
      </c>
    </row>
    <row r="6105" spans="1:2">
      <c r="A6105" s="32">
        <v>113</v>
      </c>
      <c r="B6105" s="34">
        <v>7345</v>
      </c>
    </row>
    <row r="6106" spans="1:2">
      <c r="A6106" s="31">
        <v>140</v>
      </c>
      <c r="B6106" s="33">
        <v>10080</v>
      </c>
    </row>
    <row r="6107" spans="1:2">
      <c r="A6107" s="32">
        <v>210</v>
      </c>
      <c r="B6107" s="34">
        <v>11550</v>
      </c>
    </row>
    <row r="6108" spans="1:2">
      <c r="A6108" s="31">
        <v>182</v>
      </c>
      <c r="B6108" s="33">
        <v>11102</v>
      </c>
    </row>
    <row r="6109" spans="1:2">
      <c r="A6109" s="32">
        <v>130</v>
      </c>
      <c r="B6109" s="34">
        <v>7670</v>
      </c>
    </row>
    <row r="6110" spans="1:2">
      <c r="A6110" s="31">
        <v>145</v>
      </c>
      <c r="B6110" s="33">
        <v>7975</v>
      </c>
    </row>
    <row r="6111" spans="1:2">
      <c r="A6111" s="32">
        <v>119</v>
      </c>
      <c r="B6111" s="34">
        <v>7616</v>
      </c>
    </row>
    <row r="6112" spans="1:2">
      <c r="A6112" s="31">
        <v>131</v>
      </c>
      <c r="B6112" s="33">
        <v>9432</v>
      </c>
    </row>
    <row r="6113" spans="1:2">
      <c r="A6113" s="32">
        <v>131</v>
      </c>
      <c r="B6113" s="34">
        <v>3799</v>
      </c>
    </row>
    <row r="6114" spans="1:2">
      <c r="A6114" s="31">
        <v>135</v>
      </c>
      <c r="B6114" s="33">
        <v>5265</v>
      </c>
    </row>
    <row r="6115" spans="1:2">
      <c r="A6115" s="32">
        <v>126</v>
      </c>
      <c r="B6115" s="34">
        <v>4788</v>
      </c>
    </row>
    <row r="6116" spans="1:2">
      <c r="A6116" s="31">
        <v>75</v>
      </c>
      <c r="B6116" s="33">
        <v>2925</v>
      </c>
    </row>
    <row r="6117" spans="1:2">
      <c r="A6117" s="32">
        <v>63</v>
      </c>
      <c r="B6117" s="34">
        <v>2583</v>
      </c>
    </row>
    <row r="6118" spans="1:2">
      <c r="A6118" s="31">
        <v>117</v>
      </c>
      <c r="B6118" s="33">
        <v>4212</v>
      </c>
    </row>
    <row r="6119" spans="1:2">
      <c r="A6119" s="32">
        <v>145</v>
      </c>
      <c r="B6119" s="34">
        <v>4205</v>
      </c>
    </row>
    <row r="6120" spans="1:2">
      <c r="A6120" s="31">
        <v>112</v>
      </c>
      <c r="B6120" s="33">
        <v>4144</v>
      </c>
    </row>
    <row r="6121" spans="1:2">
      <c r="A6121" s="32">
        <v>104</v>
      </c>
      <c r="B6121" s="34">
        <v>3848</v>
      </c>
    </row>
    <row r="6122" spans="1:2">
      <c r="A6122" s="31">
        <v>63</v>
      </c>
      <c r="B6122" s="33">
        <v>2268</v>
      </c>
    </row>
    <row r="6123" spans="1:2">
      <c r="A6123" s="32">
        <v>51</v>
      </c>
      <c r="B6123" s="34">
        <v>2091</v>
      </c>
    </row>
    <row r="6124" spans="1:2">
      <c r="A6124" s="31">
        <v>98</v>
      </c>
      <c r="B6124" s="33">
        <v>3626</v>
      </c>
    </row>
    <row r="6125" spans="1:2">
      <c r="A6125" s="32">
        <v>137</v>
      </c>
      <c r="B6125" s="34">
        <v>5069</v>
      </c>
    </row>
    <row r="6126" spans="1:2">
      <c r="A6126" s="31">
        <v>101</v>
      </c>
      <c r="B6126" s="33">
        <v>4646</v>
      </c>
    </row>
    <row r="6127" spans="1:2">
      <c r="A6127" s="32">
        <v>113</v>
      </c>
      <c r="B6127" s="34">
        <v>5537</v>
      </c>
    </row>
    <row r="6128" spans="1:2">
      <c r="A6128" s="31">
        <v>73</v>
      </c>
      <c r="B6128" s="33">
        <v>3431</v>
      </c>
    </row>
    <row r="6129" spans="1:2">
      <c r="A6129" s="32">
        <v>39</v>
      </c>
      <c r="B6129" s="34">
        <v>1989</v>
      </c>
    </row>
    <row r="6130" spans="1:2">
      <c r="A6130" s="31">
        <v>95</v>
      </c>
      <c r="B6130" s="33">
        <v>4560</v>
      </c>
    </row>
    <row r="6131" spans="1:2">
      <c r="A6131" s="32">
        <v>142</v>
      </c>
      <c r="B6131" s="34">
        <v>6390</v>
      </c>
    </row>
    <row r="6132" spans="1:2">
      <c r="A6132" s="31">
        <v>88</v>
      </c>
      <c r="B6132" s="33">
        <v>4488</v>
      </c>
    </row>
    <row r="6133" spans="1:2">
      <c r="A6133" s="32">
        <v>94</v>
      </c>
      <c r="B6133" s="34">
        <v>4700</v>
      </c>
    </row>
    <row r="6134" spans="1:2">
      <c r="A6134" s="31">
        <v>69</v>
      </c>
      <c r="B6134" s="33">
        <v>3312</v>
      </c>
    </row>
    <row r="6135" spans="1:2">
      <c r="A6135" s="32">
        <v>53</v>
      </c>
      <c r="B6135" s="34">
        <v>2756</v>
      </c>
    </row>
    <row r="6136" spans="1:2">
      <c r="A6136" s="31">
        <v>105</v>
      </c>
      <c r="B6136" s="33">
        <v>6615</v>
      </c>
    </row>
    <row r="6137" spans="1:2">
      <c r="A6137" s="32">
        <v>160</v>
      </c>
      <c r="B6137" s="34">
        <v>7520</v>
      </c>
    </row>
    <row r="6138" spans="1:2">
      <c r="A6138" s="31">
        <v>108</v>
      </c>
      <c r="B6138" s="33">
        <v>5616</v>
      </c>
    </row>
    <row r="6139" spans="1:2">
      <c r="A6139" s="32">
        <v>123</v>
      </c>
      <c r="B6139" s="34">
        <v>6396</v>
      </c>
    </row>
    <row r="6140" spans="1:2">
      <c r="A6140" s="31">
        <v>91</v>
      </c>
      <c r="B6140" s="33">
        <v>4277</v>
      </c>
    </row>
    <row r="6141" spans="1:2">
      <c r="A6141" s="32">
        <v>56</v>
      </c>
      <c r="B6141" s="34">
        <v>2800</v>
      </c>
    </row>
    <row r="6142" spans="1:2">
      <c r="A6142" s="31">
        <v>120</v>
      </c>
      <c r="B6142" s="33">
        <v>7680</v>
      </c>
    </row>
    <row r="6143" spans="1:2">
      <c r="A6143" s="32">
        <v>176</v>
      </c>
      <c r="B6143" s="34">
        <v>8096</v>
      </c>
    </row>
    <row r="6144" spans="1:2">
      <c r="A6144" s="31">
        <v>147</v>
      </c>
      <c r="B6144" s="33">
        <v>7938</v>
      </c>
    </row>
    <row r="6145" spans="1:2">
      <c r="A6145" s="32">
        <v>142</v>
      </c>
      <c r="B6145" s="34">
        <v>7384</v>
      </c>
    </row>
    <row r="6146" spans="1:2">
      <c r="A6146" s="31">
        <v>120</v>
      </c>
      <c r="B6146" s="33">
        <v>5880</v>
      </c>
    </row>
    <row r="6147" spans="1:2">
      <c r="A6147" s="32">
        <v>72</v>
      </c>
      <c r="B6147" s="34">
        <v>3672</v>
      </c>
    </row>
    <row r="6148" spans="1:2">
      <c r="A6148" s="31">
        <v>150</v>
      </c>
      <c r="B6148" s="33">
        <v>10050</v>
      </c>
    </row>
    <row r="6149" spans="1:2">
      <c r="A6149" s="32">
        <v>196</v>
      </c>
      <c r="B6149" s="34">
        <v>9212</v>
      </c>
    </row>
    <row r="6150" spans="1:2">
      <c r="A6150" s="31">
        <v>173</v>
      </c>
      <c r="B6150" s="33">
        <v>8823</v>
      </c>
    </row>
    <row r="6151" spans="1:2">
      <c r="A6151" s="32">
        <v>137</v>
      </c>
      <c r="B6151" s="34">
        <v>6850</v>
      </c>
    </row>
    <row r="6152" spans="1:2">
      <c r="A6152" s="31">
        <v>128</v>
      </c>
      <c r="B6152" s="33">
        <v>5888</v>
      </c>
    </row>
    <row r="6153" spans="1:2">
      <c r="A6153" s="32">
        <v>138</v>
      </c>
      <c r="B6153" s="34">
        <v>7452</v>
      </c>
    </row>
    <row r="6154" spans="1:2">
      <c r="A6154" s="31">
        <v>143</v>
      </c>
      <c r="B6154" s="33">
        <v>9581</v>
      </c>
    </row>
    <row r="6155" spans="1:2">
      <c r="A6155" s="32">
        <v>182</v>
      </c>
      <c r="B6155" s="34">
        <v>9646</v>
      </c>
    </row>
    <row r="6156" spans="1:2">
      <c r="A6156" s="31">
        <v>175</v>
      </c>
      <c r="B6156" s="33">
        <v>10150</v>
      </c>
    </row>
    <row r="6157" spans="1:2">
      <c r="A6157" s="32">
        <v>150</v>
      </c>
      <c r="B6157" s="34">
        <v>8100</v>
      </c>
    </row>
    <row r="6158" spans="1:2">
      <c r="A6158" s="31">
        <v>113</v>
      </c>
      <c r="B6158" s="33">
        <v>5989</v>
      </c>
    </row>
    <row r="6159" spans="1:2">
      <c r="A6159" s="32">
        <v>126</v>
      </c>
      <c r="B6159" s="34">
        <v>7560</v>
      </c>
    </row>
    <row r="6160" spans="1:2">
      <c r="A6160" s="31">
        <v>119</v>
      </c>
      <c r="B6160" s="33">
        <v>8092</v>
      </c>
    </row>
    <row r="6161" spans="1:2">
      <c r="A6161" s="32">
        <v>180</v>
      </c>
      <c r="B6161" s="34">
        <v>7740</v>
      </c>
    </row>
    <row r="6162" spans="1:2">
      <c r="A6162" s="31">
        <v>156</v>
      </c>
      <c r="B6162" s="33">
        <v>7332</v>
      </c>
    </row>
    <row r="6163" spans="1:2">
      <c r="A6163" s="32">
        <v>135</v>
      </c>
      <c r="B6163" s="34">
        <v>5670</v>
      </c>
    </row>
    <row r="6164" spans="1:2">
      <c r="A6164" s="31">
        <v>120</v>
      </c>
      <c r="B6164" s="33">
        <v>5160</v>
      </c>
    </row>
    <row r="6165" spans="1:2">
      <c r="A6165" s="32">
        <v>100</v>
      </c>
      <c r="B6165" s="34">
        <v>5400</v>
      </c>
    </row>
    <row r="6166" spans="1:2">
      <c r="A6166" s="31">
        <v>131</v>
      </c>
      <c r="B6166" s="33">
        <v>7729</v>
      </c>
    </row>
    <row r="6167" spans="1:2">
      <c r="A6167" s="32">
        <v>131</v>
      </c>
      <c r="B6167" s="34">
        <v>5502</v>
      </c>
    </row>
    <row r="6168" spans="1:2">
      <c r="A6168" s="31">
        <v>142</v>
      </c>
      <c r="B6168" s="33">
        <v>6674</v>
      </c>
    </row>
    <row r="6169" spans="1:2">
      <c r="A6169" s="32">
        <v>105</v>
      </c>
      <c r="B6169" s="34">
        <v>4410</v>
      </c>
    </row>
    <row r="6170" spans="1:2">
      <c r="A6170" s="31">
        <v>88</v>
      </c>
      <c r="B6170" s="33">
        <v>3872</v>
      </c>
    </row>
    <row r="6171" spans="1:2">
      <c r="A6171" s="32">
        <v>90</v>
      </c>
      <c r="B6171" s="34">
        <v>4500</v>
      </c>
    </row>
    <row r="6172" spans="1:2">
      <c r="A6172" s="31">
        <v>102</v>
      </c>
      <c r="B6172" s="33">
        <v>6528</v>
      </c>
    </row>
    <row r="6173" spans="1:2">
      <c r="A6173" s="32">
        <v>137</v>
      </c>
      <c r="B6173" s="34">
        <v>6987</v>
      </c>
    </row>
    <row r="6174" spans="1:2">
      <c r="A6174" s="31">
        <v>173</v>
      </c>
      <c r="B6174" s="33">
        <v>10034</v>
      </c>
    </row>
    <row r="6175" spans="1:2">
      <c r="A6175" s="32">
        <v>115</v>
      </c>
      <c r="B6175" s="34">
        <v>6210</v>
      </c>
    </row>
    <row r="6176" spans="1:2">
      <c r="A6176" s="31">
        <v>116</v>
      </c>
      <c r="B6176" s="33">
        <v>5916</v>
      </c>
    </row>
    <row r="6177" spans="1:2">
      <c r="A6177" s="32">
        <v>102</v>
      </c>
      <c r="B6177" s="34">
        <v>6120</v>
      </c>
    </row>
    <row r="6178" spans="1:2">
      <c r="A6178" s="31">
        <v>124</v>
      </c>
      <c r="B6178" s="33">
        <v>8060</v>
      </c>
    </row>
    <row r="6179" spans="1:2">
      <c r="A6179" s="32">
        <v>203</v>
      </c>
      <c r="B6179" s="34">
        <v>10150</v>
      </c>
    </row>
    <row r="6180" spans="1:2">
      <c r="A6180" s="31">
        <v>189</v>
      </c>
      <c r="B6180" s="33">
        <v>10962</v>
      </c>
    </row>
    <row r="6181" spans="1:2">
      <c r="A6181" s="32">
        <v>138</v>
      </c>
      <c r="B6181" s="34">
        <v>7314</v>
      </c>
    </row>
    <row r="6182" spans="1:2">
      <c r="A6182" s="31">
        <v>128</v>
      </c>
      <c r="B6182" s="33">
        <v>6528</v>
      </c>
    </row>
    <row r="6183" spans="1:2">
      <c r="A6183" s="32">
        <v>116</v>
      </c>
      <c r="B6183" s="34">
        <v>7424</v>
      </c>
    </row>
    <row r="6184" spans="1:2">
      <c r="A6184" s="31">
        <v>135</v>
      </c>
      <c r="B6184" s="33">
        <v>8640</v>
      </c>
    </row>
    <row r="6185" spans="1:2">
      <c r="A6185" s="32">
        <v>256</v>
      </c>
      <c r="B6185" s="34">
        <v>9984</v>
      </c>
    </row>
    <row r="6186" spans="1:2">
      <c r="A6186" s="31">
        <v>206</v>
      </c>
      <c r="B6186" s="33">
        <v>7622</v>
      </c>
    </row>
    <row r="6187" spans="1:2">
      <c r="A6187" s="32">
        <v>248</v>
      </c>
      <c r="B6187" s="34">
        <v>7192</v>
      </c>
    </row>
    <row r="6188" spans="1:2">
      <c r="A6188" s="31">
        <v>203</v>
      </c>
      <c r="B6188" s="33">
        <v>6902</v>
      </c>
    </row>
    <row r="6189" spans="1:2">
      <c r="A6189" s="32">
        <v>189</v>
      </c>
      <c r="B6189" s="34">
        <v>8883</v>
      </c>
    </row>
    <row r="6190" spans="1:2">
      <c r="A6190" s="31">
        <v>239</v>
      </c>
      <c r="B6190" s="33">
        <v>8843</v>
      </c>
    </row>
    <row r="6191" spans="1:2">
      <c r="A6191" s="32">
        <v>312</v>
      </c>
      <c r="B6191" s="34">
        <v>11856</v>
      </c>
    </row>
    <row r="6192" spans="1:2">
      <c r="A6192" s="31">
        <v>218</v>
      </c>
      <c r="B6192" s="33">
        <v>8502</v>
      </c>
    </row>
    <row r="6193" spans="1:2">
      <c r="A6193" s="32">
        <v>217</v>
      </c>
      <c r="B6193" s="34">
        <v>6293</v>
      </c>
    </row>
    <row r="6194" spans="1:2">
      <c r="A6194" s="31">
        <v>169</v>
      </c>
      <c r="B6194" s="33">
        <v>5577</v>
      </c>
    </row>
    <row r="6195" spans="1:2">
      <c r="A6195" s="32">
        <v>189</v>
      </c>
      <c r="B6195" s="34">
        <v>9261</v>
      </c>
    </row>
    <row r="6196" spans="1:2">
      <c r="A6196" s="31">
        <v>216</v>
      </c>
      <c r="B6196" s="33">
        <v>7344</v>
      </c>
    </row>
    <row r="6197" spans="1:2">
      <c r="A6197" s="32">
        <v>265</v>
      </c>
      <c r="B6197" s="34">
        <v>8745</v>
      </c>
    </row>
    <row r="6198" spans="1:2">
      <c r="A6198" s="31">
        <v>210</v>
      </c>
      <c r="B6198" s="33">
        <v>6720</v>
      </c>
    </row>
    <row r="6199" spans="1:2">
      <c r="A6199" s="32">
        <v>181</v>
      </c>
      <c r="B6199" s="34">
        <v>4344</v>
      </c>
    </row>
    <row r="6200" spans="1:2">
      <c r="A6200" s="31">
        <v>144</v>
      </c>
      <c r="B6200" s="33">
        <v>3888</v>
      </c>
    </row>
    <row r="6201" spans="1:2">
      <c r="A6201" s="32">
        <v>181</v>
      </c>
      <c r="B6201" s="34">
        <v>7421</v>
      </c>
    </row>
    <row r="6202" spans="1:2">
      <c r="A6202" s="31">
        <v>189</v>
      </c>
      <c r="B6202" s="33">
        <v>6048</v>
      </c>
    </row>
    <row r="6203" spans="1:2">
      <c r="A6203" s="32">
        <v>283</v>
      </c>
      <c r="B6203" s="34">
        <v>9339</v>
      </c>
    </row>
    <row r="6204" spans="1:2">
      <c r="A6204" s="31">
        <v>182</v>
      </c>
      <c r="B6204" s="33">
        <v>6188</v>
      </c>
    </row>
    <row r="6205" spans="1:2">
      <c r="A6205" s="32">
        <v>182</v>
      </c>
      <c r="B6205" s="34">
        <v>4368</v>
      </c>
    </row>
    <row r="6206" spans="1:2">
      <c r="A6206" s="31">
        <v>180</v>
      </c>
      <c r="B6206" s="33">
        <v>4860</v>
      </c>
    </row>
    <row r="6207" spans="1:2">
      <c r="A6207" s="32">
        <v>188</v>
      </c>
      <c r="B6207" s="34">
        <v>8836</v>
      </c>
    </row>
    <row r="6208" spans="1:2">
      <c r="A6208" s="31">
        <v>209</v>
      </c>
      <c r="B6208" s="33">
        <v>8151</v>
      </c>
    </row>
    <row r="6209" spans="1:2">
      <c r="A6209" s="32">
        <v>282</v>
      </c>
      <c r="B6209" s="34">
        <v>13536</v>
      </c>
    </row>
    <row r="6210" spans="1:2">
      <c r="A6210" s="31">
        <v>188</v>
      </c>
      <c r="B6210" s="33">
        <v>8460</v>
      </c>
    </row>
    <row r="6211" spans="1:2">
      <c r="A6211" s="32">
        <v>210</v>
      </c>
      <c r="B6211" s="34">
        <v>8610</v>
      </c>
    </row>
    <row r="6212" spans="1:2">
      <c r="A6212" s="31">
        <v>182</v>
      </c>
      <c r="B6212" s="33">
        <v>7826</v>
      </c>
    </row>
    <row r="6213" spans="1:2">
      <c r="A6213" s="32">
        <v>196</v>
      </c>
      <c r="B6213" s="34">
        <v>10388</v>
      </c>
    </row>
    <row r="6214" spans="1:2">
      <c r="A6214" s="31">
        <v>200</v>
      </c>
      <c r="B6214" s="33">
        <v>11800</v>
      </c>
    </row>
    <row r="6215" spans="1:2">
      <c r="A6215" s="32">
        <v>273</v>
      </c>
      <c r="B6215" s="34">
        <v>13923</v>
      </c>
    </row>
    <row r="6216" spans="1:2">
      <c r="A6216" s="31">
        <v>200</v>
      </c>
      <c r="B6216" s="33">
        <v>9800</v>
      </c>
    </row>
    <row r="6217" spans="1:2">
      <c r="A6217" s="32">
        <v>209</v>
      </c>
      <c r="B6217" s="34">
        <v>9823</v>
      </c>
    </row>
    <row r="6218" spans="1:2">
      <c r="A6218" s="31">
        <v>218</v>
      </c>
      <c r="B6218" s="33">
        <v>10246</v>
      </c>
    </row>
    <row r="6219" spans="1:2">
      <c r="A6219" s="32">
        <v>195</v>
      </c>
      <c r="B6219" s="34">
        <v>12090</v>
      </c>
    </row>
    <row r="6220" spans="1:2">
      <c r="A6220" s="31">
        <v>250</v>
      </c>
      <c r="B6220" s="33">
        <v>16250</v>
      </c>
    </row>
    <row r="6221" spans="1:2">
      <c r="A6221" s="32">
        <v>311</v>
      </c>
      <c r="B6221" s="34">
        <v>19593</v>
      </c>
    </row>
    <row r="6222" spans="1:2">
      <c r="A6222" s="31">
        <v>270</v>
      </c>
      <c r="B6222" s="33">
        <v>15660</v>
      </c>
    </row>
    <row r="6223" spans="1:2">
      <c r="A6223" s="32">
        <v>248</v>
      </c>
      <c r="B6223" s="34">
        <v>12648</v>
      </c>
    </row>
    <row r="6224" spans="1:2">
      <c r="A6224" s="31">
        <v>202</v>
      </c>
      <c r="B6224" s="33">
        <v>10504</v>
      </c>
    </row>
    <row r="6225" spans="1:2">
      <c r="A6225" s="32">
        <v>240</v>
      </c>
      <c r="B6225" s="34">
        <v>15360</v>
      </c>
    </row>
    <row r="6226" spans="1:2">
      <c r="A6226" s="31">
        <v>244</v>
      </c>
      <c r="B6226" s="33">
        <v>16104</v>
      </c>
    </row>
    <row r="6227" spans="1:2">
      <c r="A6227" s="32">
        <v>326</v>
      </c>
      <c r="B6227" s="34">
        <v>20212</v>
      </c>
    </row>
    <row r="6228" spans="1:2">
      <c r="A6228" s="31">
        <v>243</v>
      </c>
      <c r="B6228" s="33">
        <v>13122</v>
      </c>
    </row>
    <row r="6229" spans="1:2">
      <c r="A6229" s="32">
        <v>231</v>
      </c>
      <c r="B6229" s="34">
        <v>11550</v>
      </c>
    </row>
    <row r="6230" spans="1:2">
      <c r="A6230" s="31">
        <v>233</v>
      </c>
      <c r="B6230" s="33">
        <v>10252</v>
      </c>
    </row>
    <row r="6231" spans="1:2">
      <c r="A6231" s="32">
        <v>225</v>
      </c>
      <c r="B6231" s="34">
        <v>11475</v>
      </c>
    </row>
    <row r="6232" spans="1:2">
      <c r="A6232" s="31">
        <v>278</v>
      </c>
      <c r="B6232" s="33">
        <v>16124</v>
      </c>
    </row>
    <row r="6233" spans="1:2">
      <c r="A6233" s="32">
        <v>287</v>
      </c>
      <c r="B6233" s="34">
        <v>14637</v>
      </c>
    </row>
    <row r="6234" spans="1:2">
      <c r="A6234" s="31">
        <v>223</v>
      </c>
      <c r="B6234" s="33">
        <v>10704</v>
      </c>
    </row>
    <row r="6235" spans="1:2">
      <c r="A6235" s="32">
        <v>196</v>
      </c>
      <c r="B6235" s="34">
        <v>7448</v>
      </c>
    </row>
    <row r="6236" spans="1:2">
      <c r="A6236" s="31">
        <v>210</v>
      </c>
      <c r="B6236" s="33">
        <v>8190</v>
      </c>
    </row>
    <row r="6237" spans="1:2">
      <c r="A6237" s="32">
        <v>175</v>
      </c>
      <c r="B6237" s="34">
        <v>8400</v>
      </c>
    </row>
    <row r="6238" spans="1:2">
      <c r="A6238" s="31">
        <v>232</v>
      </c>
      <c r="B6238" s="33">
        <v>12064</v>
      </c>
    </row>
    <row r="6239" spans="1:2">
      <c r="A6239" s="32">
        <v>244</v>
      </c>
      <c r="B6239" s="34">
        <v>12200</v>
      </c>
    </row>
    <row r="6240" spans="1:2">
      <c r="A6240" s="31">
        <v>208</v>
      </c>
      <c r="B6240" s="33">
        <v>8736</v>
      </c>
    </row>
    <row r="6241" spans="1:2">
      <c r="A6241" s="32">
        <v>176</v>
      </c>
      <c r="B6241" s="34">
        <v>7216</v>
      </c>
    </row>
    <row r="6242" spans="1:2">
      <c r="A6242" s="31">
        <v>176</v>
      </c>
      <c r="B6242" s="33">
        <v>7216</v>
      </c>
    </row>
    <row r="6243" spans="1:2">
      <c r="A6243" s="32">
        <v>189</v>
      </c>
      <c r="B6243" s="34">
        <v>9828</v>
      </c>
    </row>
    <row r="6244" spans="1:2">
      <c r="A6244" s="31">
        <v>225</v>
      </c>
      <c r="B6244" s="33">
        <v>12600</v>
      </c>
    </row>
    <row r="6245" spans="1:2">
      <c r="A6245" s="32">
        <v>278</v>
      </c>
      <c r="B6245" s="34">
        <v>13900</v>
      </c>
    </row>
    <row r="6246" spans="1:2">
      <c r="A6246" s="31">
        <v>188</v>
      </c>
      <c r="B6246" s="33">
        <v>8272</v>
      </c>
    </row>
    <row r="6247" spans="1:2">
      <c r="A6247" s="32">
        <v>202</v>
      </c>
      <c r="B6247" s="34">
        <v>8686</v>
      </c>
    </row>
    <row r="6248" spans="1:2">
      <c r="A6248" s="31">
        <v>225</v>
      </c>
      <c r="B6248" s="33">
        <v>11925</v>
      </c>
    </row>
    <row r="6249" spans="1:2">
      <c r="A6249" s="32">
        <v>196</v>
      </c>
      <c r="B6249" s="34">
        <v>12936</v>
      </c>
    </row>
    <row r="6250" spans="1:2">
      <c r="A6250" s="31">
        <v>206</v>
      </c>
      <c r="B6250" s="33">
        <v>15244</v>
      </c>
    </row>
    <row r="6251" spans="1:2">
      <c r="A6251" s="32">
        <v>290</v>
      </c>
      <c r="B6251" s="34">
        <v>19430</v>
      </c>
    </row>
    <row r="6252" spans="1:2">
      <c r="A6252" s="31">
        <v>219</v>
      </c>
      <c r="B6252" s="33">
        <v>12702</v>
      </c>
    </row>
    <row r="6253" spans="1:2">
      <c r="A6253" s="32">
        <v>215</v>
      </c>
      <c r="B6253" s="34">
        <v>12040</v>
      </c>
    </row>
    <row r="6254" spans="1:2">
      <c r="A6254" s="31">
        <v>194</v>
      </c>
      <c r="B6254" s="33">
        <v>11446</v>
      </c>
    </row>
    <row r="6255" spans="1:2">
      <c r="A6255" s="32">
        <v>225</v>
      </c>
      <c r="B6255" s="34">
        <v>14850</v>
      </c>
    </row>
    <row r="6256" spans="1:2">
      <c r="A6256" s="31">
        <v>228</v>
      </c>
      <c r="B6256" s="33">
        <v>15504</v>
      </c>
    </row>
    <row r="6257" spans="1:2">
      <c r="A6257" s="32">
        <v>231</v>
      </c>
      <c r="B6257" s="34">
        <v>7623</v>
      </c>
    </row>
    <row r="6258" spans="1:2">
      <c r="A6258" s="31">
        <v>181</v>
      </c>
      <c r="B6258" s="33">
        <v>6154</v>
      </c>
    </row>
    <row r="6259" spans="1:2">
      <c r="A6259" s="32">
        <v>189</v>
      </c>
      <c r="B6259" s="34">
        <v>4536</v>
      </c>
    </row>
    <row r="6260" spans="1:2">
      <c r="A6260" s="31">
        <v>173</v>
      </c>
      <c r="B6260" s="33">
        <v>5017</v>
      </c>
    </row>
    <row r="6261" spans="1:2">
      <c r="A6261" s="32">
        <v>156</v>
      </c>
      <c r="B6261" s="34">
        <v>6552</v>
      </c>
    </row>
    <row r="6262" spans="1:2">
      <c r="A6262" s="31">
        <v>196</v>
      </c>
      <c r="B6262" s="33">
        <v>6664</v>
      </c>
    </row>
    <row r="6263" spans="1:2">
      <c r="A6263" s="32">
        <v>263</v>
      </c>
      <c r="B6263" s="34">
        <v>8942</v>
      </c>
    </row>
    <row r="6264" spans="1:2">
      <c r="A6264" s="31">
        <v>188</v>
      </c>
      <c r="B6264" s="33">
        <v>6392</v>
      </c>
    </row>
    <row r="6265" spans="1:2">
      <c r="A6265" s="32">
        <v>169</v>
      </c>
      <c r="B6265" s="34">
        <v>3887</v>
      </c>
    </row>
    <row r="6266" spans="1:2">
      <c r="A6266" s="31">
        <v>142</v>
      </c>
      <c r="B6266" s="33">
        <v>4118</v>
      </c>
    </row>
    <row r="6267" spans="1:2">
      <c r="A6267" s="32">
        <v>180</v>
      </c>
      <c r="B6267" s="34">
        <v>7920</v>
      </c>
    </row>
    <row r="6268" spans="1:2">
      <c r="A6268" s="31">
        <v>203</v>
      </c>
      <c r="B6268" s="33">
        <v>5887</v>
      </c>
    </row>
    <row r="6269" spans="1:2">
      <c r="A6269" s="32">
        <v>276</v>
      </c>
      <c r="B6269" s="34">
        <v>7728</v>
      </c>
    </row>
    <row r="6270" spans="1:2">
      <c r="A6270" s="31">
        <v>150</v>
      </c>
      <c r="B6270" s="33">
        <v>4350</v>
      </c>
    </row>
    <row r="6271" spans="1:2">
      <c r="A6271" s="32">
        <v>181</v>
      </c>
      <c r="B6271" s="34">
        <v>3439</v>
      </c>
    </row>
    <row r="6272" spans="1:2">
      <c r="A6272" s="31">
        <v>124</v>
      </c>
      <c r="B6272" s="33">
        <v>3100</v>
      </c>
    </row>
    <row r="6273" spans="1:2">
      <c r="A6273" s="32">
        <v>158</v>
      </c>
      <c r="B6273" s="34">
        <v>5846</v>
      </c>
    </row>
    <row r="6274" spans="1:2">
      <c r="A6274" s="31">
        <v>169</v>
      </c>
      <c r="B6274" s="33">
        <v>4563</v>
      </c>
    </row>
    <row r="6275" spans="1:2">
      <c r="A6275" s="32">
        <v>263</v>
      </c>
      <c r="B6275" s="34">
        <v>7101</v>
      </c>
    </row>
    <row r="6276" spans="1:2">
      <c r="A6276" s="31">
        <v>155</v>
      </c>
      <c r="B6276" s="33">
        <v>4340</v>
      </c>
    </row>
    <row r="6277" spans="1:2">
      <c r="A6277" s="32">
        <v>144</v>
      </c>
      <c r="B6277" s="34">
        <v>2880</v>
      </c>
    </row>
    <row r="6278" spans="1:2">
      <c r="A6278" s="31">
        <v>140</v>
      </c>
      <c r="B6278" s="33">
        <v>3360</v>
      </c>
    </row>
    <row r="6279" spans="1:2">
      <c r="A6279" s="32">
        <v>131</v>
      </c>
      <c r="B6279" s="34">
        <v>5502</v>
      </c>
    </row>
    <row r="6280" spans="1:2">
      <c r="A6280" s="31">
        <v>189</v>
      </c>
      <c r="B6280" s="33">
        <v>6048</v>
      </c>
    </row>
    <row r="6281" spans="1:2">
      <c r="A6281" s="32">
        <v>246</v>
      </c>
      <c r="B6281" s="34">
        <v>10086</v>
      </c>
    </row>
    <row r="6282" spans="1:2">
      <c r="A6282" s="31">
        <v>182</v>
      </c>
      <c r="B6282" s="33">
        <v>7644</v>
      </c>
    </row>
    <row r="6283" spans="1:2">
      <c r="A6283" s="32">
        <v>169</v>
      </c>
      <c r="B6283" s="34">
        <v>6253</v>
      </c>
    </row>
    <row r="6284" spans="1:2">
      <c r="A6284" s="31">
        <v>150</v>
      </c>
      <c r="B6284" s="33">
        <v>5700</v>
      </c>
    </row>
    <row r="6285" spans="1:2">
      <c r="A6285" s="32">
        <v>150</v>
      </c>
      <c r="B6285" s="34">
        <v>6900</v>
      </c>
    </row>
    <row r="6286" spans="1:2">
      <c r="A6286" s="31">
        <v>203</v>
      </c>
      <c r="B6286" s="33">
        <v>10353</v>
      </c>
    </row>
    <row r="6287" spans="1:2">
      <c r="A6287" s="32">
        <v>238</v>
      </c>
      <c r="B6287" s="34">
        <v>10948</v>
      </c>
    </row>
    <row r="6288" spans="1:2">
      <c r="A6288" s="31">
        <v>182</v>
      </c>
      <c r="B6288" s="33">
        <v>7644</v>
      </c>
    </row>
    <row r="6289" spans="1:2">
      <c r="A6289" s="32">
        <v>169</v>
      </c>
      <c r="B6289" s="34">
        <v>7943</v>
      </c>
    </row>
    <row r="6290" spans="1:2">
      <c r="A6290" s="31">
        <v>169</v>
      </c>
      <c r="B6290" s="33">
        <v>8281</v>
      </c>
    </row>
    <row r="6291" spans="1:2">
      <c r="A6291" s="32">
        <v>163</v>
      </c>
      <c r="B6291" s="34">
        <v>9943</v>
      </c>
    </row>
    <row r="6292" spans="1:2">
      <c r="A6292" s="31">
        <v>231</v>
      </c>
      <c r="B6292" s="33">
        <v>15477</v>
      </c>
    </row>
    <row r="6293" spans="1:2">
      <c r="A6293" s="32">
        <v>294</v>
      </c>
      <c r="B6293" s="34">
        <v>17640</v>
      </c>
    </row>
    <row r="6294" spans="1:2">
      <c r="A6294" s="31">
        <v>224</v>
      </c>
      <c r="B6294" s="33">
        <v>12992</v>
      </c>
    </row>
    <row r="6295" spans="1:2">
      <c r="A6295" s="32">
        <v>196</v>
      </c>
      <c r="B6295" s="34">
        <v>10388</v>
      </c>
    </row>
    <row r="6296" spans="1:2">
      <c r="A6296" s="31">
        <v>203</v>
      </c>
      <c r="B6296" s="33">
        <v>10556</v>
      </c>
    </row>
    <row r="6297" spans="1:2">
      <c r="A6297" s="32">
        <v>182</v>
      </c>
      <c r="B6297" s="34">
        <v>10738</v>
      </c>
    </row>
    <row r="6298" spans="1:2">
      <c r="A6298" s="31">
        <v>263</v>
      </c>
      <c r="B6298" s="33">
        <v>16832</v>
      </c>
    </row>
    <row r="6299" spans="1:2">
      <c r="A6299" s="32">
        <v>308</v>
      </c>
      <c r="B6299" s="34">
        <v>18788</v>
      </c>
    </row>
    <row r="6300" spans="1:2">
      <c r="A6300" s="31">
        <v>200</v>
      </c>
      <c r="B6300" s="33">
        <v>11600</v>
      </c>
    </row>
    <row r="6301" spans="1:2">
      <c r="A6301" s="32">
        <v>210</v>
      </c>
      <c r="B6301" s="34">
        <v>11340</v>
      </c>
    </row>
    <row r="6302" spans="1:2">
      <c r="A6302" s="31">
        <v>182</v>
      </c>
      <c r="B6302" s="33">
        <v>8008</v>
      </c>
    </row>
    <row r="6303" spans="1:2">
      <c r="A6303" s="32">
        <v>176</v>
      </c>
      <c r="B6303" s="34">
        <v>9328</v>
      </c>
    </row>
    <row r="6304" spans="1:2">
      <c r="A6304" s="31">
        <v>231</v>
      </c>
      <c r="B6304" s="33">
        <v>12474</v>
      </c>
    </row>
    <row r="6305" spans="1:2">
      <c r="A6305" s="32">
        <v>250</v>
      </c>
      <c r="B6305" s="34">
        <v>13250</v>
      </c>
    </row>
    <row r="6306" spans="1:2">
      <c r="A6306" s="31">
        <v>181</v>
      </c>
      <c r="B6306" s="33">
        <v>8869</v>
      </c>
    </row>
    <row r="6307" spans="1:2">
      <c r="A6307" s="32">
        <v>175</v>
      </c>
      <c r="B6307" s="34">
        <v>4900</v>
      </c>
    </row>
    <row r="6308" spans="1:2">
      <c r="A6308" s="31">
        <v>150</v>
      </c>
      <c r="B6308" s="33">
        <v>4200</v>
      </c>
    </row>
    <row r="6309" spans="1:2">
      <c r="A6309" s="32">
        <v>156</v>
      </c>
      <c r="B6309" s="34">
        <v>5928</v>
      </c>
    </row>
    <row r="6310" spans="1:2">
      <c r="A6310" s="31">
        <v>203</v>
      </c>
      <c r="B6310" s="33">
        <v>8323</v>
      </c>
    </row>
    <row r="6311" spans="1:2">
      <c r="A6311" s="32">
        <v>245</v>
      </c>
      <c r="B6311" s="34">
        <v>10290</v>
      </c>
    </row>
    <row r="6312" spans="1:2">
      <c r="A6312" s="31">
        <v>196</v>
      </c>
      <c r="B6312" s="33">
        <v>6468</v>
      </c>
    </row>
    <row r="6313" spans="1:2">
      <c r="A6313" s="32">
        <v>150</v>
      </c>
      <c r="B6313" s="34">
        <v>5100</v>
      </c>
    </row>
    <row r="6314" spans="1:2">
      <c r="A6314" s="31">
        <v>160</v>
      </c>
      <c r="B6314" s="33">
        <v>5440</v>
      </c>
    </row>
    <row r="6315" spans="1:2">
      <c r="A6315" s="32">
        <v>149</v>
      </c>
      <c r="B6315" s="34">
        <v>6258</v>
      </c>
    </row>
    <row r="6316" spans="1:2">
      <c r="A6316" s="31">
        <v>176</v>
      </c>
      <c r="B6316" s="33">
        <v>8448</v>
      </c>
    </row>
    <row r="6317" spans="1:2">
      <c r="A6317" s="32">
        <v>215</v>
      </c>
      <c r="B6317" s="34">
        <v>9460</v>
      </c>
    </row>
    <row r="6318" spans="1:2">
      <c r="A6318" s="31">
        <v>195</v>
      </c>
      <c r="B6318" s="33">
        <v>6240</v>
      </c>
    </row>
    <row r="6319" spans="1:2">
      <c r="A6319" s="32">
        <v>167</v>
      </c>
      <c r="B6319" s="34">
        <v>6346</v>
      </c>
    </row>
    <row r="6320" spans="1:2">
      <c r="A6320" s="31">
        <v>163</v>
      </c>
      <c r="B6320" s="33">
        <v>8965</v>
      </c>
    </row>
    <row r="6321" spans="1:2">
      <c r="A6321" s="32">
        <v>163</v>
      </c>
      <c r="B6321" s="34">
        <v>11736</v>
      </c>
    </row>
    <row r="6322" spans="1:2">
      <c r="A6322" s="31">
        <v>210</v>
      </c>
      <c r="B6322" s="33">
        <v>15120</v>
      </c>
    </row>
    <row r="6323" spans="1:2">
      <c r="A6323" s="32">
        <v>244</v>
      </c>
      <c r="B6323" s="34">
        <v>15616</v>
      </c>
    </row>
    <row r="6324" spans="1:2">
      <c r="A6324" s="31">
        <v>202</v>
      </c>
      <c r="B6324" s="33">
        <v>11110</v>
      </c>
    </row>
    <row r="6325" spans="1:2">
      <c r="A6325" s="32">
        <v>218</v>
      </c>
      <c r="B6325" s="34">
        <v>11990</v>
      </c>
    </row>
    <row r="6326" spans="1:2">
      <c r="A6326" s="31">
        <v>196</v>
      </c>
      <c r="B6326" s="33">
        <v>10780</v>
      </c>
    </row>
    <row r="6327" spans="1:2">
      <c r="A6327" s="32">
        <v>169</v>
      </c>
      <c r="B6327" s="34">
        <v>10985</v>
      </c>
    </row>
    <row r="6328" spans="1:2">
      <c r="A6328" s="31">
        <v>225</v>
      </c>
      <c r="B6328" s="33">
        <v>15525</v>
      </c>
    </row>
    <row r="6329" spans="1:2">
      <c r="A6329" s="32">
        <v>194</v>
      </c>
      <c r="B6329" s="34">
        <v>6208</v>
      </c>
    </row>
    <row r="6330" spans="1:2">
      <c r="A6330" s="31">
        <v>150</v>
      </c>
      <c r="B6330" s="33">
        <v>4950</v>
      </c>
    </row>
    <row r="6331" spans="1:2">
      <c r="A6331" s="32">
        <v>167</v>
      </c>
      <c r="B6331" s="34">
        <v>4008</v>
      </c>
    </row>
    <row r="6332" spans="1:2">
      <c r="A6332" s="31">
        <v>123</v>
      </c>
      <c r="B6332" s="33">
        <v>3567</v>
      </c>
    </row>
    <row r="6333" spans="1:2">
      <c r="A6333" s="32">
        <v>128</v>
      </c>
      <c r="B6333" s="34">
        <v>5632</v>
      </c>
    </row>
    <row r="6334" spans="1:2">
      <c r="A6334" s="31">
        <v>173</v>
      </c>
      <c r="B6334" s="33">
        <v>5536</v>
      </c>
    </row>
    <row r="6335" spans="1:2">
      <c r="A6335" s="32">
        <v>231</v>
      </c>
      <c r="B6335" s="34">
        <v>7392</v>
      </c>
    </row>
    <row r="6336" spans="1:2">
      <c r="A6336" s="31">
        <v>143</v>
      </c>
      <c r="B6336" s="33">
        <v>4719</v>
      </c>
    </row>
    <row r="6337" spans="1:2">
      <c r="A6337" s="32">
        <v>158</v>
      </c>
      <c r="B6337" s="34">
        <v>3634</v>
      </c>
    </row>
    <row r="6338" spans="1:2">
      <c r="A6338" s="31">
        <v>101</v>
      </c>
      <c r="B6338" s="33">
        <v>2929</v>
      </c>
    </row>
    <row r="6339" spans="1:2">
      <c r="A6339" s="32">
        <v>122</v>
      </c>
      <c r="B6339" s="34">
        <v>5002</v>
      </c>
    </row>
    <row r="6340" spans="1:2">
      <c r="A6340" s="31">
        <v>143</v>
      </c>
      <c r="B6340" s="33">
        <v>4147</v>
      </c>
    </row>
    <row r="6341" spans="1:2">
      <c r="A6341" s="32">
        <v>231</v>
      </c>
      <c r="B6341" s="34">
        <v>6237</v>
      </c>
    </row>
    <row r="6342" spans="1:2">
      <c r="A6342" s="31">
        <v>126</v>
      </c>
      <c r="B6342" s="33">
        <v>3402</v>
      </c>
    </row>
    <row r="6343" spans="1:2">
      <c r="A6343" s="32">
        <v>124</v>
      </c>
      <c r="B6343" s="34">
        <v>2480</v>
      </c>
    </row>
    <row r="6344" spans="1:2">
      <c r="A6344" s="31">
        <v>98</v>
      </c>
      <c r="B6344" s="33">
        <v>2352</v>
      </c>
    </row>
    <row r="6345" spans="1:2">
      <c r="A6345" s="32">
        <v>113</v>
      </c>
      <c r="B6345" s="34">
        <v>4181</v>
      </c>
    </row>
    <row r="6346" spans="1:2">
      <c r="A6346" s="31">
        <v>128</v>
      </c>
      <c r="B6346" s="33">
        <v>3584</v>
      </c>
    </row>
    <row r="6347" spans="1:2">
      <c r="A6347" s="32">
        <v>218</v>
      </c>
      <c r="B6347" s="34">
        <v>6104</v>
      </c>
    </row>
    <row r="6348" spans="1:2">
      <c r="A6348" s="31">
        <v>111</v>
      </c>
      <c r="B6348" s="33">
        <v>3108</v>
      </c>
    </row>
    <row r="6349" spans="1:2">
      <c r="A6349" s="32">
        <v>106</v>
      </c>
      <c r="B6349" s="34">
        <v>2014</v>
      </c>
    </row>
    <row r="6350" spans="1:2">
      <c r="A6350" s="31">
        <v>102</v>
      </c>
      <c r="B6350" s="33">
        <v>2448</v>
      </c>
    </row>
    <row r="6351" spans="1:2">
      <c r="A6351" s="32">
        <v>101</v>
      </c>
      <c r="B6351" s="34">
        <v>4242</v>
      </c>
    </row>
    <row r="6352" spans="1:2">
      <c r="A6352" s="31">
        <v>137</v>
      </c>
      <c r="B6352" s="33">
        <v>4658</v>
      </c>
    </row>
    <row r="6353" spans="1:2">
      <c r="A6353" s="32">
        <v>207</v>
      </c>
      <c r="B6353" s="34">
        <v>8694</v>
      </c>
    </row>
    <row r="6354" spans="1:2">
      <c r="A6354" s="31">
        <v>135</v>
      </c>
      <c r="B6354" s="33">
        <v>5940</v>
      </c>
    </row>
    <row r="6355" spans="1:2">
      <c r="A6355" s="32">
        <v>143</v>
      </c>
      <c r="B6355" s="34">
        <v>5577</v>
      </c>
    </row>
    <row r="6356" spans="1:2">
      <c r="A6356" s="31">
        <v>123</v>
      </c>
      <c r="B6356" s="33">
        <v>4674</v>
      </c>
    </row>
    <row r="6357" spans="1:2">
      <c r="A6357" s="32">
        <v>126</v>
      </c>
      <c r="B6357" s="34">
        <v>6174</v>
      </c>
    </row>
    <row r="6358" spans="1:2">
      <c r="A6358" s="31">
        <v>143</v>
      </c>
      <c r="B6358" s="33">
        <v>7579</v>
      </c>
    </row>
    <row r="6359" spans="1:2">
      <c r="A6359" s="32">
        <v>232</v>
      </c>
      <c r="B6359" s="34">
        <v>11368</v>
      </c>
    </row>
    <row r="6360" spans="1:2">
      <c r="A6360" s="31">
        <v>138</v>
      </c>
      <c r="B6360" s="33">
        <v>5658</v>
      </c>
    </row>
    <row r="6361" spans="1:2">
      <c r="A6361" s="32">
        <v>142</v>
      </c>
      <c r="B6361" s="34">
        <v>6958</v>
      </c>
    </row>
    <row r="6362" spans="1:2">
      <c r="A6362" s="31">
        <v>140</v>
      </c>
      <c r="B6362" s="33">
        <v>6860</v>
      </c>
    </row>
    <row r="6363" spans="1:2">
      <c r="A6363" s="32">
        <v>150</v>
      </c>
      <c r="B6363" s="34">
        <v>9300</v>
      </c>
    </row>
    <row r="6364" spans="1:2">
      <c r="A6364" s="31">
        <v>196</v>
      </c>
      <c r="B6364" s="33">
        <v>12544</v>
      </c>
    </row>
    <row r="6365" spans="1:2">
      <c r="A6365" s="32">
        <v>252</v>
      </c>
      <c r="B6365" s="34">
        <v>15876</v>
      </c>
    </row>
    <row r="6366" spans="1:2">
      <c r="A6366" s="31">
        <v>195</v>
      </c>
      <c r="B6366" s="33">
        <v>10920</v>
      </c>
    </row>
    <row r="6367" spans="1:2">
      <c r="A6367" s="32">
        <v>173</v>
      </c>
      <c r="B6367" s="34">
        <v>8823</v>
      </c>
    </row>
    <row r="6368" spans="1:2">
      <c r="A6368" s="31">
        <v>152</v>
      </c>
      <c r="B6368" s="33">
        <v>8056</v>
      </c>
    </row>
    <row r="6369" spans="1:2">
      <c r="A6369" s="32">
        <v>154</v>
      </c>
      <c r="B6369" s="34">
        <v>9086</v>
      </c>
    </row>
    <row r="6370" spans="1:2">
      <c r="A6370" s="31">
        <v>181</v>
      </c>
      <c r="B6370" s="33">
        <v>12489</v>
      </c>
    </row>
    <row r="6371" spans="1:2">
      <c r="A6371" s="32">
        <v>228</v>
      </c>
      <c r="B6371" s="34">
        <v>13908</v>
      </c>
    </row>
    <row r="6372" spans="1:2">
      <c r="A6372" s="31">
        <v>195</v>
      </c>
      <c r="B6372" s="33">
        <v>11310</v>
      </c>
    </row>
    <row r="6373" spans="1:2">
      <c r="A6373" s="32">
        <v>150</v>
      </c>
      <c r="B6373" s="34">
        <v>7950</v>
      </c>
    </row>
    <row r="6374" spans="1:2">
      <c r="A6374" s="31">
        <v>158</v>
      </c>
      <c r="B6374" s="33">
        <v>6478</v>
      </c>
    </row>
    <row r="6375" spans="1:2">
      <c r="A6375" s="32">
        <v>135</v>
      </c>
      <c r="B6375" s="34">
        <v>6750</v>
      </c>
    </row>
    <row r="6376" spans="1:2">
      <c r="A6376" s="31">
        <v>169</v>
      </c>
      <c r="B6376" s="33">
        <v>9126</v>
      </c>
    </row>
    <row r="6377" spans="1:2">
      <c r="A6377" s="32">
        <v>225</v>
      </c>
      <c r="B6377" s="34">
        <v>11250</v>
      </c>
    </row>
    <row r="6378" spans="1:2">
      <c r="A6378" s="31">
        <v>173</v>
      </c>
      <c r="B6378" s="33">
        <v>8131</v>
      </c>
    </row>
    <row r="6379" spans="1:2">
      <c r="A6379" s="32">
        <v>138</v>
      </c>
      <c r="B6379" s="34">
        <v>3174</v>
      </c>
    </row>
    <row r="6380" spans="1:2">
      <c r="A6380" s="31">
        <v>113</v>
      </c>
      <c r="B6380" s="33">
        <v>2712</v>
      </c>
    </row>
    <row r="6381" spans="1:2">
      <c r="A6381" s="32">
        <v>122</v>
      </c>
      <c r="B6381" s="34">
        <v>3904</v>
      </c>
    </row>
    <row r="6382" spans="1:2">
      <c r="A6382" s="31">
        <v>138</v>
      </c>
      <c r="B6382" s="33">
        <v>5106</v>
      </c>
    </row>
    <row r="6383" spans="1:2">
      <c r="A6383" s="32">
        <v>210</v>
      </c>
      <c r="B6383" s="34">
        <v>7560</v>
      </c>
    </row>
    <row r="6384" spans="1:2">
      <c r="A6384" s="31">
        <v>138</v>
      </c>
      <c r="B6384" s="33">
        <v>4002</v>
      </c>
    </row>
    <row r="6385" spans="1:2">
      <c r="A6385" s="32">
        <v>106</v>
      </c>
      <c r="B6385" s="34">
        <v>2862</v>
      </c>
    </row>
    <row r="6386" spans="1:2">
      <c r="A6386" s="31">
        <v>112</v>
      </c>
      <c r="B6386" s="33">
        <v>3248</v>
      </c>
    </row>
    <row r="6387" spans="1:2">
      <c r="A6387" s="32">
        <v>116</v>
      </c>
      <c r="B6387" s="34">
        <v>4292</v>
      </c>
    </row>
    <row r="6388" spans="1:2">
      <c r="A6388" s="31">
        <v>147</v>
      </c>
      <c r="B6388" s="33">
        <v>5586</v>
      </c>
    </row>
    <row r="6389" spans="1:2">
      <c r="A6389" s="32">
        <v>169</v>
      </c>
      <c r="B6389" s="34">
        <v>5746</v>
      </c>
    </row>
    <row r="6390" spans="1:2">
      <c r="A6390" s="31">
        <v>140</v>
      </c>
      <c r="B6390" s="33">
        <v>3360</v>
      </c>
    </row>
    <row r="6391" spans="1:2">
      <c r="A6391" s="32">
        <v>116</v>
      </c>
      <c r="B6391" s="34">
        <v>3712</v>
      </c>
    </row>
    <row r="6392" spans="1:2">
      <c r="A6392" s="31">
        <v>135</v>
      </c>
      <c r="B6392" s="33">
        <v>7965</v>
      </c>
    </row>
    <row r="6393" spans="1:2">
      <c r="A6393" s="32">
        <v>138</v>
      </c>
      <c r="B6393" s="34">
        <v>10488</v>
      </c>
    </row>
    <row r="6394" spans="1:2">
      <c r="A6394" s="31">
        <v>167</v>
      </c>
      <c r="B6394" s="33">
        <v>12358</v>
      </c>
    </row>
    <row r="6395" spans="1:2">
      <c r="A6395" s="32">
        <v>231</v>
      </c>
      <c r="B6395" s="34">
        <v>16170</v>
      </c>
    </row>
    <row r="6396" spans="1:2">
      <c r="A6396" s="31">
        <v>181</v>
      </c>
      <c r="B6396" s="33">
        <v>10860</v>
      </c>
    </row>
    <row r="6397" spans="1:2">
      <c r="A6397" s="32">
        <v>161</v>
      </c>
      <c r="B6397" s="34">
        <v>9499</v>
      </c>
    </row>
    <row r="6398" spans="1:2">
      <c r="A6398" s="31">
        <v>147</v>
      </c>
      <c r="B6398" s="33">
        <v>9261</v>
      </c>
    </row>
    <row r="6399" spans="1:2">
      <c r="A6399" s="32">
        <v>142</v>
      </c>
      <c r="B6399" s="34">
        <v>9656</v>
      </c>
    </row>
    <row r="6400" spans="1:2">
      <c r="A6400" s="31">
        <v>156</v>
      </c>
      <c r="B6400" s="33">
        <v>11544</v>
      </c>
    </row>
    <row r="6401" spans="1:2">
      <c r="A6401" s="32">
        <v>135</v>
      </c>
      <c r="B6401" s="34">
        <v>4995</v>
      </c>
    </row>
    <row r="6402" spans="1:2">
      <c r="A6402" s="31">
        <v>78</v>
      </c>
      <c r="B6402" s="33">
        <v>2964</v>
      </c>
    </row>
    <row r="6403" spans="1:2">
      <c r="A6403" s="32">
        <v>75</v>
      </c>
      <c r="B6403" s="34">
        <v>2100</v>
      </c>
    </row>
    <row r="6404" spans="1:2">
      <c r="A6404" s="31">
        <v>42</v>
      </c>
      <c r="B6404" s="33">
        <v>1428</v>
      </c>
    </row>
    <row r="6405" spans="1:2">
      <c r="A6405" s="32">
        <v>52</v>
      </c>
      <c r="B6405" s="34">
        <v>2392</v>
      </c>
    </row>
    <row r="6406" spans="1:2">
      <c r="A6406" s="31">
        <v>81</v>
      </c>
      <c r="B6406" s="33">
        <v>2997</v>
      </c>
    </row>
    <row r="6407" spans="1:2">
      <c r="A6407" s="32">
        <v>138</v>
      </c>
      <c r="B6407" s="34">
        <v>5244</v>
      </c>
    </row>
    <row r="6408" spans="1:2">
      <c r="A6408" s="31">
        <v>58</v>
      </c>
      <c r="B6408" s="33">
        <v>2204</v>
      </c>
    </row>
    <row r="6409" spans="1:2">
      <c r="A6409" s="32">
        <v>63</v>
      </c>
      <c r="B6409" s="34">
        <v>1827</v>
      </c>
    </row>
    <row r="6410" spans="1:2">
      <c r="A6410" s="31">
        <v>34</v>
      </c>
      <c r="B6410" s="33">
        <v>1156</v>
      </c>
    </row>
    <row r="6411" spans="1:2">
      <c r="A6411" s="32">
        <v>54</v>
      </c>
      <c r="B6411" s="34">
        <v>2592</v>
      </c>
    </row>
    <row r="6412" spans="1:2">
      <c r="A6412" s="31">
        <v>78</v>
      </c>
      <c r="B6412" s="33">
        <v>3042</v>
      </c>
    </row>
    <row r="6413" spans="1:2">
      <c r="A6413" s="32">
        <v>156</v>
      </c>
      <c r="B6413" s="34">
        <v>6396</v>
      </c>
    </row>
    <row r="6414" spans="1:2">
      <c r="A6414" s="31">
        <v>59</v>
      </c>
      <c r="B6414" s="33">
        <v>2419</v>
      </c>
    </row>
    <row r="6415" spans="1:2">
      <c r="A6415" s="32">
        <v>73</v>
      </c>
      <c r="B6415" s="34">
        <v>2482</v>
      </c>
    </row>
    <row r="6416" spans="1:2">
      <c r="A6416" s="31">
        <v>27</v>
      </c>
      <c r="B6416" s="33">
        <v>972</v>
      </c>
    </row>
    <row r="6417" spans="1:2">
      <c r="A6417" s="32">
        <v>44</v>
      </c>
      <c r="B6417" s="34">
        <v>2288</v>
      </c>
    </row>
    <row r="6418" spans="1:2">
      <c r="A6418" s="31">
        <v>65</v>
      </c>
      <c r="B6418" s="33">
        <v>2730</v>
      </c>
    </row>
    <row r="6419" spans="1:2">
      <c r="A6419" s="32">
        <v>119</v>
      </c>
      <c r="B6419" s="34">
        <v>4879</v>
      </c>
    </row>
    <row r="6420" spans="1:2">
      <c r="A6420" s="31">
        <v>49</v>
      </c>
      <c r="B6420" s="33">
        <v>2009</v>
      </c>
    </row>
    <row r="6421" spans="1:2">
      <c r="A6421" s="32">
        <v>49</v>
      </c>
      <c r="B6421" s="34">
        <v>1862</v>
      </c>
    </row>
    <row r="6422" spans="1:2">
      <c r="A6422" s="31">
        <v>29</v>
      </c>
      <c r="B6422" s="33">
        <v>1218</v>
      </c>
    </row>
    <row r="6423" spans="1:2">
      <c r="A6423" s="32">
        <v>35</v>
      </c>
      <c r="B6423" s="34">
        <v>1645</v>
      </c>
    </row>
    <row r="6424" spans="1:2">
      <c r="A6424" s="31">
        <v>75</v>
      </c>
      <c r="B6424" s="33">
        <v>2700</v>
      </c>
    </row>
    <row r="6425" spans="1:2">
      <c r="A6425" s="32">
        <v>156</v>
      </c>
      <c r="B6425" s="34">
        <v>7644</v>
      </c>
    </row>
    <row r="6426" spans="1:2">
      <c r="A6426" s="31">
        <v>68</v>
      </c>
      <c r="B6426" s="33">
        <v>2856</v>
      </c>
    </row>
    <row r="6427" spans="1:2">
      <c r="A6427" s="32">
        <v>58</v>
      </c>
      <c r="B6427" s="34">
        <v>2204</v>
      </c>
    </row>
    <row r="6428" spans="1:2">
      <c r="A6428" s="31">
        <v>38</v>
      </c>
      <c r="B6428" s="33">
        <v>1444</v>
      </c>
    </row>
    <row r="6429" spans="1:2">
      <c r="A6429" s="32">
        <v>42</v>
      </c>
      <c r="B6429" s="34">
        <v>1932</v>
      </c>
    </row>
    <row r="6430" spans="1:2">
      <c r="A6430" s="31">
        <v>83</v>
      </c>
      <c r="B6430" s="33">
        <v>4233</v>
      </c>
    </row>
    <row r="6431" spans="1:2">
      <c r="A6431" s="32">
        <v>142</v>
      </c>
      <c r="B6431" s="34">
        <v>5112</v>
      </c>
    </row>
    <row r="6432" spans="1:2">
      <c r="A6432" s="31">
        <v>77</v>
      </c>
      <c r="B6432" s="33">
        <v>2541</v>
      </c>
    </row>
    <row r="6433" spans="1:2">
      <c r="A6433" s="32">
        <v>56</v>
      </c>
      <c r="B6433" s="34">
        <v>1568</v>
      </c>
    </row>
    <row r="6434" spans="1:2">
      <c r="A6434" s="31">
        <v>52</v>
      </c>
      <c r="B6434" s="33">
        <v>1508</v>
      </c>
    </row>
    <row r="6435" spans="1:2">
      <c r="A6435" s="32">
        <v>54</v>
      </c>
      <c r="B6435" s="34">
        <v>2646</v>
      </c>
    </row>
    <row r="6436" spans="1:2">
      <c r="A6436" s="31">
        <v>101</v>
      </c>
      <c r="B6436" s="33">
        <v>5252</v>
      </c>
    </row>
    <row r="6437" spans="1:2">
      <c r="A6437" s="32">
        <v>168</v>
      </c>
      <c r="B6437" s="34">
        <v>7896</v>
      </c>
    </row>
    <row r="6438" spans="1:2">
      <c r="A6438" s="31">
        <v>95</v>
      </c>
      <c r="B6438" s="33">
        <v>4180</v>
      </c>
    </row>
    <row r="6439" spans="1:2">
      <c r="A6439" s="32">
        <v>69</v>
      </c>
      <c r="B6439" s="34">
        <v>2622</v>
      </c>
    </row>
    <row r="6440" spans="1:2">
      <c r="A6440" s="31">
        <v>63</v>
      </c>
      <c r="B6440" s="33">
        <v>2331</v>
      </c>
    </row>
    <row r="6441" spans="1:2">
      <c r="A6441" s="32">
        <v>75</v>
      </c>
      <c r="B6441" s="34">
        <v>3450</v>
      </c>
    </row>
    <row r="6442" spans="1:2">
      <c r="A6442" s="31">
        <v>115</v>
      </c>
      <c r="B6442" s="33">
        <v>5750</v>
      </c>
    </row>
    <row r="6443" spans="1:2">
      <c r="A6443" s="32">
        <v>167</v>
      </c>
      <c r="B6443" s="34">
        <v>7682</v>
      </c>
    </row>
    <row r="6444" spans="1:2">
      <c r="A6444" s="31">
        <v>91</v>
      </c>
      <c r="B6444" s="33">
        <v>3731</v>
      </c>
    </row>
    <row r="6445" spans="1:2">
      <c r="A6445" s="32">
        <v>80</v>
      </c>
      <c r="B6445" s="34">
        <v>2880</v>
      </c>
    </row>
    <row r="6446" spans="1:2">
      <c r="A6446" s="31">
        <v>75</v>
      </c>
      <c r="B6446" s="33">
        <v>2850</v>
      </c>
    </row>
    <row r="6447" spans="1:2">
      <c r="A6447" s="32">
        <v>65</v>
      </c>
      <c r="B6447" s="34">
        <v>3185</v>
      </c>
    </row>
    <row r="6448" spans="1:2">
      <c r="A6448" s="31">
        <v>120</v>
      </c>
      <c r="B6448" s="33">
        <v>6120</v>
      </c>
    </row>
    <row r="6449" spans="1:2">
      <c r="A6449" s="32">
        <v>137</v>
      </c>
      <c r="B6449" s="34">
        <v>6576</v>
      </c>
    </row>
    <row r="6450" spans="1:2">
      <c r="A6450" s="31">
        <v>94</v>
      </c>
      <c r="B6450" s="33">
        <v>4136</v>
      </c>
    </row>
    <row r="6451" spans="1:2">
      <c r="A6451" s="32">
        <v>65</v>
      </c>
      <c r="B6451" s="34">
        <v>2145</v>
      </c>
    </row>
    <row r="6452" spans="1:2">
      <c r="A6452" s="31">
        <v>54</v>
      </c>
      <c r="B6452" s="33">
        <v>1728</v>
      </c>
    </row>
    <row r="6453" spans="1:2">
      <c r="A6453" s="32">
        <v>58</v>
      </c>
      <c r="B6453" s="34">
        <v>2494</v>
      </c>
    </row>
    <row r="6454" spans="1:2">
      <c r="A6454" s="31">
        <v>74</v>
      </c>
      <c r="B6454" s="33">
        <v>3626</v>
      </c>
    </row>
    <row r="6455" spans="1:2">
      <c r="A6455" s="32">
        <v>126</v>
      </c>
      <c r="B6455" s="34">
        <v>6678</v>
      </c>
    </row>
    <row r="6456" spans="1:2">
      <c r="A6456" s="31">
        <v>83</v>
      </c>
      <c r="B6456" s="33">
        <v>3403</v>
      </c>
    </row>
    <row r="6457" spans="1:2">
      <c r="A6457" s="32">
        <v>47</v>
      </c>
      <c r="B6457" s="34">
        <v>2021</v>
      </c>
    </row>
    <row r="6458" spans="1:2">
      <c r="A6458" s="31">
        <v>42</v>
      </c>
      <c r="B6458" s="33">
        <v>1722</v>
      </c>
    </row>
    <row r="6459" spans="1:2">
      <c r="A6459" s="32">
        <v>41</v>
      </c>
      <c r="B6459" s="34">
        <v>2173</v>
      </c>
    </row>
    <row r="6460" spans="1:2">
      <c r="A6460" s="31">
        <v>83</v>
      </c>
      <c r="B6460" s="33">
        <v>4399</v>
      </c>
    </row>
    <row r="6461" spans="1:2">
      <c r="A6461" s="32">
        <v>123</v>
      </c>
      <c r="B6461" s="34">
        <v>5904</v>
      </c>
    </row>
    <row r="6462" spans="1:2">
      <c r="A6462" s="31">
        <v>72</v>
      </c>
      <c r="B6462" s="33">
        <v>2808</v>
      </c>
    </row>
    <row r="6463" spans="1:2">
      <c r="A6463" s="32">
        <v>57</v>
      </c>
      <c r="B6463" s="34">
        <v>2337</v>
      </c>
    </row>
    <row r="6464" spans="1:2">
      <c r="A6464" s="31">
        <v>52</v>
      </c>
      <c r="B6464" s="33">
        <v>2704</v>
      </c>
    </row>
    <row r="6465" spans="1:2">
      <c r="A6465" s="32">
        <v>53</v>
      </c>
      <c r="B6465" s="34">
        <v>3127</v>
      </c>
    </row>
    <row r="6466" spans="1:2">
      <c r="A6466" s="31">
        <v>80</v>
      </c>
      <c r="B6466" s="33">
        <v>5280</v>
      </c>
    </row>
    <row r="6467" spans="1:2">
      <c r="A6467" s="32">
        <v>158</v>
      </c>
      <c r="B6467" s="34">
        <v>9322</v>
      </c>
    </row>
    <row r="6468" spans="1:2">
      <c r="A6468" s="31">
        <v>98</v>
      </c>
      <c r="B6468" s="33">
        <v>5096</v>
      </c>
    </row>
    <row r="6469" spans="1:2">
      <c r="A6469" s="32">
        <v>74</v>
      </c>
      <c r="B6469" s="34">
        <v>3774</v>
      </c>
    </row>
    <row r="6470" spans="1:2">
      <c r="A6470" s="31">
        <v>68</v>
      </c>
      <c r="B6470" s="33">
        <v>3332</v>
      </c>
    </row>
    <row r="6471" spans="1:2">
      <c r="A6471" s="32">
        <v>68</v>
      </c>
      <c r="B6471" s="34">
        <v>3672</v>
      </c>
    </row>
    <row r="6472" spans="1:2">
      <c r="A6472" s="31">
        <v>98</v>
      </c>
      <c r="B6472" s="33">
        <v>6272</v>
      </c>
    </row>
    <row r="6473" spans="1:2">
      <c r="A6473" s="32">
        <v>189</v>
      </c>
      <c r="B6473" s="34">
        <v>5481</v>
      </c>
    </row>
    <row r="6474" spans="1:2">
      <c r="A6474" s="31">
        <v>142</v>
      </c>
      <c r="B6474" s="33">
        <v>4118</v>
      </c>
    </row>
    <row r="6475" spans="1:2">
      <c r="A6475" s="32">
        <v>158</v>
      </c>
      <c r="B6475" s="34">
        <v>2844</v>
      </c>
    </row>
    <row r="6476" spans="1:2">
      <c r="A6476" s="31">
        <v>101</v>
      </c>
      <c r="B6476" s="33">
        <v>2323</v>
      </c>
    </row>
    <row r="6477" spans="1:2">
      <c r="A6477" s="32">
        <v>115</v>
      </c>
      <c r="B6477" s="34">
        <v>4370</v>
      </c>
    </row>
    <row r="6478" spans="1:2">
      <c r="A6478" s="31">
        <v>158</v>
      </c>
      <c r="B6478" s="33">
        <v>4582</v>
      </c>
    </row>
    <row r="6479" spans="1:2">
      <c r="A6479" s="32">
        <v>225</v>
      </c>
      <c r="B6479" s="34">
        <v>6300</v>
      </c>
    </row>
    <row r="6480" spans="1:2">
      <c r="A6480" s="31">
        <v>106</v>
      </c>
      <c r="B6480" s="33">
        <v>2862</v>
      </c>
    </row>
    <row r="6481" spans="1:2">
      <c r="A6481" s="32">
        <v>124</v>
      </c>
      <c r="B6481" s="34">
        <v>2232</v>
      </c>
    </row>
    <row r="6482" spans="1:2">
      <c r="A6482" s="31">
        <v>91</v>
      </c>
      <c r="B6482" s="33">
        <v>2275</v>
      </c>
    </row>
    <row r="6483" spans="1:2">
      <c r="A6483" s="32">
        <v>108</v>
      </c>
      <c r="B6483" s="34">
        <v>4212</v>
      </c>
    </row>
    <row r="6484" spans="1:2">
      <c r="A6484" s="31">
        <v>125</v>
      </c>
      <c r="B6484" s="33">
        <v>3000</v>
      </c>
    </row>
    <row r="6485" spans="1:2">
      <c r="A6485" s="32">
        <v>187</v>
      </c>
      <c r="B6485" s="34">
        <v>4301</v>
      </c>
    </row>
    <row r="6486" spans="1:2">
      <c r="A6486" s="31">
        <v>100</v>
      </c>
      <c r="B6486" s="33">
        <v>2400</v>
      </c>
    </row>
    <row r="6487" spans="1:2">
      <c r="A6487" s="32">
        <v>128</v>
      </c>
      <c r="B6487" s="34">
        <v>1792</v>
      </c>
    </row>
    <row r="6488" spans="1:2">
      <c r="A6488" s="31">
        <v>80</v>
      </c>
      <c r="B6488" s="33">
        <v>1520</v>
      </c>
    </row>
    <row r="6489" spans="1:2">
      <c r="A6489" s="32">
        <v>81</v>
      </c>
      <c r="B6489" s="34">
        <v>2592</v>
      </c>
    </row>
    <row r="6490" spans="1:2">
      <c r="A6490" s="31">
        <v>123</v>
      </c>
      <c r="B6490" s="33">
        <v>2952</v>
      </c>
    </row>
    <row r="6491" spans="1:2">
      <c r="A6491" s="32">
        <v>169</v>
      </c>
      <c r="B6491" s="34">
        <v>3887</v>
      </c>
    </row>
    <row r="6492" spans="1:2">
      <c r="A6492" s="31">
        <v>109</v>
      </c>
      <c r="B6492" s="33">
        <v>2507</v>
      </c>
    </row>
    <row r="6493" spans="1:2">
      <c r="A6493" s="32">
        <v>101</v>
      </c>
      <c r="B6493" s="34">
        <v>1414</v>
      </c>
    </row>
    <row r="6494" spans="1:2">
      <c r="A6494" s="31">
        <v>75</v>
      </c>
      <c r="B6494" s="33">
        <v>1425</v>
      </c>
    </row>
    <row r="6495" spans="1:2">
      <c r="A6495" s="32">
        <v>81</v>
      </c>
      <c r="B6495" s="34">
        <v>3078</v>
      </c>
    </row>
    <row r="6496" spans="1:2">
      <c r="A6496" s="31">
        <v>124</v>
      </c>
      <c r="B6496" s="33">
        <v>3472</v>
      </c>
    </row>
    <row r="6497" spans="1:2">
      <c r="A6497" s="32">
        <v>194</v>
      </c>
      <c r="B6497" s="34">
        <v>7566</v>
      </c>
    </row>
    <row r="6498" spans="1:2">
      <c r="A6498" s="31">
        <v>131</v>
      </c>
      <c r="B6498" s="33">
        <v>4847</v>
      </c>
    </row>
    <row r="6499" spans="1:2">
      <c r="A6499" s="32">
        <v>119</v>
      </c>
      <c r="B6499" s="34">
        <v>3927</v>
      </c>
    </row>
    <row r="6500" spans="1:2">
      <c r="A6500" s="31">
        <v>101</v>
      </c>
      <c r="B6500" s="33">
        <v>3333</v>
      </c>
    </row>
    <row r="6501" spans="1:2">
      <c r="A6501" s="32">
        <v>116</v>
      </c>
      <c r="B6501" s="34">
        <v>4756</v>
      </c>
    </row>
    <row r="6502" spans="1:2">
      <c r="A6502" s="31">
        <v>140</v>
      </c>
      <c r="B6502" s="33">
        <v>6580</v>
      </c>
    </row>
    <row r="6503" spans="1:2">
      <c r="A6503" s="32">
        <v>210</v>
      </c>
      <c r="B6503" s="34">
        <v>9240</v>
      </c>
    </row>
    <row r="6504" spans="1:2">
      <c r="A6504" s="31">
        <v>125</v>
      </c>
      <c r="B6504" s="33">
        <v>4625</v>
      </c>
    </row>
    <row r="6505" spans="1:2">
      <c r="A6505" s="32">
        <v>143</v>
      </c>
      <c r="B6505" s="34">
        <v>5863</v>
      </c>
    </row>
    <row r="6506" spans="1:2">
      <c r="A6506" s="31">
        <v>117</v>
      </c>
      <c r="B6506" s="33">
        <v>5031</v>
      </c>
    </row>
    <row r="6507" spans="1:2">
      <c r="A6507" s="32">
        <v>135</v>
      </c>
      <c r="B6507" s="34">
        <v>7695</v>
      </c>
    </row>
    <row r="6508" spans="1:2">
      <c r="A6508" s="31">
        <v>188</v>
      </c>
      <c r="B6508" s="33">
        <v>11280</v>
      </c>
    </row>
    <row r="6509" spans="1:2">
      <c r="A6509" s="32">
        <v>221</v>
      </c>
      <c r="B6509" s="34">
        <v>12818</v>
      </c>
    </row>
    <row r="6510" spans="1:2">
      <c r="A6510" s="31">
        <v>156</v>
      </c>
      <c r="B6510" s="33">
        <v>8268</v>
      </c>
    </row>
    <row r="6511" spans="1:2">
      <c r="A6511" s="32">
        <v>142</v>
      </c>
      <c r="B6511" s="34">
        <v>6816</v>
      </c>
    </row>
    <row r="6512" spans="1:2">
      <c r="A6512" s="31">
        <v>124</v>
      </c>
      <c r="B6512" s="33">
        <v>5952</v>
      </c>
    </row>
    <row r="6513" spans="1:2">
      <c r="A6513" s="32">
        <v>150</v>
      </c>
      <c r="B6513" s="34">
        <v>8850</v>
      </c>
    </row>
    <row r="6514" spans="1:2">
      <c r="A6514" s="31">
        <v>176</v>
      </c>
      <c r="B6514" s="33">
        <v>10736</v>
      </c>
    </row>
    <row r="6515" spans="1:2">
      <c r="A6515" s="32">
        <v>215</v>
      </c>
      <c r="B6515" s="34">
        <v>12040</v>
      </c>
    </row>
    <row r="6516" spans="1:2">
      <c r="A6516" s="31">
        <v>168</v>
      </c>
      <c r="B6516" s="33">
        <v>8400</v>
      </c>
    </row>
    <row r="6517" spans="1:2">
      <c r="A6517" s="32">
        <v>147</v>
      </c>
      <c r="B6517" s="34">
        <v>7056</v>
      </c>
    </row>
    <row r="6518" spans="1:2">
      <c r="A6518" s="31">
        <v>128</v>
      </c>
      <c r="B6518" s="33">
        <v>4992</v>
      </c>
    </row>
    <row r="6519" spans="1:2">
      <c r="A6519" s="32">
        <v>122</v>
      </c>
      <c r="B6519" s="34">
        <v>5612</v>
      </c>
    </row>
    <row r="6520" spans="1:2">
      <c r="A6520" s="31">
        <v>169</v>
      </c>
      <c r="B6520" s="33">
        <v>8957</v>
      </c>
    </row>
    <row r="6521" spans="1:2">
      <c r="A6521" s="32">
        <v>203</v>
      </c>
      <c r="B6521" s="34">
        <v>9541</v>
      </c>
    </row>
    <row r="6522" spans="1:2">
      <c r="A6522" s="31">
        <v>147</v>
      </c>
      <c r="B6522" s="33">
        <v>6174</v>
      </c>
    </row>
    <row r="6523" spans="1:2">
      <c r="A6523" s="32">
        <v>123</v>
      </c>
      <c r="B6523" s="34">
        <v>2337</v>
      </c>
    </row>
    <row r="6524" spans="1:2">
      <c r="A6524" s="31">
        <v>100</v>
      </c>
      <c r="B6524" s="33">
        <v>1900</v>
      </c>
    </row>
    <row r="6525" spans="1:2">
      <c r="A6525" s="32">
        <v>108</v>
      </c>
      <c r="B6525" s="34">
        <v>3132</v>
      </c>
    </row>
    <row r="6526" spans="1:2">
      <c r="A6526" s="31">
        <v>130</v>
      </c>
      <c r="B6526" s="33">
        <v>4160</v>
      </c>
    </row>
    <row r="6527" spans="1:2">
      <c r="A6527" s="32">
        <v>176</v>
      </c>
      <c r="B6527" s="34">
        <v>5632</v>
      </c>
    </row>
    <row r="6528" spans="1:2">
      <c r="A6528" s="31">
        <v>145</v>
      </c>
      <c r="B6528" s="33">
        <v>3625</v>
      </c>
    </row>
    <row r="6529" spans="1:2">
      <c r="A6529" s="32">
        <v>98</v>
      </c>
      <c r="B6529" s="34">
        <v>2352</v>
      </c>
    </row>
    <row r="6530" spans="1:2">
      <c r="A6530" s="31">
        <v>105</v>
      </c>
      <c r="B6530" s="33">
        <v>2415</v>
      </c>
    </row>
    <row r="6531" spans="1:2">
      <c r="A6531" s="32">
        <v>98</v>
      </c>
      <c r="B6531" s="34">
        <v>3136</v>
      </c>
    </row>
    <row r="6532" spans="1:2">
      <c r="A6532" s="31">
        <v>124</v>
      </c>
      <c r="B6532" s="33">
        <v>4092</v>
      </c>
    </row>
    <row r="6533" spans="1:2">
      <c r="A6533" s="32">
        <v>163</v>
      </c>
      <c r="B6533" s="34">
        <v>4564</v>
      </c>
    </row>
    <row r="6534" spans="1:2">
      <c r="A6534" s="31">
        <v>117</v>
      </c>
      <c r="B6534" s="33">
        <v>2106</v>
      </c>
    </row>
    <row r="6535" spans="1:2">
      <c r="A6535" s="32">
        <v>111</v>
      </c>
      <c r="B6535" s="34">
        <v>3108</v>
      </c>
    </row>
    <row r="6536" spans="1:2">
      <c r="A6536" s="31">
        <v>117</v>
      </c>
      <c r="B6536" s="33">
        <v>6318</v>
      </c>
    </row>
    <row r="6537" spans="1:2">
      <c r="A6537" s="32">
        <v>123</v>
      </c>
      <c r="B6537" s="34">
        <v>8733</v>
      </c>
    </row>
    <row r="6538" spans="1:2">
      <c r="A6538" s="31">
        <v>158</v>
      </c>
      <c r="B6538" s="33">
        <v>10744</v>
      </c>
    </row>
    <row r="6539" spans="1:2">
      <c r="A6539" s="32">
        <v>194</v>
      </c>
      <c r="B6539" s="34">
        <v>13192</v>
      </c>
    </row>
    <row r="6540" spans="1:2">
      <c r="A6540" s="31">
        <v>155</v>
      </c>
      <c r="B6540" s="33">
        <v>8990</v>
      </c>
    </row>
    <row r="6541" spans="1:2">
      <c r="A6541" s="32">
        <v>137</v>
      </c>
      <c r="B6541" s="34">
        <v>8083</v>
      </c>
    </row>
    <row r="6542" spans="1:2">
      <c r="A6542" s="31">
        <v>133</v>
      </c>
      <c r="B6542" s="33">
        <v>7448</v>
      </c>
    </row>
    <row r="6543" spans="1:2">
      <c r="A6543" s="32">
        <v>124</v>
      </c>
      <c r="B6543" s="34">
        <v>8060</v>
      </c>
    </row>
    <row r="6544" spans="1:2">
      <c r="A6544" s="31">
        <v>144</v>
      </c>
      <c r="B6544" s="33">
        <v>10224</v>
      </c>
    </row>
    <row r="6545" spans="1:2">
      <c r="A6545" s="32">
        <v>176</v>
      </c>
      <c r="B6545" s="34">
        <v>4224</v>
      </c>
    </row>
    <row r="6546" spans="1:2">
      <c r="A6546" s="31">
        <v>131</v>
      </c>
      <c r="B6546" s="33">
        <v>3275</v>
      </c>
    </row>
    <row r="6547" spans="1:2">
      <c r="A6547" s="32">
        <v>117</v>
      </c>
      <c r="B6547" s="34">
        <v>1638</v>
      </c>
    </row>
    <row r="6548" spans="1:2">
      <c r="A6548" s="31">
        <v>78</v>
      </c>
      <c r="B6548" s="33">
        <v>1482</v>
      </c>
    </row>
    <row r="6549" spans="1:2">
      <c r="A6549" s="32">
        <v>95</v>
      </c>
      <c r="B6549" s="34">
        <v>3230</v>
      </c>
    </row>
    <row r="6550" spans="1:2">
      <c r="A6550" s="31">
        <v>122</v>
      </c>
      <c r="B6550" s="33">
        <v>2806</v>
      </c>
    </row>
    <row r="6551" spans="1:2">
      <c r="A6551" s="32">
        <v>189</v>
      </c>
      <c r="B6551" s="34">
        <v>4536</v>
      </c>
    </row>
    <row r="6552" spans="1:2">
      <c r="A6552" s="31">
        <v>105</v>
      </c>
      <c r="B6552" s="33">
        <v>2520</v>
      </c>
    </row>
    <row r="6553" spans="1:2">
      <c r="A6553" s="32">
        <v>120</v>
      </c>
      <c r="B6553" s="34">
        <v>1680</v>
      </c>
    </row>
    <row r="6554" spans="1:2">
      <c r="A6554" s="31">
        <v>70</v>
      </c>
      <c r="B6554" s="33">
        <v>1260</v>
      </c>
    </row>
    <row r="6555" spans="1:2">
      <c r="A6555" s="32">
        <v>98</v>
      </c>
      <c r="B6555" s="34">
        <v>3332</v>
      </c>
    </row>
    <row r="6556" spans="1:2">
      <c r="A6556" s="31">
        <v>115</v>
      </c>
      <c r="B6556" s="33">
        <v>2185</v>
      </c>
    </row>
    <row r="6557" spans="1:2">
      <c r="A6557" s="32">
        <v>181</v>
      </c>
      <c r="B6557" s="34">
        <v>3258</v>
      </c>
    </row>
    <row r="6558" spans="1:2">
      <c r="A6558" s="31">
        <v>98</v>
      </c>
      <c r="B6558" s="33">
        <v>1960</v>
      </c>
    </row>
    <row r="6559" spans="1:2">
      <c r="A6559" s="32">
        <v>88</v>
      </c>
      <c r="B6559" s="34">
        <v>880</v>
      </c>
    </row>
    <row r="6560" spans="1:2">
      <c r="A6560" s="31">
        <v>60</v>
      </c>
      <c r="B6560" s="33">
        <v>1140</v>
      </c>
    </row>
    <row r="6561" spans="1:2">
      <c r="A6561" s="32">
        <v>65</v>
      </c>
      <c r="B6561" s="34">
        <v>2080</v>
      </c>
    </row>
    <row r="6562" spans="1:2">
      <c r="A6562" s="31">
        <v>102</v>
      </c>
      <c r="B6562" s="33">
        <v>2448</v>
      </c>
    </row>
    <row r="6563" spans="1:2">
      <c r="A6563" s="32">
        <v>174</v>
      </c>
      <c r="B6563" s="34">
        <v>4002</v>
      </c>
    </row>
    <row r="6564" spans="1:2">
      <c r="A6564" s="31">
        <v>81</v>
      </c>
      <c r="B6564" s="33">
        <v>1944</v>
      </c>
    </row>
    <row r="6565" spans="1:2">
      <c r="A6565" s="32">
        <v>75</v>
      </c>
      <c r="B6565" s="34">
        <v>1050</v>
      </c>
    </row>
    <row r="6566" spans="1:2">
      <c r="A6566" s="31">
        <v>63</v>
      </c>
      <c r="B6566" s="33">
        <v>1260</v>
      </c>
    </row>
    <row r="6567" spans="1:2">
      <c r="A6567" s="32">
        <v>73</v>
      </c>
      <c r="B6567" s="34">
        <v>2701</v>
      </c>
    </row>
    <row r="6568" spans="1:2">
      <c r="A6568" s="31">
        <v>116</v>
      </c>
      <c r="B6568" s="33">
        <v>3248</v>
      </c>
    </row>
    <row r="6569" spans="1:2">
      <c r="A6569" s="32">
        <v>181</v>
      </c>
      <c r="B6569" s="34">
        <v>7059</v>
      </c>
    </row>
    <row r="6570" spans="1:2">
      <c r="A6570" s="31">
        <v>113</v>
      </c>
      <c r="B6570" s="33">
        <v>4294</v>
      </c>
    </row>
    <row r="6571" spans="1:2">
      <c r="A6571" s="32">
        <v>91</v>
      </c>
      <c r="B6571" s="34">
        <v>3094</v>
      </c>
    </row>
    <row r="6572" spans="1:2">
      <c r="A6572" s="31">
        <v>78</v>
      </c>
      <c r="B6572" s="33">
        <v>2652</v>
      </c>
    </row>
    <row r="6573" spans="1:2">
      <c r="A6573" s="32">
        <v>85</v>
      </c>
      <c r="B6573" s="34">
        <v>3570</v>
      </c>
    </row>
    <row r="6574" spans="1:2">
      <c r="A6574" s="31">
        <v>111</v>
      </c>
      <c r="B6574" s="33">
        <v>4884</v>
      </c>
    </row>
    <row r="6575" spans="1:2">
      <c r="A6575" s="32">
        <v>203</v>
      </c>
      <c r="B6575" s="34">
        <v>7308</v>
      </c>
    </row>
    <row r="6576" spans="1:2">
      <c r="A6576" s="31">
        <v>106</v>
      </c>
      <c r="B6576" s="33">
        <v>3392</v>
      </c>
    </row>
    <row r="6577" spans="1:2">
      <c r="A6577" s="32">
        <v>104</v>
      </c>
      <c r="B6577" s="34">
        <v>3952</v>
      </c>
    </row>
    <row r="6578" spans="1:2">
      <c r="A6578" s="31">
        <v>98</v>
      </c>
      <c r="B6578" s="33">
        <v>3626</v>
      </c>
    </row>
    <row r="6579" spans="1:2">
      <c r="A6579" s="32">
        <v>98</v>
      </c>
      <c r="B6579" s="34">
        <v>5292</v>
      </c>
    </row>
    <row r="6580" spans="1:2">
      <c r="A6580" s="31">
        <v>160</v>
      </c>
      <c r="B6580" s="33">
        <v>8640</v>
      </c>
    </row>
    <row r="6581" spans="1:2">
      <c r="A6581" s="32">
        <v>233</v>
      </c>
      <c r="B6581" s="34">
        <v>11650</v>
      </c>
    </row>
    <row r="6582" spans="1:2">
      <c r="A6582" s="31">
        <v>147</v>
      </c>
      <c r="B6582" s="33">
        <v>6909</v>
      </c>
    </row>
    <row r="6583" spans="1:2">
      <c r="A6583" s="32">
        <v>126</v>
      </c>
      <c r="B6583" s="34">
        <v>5418</v>
      </c>
    </row>
    <row r="6584" spans="1:2">
      <c r="A6584" s="31">
        <v>116</v>
      </c>
      <c r="B6584" s="33">
        <v>4756</v>
      </c>
    </row>
    <row r="6585" spans="1:2">
      <c r="A6585" s="32">
        <v>119</v>
      </c>
      <c r="B6585" s="34">
        <v>6545</v>
      </c>
    </row>
    <row r="6586" spans="1:2">
      <c r="A6586" s="31">
        <v>150</v>
      </c>
      <c r="B6586" s="33">
        <v>9450</v>
      </c>
    </row>
    <row r="6587" spans="1:2">
      <c r="A6587" s="32">
        <v>210</v>
      </c>
      <c r="B6587" s="34">
        <v>11550</v>
      </c>
    </row>
    <row r="6588" spans="1:2">
      <c r="A6588" s="31">
        <v>152</v>
      </c>
      <c r="B6588" s="33">
        <v>7600</v>
      </c>
    </row>
    <row r="6589" spans="1:2">
      <c r="A6589" s="32">
        <v>126</v>
      </c>
      <c r="B6589" s="34">
        <v>5922</v>
      </c>
    </row>
    <row r="6590" spans="1:2">
      <c r="A6590" s="31">
        <v>104</v>
      </c>
      <c r="B6590" s="33">
        <v>4056</v>
      </c>
    </row>
    <row r="6591" spans="1:2">
      <c r="A6591" s="32">
        <v>113</v>
      </c>
      <c r="B6591" s="34">
        <v>5424</v>
      </c>
    </row>
    <row r="6592" spans="1:2">
      <c r="A6592" s="31">
        <v>143</v>
      </c>
      <c r="B6592" s="33">
        <v>7150</v>
      </c>
    </row>
    <row r="6593" spans="1:2">
      <c r="A6593" s="32">
        <v>182</v>
      </c>
      <c r="B6593" s="34">
        <v>8736</v>
      </c>
    </row>
    <row r="6594" spans="1:2">
      <c r="A6594" s="31">
        <v>126</v>
      </c>
      <c r="B6594" s="33">
        <v>4914</v>
      </c>
    </row>
    <row r="6595" spans="1:2">
      <c r="A6595" s="32">
        <v>88</v>
      </c>
      <c r="B6595" s="34">
        <v>1232</v>
      </c>
    </row>
    <row r="6596" spans="1:2">
      <c r="A6596" s="31">
        <v>88</v>
      </c>
      <c r="B6596" s="33">
        <v>1232</v>
      </c>
    </row>
    <row r="6597" spans="1:2">
      <c r="A6597" s="32">
        <v>94</v>
      </c>
      <c r="B6597" s="34">
        <v>2162</v>
      </c>
    </row>
    <row r="6598" spans="1:2">
      <c r="A6598" s="31">
        <v>119</v>
      </c>
      <c r="B6598" s="33">
        <v>3451</v>
      </c>
    </row>
    <row r="6599" spans="1:2">
      <c r="A6599" s="32">
        <v>150</v>
      </c>
      <c r="B6599" s="34">
        <v>4050</v>
      </c>
    </row>
    <row r="6600" spans="1:2">
      <c r="A6600" s="31">
        <v>106</v>
      </c>
      <c r="B6600" s="33">
        <v>2014</v>
      </c>
    </row>
    <row r="6601" spans="1:2">
      <c r="A6601" s="32">
        <v>78</v>
      </c>
      <c r="B6601" s="34">
        <v>1482</v>
      </c>
    </row>
    <row r="6602" spans="1:2">
      <c r="A6602" s="31">
        <v>72</v>
      </c>
      <c r="B6602" s="33">
        <v>1368</v>
      </c>
    </row>
    <row r="6603" spans="1:2">
      <c r="A6603" s="32">
        <v>83</v>
      </c>
      <c r="B6603" s="34">
        <v>2241</v>
      </c>
    </row>
    <row r="6604" spans="1:2">
      <c r="A6604" s="31">
        <v>104</v>
      </c>
      <c r="B6604" s="33">
        <v>3016</v>
      </c>
    </row>
    <row r="6605" spans="1:2">
      <c r="A6605" s="32">
        <v>143</v>
      </c>
      <c r="B6605" s="34">
        <v>3432</v>
      </c>
    </row>
    <row r="6606" spans="1:2">
      <c r="A6606" s="31">
        <v>94</v>
      </c>
      <c r="B6606" s="33">
        <v>1316</v>
      </c>
    </row>
    <row r="6607" spans="1:2">
      <c r="A6607" s="32">
        <v>90</v>
      </c>
      <c r="B6607" s="34">
        <v>2070</v>
      </c>
    </row>
    <row r="6608" spans="1:2">
      <c r="A6608" s="31">
        <v>109</v>
      </c>
      <c r="B6608" s="33">
        <v>5559</v>
      </c>
    </row>
    <row r="6609" spans="1:2">
      <c r="A6609" s="32">
        <v>91</v>
      </c>
      <c r="B6609" s="34">
        <v>6279</v>
      </c>
    </row>
    <row r="6610" spans="1:2">
      <c r="A6610" s="31">
        <v>117</v>
      </c>
      <c r="B6610" s="33">
        <v>8541</v>
      </c>
    </row>
    <row r="6611" spans="1:2">
      <c r="A6611" s="32">
        <v>203</v>
      </c>
      <c r="B6611" s="34">
        <v>13601</v>
      </c>
    </row>
    <row r="6612" spans="1:2">
      <c r="A6612" s="31">
        <v>140</v>
      </c>
      <c r="B6612" s="33">
        <v>7560</v>
      </c>
    </row>
    <row r="6613" spans="1:2">
      <c r="A6613" s="32">
        <v>126</v>
      </c>
      <c r="B6613" s="34">
        <v>6930</v>
      </c>
    </row>
    <row r="6614" spans="1:2">
      <c r="A6614" s="31">
        <v>120</v>
      </c>
      <c r="B6614" s="33">
        <v>6840</v>
      </c>
    </row>
    <row r="6615" spans="1:2">
      <c r="A6615" s="32">
        <v>112</v>
      </c>
      <c r="B6615" s="34">
        <v>7168</v>
      </c>
    </row>
    <row r="6616" spans="1:2">
      <c r="A6616" s="31">
        <v>150</v>
      </c>
      <c r="B6616" s="33">
        <v>10500</v>
      </c>
    </row>
    <row r="6617" spans="1:2">
      <c r="A6617" s="32">
        <v>167</v>
      </c>
      <c r="B6617" s="34">
        <v>4008</v>
      </c>
    </row>
    <row r="6618" spans="1:2">
      <c r="A6618" s="31">
        <v>109</v>
      </c>
      <c r="B6618" s="33">
        <v>2725</v>
      </c>
    </row>
    <row r="6619" spans="1:2">
      <c r="A6619" s="32">
        <v>98</v>
      </c>
      <c r="B6619" s="34">
        <v>1470</v>
      </c>
    </row>
    <row r="6620" spans="1:2">
      <c r="A6620" s="31">
        <v>65</v>
      </c>
      <c r="B6620" s="33">
        <v>1170</v>
      </c>
    </row>
    <row r="6621" spans="1:2">
      <c r="A6621" s="32">
        <v>80</v>
      </c>
      <c r="B6621" s="34">
        <v>2640</v>
      </c>
    </row>
    <row r="6622" spans="1:2">
      <c r="A6622" s="31">
        <v>101</v>
      </c>
      <c r="B6622" s="33">
        <v>2323</v>
      </c>
    </row>
    <row r="6623" spans="1:2">
      <c r="A6623" s="32">
        <v>169</v>
      </c>
      <c r="B6623" s="34">
        <v>4056</v>
      </c>
    </row>
    <row r="6624" spans="1:2">
      <c r="A6624" s="31">
        <v>80</v>
      </c>
      <c r="B6624" s="33">
        <v>1840</v>
      </c>
    </row>
    <row r="6625" spans="1:2">
      <c r="A6625" s="32">
        <v>91</v>
      </c>
      <c r="B6625" s="34">
        <v>1365</v>
      </c>
    </row>
    <row r="6626" spans="1:2">
      <c r="A6626" s="31">
        <v>49</v>
      </c>
      <c r="B6626" s="33">
        <v>931</v>
      </c>
    </row>
    <row r="6627" spans="1:2">
      <c r="A6627" s="32">
        <v>75</v>
      </c>
      <c r="B6627" s="34">
        <v>2550</v>
      </c>
    </row>
    <row r="6628" spans="1:2">
      <c r="A6628" s="31">
        <v>98</v>
      </c>
      <c r="B6628" s="33">
        <v>1764</v>
      </c>
    </row>
    <row r="6629" spans="1:2">
      <c r="A6629" s="32">
        <v>154</v>
      </c>
      <c r="B6629" s="34">
        <v>2926</v>
      </c>
    </row>
    <row r="6630" spans="1:2">
      <c r="A6630" s="31">
        <v>73</v>
      </c>
      <c r="B6630" s="33">
        <v>1387</v>
      </c>
    </row>
    <row r="6631" spans="1:2">
      <c r="A6631" s="32">
        <v>80</v>
      </c>
      <c r="B6631" s="34">
        <v>720</v>
      </c>
    </row>
    <row r="6632" spans="1:2">
      <c r="A6632" s="31">
        <v>34</v>
      </c>
      <c r="B6632" s="33">
        <v>680</v>
      </c>
    </row>
    <row r="6633" spans="1:2">
      <c r="A6633" s="32">
        <v>49</v>
      </c>
      <c r="B6633" s="34">
        <v>1666</v>
      </c>
    </row>
    <row r="6634" spans="1:2">
      <c r="A6634" s="31">
        <v>69</v>
      </c>
      <c r="B6634" s="33">
        <v>1587</v>
      </c>
    </row>
    <row r="6635" spans="1:2">
      <c r="A6635" s="32">
        <v>152</v>
      </c>
      <c r="B6635" s="34">
        <v>3648</v>
      </c>
    </row>
    <row r="6636" spans="1:2">
      <c r="A6636" s="31">
        <v>65</v>
      </c>
      <c r="B6636" s="33">
        <v>1495</v>
      </c>
    </row>
    <row r="6637" spans="1:2">
      <c r="A6637" s="32">
        <v>68</v>
      </c>
      <c r="B6637" s="34">
        <v>952</v>
      </c>
    </row>
    <row r="6638" spans="1:2">
      <c r="A6638" s="31">
        <v>45</v>
      </c>
      <c r="B6638" s="33">
        <v>810</v>
      </c>
    </row>
    <row r="6639" spans="1:2">
      <c r="A6639" s="32">
        <v>53</v>
      </c>
      <c r="B6639" s="34">
        <v>2014</v>
      </c>
    </row>
    <row r="6640" spans="1:2">
      <c r="A6640" s="31">
        <v>94</v>
      </c>
      <c r="B6640" s="33">
        <v>2632</v>
      </c>
    </row>
    <row r="6641" spans="1:2">
      <c r="A6641" s="32">
        <v>167</v>
      </c>
      <c r="B6641" s="34">
        <v>6012</v>
      </c>
    </row>
    <row r="6642" spans="1:2">
      <c r="A6642" s="31">
        <v>87</v>
      </c>
      <c r="B6642" s="33">
        <v>3393</v>
      </c>
    </row>
    <row r="6643" spans="1:2">
      <c r="A6643" s="32">
        <v>72</v>
      </c>
      <c r="B6643" s="34">
        <v>2448</v>
      </c>
    </row>
    <row r="6644" spans="1:2">
      <c r="A6644" s="31">
        <v>59</v>
      </c>
      <c r="B6644" s="33">
        <v>2006</v>
      </c>
    </row>
    <row r="6645" spans="1:2">
      <c r="A6645" s="32">
        <v>75</v>
      </c>
      <c r="B6645" s="34">
        <v>3225</v>
      </c>
    </row>
    <row r="6646" spans="1:2">
      <c r="A6646" s="31">
        <v>98</v>
      </c>
      <c r="B6646" s="33">
        <v>4116</v>
      </c>
    </row>
    <row r="6647" spans="1:2">
      <c r="A6647" s="32">
        <v>156</v>
      </c>
      <c r="B6647" s="34">
        <v>5928</v>
      </c>
    </row>
    <row r="6648" spans="1:2">
      <c r="A6648" s="31">
        <v>88</v>
      </c>
      <c r="B6648" s="33">
        <v>2904</v>
      </c>
    </row>
    <row r="6649" spans="1:2">
      <c r="A6649" s="32">
        <v>88</v>
      </c>
      <c r="B6649" s="34">
        <v>3168</v>
      </c>
    </row>
    <row r="6650" spans="1:2">
      <c r="A6650" s="31">
        <v>87</v>
      </c>
      <c r="B6650" s="33">
        <v>3306</v>
      </c>
    </row>
    <row r="6651" spans="1:2">
      <c r="A6651" s="32">
        <v>87</v>
      </c>
      <c r="B6651" s="34">
        <v>4437</v>
      </c>
    </row>
    <row r="6652" spans="1:2">
      <c r="A6652" s="31">
        <v>124</v>
      </c>
      <c r="B6652" s="33">
        <v>6820</v>
      </c>
    </row>
    <row r="6653" spans="1:2">
      <c r="A6653" s="32">
        <v>182</v>
      </c>
      <c r="B6653" s="34">
        <v>9100</v>
      </c>
    </row>
    <row r="6654" spans="1:2">
      <c r="A6654" s="31">
        <v>117</v>
      </c>
      <c r="B6654" s="33">
        <v>5265</v>
      </c>
    </row>
    <row r="6655" spans="1:2">
      <c r="A6655" s="32">
        <v>94</v>
      </c>
      <c r="B6655" s="34">
        <v>4136</v>
      </c>
    </row>
    <row r="6656" spans="1:2">
      <c r="A6656" s="31">
        <v>85</v>
      </c>
      <c r="B6656" s="33">
        <v>3485</v>
      </c>
    </row>
    <row r="6657" spans="1:2">
      <c r="A6657" s="32">
        <v>98</v>
      </c>
      <c r="B6657" s="34">
        <v>5782</v>
      </c>
    </row>
    <row r="6658" spans="1:2">
      <c r="A6658" s="31">
        <v>142</v>
      </c>
      <c r="B6658" s="33">
        <v>8662</v>
      </c>
    </row>
    <row r="6659" spans="1:2">
      <c r="A6659" s="32">
        <v>189</v>
      </c>
      <c r="B6659" s="34">
        <v>10584</v>
      </c>
    </row>
    <row r="6660" spans="1:2">
      <c r="A6660" s="31">
        <v>113</v>
      </c>
      <c r="B6660" s="33">
        <v>5763</v>
      </c>
    </row>
    <row r="6661" spans="1:2">
      <c r="A6661" s="32">
        <v>113</v>
      </c>
      <c r="B6661" s="34">
        <v>5311</v>
      </c>
    </row>
    <row r="6662" spans="1:2">
      <c r="A6662" s="31">
        <v>88</v>
      </c>
      <c r="B6662" s="33">
        <v>3256</v>
      </c>
    </row>
    <row r="6663" spans="1:2">
      <c r="A6663" s="32">
        <v>81</v>
      </c>
      <c r="B6663" s="34">
        <v>3807</v>
      </c>
    </row>
    <row r="6664" spans="1:2">
      <c r="A6664" s="31">
        <v>124</v>
      </c>
      <c r="B6664" s="33">
        <v>6200</v>
      </c>
    </row>
    <row r="6665" spans="1:2">
      <c r="A6665" s="32">
        <v>150</v>
      </c>
      <c r="B6665" s="34">
        <v>7350</v>
      </c>
    </row>
    <row r="6666" spans="1:2">
      <c r="A6666" s="31">
        <v>98</v>
      </c>
      <c r="B6666" s="33">
        <v>3724</v>
      </c>
    </row>
    <row r="6667" spans="1:2">
      <c r="A6667" s="32">
        <v>69</v>
      </c>
      <c r="B6667" s="34">
        <v>966</v>
      </c>
    </row>
    <row r="6668" spans="1:2">
      <c r="A6668" s="31">
        <v>63</v>
      </c>
      <c r="B6668" s="33">
        <v>882</v>
      </c>
    </row>
    <row r="6669" spans="1:2">
      <c r="A6669" s="32">
        <v>68</v>
      </c>
      <c r="B6669" s="34">
        <v>1564</v>
      </c>
    </row>
    <row r="6670" spans="1:2">
      <c r="A6670" s="31">
        <v>91</v>
      </c>
      <c r="B6670" s="33">
        <v>2548</v>
      </c>
    </row>
    <row r="6671" spans="1:2">
      <c r="A6671" s="32">
        <v>137</v>
      </c>
      <c r="B6671" s="34">
        <v>3973</v>
      </c>
    </row>
    <row r="6672" spans="1:2">
      <c r="A6672" s="31">
        <v>88</v>
      </c>
      <c r="B6672" s="33">
        <v>1672</v>
      </c>
    </row>
    <row r="6673" spans="1:2">
      <c r="A6673" s="32">
        <v>56</v>
      </c>
      <c r="B6673" s="34">
        <v>1120</v>
      </c>
    </row>
    <row r="6674" spans="1:2">
      <c r="A6674" s="31">
        <v>52</v>
      </c>
      <c r="B6674" s="33">
        <v>936</v>
      </c>
    </row>
    <row r="6675" spans="1:2">
      <c r="A6675" s="32">
        <v>50</v>
      </c>
      <c r="B6675" s="34">
        <v>1450</v>
      </c>
    </row>
    <row r="6676" spans="1:2">
      <c r="A6676" s="31">
        <v>91</v>
      </c>
      <c r="B6676" s="33">
        <v>2639</v>
      </c>
    </row>
    <row r="6677" spans="1:2">
      <c r="A6677" s="32">
        <v>133</v>
      </c>
      <c r="B6677" s="34">
        <v>3059</v>
      </c>
    </row>
    <row r="6678" spans="1:2">
      <c r="A6678" s="31">
        <v>78</v>
      </c>
      <c r="B6678" s="33">
        <v>1092</v>
      </c>
    </row>
    <row r="6679" spans="1:2">
      <c r="A6679" s="32">
        <v>74</v>
      </c>
      <c r="B6679" s="34">
        <v>1702</v>
      </c>
    </row>
    <row r="6680" spans="1:2">
      <c r="A6680" s="31">
        <v>75</v>
      </c>
      <c r="B6680" s="33">
        <v>3900</v>
      </c>
    </row>
    <row r="6681" spans="1:2">
      <c r="A6681" s="32">
        <v>77</v>
      </c>
      <c r="B6681" s="34">
        <v>5467</v>
      </c>
    </row>
    <row r="6682" spans="1:2">
      <c r="A6682" s="31">
        <v>105</v>
      </c>
      <c r="B6682" s="33">
        <v>7560</v>
      </c>
    </row>
    <row r="6683" spans="1:2">
      <c r="A6683" s="32">
        <v>169</v>
      </c>
      <c r="B6683" s="34">
        <v>10816</v>
      </c>
    </row>
    <row r="6684" spans="1:2">
      <c r="A6684" s="31">
        <v>119</v>
      </c>
      <c r="B6684" s="33">
        <v>6902</v>
      </c>
    </row>
    <row r="6685" spans="1:2">
      <c r="A6685" s="32">
        <v>101</v>
      </c>
      <c r="B6685" s="34">
        <v>5555</v>
      </c>
    </row>
    <row r="6686" spans="1:2">
      <c r="A6686" s="31">
        <v>94</v>
      </c>
      <c r="B6686" s="33">
        <v>5076</v>
      </c>
    </row>
    <row r="6687" spans="1:2">
      <c r="A6687" s="32">
        <v>81</v>
      </c>
      <c r="B6687" s="34">
        <v>5589</v>
      </c>
    </row>
    <row r="6688" spans="1:2">
      <c r="A6688" s="31">
        <v>123</v>
      </c>
      <c r="B6688" s="33">
        <v>8364</v>
      </c>
    </row>
    <row r="6689" spans="1:2">
      <c r="A6689" s="32">
        <v>149</v>
      </c>
      <c r="B6689" s="34">
        <v>3427</v>
      </c>
    </row>
    <row r="6690" spans="1:2">
      <c r="A6690" s="31">
        <v>91</v>
      </c>
      <c r="B6690" s="33">
        <v>2093</v>
      </c>
    </row>
    <row r="6691" spans="1:2">
      <c r="A6691" s="32">
        <v>88</v>
      </c>
      <c r="B6691" s="34">
        <v>1232</v>
      </c>
    </row>
    <row r="6692" spans="1:2">
      <c r="A6692" s="31">
        <v>56</v>
      </c>
      <c r="B6692" s="33">
        <v>1064</v>
      </c>
    </row>
    <row r="6693" spans="1:2">
      <c r="A6693" s="32">
        <v>65</v>
      </c>
      <c r="B6693" s="34">
        <v>2145</v>
      </c>
    </row>
    <row r="6694" spans="1:2">
      <c r="A6694" s="31">
        <v>102</v>
      </c>
      <c r="B6694" s="33">
        <v>2346</v>
      </c>
    </row>
    <row r="6695" spans="1:2">
      <c r="A6695" s="32">
        <v>162</v>
      </c>
      <c r="B6695" s="34">
        <v>3726</v>
      </c>
    </row>
    <row r="6696" spans="1:2">
      <c r="A6696" s="31">
        <v>65</v>
      </c>
      <c r="B6696" s="33">
        <v>1495</v>
      </c>
    </row>
    <row r="6697" spans="1:2">
      <c r="A6697" s="32">
        <v>75</v>
      </c>
      <c r="B6697" s="34">
        <v>1050</v>
      </c>
    </row>
    <row r="6698" spans="1:2">
      <c r="A6698" s="31">
        <v>42</v>
      </c>
      <c r="B6698" s="33">
        <v>840</v>
      </c>
    </row>
    <row r="6699" spans="1:2">
      <c r="A6699" s="32">
        <v>68</v>
      </c>
      <c r="B6699" s="34">
        <v>2176</v>
      </c>
    </row>
    <row r="6700" spans="1:2">
      <c r="A6700" s="31">
        <v>98</v>
      </c>
      <c r="B6700" s="33">
        <v>1764</v>
      </c>
    </row>
    <row r="6701" spans="1:2">
      <c r="A6701" s="32">
        <v>153</v>
      </c>
      <c r="B6701" s="34">
        <v>3060</v>
      </c>
    </row>
    <row r="6702" spans="1:2">
      <c r="A6702" s="31">
        <v>59</v>
      </c>
      <c r="B6702" s="33">
        <v>1121</v>
      </c>
    </row>
    <row r="6703" spans="1:2">
      <c r="A6703" s="32">
        <v>75</v>
      </c>
      <c r="B6703" s="34">
        <v>675</v>
      </c>
    </row>
    <row r="6704" spans="1:2">
      <c r="A6704" s="31">
        <v>26</v>
      </c>
      <c r="B6704" s="33">
        <v>520</v>
      </c>
    </row>
    <row r="6705" spans="1:2">
      <c r="A6705" s="32">
        <v>41</v>
      </c>
      <c r="B6705" s="34">
        <v>1312</v>
      </c>
    </row>
    <row r="6706" spans="1:2">
      <c r="A6706" s="31">
        <v>65</v>
      </c>
      <c r="B6706" s="33">
        <v>1495</v>
      </c>
    </row>
    <row r="6707" spans="1:2">
      <c r="A6707" s="32">
        <v>150</v>
      </c>
      <c r="B6707" s="34">
        <v>3600</v>
      </c>
    </row>
    <row r="6708" spans="1:2">
      <c r="A6708" s="31">
        <v>58</v>
      </c>
      <c r="B6708" s="33">
        <v>1450</v>
      </c>
    </row>
    <row r="6709" spans="1:2">
      <c r="A6709" s="32">
        <v>60</v>
      </c>
      <c r="B6709" s="34">
        <v>840</v>
      </c>
    </row>
    <row r="6710" spans="1:2">
      <c r="A6710" s="31">
        <v>35</v>
      </c>
      <c r="B6710" s="33">
        <v>665</v>
      </c>
    </row>
    <row r="6711" spans="1:2">
      <c r="A6711" s="32">
        <v>38</v>
      </c>
      <c r="B6711" s="34">
        <v>1482</v>
      </c>
    </row>
    <row r="6712" spans="1:2">
      <c r="A6712" s="31">
        <v>81</v>
      </c>
      <c r="B6712" s="33">
        <v>2349</v>
      </c>
    </row>
    <row r="6713" spans="1:2">
      <c r="A6713" s="32">
        <v>143</v>
      </c>
      <c r="B6713" s="34">
        <v>5148</v>
      </c>
    </row>
    <row r="6714" spans="1:2">
      <c r="A6714" s="31">
        <v>77</v>
      </c>
      <c r="B6714" s="33">
        <v>3003</v>
      </c>
    </row>
    <row r="6715" spans="1:2">
      <c r="A6715" s="32">
        <v>65</v>
      </c>
      <c r="B6715" s="34">
        <v>2080</v>
      </c>
    </row>
    <row r="6716" spans="1:2">
      <c r="A6716" s="31">
        <v>58</v>
      </c>
      <c r="B6716" s="33">
        <v>1856</v>
      </c>
    </row>
    <row r="6717" spans="1:2">
      <c r="A6717" s="32">
        <v>56</v>
      </c>
      <c r="B6717" s="34">
        <v>2408</v>
      </c>
    </row>
    <row r="6718" spans="1:2">
      <c r="A6718" s="31">
        <v>94</v>
      </c>
      <c r="B6718" s="33">
        <v>3948</v>
      </c>
    </row>
    <row r="6719" spans="1:2">
      <c r="A6719" s="32">
        <v>144</v>
      </c>
      <c r="B6719" s="34">
        <v>5328</v>
      </c>
    </row>
    <row r="6720" spans="1:2">
      <c r="A6720" s="31">
        <v>94</v>
      </c>
      <c r="B6720" s="33">
        <v>3008</v>
      </c>
    </row>
    <row r="6721" spans="1:2">
      <c r="A6721" s="32">
        <v>81</v>
      </c>
      <c r="B6721" s="34">
        <v>2997</v>
      </c>
    </row>
    <row r="6722" spans="1:2">
      <c r="A6722" s="31">
        <v>80</v>
      </c>
      <c r="B6722" s="33">
        <v>3040</v>
      </c>
    </row>
    <row r="6723" spans="1:2">
      <c r="A6723" s="32">
        <v>83</v>
      </c>
      <c r="B6723" s="34">
        <v>4482</v>
      </c>
    </row>
    <row r="6724" spans="1:2">
      <c r="A6724" s="31">
        <v>117</v>
      </c>
      <c r="B6724" s="33">
        <v>6786</v>
      </c>
    </row>
    <row r="6725" spans="1:2">
      <c r="A6725" s="32">
        <v>182</v>
      </c>
      <c r="B6725" s="34">
        <v>9282</v>
      </c>
    </row>
    <row r="6726" spans="1:2">
      <c r="A6726" s="31">
        <v>119</v>
      </c>
      <c r="B6726" s="33">
        <v>5831</v>
      </c>
    </row>
    <row r="6727" spans="1:2">
      <c r="A6727" s="32">
        <v>102</v>
      </c>
      <c r="B6727" s="34">
        <v>4284</v>
      </c>
    </row>
    <row r="6728" spans="1:2">
      <c r="A6728" s="31">
        <v>75</v>
      </c>
      <c r="B6728" s="33">
        <v>3225</v>
      </c>
    </row>
    <row r="6729" spans="1:2">
      <c r="A6729" s="32">
        <v>91</v>
      </c>
      <c r="B6729" s="34">
        <v>5096</v>
      </c>
    </row>
    <row r="6730" spans="1:2">
      <c r="A6730" s="31">
        <v>140</v>
      </c>
      <c r="B6730" s="33">
        <v>8400</v>
      </c>
    </row>
    <row r="6731" spans="1:2">
      <c r="A6731" s="32">
        <v>189</v>
      </c>
      <c r="B6731" s="34">
        <v>10584</v>
      </c>
    </row>
    <row r="6732" spans="1:2">
      <c r="A6732" s="31">
        <v>111</v>
      </c>
      <c r="B6732" s="33">
        <v>5661</v>
      </c>
    </row>
    <row r="6733" spans="1:2">
      <c r="A6733" s="32">
        <v>102</v>
      </c>
      <c r="B6733" s="34">
        <v>4794</v>
      </c>
    </row>
    <row r="6734" spans="1:2">
      <c r="A6734" s="31">
        <v>90</v>
      </c>
      <c r="B6734" s="33">
        <v>3330</v>
      </c>
    </row>
    <row r="6735" spans="1:2">
      <c r="A6735" s="32">
        <v>69</v>
      </c>
      <c r="B6735" s="34">
        <v>3243</v>
      </c>
    </row>
    <row r="6736" spans="1:2">
      <c r="A6736" s="31">
        <v>113</v>
      </c>
      <c r="B6736" s="33">
        <v>5876</v>
      </c>
    </row>
    <row r="6737" spans="1:2">
      <c r="A6737" s="32">
        <v>165</v>
      </c>
      <c r="B6737" s="34">
        <v>7755</v>
      </c>
    </row>
    <row r="6738" spans="1:2">
      <c r="A6738" s="31">
        <v>91</v>
      </c>
      <c r="B6738" s="33">
        <v>3458</v>
      </c>
    </row>
    <row r="6739" spans="1:2">
      <c r="A6739" s="32">
        <v>75</v>
      </c>
      <c r="B6739" s="34">
        <v>1125</v>
      </c>
    </row>
    <row r="6740" spans="1:2">
      <c r="A6740" s="31">
        <v>65</v>
      </c>
      <c r="B6740" s="33">
        <v>910</v>
      </c>
    </row>
    <row r="6741" spans="1:2">
      <c r="A6741" s="32">
        <v>61</v>
      </c>
      <c r="B6741" s="34">
        <v>1464</v>
      </c>
    </row>
    <row r="6742" spans="1:2">
      <c r="A6742" s="31">
        <v>94</v>
      </c>
      <c r="B6742" s="33">
        <v>2726</v>
      </c>
    </row>
    <row r="6743" spans="1:2">
      <c r="A6743" s="32">
        <v>145</v>
      </c>
      <c r="B6743" s="34">
        <v>4205</v>
      </c>
    </row>
    <row r="6744" spans="1:2">
      <c r="A6744" s="31">
        <v>85</v>
      </c>
      <c r="B6744" s="33">
        <v>1615</v>
      </c>
    </row>
    <row r="6745" spans="1:2">
      <c r="A6745" s="32">
        <v>60</v>
      </c>
      <c r="B6745" s="34">
        <v>1140</v>
      </c>
    </row>
    <row r="6746" spans="1:2">
      <c r="A6746" s="31">
        <v>47</v>
      </c>
      <c r="B6746" s="33">
        <v>893</v>
      </c>
    </row>
    <row r="6747" spans="1:2">
      <c r="A6747" s="32">
        <v>46</v>
      </c>
      <c r="B6747" s="34">
        <v>1334</v>
      </c>
    </row>
    <row r="6748" spans="1:2">
      <c r="A6748" s="31">
        <v>90</v>
      </c>
      <c r="B6748" s="33">
        <v>2520</v>
      </c>
    </row>
    <row r="6749" spans="1:2">
      <c r="A6749" s="32">
        <v>122</v>
      </c>
      <c r="B6749" s="34">
        <v>2806</v>
      </c>
    </row>
    <row r="6750" spans="1:2">
      <c r="A6750" s="31">
        <v>72</v>
      </c>
      <c r="B6750" s="33">
        <v>1008</v>
      </c>
    </row>
    <row r="6751" spans="1:2">
      <c r="A6751" s="32">
        <v>55</v>
      </c>
      <c r="B6751" s="34">
        <v>1265</v>
      </c>
    </row>
    <row r="6752" spans="1:2">
      <c r="A6752" s="31">
        <v>83</v>
      </c>
      <c r="B6752" s="33">
        <v>4482</v>
      </c>
    </row>
    <row r="6753" spans="1:2">
      <c r="A6753" s="32">
        <v>70</v>
      </c>
      <c r="B6753" s="34">
        <v>4760</v>
      </c>
    </row>
    <row r="6754" spans="1:2">
      <c r="A6754" s="31">
        <v>88</v>
      </c>
      <c r="B6754" s="33">
        <v>6424</v>
      </c>
    </row>
    <row r="6755" spans="1:2">
      <c r="A6755" s="32">
        <v>150</v>
      </c>
      <c r="B6755" s="34">
        <v>9900</v>
      </c>
    </row>
    <row r="6756" spans="1:2">
      <c r="A6756" s="31">
        <v>120</v>
      </c>
      <c r="B6756" s="33">
        <v>7080</v>
      </c>
    </row>
    <row r="6757" spans="1:2">
      <c r="A6757" s="32">
        <v>95</v>
      </c>
      <c r="B6757" s="34">
        <v>5510</v>
      </c>
    </row>
    <row r="6758" spans="1:2">
      <c r="A6758" s="31">
        <v>90</v>
      </c>
      <c r="B6758" s="33">
        <v>5310</v>
      </c>
    </row>
    <row r="6759" spans="1:2">
      <c r="A6759" s="32">
        <v>81</v>
      </c>
      <c r="B6759" s="34">
        <v>5184</v>
      </c>
    </row>
    <row r="6760" spans="1:2">
      <c r="A6760" s="31">
        <v>112</v>
      </c>
      <c r="B6760" s="33">
        <v>7616</v>
      </c>
    </row>
    <row r="6761" spans="1:2">
      <c r="A6761" s="32">
        <v>138</v>
      </c>
      <c r="B6761" s="34">
        <v>5244</v>
      </c>
    </row>
    <row r="6762" spans="1:2">
      <c r="A6762" s="31">
        <v>80</v>
      </c>
      <c r="B6762" s="33">
        <v>2960</v>
      </c>
    </row>
    <row r="6763" spans="1:2">
      <c r="A6763" s="32">
        <v>83</v>
      </c>
      <c r="B6763" s="34">
        <v>2241</v>
      </c>
    </row>
    <row r="6764" spans="1:2">
      <c r="A6764" s="31">
        <v>36</v>
      </c>
      <c r="B6764" s="33">
        <v>1224</v>
      </c>
    </row>
    <row r="6765" spans="1:2">
      <c r="A6765" s="32">
        <v>44</v>
      </c>
      <c r="B6765" s="34">
        <v>2112</v>
      </c>
    </row>
    <row r="6766" spans="1:2">
      <c r="A6766" s="31">
        <v>72</v>
      </c>
      <c r="B6766" s="33">
        <v>2664</v>
      </c>
    </row>
    <row r="6767" spans="1:2">
      <c r="A6767" s="32">
        <v>158</v>
      </c>
      <c r="B6767" s="34">
        <v>5846</v>
      </c>
    </row>
    <row r="6768" spans="1:2">
      <c r="A6768" s="31">
        <v>47</v>
      </c>
      <c r="B6768" s="33">
        <v>1833</v>
      </c>
    </row>
    <row r="6769" spans="1:2">
      <c r="A6769" s="32">
        <v>59</v>
      </c>
      <c r="B6769" s="34">
        <v>1711</v>
      </c>
    </row>
    <row r="6770" spans="1:2">
      <c r="A6770" s="31">
        <v>25</v>
      </c>
      <c r="B6770" s="33">
        <v>825</v>
      </c>
    </row>
    <row r="6771" spans="1:2">
      <c r="A6771" s="32">
        <v>46</v>
      </c>
      <c r="B6771" s="34">
        <v>2208</v>
      </c>
    </row>
    <row r="6772" spans="1:2">
      <c r="A6772" s="31">
        <v>80</v>
      </c>
      <c r="B6772" s="33">
        <v>2560</v>
      </c>
    </row>
    <row r="6773" spans="1:2">
      <c r="A6773" s="32">
        <v>124</v>
      </c>
      <c r="B6773" s="34">
        <v>4836</v>
      </c>
    </row>
    <row r="6774" spans="1:2">
      <c r="A6774" s="31">
        <v>50</v>
      </c>
      <c r="B6774" s="33">
        <v>1850</v>
      </c>
    </row>
    <row r="6775" spans="1:2">
      <c r="A6775" s="32">
        <v>59</v>
      </c>
      <c r="B6775" s="34">
        <v>1593</v>
      </c>
    </row>
    <row r="6776" spans="1:2">
      <c r="A6776" s="31">
        <v>23</v>
      </c>
      <c r="B6776" s="33">
        <v>759</v>
      </c>
    </row>
    <row r="6777" spans="1:2">
      <c r="A6777" s="32">
        <v>31</v>
      </c>
      <c r="B6777" s="34">
        <v>1457</v>
      </c>
    </row>
    <row r="6778" spans="1:2">
      <c r="A6778" s="31">
        <v>59</v>
      </c>
      <c r="B6778" s="33">
        <v>2183</v>
      </c>
    </row>
    <row r="6779" spans="1:2">
      <c r="A6779" s="32">
        <v>113</v>
      </c>
      <c r="B6779" s="34">
        <v>4294</v>
      </c>
    </row>
    <row r="6780" spans="1:2">
      <c r="A6780" s="31">
        <v>42</v>
      </c>
      <c r="B6780" s="33">
        <v>1638</v>
      </c>
    </row>
    <row r="6781" spans="1:2">
      <c r="A6781" s="32">
        <v>45</v>
      </c>
      <c r="B6781" s="34">
        <v>1305</v>
      </c>
    </row>
    <row r="6782" spans="1:2">
      <c r="A6782" s="31">
        <v>20</v>
      </c>
      <c r="B6782" s="33">
        <v>680</v>
      </c>
    </row>
    <row r="6783" spans="1:2">
      <c r="A6783" s="32">
        <v>29</v>
      </c>
      <c r="B6783" s="34">
        <v>1624</v>
      </c>
    </row>
    <row r="6784" spans="1:2">
      <c r="A6784" s="31">
        <v>61</v>
      </c>
      <c r="B6784" s="33">
        <v>2928</v>
      </c>
    </row>
    <row r="6785" spans="1:2">
      <c r="A6785" s="32">
        <v>139</v>
      </c>
      <c r="B6785" s="34">
        <v>8062</v>
      </c>
    </row>
    <row r="6786" spans="1:2">
      <c r="A6786" s="31">
        <v>60</v>
      </c>
      <c r="B6786" s="33">
        <v>2700</v>
      </c>
    </row>
    <row r="6787" spans="1:2">
      <c r="A6787" s="32">
        <v>46</v>
      </c>
      <c r="B6787" s="34">
        <v>1978</v>
      </c>
    </row>
    <row r="6788" spans="1:2">
      <c r="A6788" s="31">
        <v>26</v>
      </c>
      <c r="B6788" s="33">
        <v>1118</v>
      </c>
    </row>
    <row r="6789" spans="1:2">
      <c r="A6789" s="32">
        <v>38</v>
      </c>
      <c r="B6789" s="34">
        <v>1938</v>
      </c>
    </row>
    <row r="6790" spans="1:2">
      <c r="A6790" s="31">
        <v>68</v>
      </c>
      <c r="B6790" s="33">
        <v>3944</v>
      </c>
    </row>
    <row r="6791" spans="1:2">
      <c r="A6791" s="32">
        <v>135</v>
      </c>
      <c r="B6791" s="34">
        <v>5535</v>
      </c>
    </row>
    <row r="6792" spans="1:2">
      <c r="A6792" s="31">
        <v>70</v>
      </c>
      <c r="B6792" s="33">
        <v>2730</v>
      </c>
    </row>
    <row r="6793" spans="1:2">
      <c r="A6793" s="32">
        <v>54</v>
      </c>
      <c r="B6793" s="34">
        <v>1728</v>
      </c>
    </row>
    <row r="6794" spans="1:2">
      <c r="A6794" s="31">
        <v>49</v>
      </c>
      <c r="B6794" s="33">
        <v>1568</v>
      </c>
    </row>
    <row r="6795" spans="1:2">
      <c r="A6795" s="32">
        <v>51</v>
      </c>
      <c r="B6795" s="34">
        <v>2091</v>
      </c>
    </row>
    <row r="6796" spans="1:2">
      <c r="A6796" s="31">
        <v>94</v>
      </c>
      <c r="B6796" s="33">
        <v>4700</v>
      </c>
    </row>
    <row r="6797" spans="1:2">
      <c r="A6797" s="32">
        <v>154</v>
      </c>
      <c r="B6797" s="34">
        <v>7238</v>
      </c>
    </row>
    <row r="6798" spans="1:2">
      <c r="A6798" s="31">
        <v>81</v>
      </c>
      <c r="B6798" s="33">
        <v>3564</v>
      </c>
    </row>
    <row r="6799" spans="1:2">
      <c r="A6799" s="32">
        <v>61</v>
      </c>
      <c r="B6799" s="34">
        <v>2257</v>
      </c>
    </row>
    <row r="6800" spans="1:2">
      <c r="A6800" s="31">
        <v>44</v>
      </c>
      <c r="B6800" s="33">
        <v>1672</v>
      </c>
    </row>
    <row r="6801" spans="1:2">
      <c r="A6801" s="32">
        <v>52</v>
      </c>
      <c r="B6801" s="34">
        <v>2548</v>
      </c>
    </row>
    <row r="6802" spans="1:2">
      <c r="A6802" s="31">
        <v>94</v>
      </c>
      <c r="B6802" s="33">
        <v>4982</v>
      </c>
    </row>
    <row r="6803" spans="1:2">
      <c r="A6803" s="32">
        <v>131</v>
      </c>
      <c r="B6803" s="34">
        <v>6419</v>
      </c>
    </row>
    <row r="6804" spans="1:2">
      <c r="A6804" s="31">
        <v>78</v>
      </c>
      <c r="B6804" s="33">
        <v>3276</v>
      </c>
    </row>
    <row r="6805" spans="1:2">
      <c r="A6805" s="32">
        <v>65</v>
      </c>
      <c r="B6805" s="34">
        <v>2340</v>
      </c>
    </row>
    <row r="6806" spans="1:2">
      <c r="A6806" s="31">
        <v>58</v>
      </c>
      <c r="B6806" s="33">
        <v>2204</v>
      </c>
    </row>
    <row r="6807" spans="1:2">
      <c r="A6807" s="32">
        <v>46</v>
      </c>
      <c r="B6807" s="34">
        <v>2162</v>
      </c>
    </row>
    <row r="6808" spans="1:2">
      <c r="A6808" s="31">
        <v>88</v>
      </c>
      <c r="B6808" s="33">
        <v>4664</v>
      </c>
    </row>
    <row r="6809" spans="1:2">
      <c r="A6809" s="32">
        <v>138</v>
      </c>
      <c r="B6809" s="34">
        <v>5796</v>
      </c>
    </row>
    <row r="6810" spans="1:2">
      <c r="A6810" s="31">
        <v>80</v>
      </c>
      <c r="B6810" s="33">
        <v>3120</v>
      </c>
    </row>
    <row r="6811" spans="1:2">
      <c r="A6811" s="32">
        <v>53</v>
      </c>
      <c r="B6811" s="34">
        <v>1696</v>
      </c>
    </row>
    <row r="6812" spans="1:2">
      <c r="A6812" s="31">
        <v>39</v>
      </c>
      <c r="B6812" s="33">
        <v>1326</v>
      </c>
    </row>
    <row r="6813" spans="1:2">
      <c r="A6813" s="32">
        <v>42</v>
      </c>
      <c r="B6813" s="34">
        <v>1722</v>
      </c>
    </row>
    <row r="6814" spans="1:2">
      <c r="A6814" s="31">
        <v>65</v>
      </c>
      <c r="B6814" s="33">
        <v>2990</v>
      </c>
    </row>
    <row r="6815" spans="1:2">
      <c r="A6815" s="32">
        <v>104</v>
      </c>
      <c r="B6815" s="34">
        <v>5616</v>
      </c>
    </row>
    <row r="6816" spans="1:2">
      <c r="A6816" s="31">
        <v>75</v>
      </c>
      <c r="B6816" s="33">
        <v>3075</v>
      </c>
    </row>
    <row r="6817" spans="1:2">
      <c r="A6817" s="32">
        <v>42</v>
      </c>
      <c r="B6817" s="34">
        <v>1806</v>
      </c>
    </row>
    <row r="6818" spans="1:2">
      <c r="A6818" s="31">
        <v>36</v>
      </c>
      <c r="B6818" s="33">
        <v>1548</v>
      </c>
    </row>
    <row r="6819" spans="1:2">
      <c r="A6819" s="32">
        <v>38</v>
      </c>
      <c r="B6819" s="34">
        <v>2052</v>
      </c>
    </row>
    <row r="6820" spans="1:2">
      <c r="A6820" s="31">
        <v>70</v>
      </c>
      <c r="B6820" s="33">
        <v>3850</v>
      </c>
    </row>
    <row r="6821" spans="1:2">
      <c r="A6821" s="32">
        <v>104</v>
      </c>
      <c r="B6821" s="34">
        <v>5512</v>
      </c>
    </row>
    <row r="6822" spans="1:2">
      <c r="A6822" s="31">
        <v>63</v>
      </c>
      <c r="B6822" s="33">
        <v>2583</v>
      </c>
    </row>
    <row r="6823" spans="1:2">
      <c r="A6823" s="32">
        <v>57</v>
      </c>
      <c r="B6823" s="34">
        <v>2451</v>
      </c>
    </row>
    <row r="6824" spans="1:2">
      <c r="A6824" s="31">
        <v>44</v>
      </c>
      <c r="B6824" s="33">
        <v>1892</v>
      </c>
    </row>
    <row r="6825" spans="1:2">
      <c r="A6825" s="32">
        <v>45</v>
      </c>
      <c r="B6825" s="34">
        <v>2655</v>
      </c>
    </row>
    <row r="6826" spans="1:2">
      <c r="A6826" s="31">
        <v>65</v>
      </c>
      <c r="B6826" s="33">
        <v>3965</v>
      </c>
    </row>
    <row r="6827" spans="1:2">
      <c r="A6827" s="32">
        <v>140</v>
      </c>
      <c r="B6827" s="34">
        <v>8120</v>
      </c>
    </row>
    <row r="6828" spans="1:2">
      <c r="A6828" s="31">
        <v>75</v>
      </c>
      <c r="B6828" s="33">
        <v>3375</v>
      </c>
    </row>
    <row r="6829" spans="1:2">
      <c r="A6829" s="32">
        <v>73</v>
      </c>
      <c r="B6829" s="34">
        <v>3285</v>
      </c>
    </row>
    <row r="6830" spans="1:2">
      <c r="A6830" s="31">
        <v>50</v>
      </c>
      <c r="B6830" s="33">
        <v>2250</v>
      </c>
    </row>
    <row r="6831" spans="1:2">
      <c r="A6831" s="32">
        <v>50</v>
      </c>
      <c r="B6831" s="34">
        <v>2800</v>
      </c>
    </row>
    <row r="6832" spans="1:2">
      <c r="A6832" s="31">
        <v>75</v>
      </c>
      <c r="B6832" s="33">
        <v>4800</v>
      </c>
    </row>
    <row r="6833" spans="1:2">
      <c r="A6833" s="32">
        <v>128</v>
      </c>
      <c r="B6833" s="34">
        <v>4224</v>
      </c>
    </row>
    <row r="6834" spans="1:2">
      <c r="A6834" s="31">
        <v>74</v>
      </c>
      <c r="B6834" s="33">
        <v>2368</v>
      </c>
    </row>
    <row r="6835" spans="1:2">
      <c r="A6835" s="32">
        <v>74</v>
      </c>
      <c r="B6835" s="34">
        <v>1850</v>
      </c>
    </row>
    <row r="6836" spans="1:2">
      <c r="A6836" s="31">
        <v>33</v>
      </c>
      <c r="B6836" s="33">
        <v>924</v>
      </c>
    </row>
    <row r="6837" spans="1:2">
      <c r="A6837" s="32">
        <v>49</v>
      </c>
      <c r="B6837" s="34">
        <v>2107</v>
      </c>
    </row>
    <row r="6838" spans="1:2">
      <c r="A6838" s="31">
        <v>72</v>
      </c>
      <c r="B6838" s="33">
        <v>2376</v>
      </c>
    </row>
    <row r="6839" spans="1:2">
      <c r="A6839" s="32">
        <v>152</v>
      </c>
      <c r="B6839" s="34">
        <v>5168</v>
      </c>
    </row>
    <row r="6840" spans="1:2">
      <c r="A6840" s="31">
        <v>51</v>
      </c>
      <c r="B6840" s="33">
        <v>1734</v>
      </c>
    </row>
    <row r="6841" spans="1:2">
      <c r="A6841" s="32">
        <v>68</v>
      </c>
      <c r="B6841" s="34">
        <v>1632</v>
      </c>
    </row>
    <row r="6842" spans="1:2">
      <c r="A6842" s="31">
        <v>30</v>
      </c>
      <c r="B6842" s="33">
        <v>870</v>
      </c>
    </row>
    <row r="6843" spans="1:2">
      <c r="A6843" s="32">
        <v>51</v>
      </c>
      <c r="B6843" s="34">
        <v>2142</v>
      </c>
    </row>
    <row r="6844" spans="1:2">
      <c r="A6844" s="31">
        <v>69</v>
      </c>
      <c r="B6844" s="33">
        <v>1587</v>
      </c>
    </row>
    <row r="6845" spans="1:2">
      <c r="A6845" s="32">
        <v>134</v>
      </c>
      <c r="B6845" s="34">
        <v>3886</v>
      </c>
    </row>
    <row r="6846" spans="1:2">
      <c r="A6846" s="31">
        <v>58</v>
      </c>
      <c r="B6846" s="33">
        <v>1566</v>
      </c>
    </row>
    <row r="6847" spans="1:2">
      <c r="A6847" s="32">
        <v>56</v>
      </c>
      <c r="B6847" s="34">
        <v>1064</v>
      </c>
    </row>
    <row r="6848" spans="1:2">
      <c r="A6848" s="31">
        <v>22</v>
      </c>
      <c r="B6848" s="33">
        <v>550</v>
      </c>
    </row>
    <row r="6849" spans="1:2">
      <c r="A6849" s="32">
        <v>36</v>
      </c>
      <c r="B6849" s="34">
        <v>1296</v>
      </c>
    </row>
    <row r="6850" spans="1:2">
      <c r="A6850" s="31">
        <v>63</v>
      </c>
      <c r="B6850" s="33">
        <v>1764</v>
      </c>
    </row>
    <row r="6851" spans="1:2">
      <c r="A6851" s="32">
        <v>113</v>
      </c>
      <c r="B6851" s="34">
        <v>3164</v>
      </c>
    </row>
    <row r="6852" spans="1:2">
      <c r="A6852" s="31">
        <v>44</v>
      </c>
      <c r="B6852" s="33">
        <v>1232</v>
      </c>
    </row>
    <row r="6853" spans="1:2">
      <c r="A6853" s="32">
        <v>41</v>
      </c>
      <c r="B6853" s="34">
        <v>779</v>
      </c>
    </row>
    <row r="6854" spans="1:2">
      <c r="A6854" s="31">
        <v>22</v>
      </c>
      <c r="B6854" s="33">
        <v>528</v>
      </c>
    </row>
    <row r="6855" spans="1:2">
      <c r="A6855" s="32">
        <v>30</v>
      </c>
      <c r="B6855" s="34">
        <v>1740</v>
      </c>
    </row>
    <row r="6856" spans="1:2">
      <c r="A6856" s="31">
        <v>68</v>
      </c>
      <c r="B6856" s="33">
        <v>3332</v>
      </c>
    </row>
    <row r="6857" spans="1:2">
      <c r="A6857" s="32">
        <v>129</v>
      </c>
      <c r="B6857" s="34">
        <v>7095</v>
      </c>
    </row>
    <row r="6858" spans="1:2">
      <c r="A6858" s="31">
        <v>54</v>
      </c>
      <c r="B6858" s="33">
        <v>2214</v>
      </c>
    </row>
    <row r="6859" spans="1:2">
      <c r="A6859" s="32">
        <v>51</v>
      </c>
      <c r="B6859" s="34">
        <v>1887</v>
      </c>
    </row>
    <row r="6860" spans="1:2">
      <c r="A6860" s="31">
        <v>26</v>
      </c>
      <c r="B6860" s="33">
        <v>936</v>
      </c>
    </row>
    <row r="6861" spans="1:2">
      <c r="A6861" s="32">
        <v>31</v>
      </c>
      <c r="B6861" s="34">
        <v>1426</v>
      </c>
    </row>
    <row r="6862" spans="1:2">
      <c r="A6862" s="31">
        <v>75</v>
      </c>
      <c r="B6862" s="33">
        <v>3900</v>
      </c>
    </row>
    <row r="6863" spans="1:2">
      <c r="A6863" s="32">
        <v>125</v>
      </c>
      <c r="B6863" s="34">
        <v>4500</v>
      </c>
    </row>
    <row r="6864" spans="1:2">
      <c r="A6864" s="31">
        <v>65</v>
      </c>
      <c r="B6864" s="33">
        <v>2080</v>
      </c>
    </row>
    <row r="6865" spans="1:2">
      <c r="A6865" s="32">
        <v>60</v>
      </c>
      <c r="B6865" s="34">
        <v>1620</v>
      </c>
    </row>
    <row r="6866" spans="1:2">
      <c r="A6866" s="31">
        <v>51</v>
      </c>
      <c r="B6866" s="33">
        <v>1479</v>
      </c>
    </row>
    <row r="6867" spans="1:2">
      <c r="A6867" s="32">
        <v>47</v>
      </c>
      <c r="B6867" s="34">
        <v>1786</v>
      </c>
    </row>
    <row r="6868" spans="1:2">
      <c r="A6868" s="31">
        <v>91</v>
      </c>
      <c r="B6868" s="33">
        <v>4641</v>
      </c>
    </row>
    <row r="6869" spans="1:2">
      <c r="A6869" s="32">
        <v>160</v>
      </c>
      <c r="B6869" s="34">
        <v>7680</v>
      </c>
    </row>
    <row r="6870" spans="1:2">
      <c r="A6870" s="31">
        <v>84</v>
      </c>
      <c r="B6870" s="33">
        <v>3696</v>
      </c>
    </row>
    <row r="6871" spans="1:2">
      <c r="A6871" s="32">
        <v>59</v>
      </c>
      <c r="B6871" s="34">
        <v>2183</v>
      </c>
    </row>
    <row r="6872" spans="1:2">
      <c r="A6872" s="31">
        <v>53</v>
      </c>
      <c r="B6872" s="33">
        <v>2014</v>
      </c>
    </row>
    <row r="6873" spans="1:2">
      <c r="A6873" s="32">
        <v>60</v>
      </c>
      <c r="B6873" s="34">
        <v>2940</v>
      </c>
    </row>
    <row r="6874" spans="1:2">
      <c r="A6874" s="31">
        <v>98</v>
      </c>
      <c r="B6874" s="33">
        <v>5292</v>
      </c>
    </row>
    <row r="6875" spans="1:2">
      <c r="A6875" s="32">
        <v>147</v>
      </c>
      <c r="B6875" s="34">
        <v>6762</v>
      </c>
    </row>
    <row r="6876" spans="1:2">
      <c r="A6876" s="31">
        <v>90</v>
      </c>
      <c r="B6876" s="33">
        <v>3780</v>
      </c>
    </row>
    <row r="6877" spans="1:2">
      <c r="A6877" s="32">
        <v>63</v>
      </c>
      <c r="B6877" s="34">
        <v>2331</v>
      </c>
    </row>
    <row r="6878" spans="1:2">
      <c r="A6878" s="31">
        <v>52</v>
      </c>
      <c r="B6878" s="33">
        <v>1976</v>
      </c>
    </row>
    <row r="6879" spans="1:2">
      <c r="A6879" s="32">
        <v>44</v>
      </c>
      <c r="B6879" s="34">
        <v>2024</v>
      </c>
    </row>
    <row r="6880" spans="1:2">
      <c r="A6880" s="31">
        <v>95</v>
      </c>
      <c r="B6880" s="33">
        <v>5130</v>
      </c>
    </row>
    <row r="6881" spans="1:2">
      <c r="A6881" s="32">
        <v>133</v>
      </c>
      <c r="B6881" s="34">
        <v>4788</v>
      </c>
    </row>
    <row r="6882" spans="1:2">
      <c r="A6882" s="31">
        <v>72</v>
      </c>
      <c r="B6882" s="33">
        <v>2448</v>
      </c>
    </row>
    <row r="6883" spans="1:2">
      <c r="A6883" s="32">
        <v>51</v>
      </c>
      <c r="B6883" s="34">
        <v>1377</v>
      </c>
    </row>
    <row r="6884" spans="1:2">
      <c r="A6884" s="31">
        <v>44</v>
      </c>
      <c r="B6884" s="33">
        <v>1232</v>
      </c>
    </row>
    <row r="6885" spans="1:2">
      <c r="A6885" s="32">
        <v>42</v>
      </c>
      <c r="B6885" s="34">
        <v>1512</v>
      </c>
    </row>
    <row r="6886" spans="1:2">
      <c r="A6886" s="31">
        <v>63</v>
      </c>
      <c r="B6886" s="33">
        <v>2772</v>
      </c>
    </row>
    <row r="6887" spans="1:2">
      <c r="A6887" s="32">
        <v>116</v>
      </c>
      <c r="B6887" s="34">
        <v>5684</v>
      </c>
    </row>
    <row r="6888" spans="1:2">
      <c r="A6888" s="31">
        <v>73</v>
      </c>
      <c r="B6888" s="33">
        <v>2628</v>
      </c>
    </row>
    <row r="6889" spans="1:2">
      <c r="A6889" s="32">
        <v>39</v>
      </c>
      <c r="B6889" s="34">
        <v>1521</v>
      </c>
    </row>
    <row r="6890" spans="1:2">
      <c r="A6890" s="31">
        <v>33</v>
      </c>
      <c r="B6890" s="33">
        <v>1254</v>
      </c>
    </row>
    <row r="6891" spans="1:2">
      <c r="A6891" s="32">
        <v>34</v>
      </c>
      <c r="B6891" s="34">
        <v>1530</v>
      </c>
    </row>
    <row r="6892" spans="1:2">
      <c r="A6892" s="31">
        <v>73</v>
      </c>
      <c r="B6892" s="33">
        <v>3869</v>
      </c>
    </row>
    <row r="6893" spans="1:2">
      <c r="A6893" s="32">
        <v>120</v>
      </c>
      <c r="B6893" s="34">
        <v>5880</v>
      </c>
    </row>
    <row r="6894" spans="1:2">
      <c r="A6894" s="31">
        <v>73</v>
      </c>
      <c r="B6894" s="33">
        <v>2628</v>
      </c>
    </row>
    <row r="6895" spans="1:2">
      <c r="A6895" s="32">
        <v>53</v>
      </c>
      <c r="B6895" s="34">
        <v>2067</v>
      </c>
    </row>
    <row r="6896" spans="1:2">
      <c r="A6896" s="31">
        <v>47</v>
      </c>
      <c r="B6896" s="33">
        <v>1833</v>
      </c>
    </row>
    <row r="6897" spans="1:2">
      <c r="A6897" s="32">
        <v>44</v>
      </c>
      <c r="B6897" s="34">
        <v>2420</v>
      </c>
    </row>
    <row r="6898" spans="1:2">
      <c r="A6898" s="31">
        <v>65</v>
      </c>
      <c r="B6898" s="33">
        <v>3900</v>
      </c>
    </row>
    <row r="6899" spans="1:2">
      <c r="A6899" s="32">
        <v>150</v>
      </c>
      <c r="B6899" s="34">
        <v>8250</v>
      </c>
    </row>
    <row r="6900" spans="1:2">
      <c r="A6900" s="31">
        <v>75</v>
      </c>
      <c r="B6900" s="33">
        <v>3450</v>
      </c>
    </row>
    <row r="6901" spans="1:2">
      <c r="A6901" s="32">
        <v>73</v>
      </c>
      <c r="B6901" s="34">
        <v>3504</v>
      </c>
    </row>
    <row r="6902" spans="1:2">
      <c r="A6902" s="31">
        <v>54</v>
      </c>
      <c r="B6902" s="33">
        <v>2538</v>
      </c>
    </row>
    <row r="6903" spans="1:2">
      <c r="A6903" s="32">
        <v>54</v>
      </c>
      <c r="B6903" s="34">
        <v>3132</v>
      </c>
    </row>
    <row r="6904" spans="1:2">
      <c r="A6904" s="31">
        <v>78</v>
      </c>
      <c r="B6904" s="33">
        <v>4914</v>
      </c>
    </row>
    <row r="6905" spans="1:2">
      <c r="A6905" s="32">
        <v>113</v>
      </c>
      <c r="B6905" s="34">
        <v>3051</v>
      </c>
    </row>
    <row r="6906" spans="1:2">
      <c r="A6906" s="31">
        <v>70</v>
      </c>
      <c r="B6906" s="33">
        <v>2030</v>
      </c>
    </row>
    <row r="6907" spans="1:2">
      <c r="A6907" s="32">
        <v>68</v>
      </c>
      <c r="B6907" s="34">
        <v>1292</v>
      </c>
    </row>
    <row r="6908" spans="1:2">
      <c r="A6908" s="31">
        <v>26</v>
      </c>
      <c r="B6908" s="33">
        <v>624</v>
      </c>
    </row>
    <row r="6909" spans="1:2">
      <c r="A6909" s="32">
        <v>42</v>
      </c>
      <c r="B6909" s="34">
        <v>1596</v>
      </c>
    </row>
    <row r="6910" spans="1:2">
      <c r="A6910" s="31">
        <v>75</v>
      </c>
      <c r="B6910" s="33">
        <v>2100</v>
      </c>
    </row>
    <row r="6911" spans="1:2">
      <c r="A6911" s="32">
        <v>145</v>
      </c>
      <c r="B6911" s="34">
        <v>4060</v>
      </c>
    </row>
    <row r="6912" spans="1:2">
      <c r="A6912" s="31">
        <v>45</v>
      </c>
      <c r="B6912" s="33">
        <v>1260</v>
      </c>
    </row>
    <row r="6913" spans="1:2">
      <c r="A6913" s="32">
        <v>56</v>
      </c>
      <c r="B6913" s="34">
        <v>1064</v>
      </c>
    </row>
    <row r="6914" spans="1:2">
      <c r="A6914" s="31">
        <v>23</v>
      </c>
      <c r="B6914" s="33">
        <v>575</v>
      </c>
    </row>
    <row r="6915" spans="1:2">
      <c r="A6915" s="32">
        <v>38</v>
      </c>
      <c r="B6915" s="34">
        <v>1444</v>
      </c>
    </row>
    <row r="6916" spans="1:2">
      <c r="A6916" s="31">
        <v>68</v>
      </c>
      <c r="B6916" s="33">
        <v>952</v>
      </c>
    </row>
    <row r="6917" spans="1:2">
      <c r="A6917" s="32">
        <v>136</v>
      </c>
      <c r="B6917" s="34">
        <v>2584</v>
      </c>
    </row>
    <row r="6918" spans="1:2">
      <c r="A6918" s="31">
        <v>47</v>
      </c>
      <c r="B6918" s="33">
        <v>893</v>
      </c>
    </row>
    <row r="6919" spans="1:2">
      <c r="A6919" s="32">
        <v>65</v>
      </c>
      <c r="B6919" s="34">
        <v>585</v>
      </c>
    </row>
    <row r="6920" spans="1:2">
      <c r="A6920" s="31">
        <v>28</v>
      </c>
      <c r="B6920" s="33">
        <v>392</v>
      </c>
    </row>
    <row r="6921" spans="1:2">
      <c r="A6921" s="32">
        <v>39</v>
      </c>
      <c r="B6921" s="34">
        <v>1092</v>
      </c>
    </row>
    <row r="6922" spans="1:2">
      <c r="A6922" s="31">
        <v>68</v>
      </c>
      <c r="B6922" s="33">
        <v>1360</v>
      </c>
    </row>
    <row r="6923" spans="1:2">
      <c r="A6923" s="32">
        <v>124</v>
      </c>
      <c r="B6923" s="34">
        <v>2480</v>
      </c>
    </row>
    <row r="6924" spans="1:2">
      <c r="A6924" s="31">
        <v>49</v>
      </c>
      <c r="B6924" s="33">
        <v>882</v>
      </c>
    </row>
    <row r="6925" spans="1:2">
      <c r="A6925" s="32">
        <v>53</v>
      </c>
      <c r="B6925" s="34">
        <v>530</v>
      </c>
    </row>
    <row r="6926" spans="1:2">
      <c r="A6926" s="31">
        <v>28</v>
      </c>
      <c r="B6926" s="33">
        <v>420</v>
      </c>
    </row>
    <row r="6927" spans="1:2">
      <c r="A6927" s="32">
        <v>34</v>
      </c>
      <c r="B6927" s="34">
        <v>1870</v>
      </c>
    </row>
    <row r="6928" spans="1:2">
      <c r="A6928" s="31">
        <v>63</v>
      </c>
      <c r="B6928" s="33">
        <v>2898</v>
      </c>
    </row>
    <row r="6929" spans="1:2">
      <c r="A6929" s="32">
        <v>146</v>
      </c>
      <c r="B6929" s="34">
        <v>8322</v>
      </c>
    </row>
    <row r="6930" spans="1:2">
      <c r="A6930" s="31">
        <v>63</v>
      </c>
      <c r="B6930" s="33">
        <v>2331</v>
      </c>
    </row>
    <row r="6931" spans="1:2">
      <c r="A6931" s="32">
        <v>54</v>
      </c>
      <c r="B6931" s="34">
        <v>1782</v>
      </c>
    </row>
    <row r="6932" spans="1:2">
      <c r="A6932" s="31">
        <v>34</v>
      </c>
      <c r="B6932" s="33">
        <v>1122</v>
      </c>
    </row>
    <row r="6933" spans="1:2">
      <c r="A6933" s="32">
        <v>42</v>
      </c>
      <c r="B6933" s="34">
        <v>1806</v>
      </c>
    </row>
    <row r="6934" spans="1:2">
      <c r="A6934" s="31">
        <v>69</v>
      </c>
      <c r="B6934" s="33">
        <v>3174</v>
      </c>
    </row>
    <row r="6935" spans="1:2">
      <c r="A6935" s="32">
        <v>137</v>
      </c>
      <c r="B6935" s="34">
        <v>4384</v>
      </c>
    </row>
    <row r="6936" spans="1:2">
      <c r="A6936" s="31">
        <v>77</v>
      </c>
      <c r="B6936" s="33">
        <v>2156</v>
      </c>
    </row>
    <row r="6937" spans="1:2">
      <c r="A6937" s="32">
        <v>50</v>
      </c>
      <c r="B6937" s="34">
        <v>1150</v>
      </c>
    </row>
    <row r="6938" spans="1:2">
      <c r="A6938" s="31">
        <v>44</v>
      </c>
      <c r="B6938" s="33">
        <v>1056</v>
      </c>
    </row>
    <row r="6939" spans="1:2">
      <c r="A6939" s="32">
        <v>44</v>
      </c>
      <c r="B6939" s="34">
        <v>1496</v>
      </c>
    </row>
    <row r="6940" spans="1:2">
      <c r="A6940" s="31">
        <v>85</v>
      </c>
      <c r="B6940" s="33">
        <v>4335</v>
      </c>
    </row>
    <row r="6941" spans="1:2">
      <c r="A6941" s="32">
        <v>138</v>
      </c>
      <c r="B6941" s="34">
        <v>6762</v>
      </c>
    </row>
    <row r="6942" spans="1:2">
      <c r="A6942" s="31">
        <v>87</v>
      </c>
      <c r="B6942" s="33">
        <v>3828</v>
      </c>
    </row>
    <row r="6943" spans="1:2">
      <c r="A6943" s="32">
        <v>68</v>
      </c>
      <c r="B6943" s="34">
        <v>2448</v>
      </c>
    </row>
    <row r="6944" spans="1:2">
      <c r="A6944" s="31">
        <v>47</v>
      </c>
      <c r="B6944" s="33">
        <v>1739</v>
      </c>
    </row>
    <row r="6945" spans="1:2">
      <c r="A6945" s="32">
        <v>60</v>
      </c>
      <c r="B6945" s="34">
        <v>2760</v>
      </c>
    </row>
    <row r="6946" spans="1:2">
      <c r="A6946" s="31">
        <v>94</v>
      </c>
      <c r="B6946" s="33">
        <v>4794</v>
      </c>
    </row>
    <row r="6947" spans="1:2">
      <c r="A6947" s="32">
        <v>131</v>
      </c>
      <c r="B6947" s="34">
        <v>6419</v>
      </c>
    </row>
    <row r="6948" spans="1:2">
      <c r="A6948" s="31">
        <v>78</v>
      </c>
      <c r="B6948" s="33">
        <v>3276</v>
      </c>
    </row>
    <row r="6949" spans="1:2">
      <c r="A6949" s="32">
        <v>61</v>
      </c>
      <c r="B6949" s="34">
        <v>2379</v>
      </c>
    </row>
    <row r="6950" spans="1:2">
      <c r="A6950" s="31">
        <v>54</v>
      </c>
      <c r="B6950" s="33">
        <v>1998</v>
      </c>
    </row>
    <row r="6951" spans="1:2">
      <c r="A6951" s="32">
        <v>51</v>
      </c>
      <c r="B6951" s="34">
        <v>2448</v>
      </c>
    </row>
    <row r="6952" spans="1:2">
      <c r="A6952" s="31">
        <v>98</v>
      </c>
      <c r="B6952" s="33">
        <v>5194</v>
      </c>
    </row>
    <row r="6953" spans="1:2">
      <c r="A6953" s="32">
        <v>133</v>
      </c>
      <c r="B6953" s="34">
        <v>4522</v>
      </c>
    </row>
    <row r="6954" spans="1:2">
      <c r="A6954" s="31">
        <v>77</v>
      </c>
      <c r="B6954" s="33">
        <v>2079</v>
      </c>
    </row>
    <row r="6955" spans="1:2">
      <c r="A6955" s="32">
        <v>49</v>
      </c>
      <c r="B6955" s="34">
        <v>1176</v>
      </c>
    </row>
    <row r="6956" spans="1:2">
      <c r="A6956" s="31">
        <v>38</v>
      </c>
      <c r="B6956" s="33">
        <v>874</v>
      </c>
    </row>
    <row r="6957" spans="1:2">
      <c r="A6957" s="32">
        <v>45</v>
      </c>
      <c r="B6957" s="34">
        <v>1530</v>
      </c>
    </row>
    <row r="6958" spans="1:2">
      <c r="A6958" s="31">
        <v>61</v>
      </c>
      <c r="B6958" s="33">
        <v>2196</v>
      </c>
    </row>
    <row r="6959" spans="1:2">
      <c r="A6959" s="32">
        <v>112</v>
      </c>
      <c r="B6959" s="34">
        <v>4816</v>
      </c>
    </row>
    <row r="6960" spans="1:2">
      <c r="A6960" s="31">
        <v>75</v>
      </c>
      <c r="B6960" s="33">
        <v>2400</v>
      </c>
    </row>
    <row r="6961" spans="1:2">
      <c r="A6961" s="32">
        <v>39</v>
      </c>
      <c r="B6961" s="34">
        <v>1326</v>
      </c>
    </row>
    <row r="6962" spans="1:2">
      <c r="A6962" s="31">
        <v>31</v>
      </c>
      <c r="B6962" s="33">
        <v>1054</v>
      </c>
    </row>
    <row r="6963" spans="1:2">
      <c r="A6963" s="32">
        <v>38</v>
      </c>
      <c r="B6963" s="34">
        <v>1596</v>
      </c>
    </row>
    <row r="6964" spans="1:2">
      <c r="A6964" s="31">
        <v>73</v>
      </c>
      <c r="B6964" s="33">
        <v>3577</v>
      </c>
    </row>
    <row r="6965" spans="1:2">
      <c r="A6965" s="32">
        <v>112</v>
      </c>
      <c r="B6965" s="34">
        <v>4592</v>
      </c>
    </row>
    <row r="6966" spans="1:2">
      <c r="A6966" s="31">
        <v>72</v>
      </c>
      <c r="B6966" s="33">
        <v>2304</v>
      </c>
    </row>
    <row r="6967" spans="1:2">
      <c r="A6967" s="32">
        <v>57</v>
      </c>
      <c r="B6967" s="34">
        <v>1824</v>
      </c>
    </row>
    <row r="6968" spans="1:2">
      <c r="A6968" s="31">
        <v>52</v>
      </c>
      <c r="B6968" s="33">
        <v>1768</v>
      </c>
    </row>
    <row r="6969" spans="1:2">
      <c r="A6969" s="32">
        <v>49</v>
      </c>
      <c r="B6969" s="34">
        <v>2695</v>
      </c>
    </row>
    <row r="6970" spans="1:2">
      <c r="A6970" s="31">
        <v>72</v>
      </c>
      <c r="B6970" s="33">
        <v>4248</v>
      </c>
    </row>
    <row r="6971" spans="1:2">
      <c r="A6971" s="32">
        <v>147</v>
      </c>
      <c r="B6971" s="34">
        <v>7938</v>
      </c>
    </row>
    <row r="6972" spans="1:2">
      <c r="A6972" s="31">
        <v>91</v>
      </c>
      <c r="B6972" s="33">
        <v>4277</v>
      </c>
    </row>
    <row r="6973" spans="1:2">
      <c r="A6973" s="32">
        <v>83</v>
      </c>
      <c r="B6973" s="34">
        <v>3901</v>
      </c>
    </row>
    <row r="6974" spans="1:2">
      <c r="A6974" s="31">
        <v>61</v>
      </c>
      <c r="B6974" s="33">
        <v>2989</v>
      </c>
    </row>
    <row r="6975" spans="1:2">
      <c r="A6975" s="32">
        <v>59</v>
      </c>
      <c r="B6975" s="34">
        <v>3481</v>
      </c>
    </row>
    <row r="6976" spans="1:2">
      <c r="A6976" s="31">
        <v>88</v>
      </c>
      <c r="B6976" s="33">
        <v>5192</v>
      </c>
    </row>
    <row r="6977" spans="1:2">
      <c r="A6977" s="32">
        <v>126</v>
      </c>
      <c r="B6977" s="34">
        <v>3528</v>
      </c>
    </row>
    <row r="6978" spans="1:2">
      <c r="A6978" s="31">
        <v>70</v>
      </c>
      <c r="B6978" s="33">
        <v>2030</v>
      </c>
    </row>
    <row r="6979" spans="1:2">
      <c r="A6979" s="32">
        <v>65</v>
      </c>
      <c r="B6979" s="34">
        <v>1170</v>
      </c>
    </row>
    <row r="6980" spans="1:2">
      <c r="A6980" s="31">
        <v>29</v>
      </c>
      <c r="B6980" s="33">
        <v>667</v>
      </c>
    </row>
    <row r="6981" spans="1:2">
      <c r="A6981" s="32">
        <v>45</v>
      </c>
      <c r="B6981" s="34">
        <v>1710</v>
      </c>
    </row>
    <row r="6982" spans="1:2">
      <c r="A6982" s="31">
        <v>73</v>
      </c>
      <c r="B6982" s="33">
        <v>2044</v>
      </c>
    </row>
    <row r="6983" spans="1:2">
      <c r="A6983" s="32">
        <v>140</v>
      </c>
      <c r="B6983" s="34">
        <v>4060</v>
      </c>
    </row>
    <row r="6984" spans="1:2">
      <c r="A6984" s="31">
        <v>39</v>
      </c>
      <c r="B6984" s="33">
        <v>1131</v>
      </c>
    </row>
    <row r="6985" spans="1:2">
      <c r="A6985" s="32">
        <v>60</v>
      </c>
      <c r="B6985" s="34">
        <v>1200</v>
      </c>
    </row>
    <row r="6986" spans="1:2">
      <c r="A6986" s="31">
        <v>20</v>
      </c>
      <c r="B6986" s="33">
        <v>460</v>
      </c>
    </row>
    <row r="6987" spans="1:2">
      <c r="A6987" s="32">
        <v>38</v>
      </c>
      <c r="B6987" s="34">
        <v>1444</v>
      </c>
    </row>
    <row r="6988" spans="1:2">
      <c r="A6988" s="31">
        <v>65</v>
      </c>
      <c r="B6988" s="33">
        <v>910</v>
      </c>
    </row>
    <row r="6989" spans="1:2">
      <c r="A6989" s="32">
        <v>141</v>
      </c>
      <c r="B6989" s="34">
        <v>2679</v>
      </c>
    </row>
    <row r="6990" spans="1:2">
      <c r="A6990" s="31">
        <v>44</v>
      </c>
      <c r="B6990" s="33">
        <v>836</v>
      </c>
    </row>
    <row r="6991" spans="1:2">
      <c r="A6991" s="32">
        <v>59</v>
      </c>
      <c r="B6991" s="34">
        <v>531</v>
      </c>
    </row>
    <row r="6992" spans="1:2">
      <c r="A6992" s="31">
        <v>20</v>
      </c>
      <c r="B6992" s="33">
        <v>280</v>
      </c>
    </row>
    <row r="6993" spans="1:2">
      <c r="A6993" s="32">
        <v>34</v>
      </c>
      <c r="B6993" s="34">
        <v>986</v>
      </c>
    </row>
    <row r="6994" spans="1:2">
      <c r="A6994" s="31">
        <v>63</v>
      </c>
      <c r="B6994" s="33">
        <v>1134</v>
      </c>
    </row>
    <row r="6995" spans="1:2">
      <c r="A6995" s="32">
        <v>122</v>
      </c>
      <c r="B6995" s="34">
        <v>2196</v>
      </c>
    </row>
    <row r="6996" spans="1:2">
      <c r="A6996" s="31">
        <v>39</v>
      </c>
      <c r="B6996" s="33">
        <v>780</v>
      </c>
    </row>
    <row r="6997" spans="1:2">
      <c r="A6997" s="32">
        <v>41</v>
      </c>
      <c r="B6997" s="34">
        <v>369</v>
      </c>
    </row>
    <row r="6998" spans="1:2">
      <c r="A6998" s="31">
        <v>22</v>
      </c>
      <c r="B6998" s="33">
        <v>330</v>
      </c>
    </row>
    <row r="6999" spans="1:2">
      <c r="A6999" s="32">
        <v>26</v>
      </c>
      <c r="B6999" s="34">
        <v>1430</v>
      </c>
    </row>
    <row r="7000" spans="1:2">
      <c r="A7000" s="31">
        <v>61</v>
      </c>
      <c r="B7000" s="33">
        <v>2989</v>
      </c>
    </row>
    <row r="7001" spans="1:2">
      <c r="A7001" s="32">
        <v>134</v>
      </c>
      <c r="B7001" s="34">
        <v>7772</v>
      </c>
    </row>
    <row r="7002" spans="1:2">
      <c r="A7002" s="31">
        <v>50</v>
      </c>
      <c r="B7002" s="33">
        <v>1950</v>
      </c>
    </row>
    <row r="7003" spans="1:2">
      <c r="A7003" s="32">
        <v>49</v>
      </c>
      <c r="B7003" s="34">
        <v>1617</v>
      </c>
    </row>
    <row r="7004" spans="1:2">
      <c r="A7004" s="31">
        <v>38</v>
      </c>
      <c r="B7004" s="33">
        <v>1216</v>
      </c>
    </row>
    <row r="7005" spans="1:2">
      <c r="A7005" s="32">
        <v>53</v>
      </c>
      <c r="B7005" s="34">
        <v>2332</v>
      </c>
    </row>
    <row r="7006" spans="1:2">
      <c r="A7006" s="31">
        <v>90</v>
      </c>
      <c r="B7006" s="33">
        <v>4230</v>
      </c>
    </row>
    <row r="7007" spans="1:2">
      <c r="A7007" s="32">
        <v>160</v>
      </c>
      <c r="B7007" s="34">
        <v>5120</v>
      </c>
    </row>
    <row r="7008" spans="1:2">
      <c r="A7008" s="31">
        <v>90</v>
      </c>
      <c r="B7008" s="33">
        <v>2430</v>
      </c>
    </row>
    <row r="7009" spans="1:2">
      <c r="A7009" s="32">
        <v>52</v>
      </c>
      <c r="B7009" s="34">
        <v>1248</v>
      </c>
    </row>
    <row r="7010" spans="1:2">
      <c r="A7010" s="31">
        <v>47</v>
      </c>
      <c r="B7010" s="33">
        <v>1128</v>
      </c>
    </row>
    <row r="7011" spans="1:2">
      <c r="A7011" s="32">
        <v>46</v>
      </c>
      <c r="B7011" s="34">
        <v>1564</v>
      </c>
    </row>
    <row r="7012" spans="1:2">
      <c r="A7012" s="31">
        <v>98</v>
      </c>
      <c r="B7012" s="33">
        <v>4998</v>
      </c>
    </row>
    <row r="7013" spans="1:2">
      <c r="A7013" s="32">
        <v>149</v>
      </c>
      <c r="B7013" s="34">
        <v>6705</v>
      </c>
    </row>
    <row r="7014" spans="1:2">
      <c r="A7014" s="31">
        <v>87</v>
      </c>
      <c r="B7014" s="33">
        <v>3654</v>
      </c>
    </row>
    <row r="7015" spans="1:2">
      <c r="A7015" s="32">
        <v>61</v>
      </c>
      <c r="B7015" s="34">
        <v>2318</v>
      </c>
    </row>
    <row r="7016" spans="1:2">
      <c r="A7016" s="31">
        <v>51</v>
      </c>
      <c r="B7016" s="33">
        <v>1938</v>
      </c>
    </row>
    <row r="7017" spans="1:2">
      <c r="A7017" s="32">
        <v>50</v>
      </c>
      <c r="B7017" s="34">
        <v>2400</v>
      </c>
    </row>
    <row r="7018" spans="1:2">
      <c r="A7018" s="31">
        <v>94</v>
      </c>
      <c r="B7018" s="33">
        <v>4888</v>
      </c>
    </row>
    <row r="7019" spans="1:2">
      <c r="A7019" s="32">
        <v>158</v>
      </c>
      <c r="B7019" s="34">
        <v>7268</v>
      </c>
    </row>
    <row r="7020" spans="1:2">
      <c r="A7020" s="31">
        <v>84</v>
      </c>
      <c r="B7020" s="33">
        <v>3612</v>
      </c>
    </row>
    <row r="7021" spans="1:2">
      <c r="A7021" s="32">
        <v>56</v>
      </c>
      <c r="B7021" s="34">
        <v>2184</v>
      </c>
    </row>
    <row r="7022" spans="1:2">
      <c r="A7022" s="31">
        <v>50</v>
      </c>
      <c r="B7022" s="33">
        <v>1950</v>
      </c>
    </row>
    <row r="7023" spans="1:2">
      <c r="A7023" s="32">
        <v>46</v>
      </c>
      <c r="B7023" s="34">
        <v>2208</v>
      </c>
    </row>
    <row r="7024" spans="1:2">
      <c r="A7024" s="31">
        <v>102</v>
      </c>
      <c r="B7024" s="33">
        <v>5304</v>
      </c>
    </row>
    <row r="7025" spans="1:2">
      <c r="A7025" s="32">
        <v>143</v>
      </c>
      <c r="B7025" s="34">
        <v>4719</v>
      </c>
    </row>
    <row r="7026" spans="1:2">
      <c r="A7026" s="31">
        <v>65</v>
      </c>
      <c r="B7026" s="33">
        <v>1885</v>
      </c>
    </row>
    <row r="7027" spans="1:2">
      <c r="A7027" s="32">
        <v>44</v>
      </c>
      <c r="B7027" s="34">
        <v>1056</v>
      </c>
    </row>
    <row r="7028" spans="1:2">
      <c r="A7028" s="31">
        <v>34</v>
      </c>
      <c r="B7028" s="33">
        <v>782</v>
      </c>
    </row>
    <row r="7029" spans="1:2">
      <c r="A7029" s="32">
        <v>33</v>
      </c>
      <c r="B7029" s="34">
        <v>1089</v>
      </c>
    </row>
    <row r="7030" spans="1:2">
      <c r="A7030" s="31">
        <v>52</v>
      </c>
      <c r="B7030" s="33">
        <v>1976</v>
      </c>
    </row>
    <row r="7031" spans="1:2">
      <c r="A7031" s="32">
        <v>113</v>
      </c>
      <c r="B7031" s="34">
        <v>4859</v>
      </c>
    </row>
    <row r="7032" spans="1:2">
      <c r="A7032" s="31">
        <v>68</v>
      </c>
      <c r="B7032" s="33">
        <v>2244</v>
      </c>
    </row>
    <row r="7033" spans="1:2">
      <c r="A7033" s="32">
        <v>33</v>
      </c>
      <c r="B7033" s="34">
        <v>1122</v>
      </c>
    </row>
    <row r="7034" spans="1:2">
      <c r="A7034" s="31">
        <v>33</v>
      </c>
      <c r="B7034" s="33">
        <v>1056</v>
      </c>
    </row>
    <row r="7035" spans="1:2">
      <c r="A7035" s="32">
        <v>33</v>
      </c>
      <c r="B7035" s="34">
        <v>1452</v>
      </c>
    </row>
    <row r="7036" spans="1:2">
      <c r="A7036" s="31">
        <v>65</v>
      </c>
      <c r="B7036" s="33">
        <v>2990</v>
      </c>
    </row>
    <row r="7037" spans="1:2">
      <c r="A7037" s="32">
        <v>104</v>
      </c>
      <c r="B7037" s="34">
        <v>4264</v>
      </c>
    </row>
    <row r="7038" spans="1:2">
      <c r="A7038" s="31">
        <v>78</v>
      </c>
      <c r="B7038" s="33">
        <v>2496</v>
      </c>
    </row>
    <row r="7039" spans="1:2">
      <c r="A7039" s="32">
        <v>69</v>
      </c>
      <c r="B7039" s="34">
        <v>2277</v>
      </c>
    </row>
    <row r="7040" spans="1:2">
      <c r="A7040" s="31">
        <v>65</v>
      </c>
      <c r="B7040" s="33">
        <v>2145</v>
      </c>
    </row>
    <row r="7041" spans="1:2">
      <c r="A7041" s="32">
        <v>56</v>
      </c>
      <c r="B7041" s="34">
        <v>3248</v>
      </c>
    </row>
    <row r="7042" spans="1:2">
      <c r="A7042" s="31">
        <v>75</v>
      </c>
      <c r="B7042" s="33">
        <v>4575</v>
      </c>
    </row>
    <row r="7043" spans="1:2">
      <c r="A7043" s="32">
        <v>138</v>
      </c>
      <c r="B7043" s="34">
        <v>8004</v>
      </c>
    </row>
    <row r="7044" spans="1:2">
      <c r="A7044" s="31">
        <v>102</v>
      </c>
      <c r="B7044" s="33">
        <v>4998</v>
      </c>
    </row>
    <row r="7045" spans="1:2">
      <c r="A7045" s="32">
        <v>87</v>
      </c>
      <c r="B7045" s="34">
        <v>3915</v>
      </c>
    </row>
    <row r="7046" spans="1:2">
      <c r="A7046" s="31">
        <v>73</v>
      </c>
      <c r="B7046" s="33">
        <v>3504</v>
      </c>
    </row>
    <row r="7047" spans="1:2">
      <c r="A7047" s="32">
        <v>73</v>
      </c>
      <c r="B7047" s="34">
        <v>4161</v>
      </c>
    </row>
    <row r="7048" spans="1:2">
      <c r="A7048" s="31">
        <v>88</v>
      </c>
      <c r="B7048" s="33">
        <v>5192</v>
      </c>
    </row>
    <row r="7049" spans="1:2">
      <c r="A7049" s="32">
        <v>140</v>
      </c>
      <c r="B7049" s="34">
        <v>4480</v>
      </c>
    </row>
    <row r="7050" spans="1:2">
      <c r="A7050" s="31">
        <v>78</v>
      </c>
      <c r="B7050" s="33">
        <v>2496</v>
      </c>
    </row>
    <row r="7051" spans="1:2">
      <c r="A7051" s="32">
        <v>87</v>
      </c>
      <c r="B7051" s="34">
        <v>2088</v>
      </c>
    </row>
    <row r="7052" spans="1:2">
      <c r="A7052" s="31">
        <v>44</v>
      </c>
      <c r="B7052" s="33">
        <v>1232</v>
      </c>
    </row>
    <row r="7053" spans="1:2">
      <c r="A7053" s="32">
        <v>58</v>
      </c>
      <c r="B7053" s="34">
        <v>2378</v>
      </c>
    </row>
    <row r="7054" spans="1:2">
      <c r="A7054" s="31">
        <v>84</v>
      </c>
      <c r="B7054" s="33">
        <v>2688</v>
      </c>
    </row>
    <row r="7055" spans="1:2">
      <c r="A7055" s="32">
        <v>160</v>
      </c>
      <c r="B7055" s="34">
        <v>5440</v>
      </c>
    </row>
    <row r="7056" spans="1:2">
      <c r="A7056" s="31">
        <v>52</v>
      </c>
      <c r="B7056" s="33">
        <v>1768</v>
      </c>
    </row>
    <row r="7057" spans="1:2">
      <c r="A7057" s="32">
        <v>73</v>
      </c>
      <c r="B7057" s="34">
        <v>1752</v>
      </c>
    </row>
    <row r="7058" spans="1:2">
      <c r="A7058" s="31">
        <v>36</v>
      </c>
      <c r="B7058" s="33">
        <v>1044</v>
      </c>
    </row>
    <row r="7059" spans="1:2">
      <c r="A7059" s="32">
        <v>58</v>
      </c>
      <c r="B7059" s="34">
        <v>2378</v>
      </c>
    </row>
    <row r="7060" spans="1:2">
      <c r="A7060" s="31">
        <v>75</v>
      </c>
      <c r="B7060" s="33">
        <v>1425</v>
      </c>
    </row>
    <row r="7061" spans="1:2">
      <c r="A7061" s="32">
        <v>151</v>
      </c>
      <c r="B7061" s="34">
        <v>3473</v>
      </c>
    </row>
    <row r="7062" spans="1:2">
      <c r="A7062" s="31">
        <v>61</v>
      </c>
      <c r="B7062" s="33">
        <v>1403</v>
      </c>
    </row>
    <row r="7063" spans="1:2">
      <c r="A7063" s="32">
        <v>72</v>
      </c>
      <c r="B7063" s="34">
        <v>1008</v>
      </c>
    </row>
    <row r="7064" spans="1:2">
      <c r="A7064" s="31">
        <v>31</v>
      </c>
      <c r="B7064" s="33">
        <v>589</v>
      </c>
    </row>
    <row r="7065" spans="1:2">
      <c r="A7065" s="32">
        <v>44</v>
      </c>
      <c r="B7065" s="34">
        <v>1408</v>
      </c>
    </row>
    <row r="7066" spans="1:2">
      <c r="A7066" s="31">
        <v>74</v>
      </c>
      <c r="B7066" s="33">
        <v>1776</v>
      </c>
    </row>
    <row r="7067" spans="1:2">
      <c r="A7067" s="32">
        <v>125</v>
      </c>
      <c r="B7067" s="34">
        <v>2875</v>
      </c>
    </row>
    <row r="7068" spans="1:2">
      <c r="A7068" s="31">
        <v>54</v>
      </c>
      <c r="B7068" s="33">
        <v>1242</v>
      </c>
    </row>
    <row r="7069" spans="1:2">
      <c r="A7069" s="32">
        <v>52</v>
      </c>
      <c r="B7069" s="34">
        <v>728</v>
      </c>
    </row>
    <row r="7070" spans="1:2">
      <c r="A7070" s="31">
        <v>36</v>
      </c>
      <c r="B7070" s="33">
        <v>684</v>
      </c>
    </row>
    <row r="7071" spans="1:2">
      <c r="A7071" s="32">
        <v>45</v>
      </c>
      <c r="B7071" s="34">
        <v>2745</v>
      </c>
    </row>
    <row r="7072" spans="1:2">
      <c r="A7072" s="31">
        <v>72</v>
      </c>
      <c r="B7072" s="33">
        <v>3384</v>
      </c>
    </row>
    <row r="7073" spans="1:2">
      <c r="A7073" s="32">
        <v>164</v>
      </c>
      <c r="B7073" s="34">
        <v>8856</v>
      </c>
    </row>
    <row r="7074" spans="1:2">
      <c r="A7074" s="31">
        <v>73</v>
      </c>
      <c r="B7074" s="33">
        <v>2701</v>
      </c>
    </row>
    <row r="7075" spans="1:2">
      <c r="A7075" s="32">
        <v>56</v>
      </c>
      <c r="B7075" s="34">
        <v>1904</v>
      </c>
    </row>
    <row r="7076" spans="1:2">
      <c r="A7076" s="31">
        <v>49</v>
      </c>
      <c r="B7076" s="33">
        <v>1666</v>
      </c>
    </row>
    <row r="7077" spans="1:2">
      <c r="A7077" s="32">
        <v>58</v>
      </c>
      <c r="B7077" s="34">
        <v>2552</v>
      </c>
    </row>
    <row r="7078" spans="1:2">
      <c r="A7078" s="31">
        <v>91</v>
      </c>
      <c r="B7078" s="33">
        <v>4823</v>
      </c>
    </row>
    <row r="7079" spans="1:2">
      <c r="A7079" s="32">
        <v>155</v>
      </c>
      <c r="B7079" s="34">
        <v>5580</v>
      </c>
    </row>
    <row r="7080" spans="1:2">
      <c r="A7080" s="31">
        <v>94</v>
      </c>
      <c r="B7080" s="33">
        <v>3008</v>
      </c>
    </row>
    <row r="7081" spans="1:2">
      <c r="A7081" s="32">
        <v>50</v>
      </c>
      <c r="B7081" s="34">
        <v>1350</v>
      </c>
    </row>
    <row r="7082" spans="1:2">
      <c r="A7082" s="31">
        <v>46</v>
      </c>
      <c r="B7082" s="33">
        <v>1334</v>
      </c>
    </row>
    <row r="7083" spans="1:2">
      <c r="A7083" s="32">
        <v>53</v>
      </c>
      <c r="B7083" s="34">
        <v>1908</v>
      </c>
    </row>
    <row r="7084" spans="1:2">
      <c r="A7084" s="31">
        <v>91</v>
      </c>
      <c r="B7084" s="33">
        <v>5096</v>
      </c>
    </row>
    <row r="7085" spans="1:2">
      <c r="A7085" s="32">
        <v>149</v>
      </c>
      <c r="B7085" s="34">
        <v>7599</v>
      </c>
    </row>
    <row r="7086" spans="1:2">
      <c r="A7086" s="31">
        <v>84</v>
      </c>
      <c r="B7086" s="33">
        <v>4116</v>
      </c>
    </row>
    <row r="7087" spans="1:2">
      <c r="A7087" s="32">
        <v>68</v>
      </c>
      <c r="B7087" s="34">
        <v>2856</v>
      </c>
    </row>
    <row r="7088" spans="1:2">
      <c r="A7088" s="31">
        <v>49</v>
      </c>
      <c r="B7088" s="33">
        <v>2058</v>
      </c>
    </row>
    <row r="7089" spans="1:2">
      <c r="A7089" s="32">
        <v>50</v>
      </c>
      <c r="B7089" s="34">
        <v>2550</v>
      </c>
    </row>
    <row r="7090" spans="1:2">
      <c r="A7090" s="31">
        <v>101</v>
      </c>
      <c r="B7090" s="33">
        <v>5454</v>
      </c>
    </row>
    <row r="7091" spans="1:2">
      <c r="A7091" s="32">
        <v>152</v>
      </c>
      <c r="B7091" s="34">
        <v>7144</v>
      </c>
    </row>
    <row r="7092" spans="1:2">
      <c r="A7092" s="31">
        <v>87</v>
      </c>
      <c r="B7092" s="33">
        <v>3567</v>
      </c>
    </row>
    <row r="7093" spans="1:2">
      <c r="A7093" s="32">
        <v>56</v>
      </c>
      <c r="B7093" s="34">
        <v>2072</v>
      </c>
    </row>
    <row r="7094" spans="1:2">
      <c r="A7094" s="31">
        <v>60</v>
      </c>
      <c r="B7094" s="33">
        <v>2280</v>
      </c>
    </row>
    <row r="7095" spans="1:2">
      <c r="A7095" s="32">
        <v>53</v>
      </c>
      <c r="B7095" s="34">
        <v>2491</v>
      </c>
    </row>
    <row r="7096" spans="1:2">
      <c r="A7096" s="31">
        <v>91</v>
      </c>
      <c r="B7096" s="33">
        <v>4914</v>
      </c>
    </row>
    <row r="7097" spans="1:2">
      <c r="A7097" s="32">
        <v>133</v>
      </c>
      <c r="B7097" s="34">
        <v>4389</v>
      </c>
    </row>
    <row r="7098" spans="1:2">
      <c r="A7098" s="31">
        <v>74</v>
      </c>
      <c r="B7098" s="33">
        <v>2146</v>
      </c>
    </row>
    <row r="7099" spans="1:2">
      <c r="A7099" s="32">
        <v>49</v>
      </c>
      <c r="B7099" s="34">
        <v>1127</v>
      </c>
    </row>
    <row r="7100" spans="1:2">
      <c r="A7100" s="31">
        <v>41</v>
      </c>
      <c r="B7100" s="33">
        <v>984</v>
      </c>
    </row>
    <row r="7101" spans="1:2">
      <c r="A7101" s="32">
        <v>42</v>
      </c>
      <c r="B7101" s="34">
        <v>1386</v>
      </c>
    </row>
    <row r="7102" spans="1:2">
      <c r="A7102" s="31">
        <v>68</v>
      </c>
      <c r="B7102" s="33">
        <v>2448</v>
      </c>
    </row>
    <row r="7103" spans="1:2">
      <c r="A7103" s="32">
        <v>116</v>
      </c>
      <c r="B7103" s="34">
        <v>4756</v>
      </c>
    </row>
    <row r="7104" spans="1:2">
      <c r="A7104" s="31">
        <v>65</v>
      </c>
      <c r="B7104" s="33">
        <v>2080</v>
      </c>
    </row>
    <row r="7105" spans="1:2">
      <c r="A7105" s="32">
        <v>38</v>
      </c>
      <c r="B7105" s="34">
        <v>1216</v>
      </c>
    </row>
    <row r="7106" spans="1:2">
      <c r="A7106" s="31">
        <v>44</v>
      </c>
      <c r="B7106" s="33">
        <v>1452</v>
      </c>
    </row>
    <row r="7107" spans="1:2">
      <c r="A7107" s="32">
        <v>38</v>
      </c>
      <c r="B7107" s="34">
        <v>1558</v>
      </c>
    </row>
    <row r="7108" spans="1:2">
      <c r="A7108" s="31">
        <v>83</v>
      </c>
      <c r="B7108" s="33">
        <v>3984</v>
      </c>
    </row>
    <row r="7109" spans="1:2">
      <c r="A7109" s="32">
        <v>123</v>
      </c>
      <c r="B7109" s="34">
        <v>5043</v>
      </c>
    </row>
    <row r="7110" spans="1:2">
      <c r="A7110" s="31">
        <v>98</v>
      </c>
      <c r="B7110" s="33">
        <v>3234</v>
      </c>
    </row>
    <row r="7111" spans="1:2">
      <c r="A7111" s="32">
        <v>81</v>
      </c>
      <c r="B7111" s="34">
        <v>2592</v>
      </c>
    </row>
    <row r="7112" spans="1:2">
      <c r="A7112" s="31">
        <v>83</v>
      </c>
      <c r="B7112" s="33">
        <v>2822</v>
      </c>
    </row>
    <row r="7113" spans="1:2">
      <c r="A7113" s="32">
        <v>75</v>
      </c>
      <c r="B7113" s="34">
        <v>4125</v>
      </c>
    </row>
    <row r="7114" spans="1:2">
      <c r="A7114" s="31">
        <v>91</v>
      </c>
      <c r="B7114" s="33">
        <v>5551</v>
      </c>
    </row>
    <row r="7115" spans="1:2">
      <c r="A7115" s="32">
        <v>150</v>
      </c>
      <c r="B7115" s="34">
        <v>8700</v>
      </c>
    </row>
    <row r="7116" spans="1:2">
      <c r="A7116" s="31">
        <v>108</v>
      </c>
      <c r="B7116" s="33">
        <v>5292</v>
      </c>
    </row>
    <row r="7117" spans="1:2">
      <c r="A7117" s="32">
        <v>105</v>
      </c>
      <c r="B7117" s="34">
        <v>5145</v>
      </c>
    </row>
    <row r="7118" spans="1:2">
      <c r="A7118" s="31">
        <v>87</v>
      </c>
      <c r="B7118" s="33">
        <v>3915</v>
      </c>
    </row>
    <row r="7119" spans="1:2">
      <c r="A7119" s="32">
        <v>84</v>
      </c>
      <c r="B7119" s="34">
        <v>4536</v>
      </c>
    </row>
    <row r="7120" spans="1:2">
      <c r="A7120" s="31">
        <v>120</v>
      </c>
      <c r="B7120" s="33">
        <v>7440</v>
      </c>
    </row>
    <row r="7121" spans="1:2">
      <c r="A7121" s="32">
        <v>125</v>
      </c>
      <c r="B7121" s="34">
        <v>4000</v>
      </c>
    </row>
    <row r="7122" spans="1:2">
      <c r="A7122" s="31">
        <v>75</v>
      </c>
      <c r="B7122" s="33">
        <v>2400</v>
      </c>
    </row>
    <row r="7123" spans="1:2">
      <c r="A7123" s="32">
        <v>87</v>
      </c>
      <c r="B7123" s="34">
        <v>2175</v>
      </c>
    </row>
    <row r="7124" spans="1:2">
      <c r="A7124" s="31">
        <v>45</v>
      </c>
      <c r="B7124" s="33">
        <v>1305</v>
      </c>
    </row>
    <row r="7125" spans="1:2">
      <c r="A7125" s="32">
        <v>54</v>
      </c>
      <c r="B7125" s="34">
        <v>2214</v>
      </c>
    </row>
    <row r="7126" spans="1:2">
      <c r="A7126" s="31">
        <v>75</v>
      </c>
      <c r="B7126" s="33">
        <v>2550</v>
      </c>
    </row>
    <row r="7127" spans="1:2">
      <c r="A7127" s="32">
        <v>149</v>
      </c>
      <c r="B7127" s="34">
        <v>4917</v>
      </c>
    </row>
    <row r="7128" spans="1:2">
      <c r="A7128" s="31">
        <v>50</v>
      </c>
      <c r="B7128" s="33">
        <v>1900</v>
      </c>
    </row>
    <row r="7129" spans="1:2">
      <c r="A7129" s="32">
        <v>75</v>
      </c>
      <c r="B7129" s="34">
        <v>2025</v>
      </c>
    </row>
    <row r="7130" spans="1:2">
      <c r="A7130" s="31">
        <v>49</v>
      </c>
      <c r="B7130" s="33">
        <v>1666</v>
      </c>
    </row>
    <row r="7131" spans="1:2">
      <c r="A7131" s="32">
        <v>65</v>
      </c>
      <c r="B7131" s="34">
        <v>3120</v>
      </c>
    </row>
    <row r="7132" spans="1:2">
      <c r="A7132" s="31">
        <v>105</v>
      </c>
      <c r="B7132" s="33">
        <v>2520</v>
      </c>
    </row>
    <row r="7133" spans="1:2">
      <c r="A7133" s="32">
        <v>165</v>
      </c>
      <c r="B7133" s="34">
        <v>4620</v>
      </c>
    </row>
    <row r="7134" spans="1:2">
      <c r="A7134" s="31">
        <v>69</v>
      </c>
      <c r="B7134" s="33">
        <v>1863</v>
      </c>
    </row>
    <row r="7135" spans="1:2">
      <c r="A7135" s="32">
        <v>91</v>
      </c>
      <c r="B7135" s="34">
        <v>1729</v>
      </c>
    </row>
    <row r="7136" spans="1:2">
      <c r="A7136" s="31">
        <v>49</v>
      </c>
      <c r="B7136" s="33">
        <v>1127</v>
      </c>
    </row>
    <row r="7137" spans="1:2">
      <c r="A7137" s="32">
        <v>59</v>
      </c>
      <c r="B7137" s="34">
        <v>2183</v>
      </c>
    </row>
    <row r="7138" spans="1:2">
      <c r="A7138" s="31">
        <v>81</v>
      </c>
      <c r="B7138" s="33">
        <v>2349</v>
      </c>
    </row>
    <row r="7139" spans="1:2">
      <c r="A7139" s="32">
        <v>143</v>
      </c>
      <c r="B7139" s="34">
        <v>3861</v>
      </c>
    </row>
    <row r="7140" spans="1:2">
      <c r="A7140" s="31">
        <v>75</v>
      </c>
      <c r="B7140" s="33">
        <v>2100</v>
      </c>
    </row>
    <row r="7141" spans="1:2">
      <c r="A7141" s="32">
        <v>68</v>
      </c>
      <c r="B7141" s="34">
        <v>1292</v>
      </c>
    </row>
    <row r="7142" spans="1:2">
      <c r="A7142" s="31">
        <v>47</v>
      </c>
      <c r="B7142" s="33">
        <v>1175</v>
      </c>
    </row>
    <row r="7143" spans="1:2">
      <c r="A7143" s="32">
        <v>56</v>
      </c>
      <c r="B7143" s="34">
        <v>3360</v>
      </c>
    </row>
    <row r="7144" spans="1:2">
      <c r="A7144" s="31">
        <v>94</v>
      </c>
      <c r="B7144" s="33">
        <v>4418</v>
      </c>
    </row>
    <row r="7145" spans="1:2">
      <c r="A7145" s="32">
        <v>179</v>
      </c>
      <c r="B7145" s="34">
        <v>10382</v>
      </c>
    </row>
    <row r="7146" spans="1:2">
      <c r="A7146" s="31">
        <v>87</v>
      </c>
      <c r="B7146" s="33">
        <v>3219</v>
      </c>
    </row>
    <row r="7147" spans="1:2">
      <c r="A7147" s="32">
        <v>77</v>
      </c>
      <c r="B7147" s="34">
        <v>2464</v>
      </c>
    </row>
    <row r="7148" spans="1:2">
      <c r="A7148" s="31">
        <v>50</v>
      </c>
      <c r="B7148" s="33">
        <v>1650</v>
      </c>
    </row>
    <row r="7149" spans="1:2">
      <c r="A7149" s="32">
        <v>68</v>
      </c>
      <c r="B7149" s="34">
        <v>2856</v>
      </c>
    </row>
    <row r="7150" spans="1:2">
      <c r="A7150" s="31">
        <v>95</v>
      </c>
      <c r="B7150" s="33">
        <v>4940</v>
      </c>
    </row>
    <row r="7151" spans="1:2">
      <c r="A7151" s="32">
        <v>150</v>
      </c>
      <c r="B7151" s="34">
        <v>6450</v>
      </c>
    </row>
    <row r="7152" spans="1:2">
      <c r="A7152" s="31">
        <v>119</v>
      </c>
      <c r="B7152" s="33">
        <v>4403</v>
      </c>
    </row>
    <row r="7153" spans="1:2">
      <c r="A7153" s="32">
        <v>81</v>
      </c>
      <c r="B7153" s="34">
        <v>2673</v>
      </c>
    </row>
    <row r="7154" spans="1:2">
      <c r="A7154" s="31">
        <v>69</v>
      </c>
      <c r="B7154" s="33">
        <v>2277</v>
      </c>
    </row>
    <row r="7155" spans="1:2">
      <c r="A7155" s="32">
        <v>74</v>
      </c>
      <c r="B7155" s="34">
        <v>3034</v>
      </c>
    </row>
    <row r="7156" spans="1:2">
      <c r="A7156" s="31">
        <v>115</v>
      </c>
      <c r="B7156" s="33">
        <v>6785</v>
      </c>
    </row>
    <row r="7157" spans="1:2">
      <c r="A7157" s="32">
        <v>182</v>
      </c>
      <c r="B7157" s="34">
        <v>10010</v>
      </c>
    </row>
    <row r="7158" spans="1:2">
      <c r="A7158" s="31">
        <v>116</v>
      </c>
      <c r="B7158" s="33">
        <v>5800</v>
      </c>
    </row>
    <row r="7159" spans="1:2">
      <c r="A7159" s="32">
        <v>98</v>
      </c>
      <c r="B7159" s="34">
        <v>4802</v>
      </c>
    </row>
    <row r="7160" spans="1:2">
      <c r="A7160" s="31">
        <v>77</v>
      </c>
      <c r="B7160" s="33">
        <v>3696</v>
      </c>
    </row>
    <row r="7161" spans="1:2">
      <c r="A7161" s="32">
        <v>87</v>
      </c>
      <c r="B7161" s="34">
        <v>4698</v>
      </c>
    </row>
    <row r="7162" spans="1:2">
      <c r="A7162" s="31">
        <v>133</v>
      </c>
      <c r="B7162" s="33">
        <v>8379</v>
      </c>
    </row>
    <row r="7163" spans="1:2">
      <c r="A7163" s="32">
        <v>131</v>
      </c>
      <c r="B7163" s="34">
        <v>6026</v>
      </c>
    </row>
    <row r="7164" spans="1:2">
      <c r="A7164" s="31">
        <v>90</v>
      </c>
      <c r="B7164" s="33">
        <v>3780</v>
      </c>
    </row>
    <row r="7165" spans="1:2">
      <c r="A7165" s="32">
        <v>87</v>
      </c>
      <c r="B7165" s="34">
        <v>3306</v>
      </c>
    </row>
    <row r="7166" spans="1:2">
      <c r="A7166" s="31">
        <v>72</v>
      </c>
      <c r="B7166" s="33">
        <v>2592</v>
      </c>
    </row>
    <row r="7167" spans="1:2">
      <c r="A7167" s="32">
        <v>68</v>
      </c>
      <c r="B7167" s="34">
        <v>3332</v>
      </c>
    </row>
    <row r="7168" spans="1:2">
      <c r="A7168" s="31">
        <v>115</v>
      </c>
      <c r="B7168" s="33">
        <v>6210</v>
      </c>
    </row>
    <row r="7169" spans="1:2">
      <c r="A7169" s="32">
        <v>154</v>
      </c>
      <c r="B7169" s="34">
        <v>5236</v>
      </c>
    </row>
    <row r="7170" spans="1:2">
      <c r="A7170" s="31">
        <v>91</v>
      </c>
      <c r="B7170" s="33">
        <v>2639</v>
      </c>
    </row>
    <row r="7171" spans="1:2">
      <c r="A7171" s="32">
        <v>68</v>
      </c>
      <c r="B7171" s="34">
        <v>1632</v>
      </c>
    </row>
    <row r="7172" spans="1:2">
      <c r="A7172" s="31">
        <v>59</v>
      </c>
      <c r="B7172" s="33">
        <v>1357</v>
      </c>
    </row>
    <row r="7173" spans="1:2">
      <c r="A7173" s="32">
        <v>61</v>
      </c>
      <c r="B7173" s="34">
        <v>1952</v>
      </c>
    </row>
    <row r="7174" spans="1:2">
      <c r="A7174" s="31">
        <v>75</v>
      </c>
      <c r="B7174" s="33">
        <v>2700</v>
      </c>
    </row>
    <row r="7175" spans="1:2">
      <c r="A7175" s="32">
        <v>115</v>
      </c>
      <c r="B7175" s="34">
        <v>4715</v>
      </c>
    </row>
    <row r="7176" spans="1:2">
      <c r="A7176" s="31">
        <v>80</v>
      </c>
      <c r="B7176" s="33">
        <v>2560</v>
      </c>
    </row>
    <row r="7177" spans="1:2">
      <c r="A7177" s="32">
        <v>44</v>
      </c>
      <c r="B7177" s="34">
        <v>1452</v>
      </c>
    </row>
    <row r="7178" spans="1:2">
      <c r="A7178" s="31">
        <v>47</v>
      </c>
      <c r="B7178" s="33">
        <v>1504</v>
      </c>
    </row>
    <row r="7179" spans="1:2">
      <c r="A7179" s="32">
        <v>53</v>
      </c>
      <c r="B7179" s="34">
        <v>2173</v>
      </c>
    </row>
    <row r="7180" spans="1:2">
      <c r="A7180" s="31">
        <v>84</v>
      </c>
      <c r="B7180" s="33">
        <v>3948</v>
      </c>
    </row>
    <row r="7181" spans="1:2">
      <c r="A7181" s="32">
        <v>117</v>
      </c>
      <c r="B7181" s="34">
        <v>5148</v>
      </c>
    </row>
    <row r="7182" spans="1:2">
      <c r="A7182" s="31">
        <v>95</v>
      </c>
      <c r="B7182" s="33">
        <v>3135</v>
      </c>
    </row>
    <row r="7183" spans="1:2">
      <c r="A7183" s="32">
        <v>77</v>
      </c>
      <c r="B7183" s="34">
        <v>2464</v>
      </c>
    </row>
    <row r="7184" spans="1:2">
      <c r="A7184" s="31">
        <v>91</v>
      </c>
      <c r="B7184" s="33">
        <v>3458</v>
      </c>
    </row>
    <row r="7185" spans="1:2">
      <c r="A7185" s="32">
        <v>78</v>
      </c>
      <c r="B7185" s="34">
        <v>4836</v>
      </c>
    </row>
    <row r="7186" spans="1:2">
      <c r="A7186" s="31">
        <v>100</v>
      </c>
      <c r="B7186" s="33">
        <v>6400</v>
      </c>
    </row>
    <row r="7187" spans="1:2">
      <c r="A7187" s="32">
        <v>176</v>
      </c>
      <c r="B7187" s="34">
        <v>10560</v>
      </c>
    </row>
    <row r="7188" spans="1:2">
      <c r="A7188" s="31">
        <v>135</v>
      </c>
      <c r="B7188" s="33">
        <v>7020</v>
      </c>
    </row>
    <row r="7189" spans="1:2">
      <c r="A7189" s="32">
        <v>112</v>
      </c>
      <c r="B7189" s="34">
        <v>5600</v>
      </c>
    </row>
    <row r="7190" spans="1:2">
      <c r="A7190" s="31">
        <v>102</v>
      </c>
      <c r="B7190" s="33">
        <v>5406</v>
      </c>
    </row>
    <row r="7191" spans="1:2">
      <c r="A7191" s="32">
        <v>95</v>
      </c>
      <c r="B7191" s="34">
        <v>5795</v>
      </c>
    </row>
    <row r="7192" spans="1:2">
      <c r="A7192" s="31">
        <v>122</v>
      </c>
      <c r="B7192" s="33">
        <v>8296</v>
      </c>
    </row>
    <row r="7193" spans="1:2">
      <c r="A7193" s="32">
        <v>106</v>
      </c>
      <c r="B7193" s="34">
        <v>3498</v>
      </c>
    </row>
    <row r="7194" spans="1:2">
      <c r="A7194" s="31">
        <v>68</v>
      </c>
      <c r="B7194" s="33">
        <v>2312</v>
      </c>
    </row>
    <row r="7195" spans="1:2">
      <c r="A7195" s="32">
        <v>63</v>
      </c>
      <c r="B7195" s="34">
        <v>1512</v>
      </c>
    </row>
    <row r="7196" spans="1:2">
      <c r="A7196" s="31">
        <v>20</v>
      </c>
      <c r="B7196" s="33">
        <v>560</v>
      </c>
    </row>
    <row r="7197" spans="1:2">
      <c r="A7197" s="32">
        <v>33</v>
      </c>
      <c r="B7197" s="34">
        <v>1386</v>
      </c>
    </row>
    <row r="7198" spans="1:2">
      <c r="A7198" s="31">
        <v>59</v>
      </c>
      <c r="B7198" s="33">
        <v>1947</v>
      </c>
    </row>
    <row r="7199" spans="1:2">
      <c r="A7199" s="32">
        <v>138</v>
      </c>
      <c r="B7199" s="34">
        <v>4416</v>
      </c>
    </row>
    <row r="7200" spans="1:2">
      <c r="A7200" s="31">
        <v>38</v>
      </c>
      <c r="B7200" s="33">
        <v>1292</v>
      </c>
    </row>
    <row r="7201" spans="1:2">
      <c r="A7201" s="32">
        <v>46</v>
      </c>
      <c r="B7201" s="34">
        <v>1104</v>
      </c>
    </row>
    <row r="7202" spans="1:2">
      <c r="A7202" s="31">
        <v>14</v>
      </c>
      <c r="B7202" s="33">
        <v>392</v>
      </c>
    </row>
    <row r="7203" spans="1:2">
      <c r="A7203" s="32">
        <v>31</v>
      </c>
      <c r="B7203" s="34">
        <v>1271</v>
      </c>
    </row>
    <row r="7204" spans="1:2">
      <c r="A7204" s="31">
        <v>63</v>
      </c>
      <c r="B7204" s="33">
        <v>2142</v>
      </c>
    </row>
    <row r="7205" spans="1:2">
      <c r="A7205" s="32">
        <v>125</v>
      </c>
      <c r="B7205" s="34">
        <v>4000</v>
      </c>
    </row>
    <row r="7206" spans="1:2">
      <c r="A7206" s="31">
        <v>39</v>
      </c>
      <c r="B7206" s="33">
        <v>1326</v>
      </c>
    </row>
    <row r="7207" spans="1:2">
      <c r="A7207" s="32">
        <v>53</v>
      </c>
      <c r="B7207" s="34">
        <v>1272</v>
      </c>
    </row>
    <row r="7208" spans="1:2">
      <c r="A7208" s="31">
        <v>7</v>
      </c>
      <c r="B7208" s="33">
        <v>203</v>
      </c>
    </row>
    <row r="7209" spans="1:2">
      <c r="A7209" s="32">
        <v>22</v>
      </c>
      <c r="B7209" s="34">
        <v>946</v>
      </c>
    </row>
    <row r="7210" spans="1:2">
      <c r="A7210" s="31">
        <v>49</v>
      </c>
      <c r="B7210" s="33">
        <v>1617</v>
      </c>
    </row>
    <row r="7211" spans="1:2">
      <c r="A7211" s="32">
        <v>128</v>
      </c>
      <c r="B7211" s="34">
        <v>4224</v>
      </c>
    </row>
    <row r="7212" spans="1:2">
      <c r="A7212" s="31">
        <v>31</v>
      </c>
      <c r="B7212" s="33">
        <v>992</v>
      </c>
    </row>
    <row r="7213" spans="1:2">
      <c r="A7213" s="32">
        <v>33</v>
      </c>
      <c r="B7213" s="34">
        <v>792</v>
      </c>
    </row>
    <row r="7214" spans="1:2">
      <c r="A7214" s="31">
        <v>13</v>
      </c>
      <c r="B7214" s="33">
        <v>351</v>
      </c>
    </row>
    <row r="7215" spans="1:2">
      <c r="A7215" s="32">
        <v>15</v>
      </c>
      <c r="B7215" s="34">
        <v>615</v>
      </c>
    </row>
    <row r="7216" spans="1:2">
      <c r="A7216" s="31">
        <v>52</v>
      </c>
      <c r="B7216" s="33">
        <v>1664</v>
      </c>
    </row>
    <row r="7217" spans="1:2">
      <c r="A7217" s="32">
        <v>118</v>
      </c>
      <c r="B7217" s="34">
        <v>5782</v>
      </c>
    </row>
    <row r="7218" spans="1:2">
      <c r="A7218" s="31">
        <v>47</v>
      </c>
      <c r="B7218" s="33">
        <v>1974</v>
      </c>
    </row>
    <row r="7219" spans="1:2">
      <c r="A7219" s="32">
        <v>38</v>
      </c>
      <c r="B7219" s="34">
        <v>1368</v>
      </c>
    </row>
    <row r="7220" spans="1:2">
      <c r="A7220" s="31">
        <v>30</v>
      </c>
      <c r="B7220" s="33">
        <v>1110</v>
      </c>
    </row>
    <row r="7221" spans="1:2">
      <c r="A7221" s="32">
        <v>36</v>
      </c>
      <c r="B7221" s="34">
        <v>1764</v>
      </c>
    </row>
    <row r="7222" spans="1:2">
      <c r="A7222" s="31">
        <v>63</v>
      </c>
      <c r="B7222" s="33">
        <v>3276</v>
      </c>
    </row>
    <row r="7223" spans="1:2">
      <c r="A7223" s="32">
        <v>125</v>
      </c>
      <c r="B7223" s="34">
        <v>5875</v>
      </c>
    </row>
    <row r="7224" spans="1:2">
      <c r="A7224" s="31">
        <v>75</v>
      </c>
      <c r="B7224" s="33">
        <v>3075</v>
      </c>
    </row>
    <row r="7225" spans="1:2">
      <c r="A7225" s="32">
        <v>47</v>
      </c>
      <c r="B7225" s="34">
        <v>1739</v>
      </c>
    </row>
    <row r="7226" spans="1:2">
      <c r="A7226" s="31">
        <v>44</v>
      </c>
      <c r="B7226" s="33">
        <v>1628</v>
      </c>
    </row>
    <row r="7227" spans="1:2">
      <c r="A7227" s="32">
        <v>42</v>
      </c>
      <c r="B7227" s="34">
        <v>2058</v>
      </c>
    </row>
    <row r="7228" spans="1:2">
      <c r="A7228" s="31">
        <v>84</v>
      </c>
      <c r="B7228" s="33">
        <v>4452</v>
      </c>
    </row>
    <row r="7229" spans="1:2">
      <c r="A7229" s="32">
        <v>131</v>
      </c>
      <c r="B7229" s="34">
        <v>6419</v>
      </c>
    </row>
    <row r="7230" spans="1:2">
      <c r="A7230" s="31">
        <v>72</v>
      </c>
      <c r="B7230" s="33">
        <v>3024</v>
      </c>
    </row>
    <row r="7231" spans="1:2">
      <c r="A7231" s="32">
        <v>60</v>
      </c>
      <c r="B7231" s="34">
        <v>2220</v>
      </c>
    </row>
    <row r="7232" spans="1:2">
      <c r="A7232" s="31">
        <v>45</v>
      </c>
      <c r="B7232" s="33">
        <v>1620</v>
      </c>
    </row>
    <row r="7233" spans="1:2">
      <c r="A7233" s="32">
        <v>51</v>
      </c>
      <c r="B7233" s="34">
        <v>2346</v>
      </c>
    </row>
    <row r="7234" spans="1:2">
      <c r="A7234" s="31">
        <v>102</v>
      </c>
      <c r="B7234" s="33">
        <v>5508</v>
      </c>
    </row>
    <row r="7235" spans="1:2">
      <c r="A7235" s="32">
        <v>135</v>
      </c>
      <c r="B7235" s="34">
        <v>6480</v>
      </c>
    </row>
    <row r="7236" spans="1:2">
      <c r="A7236" s="31">
        <v>83</v>
      </c>
      <c r="B7236" s="33">
        <v>3403</v>
      </c>
    </row>
    <row r="7237" spans="1:2">
      <c r="A7237" s="32">
        <v>60</v>
      </c>
      <c r="B7237" s="34">
        <v>2340</v>
      </c>
    </row>
    <row r="7238" spans="1:2">
      <c r="A7238" s="31">
        <v>44</v>
      </c>
      <c r="B7238" s="33">
        <v>1628</v>
      </c>
    </row>
    <row r="7239" spans="1:2">
      <c r="A7239" s="32">
        <v>38</v>
      </c>
      <c r="B7239" s="34">
        <v>1786</v>
      </c>
    </row>
    <row r="7240" spans="1:2">
      <c r="A7240" s="31">
        <v>81</v>
      </c>
      <c r="B7240" s="33">
        <v>4293</v>
      </c>
    </row>
    <row r="7241" spans="1:2">
      <c r="A7241" s="32">
        <v>128</v>
      </c>
      <c r="B7241" s="34">
        <v>6272</v>
      </c>
    </row>
    <row r="7242" spans="1:2">
      <c r="A7242" s="31">
        <v>63</v>
      </c>
      <c r="B7242" s="33">
        <v>2772</v>
      </c>
    </row>
    <row r="7243" spans="1:2">
      <c r="A7243" s="32">
        <v>36</v>
      </c>
      <c r="B7243" s="34">
        <v>1368</v>
      </c>
    </row>
    <row r="7244" spans="1:2">
      <c r="A7244" s="31">
        <v>25</v>
      </c>
      <c r="B7244" s="33">
        <v>900</v>
      </c>
    </row>
    <row r="7245" spans="1:2">
      <c r="A7245" s="32">
        <v>30</v>
      </c>
      <c r="B7245" s="34">
        <v>1440</v>
      </c>
    </row>
    <row r="7246" spans="1:2">
      <c r="A7246" s="31">
        <v>50</v>
      </c>
      <c r="B7246" s="33">
        <v>2700</v>
      </c>
    </row>
    <row r="7247" spans="1:2">
      <c r="A7247" s="32">
        <v>113</v>
      </c>
      <c r="B7247" s="34">
        <v>5876</v>
      </c>
    </row>
    <row r="7248" spans="1:2">
      <c r="A7248" s="31">
        <v>58</v>
      </c>
      <c r="B7248" s="33">
        <v>2784</v>
      </c>
    </row>
    <row r="7249" spans="1:2">
      <c r="A7249" s="32">
        <v>25</v>
      </c>
      <c r="B7249" s="34">
        <v>1225</v>
      </c>
    </row>
    <row r="7250" spans="1:2">
      <c r="A7250" s="31">
        <v>21</v>
      </c>
      <c r="B7250" s="33">
        <v>1029</v>
      </c>
    </row>
    <row r="7251" spans="1:2">
      <c r="A7251" s="32">
        <v>20</v>
      </c>
      <c r="B7251" s="34">
        <v>1120</v>
      </c>
    </row>
    <row r="7252" spans="1:2">
      <c r="A7252" s="31">
        <v>52</v>
      </c>
      <c r="B7252" s="33">
        <v>3120</v>
      </c>
    </row>
    <row r="7253" spans="1:2">
      <c r="A7253" s="32">
        <v>88</v>
      </c>
      <c r="B7253" s="34">
        <v>5104</v>
      </c>
    </row>
    <row r="7254" spans="1:2">
      <c r="A7254" s="31">
        <v>51</v>
      </c>
      <c r="B7254" s="33">
        <v>2295</v>
      </c>
    </row>
    <row r="7255" spans="1:2">
      <c r="A7255" s="32">
        <v>48</v>
      </c>
      <c r="B7255" s="34">
        <v>2352</v>
      </c>
    </row>
    <row r="7256" spans="1:2">
      <c r="A7256" s="31">
        <v>41</v>
      </c>
      <c r="B7256" s="33">
        <v>1968</v>
      </c>
    </row>
    <row r="7257" spans="1:2">
      <c r="A7257" s="32">
        <v>31</v>
      </c>
      <c r="B7257" s="34">
        <v>1736</v>
      </c>
    </row>
    <row r="7258" spans="1:2">
      <c r="A7258" s="31">
        <v>63</v>
      </c>
      <c r="B7258" s="33">
        <v>3906</v>
      </c>
    </row>
    <row r="7259" spans="1:2">
      <c r="A7259" s="32">
        <v>122</v>
      </c>
      <c r="B7259" s="34">
        <v>6954</v>
      </c>
    </row>
    <row r="7260" spans="1:2">
      <c r="A7260" s="31">
        <v>65</v>
      </c>
      <c r="B7260" s="33">
        <v>2990</v>
      </c>
    </row>
    <row r="7261" spans="1:2">
      <c r="A7261" s="32">
        <v>65</v>
      </c>
      <c r="B7261" s="34">
        <v>2925</v>
      </c>
    </row>
    <row r="7262" spans="1:2">
      <c r="A7262" s="31">
        <v>44</v>
      </c>
      <c r="B7262" s="33">
        <v>2156</v>
      </c>
    </row>
    <row r="7263" spans="1:2">
      <c r="A7263" s="32">
        <v>51</v>
      </c>
      <c r="B7263" s="34">
        <v>2754</v>
      </c>
    </row>
    <row r="7264" spans="1:2">
      <c r="A7264" s="31">
        <v>72</v>
      </c>
      <c r="B7264" s="33">
        <v>4392</v>
      </c>
    </row>
    <row r="7265" spans="1:2">
      <c r="A7265" s="32">
        <v>137</v>
      </c>
      <c r="B7265" s="34">
        <v>4932</v>
      </c>
    </row>
    <row r="7266" spans="1:2">
      <c r="A7266" s="31">
        <v>81</v>
      </c>
      <c r="B7266" s="33">
        <v>3078</v>
      </c>
    </row>
    <row r="7267" spans="1:2">
      <c r="A7267" s="32">
        <v>91</v>
      </c>
      <c r="B7267" s="34">
        <v>2639</v>
      </c>
    </row>
    <row r="7268" spans="1:2">
      <c r="A7268" s="31">
        <v>47</v>
      </c>
      <c r="B7268" s="33">
        <v>1504</v>
      </c>
    </row>
    <row r="7269" spans="1:2">
      <c r="A7269" s="32">
        <v>59</v>
      </c>
      <c r="B7269" s="34">
        <v>2891</v>
      </c>
    </row>
    <row r="7270" spans="1:2">
      <c r="A7270" s="31">
        <v>81</v>
      </c>
      <c r="B7270" s="33">
        <v>2916</v>
      </c>
    </row>
    <row r="7271" spans="1:2">
      <c r="A7271" s="32">
        <v>144</v>
      </c>
      <c r="B7271" s="34">
        <v>5616</v>
      </c>
    </row>
    <row r="7272" spans="1:2">
      <c r="A7272" s="31">
        <v>61</v>
      </c>
      <c r="B7272" s="33">
        <v>2257</v>
      </c>
    </row>
    <row r="7273" spans="1:2">
      <c r="A7273" s="32">
        <v>69</v>
      </c>
      <c r="B7273" s="34">
        <v>1863</v>
      </c>
    </row>
    <row r="7274" spans="1:2">
      <c r="A7274" s="31">
        <v>45</v>
      </c>
      <c r="B7274" s="33">
        <v>1485</v>
      </c>
    </row>
    <row r="7275" spans="1:2">
      <c r="A7275" s="32">
        <v>65</v>
      </c>
      <c r="B7275" s="34">
        <v>2925</v>
      </c>
    </row>
    <row r="7276" spans="1:2">
      <c r="A7276" s="31">
        <v>98</v>
      </c>
      <c r="B7276" s="33">
        <v>3822</v>
      </c>
    </row>
    <row r="7277" spans="1:2">
      <c r="A7277" s="32">
        <v>158</v>
      </c>
      <c r="B7277" s="34">
        <v>5688</v>
      </c>
    </row>
    <row r="7278" spans="1:2">
      <c r="A7278" s="31">
        <v>68</v>
      </c>
      <c r="B7278" s="33">
        <v>2652</v>
      </c>
    </row>
    <row r="7279" spans="1:2">
      <c r="A7279" s="32">
        <v>69</v>
      </c>
      <c r="B7279" s="34">
        <v>2001</v>
      </c>
    </row>
    <row r="7280" spans="1:2">
      <c r="A7280" s="31">
        <v>31</v>
      </c>
      <c r="B7280" s="33">
        <v>992</v>
      </c>
    </row>
    <row r="7281" spans="1:2">
      <c r="A7281" s="32">
        <v>49</v>
      </c>
      <c r="B7281" s="34">
        <v>2254</v>
      </c>
    </row>
    <row r="7282" spans="1:2">
      <c r="A7282" s="31">
        <v>72</v>
      </c>
      <c r="B7282" s="33">
        <v>2808</v>
      </c>
    </row>
    <row r="7283" spans="1:2">
      <c r="A7283" s="32">
        <v>131</v>
      </c>
      <c r="B7283" s="34">
        <v>4716</v>
      </c>
    </row>
    <row r="7284" spans="1:2">
      <c r="A7284" s="31">
        <v>61</v>
      </c>
      <c r="B7284" s="33">
        <v>2318</v>
      </c>
    </row>
    <row r="7285" spans="1:2">
      <c r="A7285" s="32">
        <v>59</v>
      </c>
      <c r="B7285" s="34">
        <v>1593</v>
      </c>
    </row>
    <row r="7286" spans="1:2">
      <c r="A7286" s="31">
        <v>44</v>
      </c>
      <c r="B7286" s="33">
        <v>1408</v>
      </c>
    </row>
    <row r="7287" spans="1:2">
      <c r="A7287" s="32">
        <v>45</v>
      </c>
      <c r="B7287" s="34">
        <v>2115</v>
      </c>
    </row>
    <row r="7288" spans="1:2">
      <c r="A7288" s="31">
        <v>78</v>
      </c>
      <c r="B7288" s="33">
        <v>2964</v>
      </c>
    </row>
    <row r="7289" spans="1:2">
      <c r="A7289" s="32">
        <v>160</v>
      </c>
      <c r="B7289" s="34">
        <v>8160</v>
      </c>
    </row>
    <row r="7290" spans="1:2">
      <c r="A7290" s="31">
        <v>69</v>
      </c>
      <c r="B7290" s="33">
        <v>3243</v>
      </c>
    </row>
    <row r="7291" spans="1:2">
      <c r="A7291" s="32">
        <v>81</v>
      </c>
      <c r="B7291" s="34">
        <v>3321</v>
      </c>
    </row>
    <row r="7292" spans="1:2">
      <c r="A7292" s="31">
        <v>65</v>
      </c>
      <c r="B7292" s="33">
        <v>2665</v>
      </c>
    </row>
    <row r="7293" spans="1:2">
      <c r="A7293" s="32">
        <v>74</v>
      </c>
      <c r="B7293" s="34">
        <v>3700</v>
      </c>
    </row>
    <row r="7294" spans="1:2">
      <c r="A7294" s="31">
        <v>104</v>
      </c>
      <c r="B7294" s="33">
        <v>5616</v>
      </c>
    </row>
    <row r="7295" spans="1:2">
      <c r="A7295" s="32">
        <v>189</v>
      </c>
      <c r="B7295" s="34">
        <v>9639</v>
      </c>
    </row>
    <row r="7296" spans="1:2">
      <c r="A7296" s="31">
        <v>120</v>
      </c>
      <c r="B7296" s="33">
        <v>5760</v>
      </c>
    </row>
    <row r="7297" spans="1:2">
      <c r="A7297" s="32">
        <v>85</v>
      </c>
      <c r="B7297" s="34">
        <v>3655</v>
      </c>
    </row>
    <row r="7298" spans="1:2">
      <c r="A7298" s="31">
        <v>75</v>
      </c>
      <c r="B7298" s="33">
        <v>3075</v>
      </c>
    </row>
    <row r="7299" spans="1:2">
      <c r="A7299" s="32">
        <v>75</v>
      </c>
      <c r="B7299" s="34">
        <v>3750</v>
      </c>
    </row>
    <row r="7300" spans="1:2">
      <c r="A7300" s="31">
        <v>135</v>
      </c>
      <c r="B7300" s="33">
        <v>7560</v>
      </c>
    </row>
    <row r="7301" spans="1:2">
      <c r="A7301" s="32">
        <v>182</v>
      </c>
      <c r="B7301" s="34">
        <v>9646</v>
      </c>
    </row>
    <row r="7302" spans="1:2">
      <c r="A7302" s="31">
        <v>119</v>
      </c>
      <c r="B7302" s="33">
        <v>5593</v>
      </c>
    </row>
    <row r="7303" spans="1:2">
      <c r="A7303" s="32">
        <v>102</v>
      </c>
      <c r="B7303" s="34">
        <v>4182</v>
      </c>
    </row>
    <row r="7304" spans="1:2">
      <c r="A7304" s="31">
        <v>90</v>
      </c>
      <c r="B7304" s="33">
        <v>3870</v>
      </c>
    </row>
    <row r="7305" spans="1:2">
      <c r="A7305" s="32">
        <v>94</v>
      </c>
      <c r="B7305" s="34">
        <v>4794</v>
      </c>
    </row>
    <row r="7306" spans="1:2">
      <c r="A7306" s="31">
        <v>145</v>
      </c>
      <c r="B7306" s="33">
        <v>7975</v>
      </c>
    </row>
    <row r="7307" spans="1:2">
      <c r="A7307" s="32">
        <v>163</v>
      </c>
      <c r="B7307" s="34">
        <v>8150</v>
      </c>
    </row>
    <row r="7308" spans="1:2">
      <c r="A7308" s="31">
        <v>128</v>
      </c>
      <c r="B7308" s="33">
        <v>6016</v>
      </c>
    </row>
    <row r="7309" spans="1:2">
      <c r="A7309" s="32">
        <v>105</v>
      </c>
      <c r="B7309" s="34">
        <v>4410</v>
      </c>
    </row>
    <row r="7310" spans="1:2">
      <c r="A7310" s="31">
        <v>63</v>
      </c>
      <c r="B7310" s="33">
        <v>2583</v>
      </c>
    </row>
    <row r="7311" spans="1:2">
      <c r="A7311" s="32">
        <v>63</v>
      </c>
      <c r="B7311" s="34">
        <v>3150</v>
      </c>
    </row>
    <row r="7312" spans="1:2">
      <c r="A7312" s="31">
        <v>120</v>
      </c>
      <c r="B7312" s="33">
        <v>7080</v>
      </c>
    </row>
    <row r="7313" spans="1:2">
      <c r="A7313" s="32">
        <v>142</v>
      </c>
      <c r="B7313" s="34">
        <v>7100</v>
      </c>
    </row>
    <row r="7314" spans="1:2">
      <c r="A7314" s="31">
        <v>85</v>
      </c>
      <c r="B7314" s="33">
        <v>3995</v>
      </c>
    </row>
    <row r="7315" spans="1:2">
      <c r="A7315" s="32">
        <v>61</v>
      </c>
      <c r="B7315" s="34">
        <v>2623</v>
      </c>
    </row>
    <row r="7316" spans="1:2">
      <c r="A7316" s="31">
        <v>60</v>
      </c>
      <c r="B7316" s="33">
        <v>2460</v>
      </c>
    </row>
    <row r="7317" spans="1:2">
      <c r="A7317" s="32">
        <v>60</v>
      </c>
      <c r="B7317" s="34">
        <v>3000</v>
      </c>
    </row>
    <row r="7318" spans="1:2">
      <c r="A7318" s="31">
        <v>84</v>
      </c>
      <c r="B7318" s="33">
        <v>4872</v>
      </c>
    </row>
    <row r="7319" spans="1:2">
      <c r="A7319" s="32">
        <v>128</v>
      </c>
      <c r="B7319" s="34">
        <v>7168</v>
      </c>
    </row>
    <row r="7320" spans="1:2">
      <c r="A7320" s="31">
        <v>90</v>
      </c>
      <c r="B7320" s="33">
        <v>4590</v>
      </c>
    </row>
    <row r="7321" spans="1:2">
      <c r="A7321" s="32">
        <v>52</v>
      </c>
      <c r="B7321" s="34">
        <v>2600</v>
      </c>
    </row>
    <row r="7322" spans="1:2">
      <c r="A7322" s="31">
        <v>44</v>
      </c>
      <c r="B7322" s="33">
        <v>2288</v>
      </c>
    </row>
    <row r="7323" spans="1:2">
      <c r="A7323" s="32">
        <v>49</v>
      </c>
      <c r="B7323" s="34">
        <v>3038</v>
      </c>
    </row>
    <row r="7324" spans="1:2">
      <c r="A7324" s="31">
        <v>78</v>
      </c>
      <c r="B7324" s="33">
        <v>4914</v>
      </c>
    </row>
    <row r="7325" spans="1:2">
      <c r="A7325" s="32">
        <v>135</v>
      </c>
      <c r="B7325" s="34">
        <v>8100</v>
      </c>
    </row>
    <row r="7326" spans="1:2">
      <c r="A7326" s="31">
        <v>85</v>
      </c>
      <c r="B7326" s="33">
        <v>4505</v>
      </c>
    </row>
    <row r="7327" spans="1:2">
      <c r="A7327" s="32">
        <v>86</v>
      </c>
      <c r="B7327" s="34">
        <v>4472</v>
      </c>
    </row>
    <row r="7328" spans="1:2">
      <c r="A7328" s="31">
        <v>84</v>
      </c>
      <c r="B7328" s="33">
        <v>4284</v>
      </c>
    </row>
    <row r="7329" spans="1:2">
      <c r="A7329" s="32">
        <v>72</v>
      </c>
      <c r="B7329" s="34">
        <v>4320</v>
      </c>
    </row>
    <row r="7330" spans="1:2">
      <c r="A7330" s="31">
        <v>98</v>
      </c>
      <c r="B7330" s="33">
        <v>6272</v>
      </c>
    </row>
    <row r="7331" spans="1:2">
      <c r="A7331" s="32">
        <v>168</v>
      </c>
      <c r="B7331" s="34">
        <v>10416</v>
      </c>
    </row>
    <row r="7332" spans="1:2">
      <c r="A7332" s="31">
        <v>100</v>
      </c>
      <c r="B7332" s="33">
        <v>5000</v>
      </c>
    </row>
    <row r="7333" spans="1:2">
      <c r="A7333" s="32">
        <v>109</v>
      </c>
      <c r="B7333" s="34">
        <v>5450</v>
      </c>
    </row>
    <row r="7334" spans="1:2">
      <c r="A7334" s="31">
        <v>98</v>
      </c>
      <c r="B7334" s="33">
        <v>5194</v>
      </c>
    </row>
    <row r="7335" spans="1:2">
      <c r="A7335" s="32">
        <v>91</v>
      </c>
      <c r="B7335" s="34">
        <v>5551</v>
      </c>
    </row>
    <row r="7336" spans="1:2">
      <c r="A7336" s="31">
        <v>123</v>
      </c>
      <c r="B7336" s="33">
        <v>7995</v>
      </c>
    </row>
    <row r="7337" spans="1:2">
      <c r="A7337" s="32">
        <v>138</v>
      </c>
      <c r="B7337" s="34">
        <v>4416</v>
      </c>
    </row>
    <row r="7338" spans="1:2">
      <c r="A7338" s="31">
        <v>77</v>
      </c>
      <c r="B7338" s="33">
        <v>2541</v>
      </c>
    </row>
    <row r="7339" spans="1:2">
      <c r="A7339" s="32">
        <v>72</v>
      </c>
      <c r="B7339" s="34">
        <v>1728</v>
      </c>
    </row>
    <row r="7340" spans="1:2">
      <c r="A7340" s="31">
        <v>38</v>
      </c>
      <c r="B7340" s="33">
        <v>1026</v>
      </c>
    </row>
    <row r="7341" spans="1:2">
      <c r="A7341" s="32">
        <v>47</v>
      </c>
      <c r="B7341" s="34">
        <v>1927</v>
      </c>
    </row>
    <row r="7342" spans="1:2">
      <c r="A7342" s="31">
        <v>69</v>
      </c>
      <c r="B7342" s="33">
        <v>2277</v>
      </c>
    </row>
    <row r="7343" spans="1:2">
      <c r="A7343" s="32">
        <v>147</v>
      </c>
      <c r="B7343" s="34">
        <v>4998</v>
      </c>
    </row>
    <row r="7344" spans="1:2">
      <c r="A7344" s="31">
        <v>53</v>
      </c>
      <c r="B7344" s="33">
        <v>1696</v>
      </c>
    </row>
    <row r="7345" spans="1:2">
      <c r="A7345" s="32">
        <v>63</v>
      </c>
      <c r="B7345" s="34">
        <v>1512</v>
      </c>
    </row>
    <row r="7346" spans="1:2">
      <c r="A7346" s="31">
        <v>30</v>
      </c>
      <c r="B7346" s="33">
        <v>870</v>
      </c>
    </row>
    <row r="7347" spans="1:2">
      <c r="A7347" s="32">
        <v>47</v>
      </c>
      <c r="B7347" s="34">
        <v>1927</v>
      </c>
    </row>
    <row r="7348" spans="1:2">
      <c r="A7348" s="31">
        <v>74</v>
      </c>
      <c r="B7348" s="33">
        <v>2368</v>
      </c>
    </row>
    <row r="7349" spans="1:2">
      <c r="A7349" s="32">
        <v>144</v>
      </c>
      <c r="B7349" s="34">
        <v>4608</v>
      </c>
    </row>
    <row r="7350" spans="1:2">
      <c r="A7350" s="31">
        <v>58</v>
      </c>
      <c r="B7350" s="33">
        <v>1856</v>
      </c>
    </row>
    <row r="7351" spans="1:2">
      <c r="A7351" s="32">
        <v>59</v>
      </c>
      <c r="B7351" s="34">
        <v>1416</v>
      </c>
    </row>
    <row r="7352" spans="1:2">
      <c r="A7352" s="31">
        <v>22</v>
      </c>
      <c r="B7352" s="33">
        <v>594</v>
      </c>
    </row>
    <row r="7353" spans="1:2">
      <c r="A7353" s="32">
        <v>34</v>
      </c>
      <c r="B7353" s="34">
        <v>1462</v>
      </c>
    </row>
    <row r="7354" spans="1:2">
      <c r="A7354" s="31">
        <v>61</v>
      </c>
      <c r="B7354" s="33">
        <v>1952</v>
      </c>
    </row>
    <row r="7355" spans="1:2">
      <c r="A7355" s="32">
        <v>133</v>
      </c>
      <c r="B7355" s="34">
        <v>4522</v>
      </c>
    </row>
    <row r="7356" spans="1:2">
      <c r="A7356" s="31">
        <v>51</v>
      </c>
      <c r="B7356" s="33">
        <v>1683</v>
      </c>
    </row>
    <row r="7357" spans="1:2">
      <c r="A7357" s="32">
        <v>51</v>
      </c>
      <c r="B7357" s="34">
        <v>1224</v>
      </c>
    </row>
    <row r="7358" spans="1:2">
      <c r="A7358" s="31">
        <v>27</v>
      </c>
      <c r="B7358" s="33">
        <v>729</v>
      </c>
    </row>
    <row r="7359" spans="1:2">
      <c r="A7359" s="32">
        <v>27</v>
      </c>
      <c r="B7359" s="34">
        <v>1188</v>
      </c>
    </row>
    <row r="7360" spans="1:2">
      <c r="A7360" s="31">
        <v>68</v>
      </c>
      <c r="B7360" s="33">
        <v>2244</v>
      </c>
    </row>
    <row r="7361" spans="1:2">
      <c r="A7361" s="32">
        <v>130</v>
      </c>
      <c r="B7361" s="34">
        <v>6240</v>
      </c>
    </row>
    <row r="7362" spans="1:2">
      <c r="A7362" s="31">
        <v>68</v>
      </c>
      <c r="B7362" s="33">
        <v>2788</v>
      </c>
    </row>
    <row r="7363" spans="1:2">
      <c r="A7363" s="32">
        <v>75</v>
      </c>
      <c r="B7363" s="34">
        <v>2850</v>
      </c>
    </row>
    <row r="7364" spans="1:2">
      <c r="A7364" s="31">
        <v>56</v>
      </c>
      <c r="B7364" s="33">
        <v>2128</v>
      </c>
    </row>
    <row r="7365" spans="1:2">
      <c r="A7365" s="32">
        <v>68</v>
      </c>
      <c r="B7365" s="34">
        <v>3196</v>
      </c>
    </row>
    <row r="7366" spans="1:2">
      <c r="A7366" s="31">
        <v>102</v>
      </c>
      <c r="B7366" s="33">
        <v>5202</v>
      </c>
    </row>
    <row r="7367" spans="1:2">
      <c r="A7367" s="32">
        <v>156</v>
      </c>
      <c r="B7367" s="34">
        <v>7020</v>
      </c>
    </row>
    <row r="7368" spans="1:2">
      <c r="A7368" s="31">
        <v>105</v>
      </c>
      <c r="B7368" s="33">
        <v>4620</v>
      </c>
    </row>
    <row r="7369" spans="1:2">
      <c r="A7369" s="32">
        <v>69</v>
      </c>
      <c r="B7369" s="34">
        <v>2622</v>
      </c>
    </row>
    <row r="7370" spans="1:2">
      <c r="A7370" s="31">
        <v>65</v>
      </c>
      <c r="B7370" s="33">
        <v>2535</v>
      </c>
    </row>
    <row r="7371" spans="1:2">
      <c r="A7371" s="32">
        <v>65</v>
      </c>
      <c r="B7371" s="34">
        <v>2990</v>
      </c>
    </row>
    <row r="7372" spans="1:2">
      <c r="A7372" s="31">
        <v>120</v>
      </c>
      <c r="B7372" s="33">
        <v>6000</v>
      </c>
    </row>
    <row r="7373" spans="1:2">
      <c r="A7373" s="32">
        <v>188</v>
      </c>
      <c r="B7373" s="34">
        <v>8836</v>
      </c>
    </row>
    <row r="7374" spans="1:2">
      <c r="A7374" s="31">
        <v>98</v>
      </c>
      <c r="B7374" s="33">
        <v>4116</v>
      </c>
    </row>
    <row r="7375" spans="1:2">
      <c r="A7375" s="32">
        <v>81</v>
      </c>
      <c r="B7375" s="34">
        <v>2997</v>
      </c>
    </row>
    <row r="7376" spans="1:2">
      <c r="A7376" s="31">
        <v>63</v>
      </c>
      <c r="B7376" s="33">
        <v>2268</v>
      </c>
    </row>
    <row r="7377" spans="1:2">
      <c r="A7377" s="32">
        <v>74</v>
      </c>
      <c r="B7377" s="34">
        <v>3552</v>
      </c>
    </row>
    <row r="7378" spans="1:2">
      <c r="A7378" s="31">
        <v>131</v>
      </c>
      <c r="B7378" s="33">
        <v>7074</v>
      </c>
    </row>
    <row r="7379" spans="1:2">
      <c r="A7379" s="32">
        <v>180</v>
      </c>
      <c r="B7379" s="34">
        <v>8460</v>
      </c>
    </row>
    <row r="7380" spans="1:2">
      <c r="A7380" s="31">
        <v>101</v>
      </c>
      <c r="B7380" s="33">
        <v>4242</v>
      </c>
    </row>
    <row r="7381" spans="1:2">
      <c r="A7381" s="32">
        <v>75</v>
      </c>
      <c r="B7381" s="34">
        <v>2775</v>
      </c>
    </row>
    <row r="7382" spans="1:2">
      <c r="A7382" s="31">
        <v>52</v>
      </c>
      <c r="B7382" s="33">
        <v>1872</v>
      </c>
    </row>
    <row r="7383" spans="1:2">
      <c r="A7383" s="32">
        <v>46</v>
      </c>
      <c r="B7383" s="34">
        <v>2116</v>
      </c>
    </row>
    <row r="7384" spans="1:2">
      <c r="A7384" s="31">
        <v>105</v>
      </c>
      <c r="B7384" s="33">
        <v>5460</v>
      </c>
    </row>
    <row r="7385" spans="1:2">
      <c r="A7385" s="32">
        <v>124</v>
      </c>
      <c r="B7385" s="34">
        <v>5704</v>
      </c>
    </row>
    <row r="7386" spans="1:2">
      <c r="A7386" s="31">
        <v>72</v>
      </c>
      <c r="B7386" s="33">
        <v>2952</v>
      </c>
    </row>
    <row r="7387" spans="1:2">
      <c r="A7387" s="32">
        <v>51</v>
      </c>
      <c r="B7387" s="34">
        <v>1989</v>
      </c>
    </row>
    <row r="7388" spans="1:2">
      <c r="A7388" s="31">
        <v>38</v>
      </c>
      <c r="B7388" s="33">
        <v>1406</v>
      </c>
    </row>
    <row r="7389" spans="1:2">
      <c r="A7389" s="32">
        <v>41</v>
      </c>
      <c r="B7389" s="34">
        <v>1927</v>
      </c>
    </row>
    <row r="7390" spans="1:2">
      <c r="A7390" s="31">
        <v>73</v>
      </c>
      <c r="B7390" s="33">
        <v>3650</v>
      </c>
    </row>
    <row r="7391" spans="1:2">
      <c r="A7391" s="32">
        <v>119</v>
      </c>
      <c r="B7391" s="34">
        <v>6307</v>
      </c>
    </row>
    <row r="7392" spans="1:2">
      <c r="A7392" s="31">
        <v>63</v>
      </c>
      <c r="B7392" s="33">
        <v>3024</v>
      </c>
    </row>
    <row r="7393" spans="1:2">
      <c r="A7393" s="32">
        <v>42</v>
      </c>
      <c r="B7393" s="34">
        <v>1932</v>
      </c>
    </row>
    <row r="7394" spans="1:2">
      <c r="A7394" s="31">
        <v>31</v>
      </c>
      <c r="B7394" s="33">
        <v>1488</v>
      </c>
    </row>
    <row r="7395" spans="1:2">
      <c r="A7395" s="32">
        <v>38</v>
      </c>
      <c r="B7395" s="34">
        <v>2204</v>
      </c>
    </row>
    <row r="7396" spans="1:2">
      <c r="A7396" s="31">
        <v>68</v>
      </c>
      <c r="B7396" s="33">
        <v>4216</v>
      </c>
    </row>
    <row r="7397" spans="1:2">
      <c r="A7397" s="32">
        <v>108</v>
      </c>
      <c r="B7397" s="34">
        <v>6372</v>
      </c>
    </row>
    <row r="7398" spans="1:2">
      <c r="A7398" s="31">
        <v>80</v>
      </c>
      <c r="B7398" s="33">
        <v>3680</v>
      </c>
    </row>
    <row r="7399" spans="1:2">
      <c r="A7399" s="32">
        <v>68</v>
      </c>
      <c r="B7399" s="34">
        <v>3264</v>
      </c>
    </row>
    <row r="7400" spans="1:2">
      <c r="A7400" s="31">
        <v>65</v>
      </c>
      <c r="B7400" s="33">
        <v>3185</v>
      </c>
    </row>
    <row r="7401" spans="1:2">
      <c r="A7401" s="32">
        <v>59</v>
      </c>
      <c r="B7401" s="34">
        <v>3245</v>
      </c>
    </row>
    <row r="7402" spans="1:2">
      <c r="A7402" s="31">
        <v>91</v>
      </c>
      <c r="B7402" s="33">
        <v>5369</v>
      </c>
    </row>
    <row r="7403" spans="1:2">
      <c r="A7403" s="32">
        <v>149</v>
      </c>
      <c r="B7403" s="34">
        <v>8195</v>
      </c>
    </row>
    <row r="7404" spans="1:2">
      <c r="A7404" s="31">
        <v>105</v>
      </c>
      <c r="B7404" s="33">
        <v>5145</v>
      </c>
    </row>
    <row r="7405" spans="1:2">
      <c r="A7405" s="32">
        <v>91</v>
      </c>
      <c r="B7405" s="34">
        <v>4459</v>
      </c>
    </row>
    <row r="7406" spans="1:2">
      <c r="A7406" s="31">
        <v>83</v>
      </c>
      <c r="B7406" s="33">
        <v>3901</v>
      </c>
    </row>
    <row r="7407" spans="1:2">
      <c r="A7407" s="32">
        <v>83</v>
      </c>
      <c r="B7407" s="34">
        <v>4565</v>
      </c>
    </row>
    <row r="7408" spans="1:2">
      <c r="A7408" s="31">
        <v>101</v>
      </c>
      <c r="B7408" s="33">
        <v>5959</v>
      </c>
    </row>
    <row r="7409" spans="1:2">
      <c r="A7409" s="32">
        <v>125</v>
      </c>
      <c r="B7409" s="34">
        <v>4750</v>
      </c>
    </row>
    <row r="7410" spans="1:2">
      <c r="A7410" s="31">
        <v>87</v>
      </c>
      <c r="B7410" s="33">
        <v>3219</v>
      </c>
    </row>
    <row r="7411" spans="1:2">
      <c r="A7411" s="32">
        <v>90</v>
      </c>
      <c r="B7411" s="34">
        <v>2520</v>
      </c>
    </row>
    <row r="7412" spans="1:2">
      <c r="A7412" s="31">
        <v>42</v>
      </c>
      <c r="B7412" s="33">
        <v>1386</v>
      </c>
    </row>
    <row r="7413" spans="1:2">
      <c r="A7413" s="32">
        <v>60</v>
      </c>
      <c r="B7413" s="34">
        <v>2940</v>
      </c>
    </row>
    <row r="7414" spans="1:2">
      <c r="A7414" s="31">
        <v>81</v>
      </c>
      <c r="B7414" s="33">
        <v>2997</v>
      </c>
    </row>
    <row r="7415" spans="1:2">
      <c r="A7415" s="32">
        <v>149</v>
      </c>
      <c r="B7415" s="34">
        <v>5811</v>
      </c>
    </row>
    <row r="7416" spans="1:2">
      <c r="A7416" s="31">
        <v>54</v>
      </c>
      <c r="B7416" s="33">
        <v>1998</v>
      </c>
    </row>
    <row r="7417" spans="1:2">
      <c r="A7417" s="32">
        <v>65</v>
      </c>
      <c r="B7417" s="34">
        <v>1885</v>
      </c>
    </row>
    <row r="7418" spans="1:2">
      <c r="A7418" s="31">
        <v>34</v>
      </c>
      <c r="B7418" s="33">
        <v>1088</v>
      </c>
    </row>
    <row r="7419" spans="1:2">
      <c r="A7419" s="32">
        <v>60</v>
      </c>
      <c r="B7419" s="34">
        <v>2940</v>
      </c>
    </row>
    <row r="7420" spans="1:2">
      <c r="A7420" s="31">
        <v>84</v>
      </c>
      <c r="B7420" s="33">
        <v>3276</v>
      </c>
    </row>
    <row r="7421" spans="1:2">
      <c r="A7421" s="32">
        <v>130</v>
      </c>
      <c r="B7421" s="34">
        <v>5070</v>
      </c>
    </row>
    <row r="7422" spans="1:2">
      <c r="A7422" s="31">
        <v>56</v>
      </c>
      <c r="B7422" s="33">
        <v>2128</v>
      </c>
    </row>
    <row r="7423" spans="1:2">
      <c r="A7423" s="32">
        <v>68</v>
      </c>
      <c r="B7423" s="34">
        <v>1972</v>
      </c>
    </row>
    <row r="7424" spans="1:2">
      <c r="A7424" s="31">
        <v>30</v>
      </c>
      <c r="B7424" s="33">
        <v>960</v>
      </c>
    </row>
    <row r="7425" spans="1:2">
      <c r="A7425" s="32">
        <v>39</v>
      </c>
      <c r="B7425" s="34">
        <v>1872</v>
      </c>
    </row>
    <row r="7426" spans="1:2">
      <c r="A7426" s="31">
        <v>73</v>
      </c>
      <c r="B7426" s="33">
        <v>2774</v>
      </c>
    </row>
    <row r="7427" spans="1:2">
      <c r="A7427" s="32">
        <v>150</v>
      </c>
      <c r="B7427" s="34">
        <v>5400</v>
      </c>
    </row>
    <row r="7428" spans="1:2">
      <c r="A7428" s="31">
        <v>58</v>
      </c>
      <c r="B7428" s="33">
        <v>2204</v>
      </c>
    </row>
    <row r="7429" spans="1:2">
      <c r="A7429" s="32">
        <v>56</v>
      </c>
      <c r="B7429" s="34">
        <v>1624</v>
      </c>
    </row>
    <row r="7430" spans="1:2">
      <c r="A7430" s="31">
        <v>38</v>
      </c>
      <c r="B7430" s="33">
        <v>1216</v>
      </c>
    </row>
    <row r="7431" spans="1:2">
      <c r="A7431" s="32">
        <v>35</v>
      </c>
      <c r="B7431" s="34">
        <v>1610</v>
      </c>
    </row>
    <row r="7432" spans="1:2">
      <c r="A7432" s="31">
        <v>69</v>
      </c>
      <c r="B7432" s="33">
        <v>2484</v>
      </c>
    </row>
    <row r="7433" spans="1:2">
      <c r="A7433" s="32">
        <v>142</v>
      </c>
      <c r="B7433" s="34">
        <v>7668</v>
      </c>
    </row>
    <row r="7434" spans="1:2">
      <c r="A7434" s="31">
        <v>73</v>
      </c>
      <c r="B7434" s="33">
        <v>3504</v>
      </c>
    </row>
    <row r="7435" spans="1:2">
      <c r="A7435" s="32">
        <v>74</v>
      </c>
      <c r="B7435" s="34">
        <v>3182</v>
      </c>
    </row>
    <row r="7436" spans="1:2">
      <c r="A7436" s="31">
        <v>63</v>
      </c>
      <c r="B7436" s="33">
        <v>2772</v>
      </c>
    </row>
    <row r="7437" spans="1:2">
      <c r="A7437" s="32">
        <v>70</v>
      </c>
      <c r="B7437" s="34">
        <v>3500</v>
      </c>
    </row>
    <row r="7438" spans="1:2">
      <c r="A7438" s="31">
        <v>113</v>
      </c>
      <c r="B7438" s="33">
        <v>6215</v>
      </c>
    </row>
    <row r="7439" spans="1:2">
      <c r="A7439" s="32">
        <v>175</v>
      </c>
      <c r="B7439" s="34">
        <v>8750</v>
      </c>
    </row>
    <row r="7440" spans="1:2">
      <c r="A7440" s="31">
        <v>94</v>
      </c>
      <c r="B7440" s="33">
        <v>4512</v>
      </c>
    </row>
    <row r="7441" spans="1:2">
      <c r="A7441" s="32">
        <v>87</v>
      </c>
      <c r="B7441" s="34">
        <v>3654</v>
      </c>
    </row>
    <row r="7442" spans="1:2">
      <c r="A7442" s="31">
        <v>80</v>
      </c>
      <c r="B7442" s="33">
        <v>3360</v>
      </c>
    </row>
    <row r="7443" spans="1:2">
      <c r="A7443" s="32">
        <v>74</v>
      </c>
      <c r="B7443" s="34">
        <v>3922</v>
      </c>
    </row>
    <row r="7444" spans="1:2">
      <c r="A7444" s="31">
        <v>123</v>
      </c>
      <c r="B7444" s="33">
        <v>6888</v>
      </c>
    </row>
    <row r="7445" spans="1:2">
      <c r="A7445" s="32">
        <v>189</v>
      </c>
      <c r="B7445" s="34">
        <v>10206</v>
      </c>
    </row>
    <row r="7446" spans="1:2">
      <c r="A7446" s="31">
        <v>112</v>
      </c>
      <c r="B7446" s="33">
        <v>5376</v>
      </c>
    </row>
    <row r="7447" spans="1:2">
      <c r="A7447" s="32">
        <v>81</v>
      </c>
      <c r="B7447" s="34">
        <v>3564</v>
      </c>
    </row>
    <row r="7448" spans="1:2">
      <c r="A7448" s="31">
        <v>80</v>
      </c>
      <c r="B7448" s="33">
        <v>3360</v>
      </c>
    </row>
    <row r="7449" spans="1:2">
      <c r="A7449" s="32">
        <v>81</v>
      </c>
      <c r="B7449" s="34">
        <v>4293</v>
      </c>
    </row>
    <row r="7450" spans="1:2">
      <c r="A7450" s="31">
        <v>143</v>
      </c>
      <c r="B7450" s="33">
        <v>8008</v>
      </c>
    </row>
    <row r="7451" spans="1:2">
      <c r="A7451" s="32">
        <v>163</v>
      </c>
      <c r="B7451" s="34">
        <v>8313</v>
      </c>
    </row>
    <row r="7452" spans="1:2">
      <c r="A7452" s="31">
        <v>108</v>
      </c>
      <c r="B7452" s="33">
        <v>5184</v>
      </c>
    </row>
    <row r="7453" spans="1:2">
      <c r="A7453" s="32">
        <v>85</v>
      </c>
      <c r="B7453" s="34">
        <v>3485</v>
      </c>
    </row>
    <row r="7454" spans="1:2">
      <c r="A7454" s="31">
        <v>68</v>
      </c>
      <c r="B7454" s="33">
        <v>2788</v>
      </c>
    </row>
    <row r="7455" spans="1:2">
      <c r="A7455" s="32">
        <v>52</v>
      </c>
      <c r="B7455" s="34">
        <v>2652</v>
      </c>
    </row>
    <row r="7456" spans="1:2">
      <c r="A7456" s="31">
        <v>105</v>
      </c>
      <c r="B7456" s="33">
        <v>5775</v>
      </c>
    </row>
    <row r="7457" spans="1:2">
      <c r="A7457" s="32">
        <v>125</v>
      </c>
      <c r="B7457" s="34">
        <v>6500</v>
      </c>
    </row>
    <row r="7458" spans="1:2">
      <c r="A7458" s="31">
        <v>75</v>
      </c>
      <c r="B7458" s="33">
        <v>3525</v>
      </c>
    </row>
    <row r="7459" spans="1:2">
      <c r="A7459" s="32">
        <v>60</v>
      </c>
      <c r="B7459" s="34">
        <v>2460</v>
      </c>
    </row>
    <row r="7460" spans="1:2">
      <c r="A7460" s="31">
        <v>46</v>
      </c>
      <c r="B7460" s="33">
        <v>1886</v>
      </c>
    </row>
    <row r="7461" spans="1:2">
      <c r="A7461" s="32">
        <v>51</v>
      </c>
      <c r="B7461" s="34">
        <v>2550</v>
      </c>
    </row>
    <row r="7462" spans="1:2">
      <c r="A7462" s="31">
        <v>83</v>
      </c>
      <c r="B7462" s="33">
        <v>4482</v>
      </c>
    </row>
    <row r="7463" spans="1:2">
      <c r="A7463" s="32">
        <v>113</v>
      </c>
      <c r="B7463" s="34">
        <v>6667</v>
      </c>
    </row>
    <row r="7464" spans="1:2">
      <c r="A7464" s="31">
        <v>72</v>
      </c>
      <c r="B7464" s="33">
        <v>3744</v>
      </c>
    </row>
    <row r="7465" spans="1:2">
      <c r="A7465" s="32">
        <v>49</v>
      </c>
      <c r="B7465" s="34">
        <v>2597</v>
      </c>
    </row>
    <row r="7466" spans="1:2">
      <c r="A7466" s="31">
        <v>38</v>
      </c>
      <c r="B7466" s="33">
        <v>1900</v>
      </c>
    </row>
    <row r="7467" spans="1:2">
      <c r="A7467" s="32">
        <v>42</v>
      </c>
      <c r="B7467" s="34">
        <v>2688</v>
      </c>
    </row>
    <row r="7468" spans="1:2">
      <c r="A7468" s="31">
        <v>74</v>
      </c>
      <c r="B7468" s="33">
        <v>4662</v>
      </c>
    </row>
    <row r="7469" spans="1:2">
      <c r="A7469" s="32">
        <v>111</v>
      </c>
      <c r="B7469" s="34">
        <v>6660</v>
      </c>
    </row>
    <row r="7470" spans="1:2">
      <c r="A7470" s="31">
        <v>84</v>
      </c>
      <c r="B7470" s="33">
        <v>4284</v>
      </c>
    </row>
    <row r="7471" spans="1:2">
      <c r="A7471" s="32">
        <v>80</v>
      </c>
      <c r="B7471" s="34">
        <v>4080</v>
      </c>
    </row>
    <row r="7472" spans="1:2">
      <c r="A7472" s="31">
        <v>80</v>
      </c>
      <c r="B7472" s="33">
        <v>4000</v>
      </c>
    </row>
    <row r="7473" spans="1:2">
      <c r="A7473" s="32">
        <v>68</v>
      </c>
      <c r="B7473" s="34">
        <v>4080</v>
      </c>
    </row>
    <row r="7474" spans="1:2">
      <c r="A7474" s="31">
        <v>95</v>
      </c>
      <c r="B7474" s="33">
        <v>6365</v>
      </c>
    </row>
    <row r="7475" spans="1:2">
      <c r="A7475" s="32">
        <v>150</v>
      </c>
      <c r="B7475" s="34">
        <v>8850</v>
      </c>
    </row>
    <row r="7476" spans="1:2">
      <c r="A7476" s="31">
        <v>101</v>
      </c>
      <c r="B7476" s="33">
        <v>5151</v>
      </c>
    </row>
    <row r="7477" spans="1:2">
      <c r="A7477" s="32">
        <v>88</v>
      </c>
      <c r="B7477" s="34">
        <v>4400</v>
      </c>
    </row>
    <row r="7478" spans="1:2">
      <c r="A7478" s="31">
        <v>87</v>
      </c>
      <c r="B7478" s="33">
        <v>4611</v>
      </c>
    </row>
    <row r="7479" spans="1:2">
      <c r="A7479" s="32">
        <v>78</v>
      </c>
      <c r="B7479" s="34">
        <v>4680</v>
      </c>
    </row>
    <row r="7480" spans="1:2">
      <c r="A7480" s="31">
        <v>112</v>
      </c>
      <c r="B7480" s="33">
        <v>7504</v>
      </c>
    </row>
    <row r="7481" spans="1:2">
      <c r="A7481" s="32">
        <v>115</v>
      </c>
      <c r="B7481" s="34">
        <v>3910</v>
      </c>
    </row>
    <row r="7482" spans="1:2">
      <c r="A7482" s="31">
        <v>63</v>
      </c>
      <c r="B7482" s="33">
        <v>2142</v>
      </c>
    </row>
    <row r="7483" spans="1:2">
      <c r="A7483" s="32">
        <v>63</v>
      </c>
      <c r="B7483" s="34">
        <v>1512</v>
      </c>
    </row>
    <row r="7484" spans="1:2">
      <c r="A7484" s="31">
        <v>20</v>
      </c>
      <c r="B7484" s="33">
        <v>580</v>
      </c>
    </row>
    <row r="7485" spans="1:2">
      <c r="A7485" s="32">
        <v>33</v>
      </c>
      <c r="B7485" s="34">
        <v>1452</v>
      </c>
    </row>
    <row r="7486" spans="1:2">
      <c r="A7486" s="31">
        <v>63</v>
      </c>
      <c r="B7486" s="33">
        <v>2079</v>
      </c>
    </row>
    <row r="7487" spans="1:2">
      <c r="A7487" s="32">
        <v>119</v>
      </c>
      <c r="B7487" s="34">
        <v>4046</v>
      </c>
    </row>
    <row r="7488" spans="1:2">
      <c r="A7488" s="31">
        <v>36</v>
      </c>
      <c r="B7488" s="33">
        <v>1224</v>
      </c>
    </row>
    <row r="7489" spans="1:2">
      <c r="A7489" s="32">
        <v>49</v>
      </c>
      <c r="B7489" s="34">
        <v>1176</v>
      </c>
    </row>
    <row r="7490" spans="1:2">
      <c r="A7490" s="31">
        <v>13</v>
      </c>
      <c r="B7490" s="33">
        <v>377</v>
      </c>
    </row>
    <row r="7491" spans="1:2">
      <c r="A7491" s="32">
        <v>35</v>
      </c>
      <c r="B7491" s="34">
        <v>1435</v>
      </c>
    </row>
    <row r="7492" spans="1:2">
      <c r="A7492" s="31">
        <v>65</v>
      </c>
      <c r="B7492" s="33">
        <v>2145</v>
      </c>
    </row>
    <row r="7493" spans="1:2">
      <c r="A7493" s="32">
        <v>111</v>
      </c>
      <c r="B7493" s="34">
        <v>3774</v>
      </c>
    </row>
    <row r="7494" spans="1:2">
      <c r="A7494" s="31">
        <v>44</v>
      </c>
      <c r="B7494" s="33">
        <v>1496</v>
      </c>
    </row>
    <row r="7495" spans="1:2">
      <c r="A7495" s="32">
        <v>51</v>
      </c>
      <c r="B7495" s="34">
        <v>1173</v>
      </c>
    </row>
    <row r="7496" spans="1:2">
      <c r="A7496" s="31">
        <v>8</v>
      </c>
      <c r="B7496" s="33">
        <v>232</v>
      </c>
    </row>
    <row r="7497" spans="1:2">
      <c r="A7497" s="32">
        <v>20</v>
      </c>
      <c r="B7497" s="34">
        <v>880</v>
      </c>
    </row>
    <row r="7498" spans="1:2">
      <c r="A7498" s="31">
        <v>51</v>
      </c>
      <c r="B7498" s="33">
        <v>1632</v>
      </c>
    </row>
    <row r="7499" spans="1:2">
      <c r="A7499" s="32">
        <v>111</v>
      </c>
      <c r="B7499" s="34">
        <v>3552</v>
      </c>
    </row>
    <row r="7500" spans="1:2">
      <c r="A7500" s="31">
        <v>33</v>
      </c>
      <c r="B7500" s="33">
        <v>1056</v>
      </c>
    </row>
    <row r="7501" spans="1:2">
      <c r="A7501" s="32">
        <v>36</v>
      </c>
      <c r="B7501" s="34">
        <v>864</v>
      </c>
    </row>
    <row r="7502" spans="1:2">
      <c r="A7502" s="31">
        <v>13</v>
      </c>
      <c r="B7502" s="33">
        <v>377</v>
      </c>
    </row>
    <row r="7503" spans="1:2">
      <c r="A7503" s="32">
        <v>15</v>
      </c>
      <c r="B7503" s="34">
        <v>660</v>
      </c>
    </row>
    <row r="7504" spans="1:2">
      <c r="A7504" s="31">
        <v>50</v>
      </c>
      <c r="B7504" s="33">
        <v>1650</v>
      </c>
    </row>
    <row r="7505" spans="1:2">
      <c r="A7505" s="32">
        <v>122</v>
      </c>
      <c r="B7505" s="34">
        <v>5978</v>
      </c>
    </row>
    <row r="7506" spans="1:2">
      <c r="A7506" s="31">
        <v>49</v>
      </c>
      <c r="B7506" s="33">
        <v>2107</v>
      </c>
    </row>
    <row r="7507" spans="1:2">
      <c r="A7507" s="32">
        <v>60</v>
      </c>
      <c r="B7507" s="34">
        <v>2340</v>
      </c>
    </row>
    <row r="7508" spans="1:2">
      <c r="A7508" s="31">
        <v>44</v>
      </c>
      <c r="B7508" s="33">
        <v>1716</v>
      </c>
    </row>
    <row r="7509" spans="1:2">
      <c r="A7509" s="32">
        <v>46</v>
      </c>
      <c r="B7509" s="34">
        <v>2254</v>
      </c>
    </row>
    <row r="7510" spans="1:2">
      <c r="A7510" s="31">
        <v>81</v>
      </c>
      <c r="B7510" s="33">
        <v>4212</v>
      </c>
    </row>
    <row r="7511" spans="1:2">
      <c r="A7511" s="32">
        <v>138</v>
      </c>
      <c r="B7511" s="34">
        <v>6486</v>
      </c>
    </row>
    <row r="7512" spans="1:2">
      <c r="A7512" s="31">
        <v>90</v>
      </c>
      <c r="B7512" s="33">
        <v>3690</v>
      </c>
    </row>
    <row r="7513" spans="1:2">
      <c r="A7513" s="32">
        <v>65</v>
      </c>
      <c r="B7513" s="34">
        <v>2535</v>
      </c>
    </row>
    <row r="7514" spans="1:2">
      <c r="A7514" s="31">
        <v>60</v>
      </c>
      <c r="B7514" s="33">
        <v>2340</v>
      </c>
    </row>
    <row r="7515" spans="1:2">
      <c r="A7515" s="32">
        <v>58</v>
      </c>
      <c r="B7515" s="34">
        <v>2784</v>
      </c>
    </row>
    <row r="7516" spans="1:2">
      <c r="A7516" s="31">
        <v>88</v>
      </c>
      <c r="B7516" s="33">
        <v>4488</v>
      </c>
    </row>
    <row r="7517" spans="1:2">
      <c r="A7517" s="32">
        <v>167</v>
      </c>
      <c r="B7517" s="34">
        <v>7682</v>
      </c>
    </row>
    <row r="7518" spans="1:2">
      <c r="A7518" s="31">
        <v>81</v>
      </c>
      <c r="B7518" s="33">
        <v>3321</v>
      </c>
    </row>
    <row r="7519" spans="1:2">
      <c r="A7519" s="32">
        <v>65</v>
      </c>
      <c r="B7519" s="34">
        <v>2405</v>
      </c>
    </row>
    <row r="7520" spans="1:2">
      <c r="A7520" s="31">
        <v>58</v>
      </c>
      <c r="B7520" s="33">
        <v>2146</v>
      </c>
    </row>
    <row r="7521" spans="1:2">
      <c r="A7521" s="32">
        <v>63</v>
      </c>
      <c r="B7521" s="34">
        <v>2961</v>
      </c>
    </row>
    <row r="7522" spans="1:2">
      <c r="A7522" s="31">
        <v>116</v>
      </c>
      <c r="B7522" s="33">
        <v>5800</v>
      </c>
    </row>
    <row r="7523" spans="1:2">
      <c r="A7523" s="32">
        <v>143</v>
      </c>
      <c r="B7523" s="34">
        <v>6578</v>
      </c>
    </row>
    <row r="7524" spans="1:2">
      <c r="A7524" s="31">
        <v>91</v>
      </c>
      <c r="B7524" s="33">
        <v>3822</v>
      </c>
    </row>
    <row r="7525" spans="1:2">
      <c r="A7525" s="32">
        <v>75</v>
      </c>
      <c r="B7525" s="34">
        <v>2850</v>
      </c>
    </row>
    <row r="7526" spans="1:2">
      <c r="A7526" s="31">
        <v>39</v>
      </c>
      <c r="B7526" s="33">
        <v>1443</v>
      </c>
    </row>
    <row r="7527" spans="1:2">
      <c r="A7527" s="32">
        <v>31</v>
      </c>
      <c r="B7527" s="34">
        <v>1395</v>
      </c>
    </row>
    <row r="7528" spans="1:2">
      <c r="A7528" s="31">
        <v>87</v>
      </c>
      <c r="B7528" s="33">
        <v>4524</v>
      </c>
    </row>
    <row r="7529" spans="1:2">
      <c r="A7529" s="32">
        <v>111</v>
      </c>
      <c r="B7529" s="34">
        <v>4995</v>
      </c>
    </row>
    <row r="7530" spans="1:2">
      <c r="A7530" s="31">
        <v>56</v>
      </c>
      <c r="B7530" s="33">
        <v>2408</v>
      </c>
    </row>
    <row r="7531" spans="1:2">
      <c r="A7531" s="32">
        <v>38</v>
      </c>
      <c r="B7531" s="34">
        <v>1368</v>
      </c>
    </row>
    <row r="7532" spans="1:2">
      <c r="A7532" s="31">
        <v>27</v>
      </c>
      <c r="B7532" s="33">
        <v>1053</v>
      </c>
    </row>
    <row r="7533" spans="1:2">
      <c r="A7533" s="32">
        <v>27</v>
      </c>
      <c r="B7533" s="34">
        <v>1269</v>
      </c>
    </row>
    <row r="7534" spans="1:2">
      <c r="A7534" s="31">
        <v>58</v>
      </c>
      <c r="B7534" s="33">
        <v>3016</v>
      </c>
    </row>
    <row r="7535" spans="1:2">
      <c r="A7535" s="32">
        <v>94</v>
      </c>
      <c r="B7535" s="34">
        <v>4982</v>
      </c>
    </row>
    <row r="7536" spans="1:2">
      <c r="A7536" s="31">
        <v>56</v>
      </c>
      <c r="B7536" s="33">
        <v>2576</v>
      </c>
    </row>
    <row r="7537" spans="1:2">
      <c r="A7537" s="32">
        <v>29</v>
      </c>
      <c r="B7537" s="34">
        <v>1305</v>
      </c>
    </row>
    <row r="7538" spans="1:2">
      <c r="A7538" s="31">
        <v>23</v>
      </c>
      <c r="B7538" s="33">
        <v>1081</v>
      </c>
    </row>
    <row r="7539" spans="1:2">
      <c r="A7539" s="32">
        <v>19</v>
      </c>
      <c r="B7539" s="34">
        <v>1045</v>
      </c>
    </row>
    <row r="7540" spans="1:2">
      <c r="A7540" s="31">
        <v>58</v>
      </c>
      <c r="B7540" s="33">
        <v>3712</v>
      </c>
    </row>
    <row r="7541" spans="1:2">
      <c r="A7541" s="32">
        <v>95</v>
      </c>
      <c r="B7541" s="34">
        <v>5225</v>
      </c>
    </row>
    <row r="7542" spans="1:2">
      <c r="A7542" s="31">
        <v>63</v>
      </c>
      <c r="B7542" s="33">
        <v>2898</v>
      </c>
    </row>
    <row r="7543" spans="1:2">
      <c r="A7543" s="32">
        <v>64</v>
      </c>
      <c r="B7543" s="34">
        <v>3072</v>
      </c>
    </row>
    <row r="7544" spans="1:2">
      <c r="A7544" s="31">
        <v>58</v>
      </c>
      <c r="B7544" s="33">
        <v>2784</v>
      </c>
    </row>
    <row r="7545" spans="1:2">
      <c r="A7545" s="32">
        <v>44</v>
      </c>
      <c r="B7545" s="34">
        <v>2552</v>
      </c>
    </row>
    <row r="7546" spans="1:2">
      <c r="A7546" s="31">
        <v>77</v>
      </c>
      <c r="B7546" s="33">
        <v>4620</v>
      </c>
    </row>
    <row r="7547" spans="1:2">
      <c r="A7547" s="32">
        <v>135</v>
      </c>
      <c r="B7547" s="34">
        <v>7290</v>
      </c>
    </row>
    <row r="7548" spans="1:2">
      <c r="A7548" s="31">
        <v>78</v>
      </c>
      <c r="B7548" s="33">
        <v>3510</v>
      </c>
    </row>
    <row r="7549" spans="1:2">
      <c r="A7549" s="32">
        <v>74</v>
      </c>
      <c r="B7549" s="34">
        <v>3478</v>
      </c>
    </row>
    <row r="7550" spans="1:2">
      <c r="A7550" s="31">
        <v>65</v>
      </c>
      <c r="B7550" s="33">
        <v>3120</v>
      </c>
    </row>
    <row r="7551" spans="1:2">
      <c r="A7551" s="32">
        <v>68</v>
      </c>
      <c r="B7551" s="34">
        <v>3808</v>
      </c>
    </row>
    <row r="7552" spans="1:2">
      <c r="A7552" s="31">
        <v>85</v>
      </c>
      <c r="B7552" s="33">
        <v>5100</v>
      </c>
    </row>
    <row r="7553" spans="1:2">
      <c r="A7553" s="32">
        <v>126</v>
      </c>
      <c r="B7553" s="34">
        <v>4788</v>
      </c>
    </row>
    <row r="7554" spans="1:2">
      <c r="A7554" s="31">
        <v>68</v>
      </c>
      <c r="B7554" s="33">
        <v>2584</v>
      </c>
    </row>
    <row r="7555" spans="1:2">
      <c r="A7555" s="32">
        <v>73</v>
      </c>
      <c r="B7555" s="34">
        <v>1971</v>
      </c>
    </row>
    <row r="7556" spans="1:2">
      <c r="A7556" s="31">
        <v>26</v>
      </c>
      <c r="B7556" s="33">
        <v>884</v>
      </c>
    </row>
    <row r="7557" spans="1:2">
      <c r="A7557" s="32">
        <v>41</v>
      </c>
      <c r="B7557" s="34">
        <v>1968</v>
      </c>
    </row>
    <row r="7558" spans="1:2">
      <c r="A7558" s="31">
        <v>70</v>
      </c>
      <c r="B7558" s="33">
        <v>2660</v>
      </c>
    </row>
    <row r="7559" spans="1:2">
      <c r="A7559" s="32">
        <v>140</v>
      </c>
      <c r="B7559" s="34">
        <v>5040</v>
      </c>
    </row>
    <row r="7560" spans="1:2">
      <c r="A7560" s="31">
        <v>41</v>
      </c>
      <c r="B7560" s="33">
        <v>1558</v>
      </c>
    </row>
    <row r="7561" spans="1:2">
      <c r="A7561" s="32">
        <v>60</v>
      </c>
      <c r="B7561" s="34">
        <v>1740</v>
      </c>
    </row>
    <row r="7562" spans="1:2">
      <c r="A7562" s="31">
        <v>68</v>
      </c>
      <c r="B7562" s="33">
        <v>2176</v>
      </c>
    </row>
    <row r="7563" spans="1:2">
      <c r="A7563" s="32">
        <v>41</v>
      </c>
      <c r="B7563" s="34">
        <v>1968</v>
      </c>
    </row>
    <row r="7564" spans="1:2">
      <c r="A7564" s="31">
        <v>75</v>
      </c>
      <c r="B7564" s="33">
        <v>2850</v>
      </c>
    </row>
    <row r="7565" spans="1:2">
      <c r="A7565" s="32">
        <v>127</v>
      </c>
      <c r="B7565" s="34">
        <v>4826</v>
      </c>
    </row>
    <row r="7566" spans="1:2">
      <c r="A7566" s="31">
        <v>47</v>
      </c>
      <c r="B7566" s="33">
        <v>1786</v>
      </c>
    </row>
    <row r="7567" spans="1:2">
      <c r="A7567" s="32">
        <v>50</v>
      </c>
      <c r="B7567" s="34">
        <v>1400</v>
      </c>
    </row>
    <row r="7568" spans="1:2">
      <c r="A7568" s="31">
        <v>87</v>
      </c>
      <c r="B7568" s="33">
        <v>2958</v>
      </c>
    </row>
    <row r="7569" spans="1:2">
      <c r="A7569" s="32">
        <v>29</v>
      </c>
      <c r="B7569" s="34">
        <v>1334</v>
      </c>
    </row>
    <row r="7570" spans="1:2">
      <c r="A7570" s="31">
        <v>54</v>
      </c>
      <c r="B7570" s="33">
        <v>2106</v>
      </c>
    </row>
    <row r="7571" spans="1:2">
      <c r="A7571" s="32">
        <v>117</v>
      </c>
      <c r="B7571" s="34">
        <v>4446</v>
      </c>
    </row>
    <row r="7572" spans="1:2">
      <c r="A7572" s="31">
        <v>45</v>
      </c>
      <c r="B7572" s="33">
        <v>1665</v>
      </c>
    </row>
    <row r="7573" spans="1:2">
      <c r="A7573" s="32">
        <v>41</v>
      </c>
      <c r="B7573" s="34">
        <v>1189</v>
      </c>
    </row>
    <row r="7574" spans="1:2">
      <c r="A7574" s="31">
        <v>35</v>
      </c>
      <c r="B7574" s="33">
        <v>1120</v>
      </c>
    </row>
    <row r="7575" spans="1:2">
      <c r="A7575" s="32">
        <v>33</v>
      </c>
      <c r="B7575" s="34">
        <v>1617</v>
      </c>
    </row>
    <row r="7576" spans="1:2">
      <c r="A7576" s="31">
        <v>83</v>
      </c>
      <c r="B7576" s="33">
        <v>3237</v>
      </c>
    </row>
    <row r="7577" spans="1:2">
      <c r="A7577" s="32">
        <v>129</v>
      </c>
      <c r="B7577" s="34">
        <v>6837</v>
      </c>
    </row>
    <row r="7578" spans="1:2">
      <c r="A7578" s="31">
        <v>54</v>
      </c>
      <c r="B7578" s="33">
        <v>2538</v>
      </c>
    </row>
    <row r="7579" spans="1:2">
      <c r="A7579" s="32">
        <v>56</v>
      </c>
      <c r="B7579" s="34">
        <v>2296</v>
      </c>
    </row>
    <row r="7580" spans="1:2">
      <c r="A7580" s="31">
        <v>47</v>
      </c>
      <c r="B7580" s="33">
        <v>2068</v>
      </c>
    </row>
    <row r="7581" spans="1:2">
      <c r="A7581" s="32">
        <v>54</v>
      </c>
      <c r="B7581" s="34">
        <v>2700</v>
      </c>
    </row>
    <row r="7582" spans="1:2">
      <c r="A7582" s="31">
        <v>88</v>
      </c>
      <c r="B7582" s="33">
        <v>4840</v>
      </c>
    </row>
    <row r="7583" spans="1:2">
      <c r="A7583" s="32">
        <v>155</v>
      </c>
      <c r="B7583" s="34">
        <v>7905</v>
      </c>
    </row>
    <row r="7584" spans="1:2">
      <c r="A7584" s="31">
        <v>94</v>
      </c>
      <c r="B7584" s="33">
        <v>4418</v>
      </c>
    </row>
    <row r="7585" spans="1:2">
      <c r="A7585" s="32">
        <v>68</v>
      </c>
      <c r="B7585" s="34">
        <v>2856</v>
      </c>
    </row>
    <row r="7586" spans="1:2">
      <c r="A7586" s="31">
        <v>65</v>
      </c>
      <c r="B7586" s="33">
        <v>2665</v>
      </c>
    </row>
    <row r="7587" spans="1:2">
      <c r="A7587" s="32">
        <v>59</v>
      </c>
      <c r="B7587" s="34">
        <v>3009</v>
      </c>
    </row>
    <row r="7588" spans="1:2">
      <c r="A7588" s="31">
        <v>101</v>
      </c>
      <c r="B7588" s="33">
        <v>5454</v>
      </c>
    </row>
    <row r="7589" spans="1:2">
      <c r="A7589" s="32">
        <v>150</v>
      </c>
      <c r="B7589" s="34">
        <v>7800</v>
      </c>
    </row>
    <row r="7590" spans="1:2">
      <c r="A7590" s="31">
        <v>105</v>
      </c>
      <c r="B7590" s="33">
        <v>5145</v>
      </c>
    </row>
    <row r="7591" spans="1:2">
      <c r="A7591" s="32">
        <v>77</v>
      </c>
      <c r="B7591" s="34">
        <v>3157</v>
      </c>
    </row>
    <row r="7592" spans="1:2">
      <c r="A7592" s="31">
        <v>56</v>
      </c>
      <c r="B7592" s="33">
        <v>2464</v>
      </c>
    </row>
    <row r="7593" spans="1:2">
      <c r="A7593" s="32">
        <v>68</v>
      </c>
      <c r="B7593" s="34">
        <v>3604</v>
      </c>
    </row>
    <row r="7594" spans="1:2">
      <c r="A7594" s="31">
        <v>128</v>
      </c>
      <c r="B7594" s="33">
        <v>7040</v>
      </c>
    </row>
    <row r="7595" spans="1:2">
      <c r="A7595" s="32">
        <v>161</v>
      </c>
      <c r="B7595" s="34">
        <v>8050</v>
      </c>
    </row>
    <row r="7596" spans="1:2">
      <c r="A7596" s="31">
        <v>88</v>
      </c>
      <c r="B7596" s="33">
        <v>4136</v>
      </c>
    </row>
    <row r="7597" spans="1:2">
      <c r="A7597" s="32">
        <v>69</v>
      </c>
      <c r="B7597" s="34">
        <v>2898</v>
      </c>
    </row>
    <row r="7598" spans="1:2">
      <c r="A7598" s="31">
        <v>51</v>
      </c>
      <c r="B7598" s="33">
        <v>2142</v>
      </c>
    </row>
    <row r="7599" spans="1:2">
      <c r="A7599" s="32">
        <v>44</v>
      </c>
      <c r="B7599" s="34">
        <v>2200</v>
      </c>
    </row>
    <row r="7600" spans="1:2">
      <c r="A7600" s="31">
        <v>91</v>
      </c>
      <c r="B7600" s="33">
        <v>5278</v>
      </c>
    </row>
    <row r="7601" spans="1:2">
      <c r="A7601" s="32">
        <v>135</v>
      </c>
      <c r="B7601" s="34">
        <v>7155</v>
      </c>
    </row>
    <row r="7602" spans="1:2">
      <c r="A7602" s="31">
        <v>63</v>
      </c>
      <c r="B7602" s="33">
        <v>3087</v>
      </c>
    </row>
    <row r="7603" spans="1:2">
      <c r="A7603" s="32">
        <v>39</v>
      </c>
      <c r="B7603" s="34">
        <v>1599</v>
      </c>
    </row>
    <row r="7604" spans="1:2">
      <c r="A7604" s="31">
        <v>36</v>
      </c>
      <c r="B7604" s="33">
        <v>1512</v>
      </c>
    </row>
    <row r="7605" spans="1:2">
      <c r="A7605" s="32">
        <v>34</v>
      </c>
      <c r="B7605" s="34">
        <v>1768</v>
      </c>
    </row>
    <row r="7606" spans="1:2">
      <c r="A7606" s="31">
        <v>63</v>
      </c>
      <c r="B7606" s="33">
        <v>3591</v>
      </c>
    </row>
    <row r="7607" spans="1:2">
      <c r="A7607" s="32">
        <v>120</v>
      </c>
      <c r="B7607" s="34">
        <v>6840</v>
      </c>
    </row>
    <row r="7608" spans="1:2">
      <c r="A7608" s="31">
        <v>56</v>
      </c>
      <c r="B7608" s="33">
        <v>2968</v>
      </c>
    </row>
    <row r="7609" spans="1:2">
      <c r="A7609" s="32">
        <v>34</v>
      </c>
      <c r="B7609" s="34">
        <v>1802</v>
      </c>
    </row>
    <row r="7610" spans="1:2">
      <c r="A7610" s="31">
        <v>27</v>
      </c>
      <c r="B7610" s="33">
        <v>1458</v>
      </c>
    </row>
    <row r="7611" spans="1:2">
      <c r="A7611" s="32">
        <v>27</v>
      </c>
      <c r="B7611" s="34">
        <v>1674</v>
      </c>
    </row>
    <row r="7612" spans="1:2">
      <c r="A7612" s="31">
        <v>65</v>
      </c>
      <c r="B7612" s="33">
        <v>4290</v>
      </c>
    </row>
    <row r="7613" spans="1:2">
      <c r="A7613" s="32">
        <v>113</v>
      </c>
      <c r="B7613" s="34">
        <v>7006</v>
      </c>
    </row>
    <row r="7614" spans="1:2">
      <c r="A7614" s="31">
        <v>90</v>
      </c>
      <c r="B7614" s="33">
        <v>4680</v>
      </c>
    </row>
    <row r="7615" spans="1:2">
      <c r="A7615" s="32">
        <v>83</v>
      </c>
      <c r="B7615" s="34">
        <v>4150</v>
      </c>
    </row>
    <row r="7616" spans="1:2">
      <c r="A7616" s="31">
        <v>80</v>
      </c>
      <c r="B7616" s="33">
        <v>4080</v>
      </c>
    </row>
    <row r="7617" spans="1:2">
      <c r="A7617" s="32">
        <v>70</v>
      </c>
      <c r="B7617" s="34">
        <v>4410</v>
      </c>
    </row>
    <row r="7618" spans="1:2">
      <c r="A7618" s="31">
        <v>98</v>
      </c>
      <c r="B7618" s="33">
        <v>6272</v>
      </c>
    </row>
    <row r="7619" spans="1:2">
      <c r="A7619" s="32">
        <v>150</v>
      </c>
      <c r="B7619" s="34">
        <v>9600</v>
      </c>
    </row>
    <row r="7620" spans="1:2">
      <c r="A7620" s="31">
        <v>105</v>
      </c>
      <c r="B7620" s="33">
        <v>5565</v>
      </c>
    </row>
    <row r="7621" spans="1:2">
      <c r="A7621" s="32">
        <v>98</v>
      </c>
      <c r="B7621" s="34">
        <v>4998</v>
      </c>
    </row>
    <row r="7622" spans="1:2">
      <c r="A7622" s="31">
        <v>75</v>
      </c>
      <c r="B7622" s="33">
        <v>3900</v>
      </c>
    </row>
    <row r="7623" spans="1:2">
      <c r="A7623" s="32">
        <v>84</v>
      </c>
      <c r="B7623" s="34">
        <v>5208</v>
      </c>
    </row>
    <row r="7624" spans="1:2">
      <c r="A7624" s="31">
        <v>112</v>
      </c>
      <c r="B7624" s="33">
        <v>7280</v>
      </c>
    </row>
    <row r="7625" spans="1:2">
      <c r="A7625" s="32">
        <v>152</v>
      </c>
      <c r="B7625" s="34">
        <v>6688</v>
      </c>
    </row>
    <row r="7626" spans="1:2">
      <c r="A7626" s="31">
        <v>94</v>
      </c>
      <c r="B7626" s="33">
        <v>3948</v>
      </c>
    </row>
    <row r="7627" spans="1:2">
      <c r="A7627" s="32">
        <v>91</v>
      </c>
      <c r="B7627" s="34">
        <v>2912</v>
      </c>
    </row>
    <row r="7628" spans="1:2">
      <c r="A7628" s="31">
        <v>44</v>
      </c>
      <c r="B7628" s="33">
        <v>1716</v>
      </c>
    </row>
    <row r="7629" spans="1:2">
      <c r="A7629" s="32">
        <v>68</v>
      </c>
      <c r="B7629" s="34">
        <v>3536</v>
      </c>
    </row>
    <row r="7630" spans="1:2">
      <c r="A7630" s="31">
        <v>98</v>
      </c>
      <c r="B7630" s="33">
        <v>4312</v>
      </c>
    </row>
    <row r="7631" spans="1:2">
      <c r="A7631" s="32">
        <v>167</v>
      </c>
      <c r="B7631" s="34">
        <v>6847</v>
      </c>
    </row>
    <row r="7632" spans="1:2">
      <c r="A7632" s="31">
        <v>61</v>
      </c>
      <c r="B7632" s="33">
        <v>2684</v>
      </c>
    </row>
    <row r="7633" spans="1:2">
      <c r="A7633" s="32">
        <v>74</v>
      </c>
      <c r="B7633" s="34">
        <v>2442</v>
      </c>
    </row>
    <row r="7634" spans="1:2">
      <c r="A7634" s="31">
        <v>45</v>
      </c>
      <c r="B7634" s="33">
        <v>1620</v>
      </c>
    </row>
    <row r="7635" spans="1:2">
      <c r="A7635" s="32">
        <v>63</v>
      </c>
      <c r="B7635" s="34">
        <v>3402</v>
      </c>
    </row>
    <row r="7636" spans="1:2">
      <c r="A7636" s="31">
        <v>85</v>
      </c>
      <c r="B7636" s="33">
        <v>3655</v>
      </c>
    </row>
    <row r="7637" spans="1:2">
      <c r="A7637" s="32">
        <v>142</v>
      </c>
      <c r="B7637" s="34">
        <v>6248</v>
      </c>
    </row>
    <row r="7638" spans="1:2">
      <c r="A7638" s="31">
        <v>70</v>
      </c>
      <c r="B7638" s="33">
        <v>2940</v>
      </c>
    </row>
    <row r="7639" spans="1:2">
      <c r="A7639" s="32">
        <v>77</v>
      </c>
      <c r="B7639" s="34">
        <v>2618</v>
      </c>
    </row>
    <row r="7640" spans="1:2">
      <c r="A7640" s="31">
        <v>38</v>
      </c>
      <c r="B7640" s="33">
        <v>1368</v>
      </c>
    </row>
    <row r="7641" spans="1:2">
      <c r="A7641" s="32">
        <v>47</v>
      </c>
      <c r="B7641" s="34">
        <v>2397</v>
      </c>
    </row>
    <row r="7642" spans="1:2">
      <c r="A7642" s="31">
        <v>80</v>
      </c>
      <c r="B7642" s="33">
        <v>3280</v>
      </c>
    </row>
    <row r="7643" spans="1:2">
      <c r="A7643" s="32">
        <v>137</v>
      </c>
      <c r="B7643" s="34">
        <v>5617</v>
      </c>
    </row>
    <row r="7644" spans="1:2">
      <c r="A7644" s="31">
        <v>56</v>
      </c>
      <c r="B7644" s="33">
        <v>2408</v>
      </c>
    </row>
    <row r="7645" spans="1:2">
      <c r="A7645" s="32">
        <v>65</v>
      </c>
      <c r="B7645" s="34">
        <v>2080</v>
      </c>
    </row>
    <row r="7646" spans="1:2">
      <c r="A7646" s="31">
        <v>44</v>
      </c>
      <c r="B7646" s="33">
        <v>1584</v>
      </c>
    </row>
    <row r="7647" spans="1:2">
      <c r="A7647" s="32">
        <v>38</v>
      </c>
      <c r="B7647" s="34">
        <v>1938</v>
      </c>
    </row>
    <row r="7648" spans="1:2">
      <c r="A7648" s="31">
        <v>90</v>
      </c>
      <c r="B7648" s="33">
        <v>3960</v>
      </c>
    </row>
    <row r="7649" spans="1:2">
      <c r="A7649" s="32">
        <v>154</v>
      </c>
      <c r="B7649" s="34">
        <v>8470</v>
      </c>
    </row>
    <row r="7650" spans="1:2">
      <c r="A7650" s="31">
        <v>80</v>
      </c>
      <c r="B7650" s="33">
        <v>4320</v>
      </c>
    </row>
    <row r="7651" spans="1:2">
      <c r="A7651" s="32">
        <v>75</v>
      </c>
      <c r="B7651" s="34">
        <v>3675</v>
      </c>
    </row>
    <row r="7652" spans="1:2">
      <c r="A7652" s="31">
        <v>65</v>
      </c>
      <c r="B7652" s="33">
        <v>2990</v>
      </c>
    </row>
    <row r="7653" spans="1:2">
      <c r="A7653" s="32">
        <v>72</v>
      </c>
      <c r="B7653" s="34">
        <v>3960</v>
      </c>
    </row>
    <row r="7654" spans="1:2">
      <c r="A7654" s="31">
        <v>120</v>
      </c>
      <c r="B7654" s="33">
        <v>7200</v>
      </c>
    </row>
    <row r="7655" spans="1:2">
      <c r="A7655" s="32">
        <v>163</v>
      </c>
      <c r="B7655" s="34">
        <v>9454</v>
      </c>
    </row>
    <row r="7656" spans="1:2">
      <c r="A7656" s="31">
        <v>116</v>
      </c>
      <c r="B7656" s="33">
        <v>6148</v>
      </c>
    </row>
    <row r="7657" spans="1:2">
      <c r="A7657" s="32">
        <v>81</v>
      </c>
      <c r="B7657" s="34">
        <v>3645</v>
      </c>
    </row>
    <row r="7658" spans="1:2">
      <c r="A7658" s="31">
        <v>90</v>
      </c>
      <c r="B7658" s="33">
        <v>4230</v>
      </c>
    </row>
    <row r="7659" spans="1:2">
      <c r="A7659" s="32">
        <v>81</v>
      </c>
      <c r="B7659" s="34">
        <v>4698</v>
      </c>
    </row>
    <row r="7660" spans="1:2">
      <c r="A7660" s="31">
        <v>117</v>
      </c>
      <c r="B7660" s="33">
        <v>7254</v>
      </c>
    </row>
    <row r="7661" spans="1:2">
      <c r="A7661" s="32">
        <v>182</v>
      </c>
      <c r="B7661" s="34">
        <v>9828</v>
      </c>
    </row>
    <row r="7662" spans="1:2">
      <c r="A7662" s="31">
        <v>115</v>
      </c>
      <c r="B7662" s="33">
        <v>5865</v>
      </c>
    </row>
    <row r="7663" spans="1:2">
      <c r="A7663" s="32">
        <v>98</v>
      </c>
      <c r="B7663" s="34">
        <v>4508</v>
      </c>
    </row>
    <row r="7664" spans="1:2">
      <c r="A7664" s="31">
        <v>90</v>
      </c>
      <c r="B7664" s="33">
        <v>4140</v>
      </c>
    </row>
    <row r="7665" spans="1:2">
      <c r="A7665" s="32">
        <v>94</v>
      </c>
      <c r="B7665" s="34">
        <v>5076</v>
      </c>
    </row>
    <row r="7666" spans="1:2">
      <c r="A7666" s="31">
        <v>125</v>
      </c>
      <c r="B7666" s="33">
        <v>7625</v>
      </c>
    </row>
    <row r="7667" spans="1:2">
      <c r="A7667" s="32">
        <v>176</v>
      </c>
      <c r="B7667" s="34">
        <v>10208</v>
      </c>
    </row>
    <row r="7668" spans="1:2">
      <c r="A7668" s="31">
        <v>106</v>
      </c>
      <c r="B7668" s="33">
        <v>5618</v>
      </c>
    </row>
    <row r="7669" spans="1:2">
      <c r="A7669" s="32">
        <v>105</v>
      </c>
      <c r="B7669" s="34">
        <v>5040</v>
      </c>
    </row>
    <row r="7670" spans="1:2">
      <c r="A7670" s="31">
        <v>68</v>
      </c>
      <c r="B7670" s="33">
        <v>3332</v>
      </c>
    </row>
    <row r="7671" spans="1:2">
      <c r="A7671" s="32">
        <v>65</v>
      </c>
      <c r="B7671" s="34">
        <v>3705</v>
      </c>
    </row>
    <row r="7672" spans="1:2">
      <c r="A7672" s="31">
        <v>104</v>
      </c>
      <c r="B7672" s="33">
        <v>6344</v>
      </c>
    </row>
    <row r="7673" spans="1:2">
      <c r="A7673" s="32">
        <v>137</v>
      </c>
      <c r="B7673" s="34">
        <v>7672</v>
      </c>
    </row>
    <row r="7674" spans="1:2">
      <c r="A7674" s="31">
        <v>85</v>
      </c>
      <c r="B7674" s="33">
        <v>4250</v>
      </c>
    </row>
    <row r="7675" spans="1:2">
      <c r="A7675" s="32">
        <v>56</v>
      </c>
      <c r="B7675" s="34">
        <v>2576</v>
      </c>
    </row>
    <row r="7676" spans="1:2">
      <c r="A7676" s="31">
        <v>52</v>
      </c>
      <c r="B7676" s="33">
        <v>2340</v>
      </c>
    </row>
    <row r="7677" spans="1:2">
      <c r="A7677" s="32">
        <v>50</v>
      </c>
      <c r="B7677" s="34">
        <v>2900</v>
      </c>
    </row>
    <row r="7678" spans="1:2">
      <c r="A7678" s="31">
        <v>78</v>
      </c>
      <c r="B7678" s="33">
        <v>4602</v>
      </c>
    </row>
    <row r="7679" spans="1:2">
      <c r="A7679" s="32">
        <v>133</v>
      </c>
      <c r="B7679" s="34">
        <v>8246</v>
      </c>
    </row>
    <row r="7680" spans="1:2">
      <c r="A7680" s="31">
        <v>75</v>
      </c>
      <c r="B7680" s="33">
        <v>4050</v>
      </c>
    </row>
    <row r="7681" spans="1:2">
      <c r="A7681" s="32">
        <v>54</v>
      </c>
      <c r="B7681" s="34">
        <v>3186</v>
      </c>
    </row>
    <row r="7682" spans="1:2">
      <c r="A7682" s="31">
        <v>46</v>
      </c>
      <c r="B7682" s="33">
        <v>2530</v>
      </c>
    </row>
    <row r="7683" spans="1:2">
      <c r="A7683" s="32">
        <v>51</v>
      </c>
      <c r="B7683" s="34">
        <v>3366</v>
      </c>
    </row>
    <row r="7684" spans="1:2">
      <c r="A7684" s="31">
        <v>81</v>
      </c>
      <c r="B7684" s="33">
        <v>5751</v>
      </c>
    </row>
    <row r="7685" spans="1:2">
      <c r="A7685" s="32">
        <v>126</v>
      </c>
      <c r="B7685" s="34">
        <v>8064</v>
      </c>
    </row>
    <row r="7686" spans="1:2">
      <c r="A7686" s="31">
        <v>81</v>
      </c>
      <c r="B7686" s="33">
        <v>4455</v>
      </c>
    </row>
    <row r="7687" spans="1:2">
      <c r="A7687" s="32">
        <v>96</v>
      </c>
      <c r="B7687" s="34">
        <v>5472</v>
      </c>
    </row>
    <row r="7688" spans="1:2">
      <c r="A7688" s="31">
        <v>75</v>
      </c>
      <c r="B7688" s="33">
        <v>4125</v>
      </c>
    </row>
    <row r="7689" spans="1:2">
      <c r="A7689" s="32">
        <v>80</v>
      </c>
      <c r="B7689" s="34">
        <v>5360</v>
      </c>
    </row>
    <row r="7690" spans="1:2">
      <c r="A7690" s="31">
        <v>94</v>
      </c>
      <c r="B7690" s="33">
        <v>6580</v>
      </c>
    </row>
    <row r="7691" spans="1:2">
      <c r="A7691" s="32">
        <v>168</v>
      </c>
      <c r="B7691" s="34">
        <v>10752</v>
      </c>
    </row>
    <row r="7692" spans="1:2">
      <c r="A7692" s="31">
        <v>100</v>
      </c>
      <c r="B7692" s="33">
        <v>5500</v>
      </c>
    </row>
    <row r="7693" spans="1:2">
      <c r="A7693" s="32">
        <v>113</v>
      </c>
      <c r="B7693" s="34">
        <v>6215</v>
      </c>
    </row>
    <row r="7694" spans="1:2">
      <c r="A7694" s="31">
        <v>81</v>
      </c>
      <c r="B7694" s="33">
        <v>4536</v>
      </c>
    </row>
    <row r="7695" spans="1:2">
      <c r="A7695" s="32">
        <v>81</v>
      </c>
      <c r="B7695" s="34">
        <v>5427</v>
      </c>
    </row>
    <row r="7696" spans="1:2">
      <c r="A7696" s="31">
        <v>106</v>
      </c>
      <c r="B7696" s="33">
        <v>7208</v>
      </c>
    </row>
    <row r="7697" spans="1:2">
      <c r="A7697" s="32">
        <v>131</v>
      </c>
      <c r="B7697" s="34">
        <v>6419</v>
      </c>
    </row>
    <row r="7698" spans="1:2">
      <c r="A7698" s="31">
        <v>91</v>
      </c>
      <c r="B7698" s="33">
        <v>4095</v>
      </c>
    </row>
    <row r="7699" spans="1:2">
      <c r="A7699" s="32">
        <v>81</v>
      </c>
      <c r="B7699" s="34">
        <v>3078</v>
      </c>
    </row>
    <row r="7700" spans="1:2">
      <c r="A7700" s="31">
        <v>46</v>
      </c>
      <c r="B7700" s="33">
        <v>1978</v>
      </c>
    </row>
    <row r="7701" spans="1:2">
      <c r="A7701" s="32">
        <v>56</v>
      </c>
      <c r="B7701" s="34">
        <v>3304</v>
      </c>
    </row>
    <row r="7702" spans="1:2">
      <c r="A7702" s="31">
        <v>88</v>
      </c>
      <c r="B7702" s="33">
        <v>4312</v>
      </c>
    </row>
    <row r="7703" spans="1:2">
      <c r="A7703" s="32">
        <v>180</v>
      </c>
      <c r="B7703" s="34">
        <v>8820</v>
      </c>
    </row>
    <row r="7704" spans="1:2">
      <c r="A7704" s="31">
        <v>75</v>
      </c>
      <c r="B7704" s="33">
        <v>3375</v>
      </c>
    </row>
    <row r="7705" spans="1:2">
      <c r="A7705" s="32">
        <v>90</v>
      </c>
      <c r="B7705" s="34">
        <v>3510</v>
      </c>
    </row>
    <row r="7706" spans="1:2">
      <c r="A7706" s="31">
        <v>58</v>
      </c>
      <c r="B7706" s="33">
        <v>2436</v>
      </c>
    </row>
    <row r="7707" spans="1:2">
      <c r="A7707" s="32">
        <v>83</v>
      </c>
      <c r="B7707" s="34">
        <v>4648</v>
      </c>
    </row>
    <row r="7708" spans="1:2">
      <c r="A7708" s="31">
        <v>98</v>
      </c>
      <c r="B7708" s="33">
        <v>4508</v>
      </c>
    </row>
    <row r="7709" spans="1:2">
      <c r="A7709" s="32">
        <v>165</v>
      </c>
      <c r="B7709" s="34">
        <v>8085</v>
      </c>
    </row>
    <row r="7710" spans="1:2">
      <c r="A7710" s="31">
        <v>69</v>
      </c>
      <c r="B7710" s="33">
        <v>3381</v>
      </c>
    </row>
    <row r="7711" spans="1:2">
      <c r="A7711" s="32">
        <v>75</v>
      </c>
      <c r="B7711" s="34">
        <v>2850</v>
      </c>
    </row>
    <row r="7712" spans="1:2">
      <c r="A7712" s="31">
        <v>38</v>
      </c>
      <c r="B7712" s="33">
        <v>1672</v>
      </c>
    </row>
    <row r="7713" spans="1:2">
      <c r="A7713" s="32">
        <v>60</v>
      </c>
      <c r="B7713" s="34">
        <v>3480</v>
      </c>
    </row>
    <row r="7714" spans="1:2">
      <c r="A7714" s="31">
        <v>75</v>
      </c>
      <c r="B7714" s="33">
        <v>3375</v>
      </c>
    </row>
    <row r="7715" spans="1:2">
      <c r="A7715" s="32">
        <v>154</v>
      </c>
      <c r="B7715" s="34">
        <v>7392</v>
      </c>
    </row>
    <row r="7716" spans="1:2">
      <c r="A7716" s="31">
        <v>68</v>
      </c>
      <c r="B7716" s="33">
        <v>3332</v>
      </c>
    </row>
    <row r="7717" spans="1:2">
      <c r="A7717" s="32">
        <v>73</v>
      </c>
      <c r="B7717" s="34">
        <v>2774</v>
      </c>
    </row>
    <row r="7718" spans="1:2">
      <c r="A7718" s="31">
        <v>49</v>
      </c>
      <c r="B7718" s="33">
        <v>2156</v>
      </c>
    </row>
    <row r="7719" spans="1:2">
      <c r="A7719" s="32">
        <v>53</v>
      </c>
      <c r="B7719" s="34">
        <v>3021</v>
      </c>
    </row>
    <row r="7720" spans="1:2">
      <c r="A7720" s="31">
        <v>98</v>
      </c>
      <c r="B7720" s="33">
        <v>4508</v>
      </c>
    </row>
    <row r="7721" spans="1:2">
      <c r="A7721" s="32">
        <v>173</v>
      </c>
      <c r="B7721" s="34">
        <v>11072</v>
      </c>
    </row>
    <row r="7722" spans="1:2">
      <c r="A7722" s="31">
        <v>87</v>
      </c>
      <c r="B7722" s="33">
        <v>4698</v>
      </c>
    </row>
    <row r="7723" spans="1:2">
      <c r="A7723" s="32">
        <v>98</v>
      </c>
      <c r="B7723" s="34">
        <v>4998</v>
      </c>
    </row>
    <row r="7724" spans="1:2">
      <c r="A7724" s="31">
        <v>80</v>
      </c>
      <c r="B7724" s="33">
        <v>4160</v>
      </c>
    </row>
    <row r="7725" spans="1:2">
      <c r="A7725" s="32">
        <v>78</v>
      </c>
      <c r="B7725" s="34">
        <v>4914</v>
      </c>
    </row>
    <row r="7726" spans="1:2">
      <c r="A7726" s="31">
        <v>115</v>
      </c>
      <c r="B7726" s="33">
        <v>7475</v>
      </c>
    </row>
    <row r="7727" spans="1:2">
      <c r="A7727" s="32">
        <v>169</v>
      </c>
      <c r="B7727" s="34">
        <v>9971</v>
      </c>
    </row>
    <row r="7728" spans="1:2">
      <c r="A7728" s="31">
        <v>123</v>
      </c>
      <c r="B7728" s="33">
        <v>6888</v>
      </c>
    </row>
    <row r="7729" spans="1:2">
      <c r="A7729" s="32">
        <v>88</v>
      </c>
      <c r="B7729" s="34">
        <v>4664</v>
      </c>
    </row>
    <row r="7730" spans="1:2">
      <c r="A7730" s="31">
        <v>91</v>
      </c>
      <c r="B7730" s="33">
        <v>4732</v>
      </c>
    </row>
    <row r="7731" spans="1:2">
      <c r="A7731" s="32">
        <v>94</v>
      </c>
      <c r="B7731" s="34">
        <v>5640</v>
      </c>
    </row>
    <row r="7732" spans="1:2">
      <c r="A7732" s="31">
        <v>138</v>
      </c>
      <c r="B7732" s="33">
        <v>9108</v>
      </c>
    </row>
    <row r="7733" spans="1:2">
      <c r="A7733" s="32">
        <v>196</v>
      </c>
      <c r="B7733" s="34">
        <v>12544</v>
      </c>
    </row>
    <row r="7734" spans="1:2">
      <c r="A7734" s="31">
        <v>131</v>
      </c>
      <c r="B7734" s="33">
        <v>7205</v>
      </c>
    </row>
    <row r="7735" spans="1:2">
      <c r="A7735" s="32">
        <v>109</v>
      </c>
      <c r="B7735" s="34">
        <v>5886</v>
      </c>
    </row>
    <row r="7736" spans="1:2">
      <c r="A7736" s="31">
        <v>85</v>
      </c>
      <c r="B7736" s="33">
        <v>4505</v>
      </c>
    </row>
    <row r="7737" spans="1:2">
      <c r="A7737" s="32">
        <v>102</v>
      </c>
      <c r="B7737" s="34">
        <v>6120</v>
      </c>
    </row>
    <row r="7738" spans="1:2">
      <c r="A7738" s="31">
        <v>137</v>
      </c>
      <c r="B7738" s="33">
        <v>8768</v>
      </c>
    </row>
    <row r="7739" spans="1:2">
      <c r="A7739" s="32">
        <v>196</v>
      </c>
      <c r="B7739" s="34">
        <v>11760</v>
      </c>
    </row>
    <row r="7740" spans="1:2">
      <c r="A7740" s="31">
        <v>135</v>
      </c>
      <c r="B7740" s="33">
        <v>7830</v>
      </c>
    </row>
    <row r="7741" spans="1:2">
      <c r="A7741" s="32">
        <v>105</v>
      </c>
      <c r="B7741" s="34">
        <v>5460</v>
      </c>
    </row>
    <row r="7742" spans="1:2">
      <c r="A7742" s="31">
        <v>72</v>
      </c>
      <c r="B7742" s="33">
        <v>3672</v>
      </c>
    </row>
    <row r="7743" spans="1:2">
      <c r="A7743" s="32">
        <v>73</v>
      </c>
      <c r="B7743" s="34">
        <v>4307</v>
      </c>
    </row>
    <row r="7744" spans="1:2">
      <c r="A7744" s="31">
        <v>106</v>
      </c>
      <c r="B7744" s="33">
        <v>6784</v>
      </c>
    </row>
    <row r="7745" spans="1:2">
      <c r="A7745" s="32">
        <v>154</v>
      </c>
      <c r="B7745" s="34">
        <v>9086</v>
      </c>
    </row>
    <row r="7746" spans="1:2">
      <c r="A7746" s="31">
        <v>95</v>
      </c>
      <c r="B7746" s="33">
        <v>5130</v>
      </c>
    </row>
    <row r="7747" spans="1:2">
      <c r="A7747" s="32">
        <v>75</v>
      </c>
      <c r="B7747" s="34">
        <v>3900</v>
      </c>
    </row>
    <row r="7748" spans="1:2">
      <c r="A7748" s="31">
        <v>56</v>
      </c>
      <c r="B7748" s="33">
        <v>2968</v>
      </c>
    </row>
    <row r="7749" spans="1:2">
      <c r="A7749" s="32">
        <v>63</v>
      </c>
      <c r="B7749" s="34">
        <v>4032</v>
      </c>
    </row>
    <row r="7750" spans="1:2">
      <c r="A7750" s="31">
        <v>98</v>
      </c>
      <c r="B7750" s="33">
        <v>6664</v>
      </c>
    </row>
    <row r="7751" spans="1:2">
      <c r="A7751" s="32">
        <v>119</v>
      </c>
      <c r="B7751" s="34">
        <v>7616</v>
      </c>
    </row>
    <row r="7752" spans="1:2">
      <c r="A7752" s="31">
        <v>84</v>
      </c>
      <c r="B7752" s="33">
        <v>5208</v>
      </c>
    </row>
    <row r="7753" spans="1:2">
      <c r="A7753" s="32">
        <v>54</v>
      </c>
      <c r="B7753" s="34">
        <v>3186</v>
      </c>
    </row>
    <row r="7754" spans="1:2">
      <c r="A7754" s="31">
        <v>47</v>
      </c>
      <c r="B7754" s="33">
        <v>2914</v>
      </c>
    </row>
    <row r="7755" spans="1:2">
      <c r="A7755" s="32">
        <v>46</v>
      </c>
      <c r="B7755" s="34">
        <v>3266</v>
      </c>
    </row>
    <row r="7756" spans="1:2">
      <c r="A7756" s="31">
        <v>81</v>
      </c>
      <c r="B7756" s="33">
        <v>5832</v>
      </c>
    </row>
    <row r="7757" spans="1:2">
      <c r="A7757" s="32">
        <v>117</v>
      </c>
      <c r="B7757" s="34">
        <v>7956</v>
      </c>
    </row>
    <row r="7758" spans="1:2">
      <c r="A7758" s="31">
        <v>98</v>
      </c>
      <c r="B7758" s="33">
        <v>6076</v>
      </c>
    </row>
    <row r="7759" spans="1:2">
      <c r="A7759" s="32">
        <v>104</v>
      </c>
      <c r="B7759" s="34">
        <v>6552</v>
      </c>
    </row>
    <row r="7760" spans="1:2">
      <c r="A7760" s="31">
        <v>85</v>
      </c>
      <c r="B7760" s="33">
        <v>5440</v>
      </c>
    </row>
    <row r="7761" spans="1:2">
      <c r="A7761" s="32">
        <v>81</v>
      </c>
      <c r="B7761" s="34">
        <v>5751</v>
      </c>
    </row>
    <row r="7762" spans="1:2">
      <c r="A7762" s="31">
        <v>116</v>
      </c>
      <c r="B7762" s="33">
        <v>9048</v>
      </c>
    </row>
    <row r="7763" spans="1:2">
      <c r="A7763" s="32">
        <v>169</v>
      </c>
      <c r="B7763" s="34">
        <v>11999</v>
      </c>
    </row>
    <row r="7764" spans="1:2">
      <c r="A7764" s="31">
        <v>115</v>
      </c>
      <c r="B7764" s="33">
        <v>6785</v>
      </c>
    </row>
    <row r="7765" spans="1:2">
      <c r="A7765" s="32">
        <v>108</v>
      </c>
      <c r="B7765" s="34">
        <v>6696</v>
      </c>
    </row>
    <row r="7766" spans="1:2">
      <c r="A7766" s="31">
        <v>88</v>
      </c>
      <c r="B7766" s="33">
        <v>5456</v>
      </c>
    </row>
    <row r="7767" spans="1:2">
      <c r="A7767" s="32">
        <v>105</v>
      </c>
      <c r="B7767" s="34">
        <v>7770</v>
      </c>
    </row>
    <row r="7768" spans="1:2">
      <c r="A7768" s="31">
        <v>117</v>
      </c>
      <c r="B7768" s="33">
        <v>8658</v>
      </c>
    </row>
    <row r="7769" spans="1:2">
      <c r="A7769" s="32">
        <v>145</v>
      </c>
      <c r="B7769" s="34">
        <v>7540</v>
      </c>
    </row>
    <row r="7770" spans="1:2">
      <c r="A7770" s="31">
        <v>84</v>
      </c>
      <c r="B7770" s="33">
        <v>4200</v>
      </c>
    </row>
    <row r="7771" spans="1:2">
      <c r="A7771" s="32">
        <v>90</v>
      </c>
      <c r="B7771" s="34">
        <v>3960</v>
      </c>
    </row>
    <row r="7772" spans="1:2">
      <c r="A7772" s="31">
        <v>39</v>
      </c>
      <c r="B7772" s="33">
        <v>1911</v>
      </c>
    </row>
    <row r="7773" spans="1:2">
      <c r="A7773" s="32">
        <v>54</v>
      </c>
      <c r="B7773" s="34">
        <v>3240</v>
      </c>
    </row>
    <row r="7774" spans="1:2">
      <c r="A7774" s="31">
        <v>78</v>
      </c>
      <c r="B7774" s="33">
        <v>4212</v>
      </c>
    </row>
    <row r="7775" spans="1:2">
      <c r="A7775" s="32">
        <v>173</v>
      </c>
      <c r="B7775" s="34">
        <v>8996</v>
      </c>
    </row>
    <row r="7776" spans="1:2">
      <c r="A7776" s="31">
        <v>59</v>
      </c>
      <c r="B7776" s="33">
        <v>3127</v>
      </c>
    </row>
    <row r="7777" spans="1:2">
      <c r="A7777" s="32">
        <v>83</v>
      </c>
      <c r="B7777" s="34">
        <v>3569</v>
      </c>
    </row>
    <row r="7778" spans="1:2">
      <c r="A7778" s="31">
        <v>384</v>
      </c>
      <c r="B7778" s="33">
        <v>13056</v>
      </c>
    </row>
    <row r="7779" spans="1:2">
      <c r="A7779" s="32">
        <v>320</v>
      </c>
      <c r="B7779" s="34">
        <v>11520</v>
      </c>
    </row>
    <row r="7780" spans="1:2">
      <c r="A7780" s="31">
        <v>350</v>
      </c>
      <c r="B7780" s="33">
        <v>11200</v>
      </c>
    </row>
    <row r="7781" spans="1:2">
      <c r="A7781" s="32">
        <v>281</v>
      </c>
      <c r="B7781" s="34">
        <v>10116</v>
      </c>
    </row>
    <row r="7782" spans="1:2">
      <c r="A7782" s="31">
        <v>306</v>
      </c>
      <c r="B7782" s="33">
        <v>13158</v>
      </c>
    </row>
    <row r="7783" spans="1:2">
      <c r="A7783" s="32">
        <v>330</v>
      </c>
      <c r="B7783" s="34">
        <v>12540</v>
      </c>
    </row>
    <row r="7784" spans="1:2">
      <c r="A7784" s="31">
        <v>388</v>
      </c>
      <c r="B7784" s="33">
        <v>12804</v>
      </c>
    </row>
    <row r="7785" spans="1:2">
      <c r="A7785" s="32">
        <v>315</v>
      </c>
      <c r="B7785" s="34">
        <v>12285</v>
      </c>
    </row>
    <row r="7786" spans="1:2">
      <c r="A7786" s="31">
        <v>323</v>
      </c>
      <c r="B7786" s="33">
        <v>10336</v>
      </c>
    </row>
    <row r="7787" spans="1:2">
      <c r="A7787" s="32">
        <v>248</v>
      </c>
      <c r="B7787" s="34">
        <v>7936</v>
      </c>
    </row>
    <row r="7788" spans="1:2">
      <c r="A7788" s="31">
        <v>306</v>
      </c>
      <c r="B7788" s="33">
        <v>13158</v>
      </c>
    </row>
    <row r="7789" spans="1:2">
      <c r="A7789" s="32">
        <v>350</v>
      </c>
      <c r="B7789" s="34">
        <v>12600</v>
      </c>
    </row>
    <row r="7790" spans="1:2">
      <c r="A7790" s="31">
        <v>390</v>
      </c>
      <c r="B7790" s="33">
        <v>15600</v>
      </c>
    </row>
    <row r="7791" spans="1:2">
      <c r="A7791" s="32">
        <v>315</v>
      </c>
      <c r="B7791" s="34">
        <v>11025</v>
      </c>
    </row>
    <row r="7792" spans="1:2">
      <c r="A7792" s="31">
        <v>314</v>
      </c>
      <c r="B7792" s="33">
        <v>8478</v>
      </c>
    </row>
    <row r="7793" spans="1:2">
      <c r="A7793" s="32">
        <v>240</v>
      </c>
      <c r="B7793" s="34">
        <v>7440</v>
      </c>
    </row>
    <row r="7794" spans="1:2">
      <c r="A7794" s="31">
        <v>289</v>
      </c>
      <c r="B7794" s="33">
        <v>12427</v>
      </c>
    </row>
    <row r="7795" spans="1:2">
      <c r="A7795" s="32">
        <v>323</v>
      </c>
      <c r="B7795" s="34">
        <v>11628</v>
      </c>
    </row>
    <row r="7796" spans="1:2">
      <c r="A7796" s="31">
        <v>372</v>
      </c>
      <c r="B7796" s="33">
        <v>12276</v>
      </c>
    </row>
    <row r="7797" spans="1:2">
      <c r="A7797" s="32">
        <v>315</v>
      </c>
      <c r="B7797" s="34">
        <v>11025</v>
      </c>
    </row>
    <row r="7798" spans="1:2">
      <c r="A7798" s="31">
        <v>315</v>
      </c>
      <c r="B7798" s="33">
        <v>8820</v>
      </c>
    </row>
    <row r="7799" spans="1:2">
      <c r="A7799" s="32">
        <v>289</v>
      </c>
      <c r="B7799" s="34">
        <v>8959</v>
      </c>
    </row>
    <row r="7800" spans="1:2">
      <c r="A7800" s="31">
        <v>281</v>
      </c>
      <c r="B7800" s="33">
        <v>12364</v>
      </c>
    </row>
    <row r="7801" spans="1:2">
      <c r="A7801" s="32">
        <v>333</v>
      </c>
      <c r="B7801" s="34">
        <v>12987</v>
      </c>
    </row>
    <row r="7802" spans="1:2">
      <c r="A7802" s="31">
        <v>366</v>
      </c>
      <c r="B7802" s="33">
        <v>16104</v>
      </c>
    </row>
    <row r="7803" spans="1:2">
      <c r="A7803" s="32">
        <v>296</v>
      </c>
      <c r="B7803" s="34">
        <v>10952</v>
      </c>
    </row>
    <row r="7804" spans="1:2">
      <c r="A7804" s="31">
        <v>288</v>
      </c>
      <c r="B7804" s="33">
        <v>10368</v>
      </c>
    </row>
    <row r="7805" spans="1:2">
      <c r="A7805" s="32">
        <v>289</v>
      </c>
      <c r="B7805" s="34">
        <v>9537</v>
      </c>
    </row>
    <row r="7806" spans="1:2">
      <c r="A7806" s="31">
        <v>280</v>
      </c>
      <c r="B7806" s="33">
        <v>13160</v>
      </c>
    </row>
    <row r="7807" spans="1:2">
      <c r="A7807" s="32">
        <v>320</v>
      </c>
      <c r="B7807" s="34">
        <v>14080</v>
      </c>
    </row>
    <row r="7808" spans="1:2">
      <c r="A7808" s="31">
        <v>400</v>
      </c>
      <c r="B7808" s="33">
        <v>18800</v>
      </c>
    </row>
    <row r="7809" spans="1:2">
      <c r="A7809" s="32">
        <v>340</v>
      </c>
      <c r="B7809" s="34">
        <v>13940</v>
      </c>
    </row>
    <row r="7810" spans="1:2">
      <c r="A7810" s="31">
        <v>296</v>
      </c>
      <c r="B7810" s="33">
        <v>10952</v>
      </c>
    </row>
    <row r="7811" spans="1:2">
      <c r="A7811" s="32">
        <v>297</v>
      </c>
      <c r="B7811" s="34">
        <v>11286</v>
      </c>
    </row>
    <row r="7812" spans="1:2">
      <c r="A7812" s="31">
        <v>288</v>
      </c>
      <c r="B7812" s="33">
        <v>12960</v>
      </c>
    </row>
    <row r="7813" spans="1:2">
      <c r="A7813" s="32">
        <v>347</v>
      </c>
      <c r="B7813" s="34">
        <v>15962</v>
      </c>
    </row>
    <row r="7814" spans="1:2">
      <c r="A7814" s="31">
        <v>434</v>
      </c>
      <c r="B7814" s="33">
        <v>19096</v>
      </c>
    </row>
    <row r="7815" spans="1:2">
      <c r="A7815" s="32">
        <v>318</v>
      </c>
      <c r="B7815" s="34">
        <v>13038</v>
      </c>
    </row>
    <row r="7816" spans="1:2">
      <c r="A7816" s="31">
        <v>295</v>
      </c>
      <c r="B7816" s="33">
        <v>10325</v>
      </c>
    </row>
    <row r="7817" spans="1:2">
      <c r="A7817" s="32">
        <v>270</v>
      </c>
      <c r="B7817" s="34">
        <v>9450</v>
      </c>
    </row>
    <row r="7818" spans="1:2">
      <c r="A7818" s="31">
        <v>278</v>
      </c>
      <c r="B7818" s="33">
        <v>12788</v>
      </c>
    </row>
    <row r="7819" spans="1:2">
      <c r="A7819" s="32">
        <v>352</v>
      </c>
      <c r="B7819" s="34">
        <v>16544</v>
      </c>
    </row>
    <row r="7820" spans="1:2">
      <c r="A7820" s="31">
        <v>375</v>
      </c>
      <c r="B7820" s="33">
        <v>15375</v>
      </c>
    </row>
    <row r="7821" spans="1:2">
      <c r="A7821" s="32">
        <v>359</v>
      </c>
      <c r="B7821" s="34">
        <v>13283</v>
      </c>
    </row>
    <row r="7822" spans="1:2">
      <c r="A7822" s="31">
        <v>314</v>
      </c>
      <c r="B7822" s="33">
        <v>11618</v>
      </c>
    </row>
    <row r="7823" spans="1:2">
      <c r="A7823" s="32">
        <v>324</v>
      </c>
      <c r="B7823" s="34">
        <v>12960</v>
      </c>
    </row>
    <row r="7824" spans="1:2">
      <c r="A7824" s="31">
        <v>279</v>
      </c>
      <c r="B7824" s="33">
        <v>11997</v>
      </c>
    </row>
    <row r="7825" spans="1:2">
      <c r="A7825" s="32">
        <v>355</v>
      </c>
      <c r="B7825" s="34">
        <v>17040</v>
      </c>
    </row>
    <row r="7826" spans="1:2">
      <c r="A7826" s="31">
        <v>408</v>
      </c>
      <c r="B7826" s="33">
        <v>15912</v>
      </c>
    </row>
    <row r="7827" spans="1:2">
      <c r="A7827" s="32">
        <v>350</v>
      </c>
      <c r="B7827" s="34">
        <v>15050</v>
      </c>
    </row>
    <row r="7828" spans="1:2">
      <c r="A7828" s="31">
        <v>315</v>
      </c>
      <c r="B7828" s="33">
        <v>11340</v>
      </c>
    </row>
    <row r="7829" spans="1:2">
      <c r="A7829" s="32">
        <v>306</v>
      </c>
      <c r="B7829" s="34">
        <v>10404</v>
      </c>
    </row>
    <row r="7830" spans="1:2">
      <c r="A7830" s="31">
        <v>315</v>
      </c>
      <c r="B7830" s="33">
        <v>13860</v>
      </c>
    </row>
    <row r="7831" spans="1:2">
      <c r="A7831" s="32">
        <v>350</v>
      </c>
      <c r="B7831" s="34">
        <v>15750</v>
      </c>
    </row>
    <row r="7832" spans="1:2">
      <c r="A7832" s="31">
        <v>289</v>
      </c>
      <c r="B7832" s="33">
        <v>14739</v>
      </c>
    </row>
    <row r="7833" spans="1:2">
      <c r="A7833" s="32">
        <v>330</v>
      </c>
      <c r="B7833" s="34">
        <v>16500</v>
      </c>
    </row>
    <row r="7834" spans="1:2">
      <c r="A7834" s="31">
        <v>403</v>
      </c>
      <c r="B7834" s="33">
        <v>18538</v>
      </c>
    </row>
    <row r="7835" spans="1:2">
      <c r="A7835" s="32">
        <v>312</v>
      </c>
      <c r="B7835" s="34">
        <v>12480</v>
      </c>
    </row>
    <row r="7836" spans="1:2">
      <c r="A7836" s="31">
        <v>294</v>
      </c>
      <c r="B7836" s="33">
        <v>12642</v>
      </c>
    </row>
    <row r="7837" spans="1:2">
      <c r="A7837" s="32">
        <v>270</v>
      </c>
      <c r="B7837" s="34">
        <v>11070</v>
      </c>
    </row>
    <row r="7838" spans="1:2">
      <c r="A7838" s="31">
        <v>280</v>
      </c>
      <c r="B7838" s="33">
        <v>13160</v>
      </c>
    </row>
    <row r="7839" spans="1:2">
      <c r="A7839" s="32">
        <v>322</v>
      </c>
      <c r="B7839" s="34">
        <v>17066</v>
      </c>
    </row>
    <row r="7840" spans="1:2">
      <c r="A7840" s="31">
        <v>420</v>
      </c>
      <c r="B7840" s="33">
        <v>20160</v>
      </c>
    </row>
    <row r="7841" spans="1:2">
      <c r="A7841" s="32">
        <v>310</v>
      </c>
      <c r="B7841" s="34">
        <v>13330</v>
      </c>
    </row>
    <row r="7842" spans="1:2">
      <c r="A7842" s="31">
        <v>333</v>
      </c>
      <c r="B7842" s="33">
        <v>13986</v>
      </c>
    </row>
    <row r="7843" spans="1:2">
      <c r="A7843" s="32">
        <v>306</v>
      </c>
      <c r="B7843" s="34">
        <v>12546</v>
      </c>
    </row>
    <row r="7844" spans="1:2">
      <c r="A7844" s="31">
        <v>279</v>
      </c>
      <c r="B7844" s="33">
        <v>13392</v>
      </c>
    </row>
    <row r="7845" spans="1:2">
      <c r="A7845" s="32">
        <v>340</v>
      </c>
      <c r="B7845" s="34">
        <v>16320</v>
      </c>
    </row>
    <row r="7846" spans="1:2">
      <c r="A7846" s="31">
        <v>270</v>
      </c>
      <c r="B7846" s="33">
        <v>5400</v>
      </c>
    </row>
    <row r="7847" spans="1:2">
      <c r="A7847" s="32">
        <v>270</v>
      </c>
      <c r="B7847" s="34">
        <v>7020</v>
      </c>
    </row>
    <row r="7848" spans="1:2">
      <c r="A7848" s="31">
        <v>238</v>
      </c>
      <c r="B7848" s="33">
        <v>6426</v>
      </c>
    </row>
    <row r="7849" spans="1:2">
      <c r="A7849" s="32">
        <v>210</v>
      </c>
      <c r="B7849" s="34">
        <v>5670</v>
      </c>
    </row>
    <row r="7850" spans="1:2">
      <c r="A7850" s="31">
        <v>176</v>
      </c>
      <c r="B7850" s="33">
        <v>4576</v>
      </c>
    </row>
    <row r="7851" spans="1:2">
      <c r="A7851" s="32">
        <v>224</v>
      </c>
      <c r="B7851" s="34">
        <v>5600</v>
      </c>
    </row>
    <row r="7852" spans="1:2">
      <c r="A7852" s="31">
        <v>255</v>
      </c>
      <c r="B7852" s="33">
        <v>5100</v>
      </c>
    </row>
    <row r="7853" spans="1:2">
      <c r="A7853" s="32">
        <v>289</v>
      </c>
      <c r="B7853" s="34">
        <v>6647</v>
      </c>
    </row>
    <row r="7854" spans="1:2">
      <c r="A7854" s="31">
        <v>236</v>
      </c>
      <c r="B7854" s="33">
        <v>6372</v>
      </c>
    </row>
    <row r="7855" spans="1:2">
      <c r="A7855" s="32">
        <v>213</v>
      </c>
      <c r="B7855" s="34">
        <v>5538</v>
      </c>
    </row>
    <row r="7856" spans="1:2">
      <c r="A7856" s="31">
        <v>160</v>
      </c>
      <c r="B7856" s="33">
        <v>4480</v>
      </c>
    </row>
    <row r="7857" spans="1:2">
      <c r="A7857" s="32">
        <v>231</v>
      </c>
      <c r="B7857" s="34">
        <v>6006</v>
      </c>
    </row>
    <row r="7858" spans="1:2">
      <c r="A7858" s="31">
        <v>306</v>
      </c>
      <c r="B7858" s="33">
        <v>6120</v>
      </c>
    </row>
    <row r="7859" spans="1:2">
      <c r="A7859" s="32">
        <v>263</v>
      </c>
      <c r="B7859" s="34">
        <v>7890</v>
      </c>
    </row>
    <row r="7860" spans="1:2">
      <c r="A7860" s="31">
        <v>224</v>
      </c>
      <c r="B7860" s="33">
        <v>5152</v>
      </c>
    </row>
    <row r="7861" spans="1:2">
      <c r="A7861" s="32">
        <v>204</v>
      </c>
      <c r="B7861" s="34">
        <v>6120</v>
      </c>
    </row>
    <row r="7862" spans="1:2">
      <c r="A7862" s="31">
        <v>155</v>
      </c>
      <c r="B7862" s="33">
        <v>5425</v>
      </c>
    </row>
    <row r="7863" spans="1:2">
      <c r="A7863" s="32">
        <v>228</v>
      </c>
      <c r="B7863" s="34">
        <v>6612</v>
      </c>
    </row>
    <row r="7864" spans="1:2">
      <c r="A7864" s="31">
        <v>306</v>
      </c>
      <c r="B7864" s="33">
        <v>7038</v>
      </c>
    </row>
    <row r="7865" spans="1:2">
      <c r="A7865" s="32">
        <v>306</v>
      </c>
      <c r="B7865" s="34">
        <v>8874</v>
      </c>
    </row>
    <row r="7866" spans="1:2">
      <c r="A7866" s="31">
        <v>232</v>
      </c>
      <c r="B7866" s="33">
        <v>5568</v>
      </c>
    </row>
    <row r="7867" spans="1:2">
      <c r="A7867" s="32">
        <v>213</v>
      </c>
      <c r="B7867" s="34">
        <v>5964</v>
      </c>
    </row>
    <row r="7868" spans="1:2">
      <c r="A7868" s="31">
        <v>179</v>
      </c>
      <c r="B7868" s="33">
        <v>6086</v>
      </c>
    </row>
    <row r="7869" spans="1:2">
      <c r="A7869" s="32">
        <v>272</v>
      </c>
      <c r="B7869" s="34">
        <v>7344</v>
      </c>
    </row>
    <row r="7870" spans="1:2">
      <c r="A7870" s="31">
        <v>315</v>
      </c>
      <c r="B7870" s="33">
        <v>7560</v>
      </c>
    </row>
    <row r="7871" spans="1:2">
      <c r="A7871" s="32">
        <v>287</v>
      </c>
      <c r="B7871" s="34">
        <v>8610</v>
      </c>
    </row>
    <row r="7872" spans="1:2">
      <c r="A7872" s="31">
        <v>240</v>
      </c>
      <c r="B7872" s="33">
        <v>5520</v>
      </c>
    </row>
    <row r="7873" spans="1:2">
      <c r="A7873" s="32">
        <v>245</v>
      </c>
      <c r="B7873" s="34">
        <v>7595</v>
      </c>
    </row>
    <row r="7874" spans="1:2">
      <c r="A7874" s="31">
        <v>180</v>
      </c>
      <c r="B7874" s="33">
        <v>6300</v>
      </c>
    </row>
    <row r="7875" spans="1:2">
      <c r="A7875" s="32">
        <v>295</v>
      </c>
      <c r="B7875" s="34">
        <v>9440</v>
      </c>
    </row>
    <row r="7876" spans="1:2">
      <c r="A7876" s="31">
        <v>295</v>
      </c>
      <c r="B7876" s="33">
        <v>8260</v>
      </c>
    </row>
    <row r="7877" spans="1:2">
      <c r="A7877" s="32">
        <v>323</v>
      </c>
      <c r="B7877" s="34">
        <v>10659</v>
      </c>
    </row>
    <row r="7878" spans="1:2">
      <c r="A7878" s="31">
        <v>264</v>
      </c>
      <c r="B7878" s="33">
        <v>7128</v>
      </c>
    </row>
    <row r="7879" spans="1:2">
      <c r="A7879" s="32">
        <v>263</v>
      </c>
      <c r="B7879" s="34">
        <v>6838</v>
      </c>
    </row>
    <row r="7880" spans="1:2">
      <c r="A7880" s="31">
        <v>221</v>
      </c>
      <c r="B7880" s="33">
        <v>6409</v>
      </c>
    </row>
    <row r="7881" spans="1:2">
      <c r="A7881" s="32">
        <v>350</v>
      </c>
      <c r="B7881" s="34">
        <v>13300</v>
      </c>
    </row>
    <row r="7882" spans="1:2">
      <c r="A7882" s="31">
        <v>295</v>
      </c>
      <c r="B7882" s="33">
        <v>8555</v>
      </c>
    </row>
    <row r="7883" spans="1:2">
      <c r="A7883" s="32">
        <v>285</v>
      </c>
      <c r="B7883" s="34">
        <v>9120</v>
      </c>
    </row>
    <row r="7884" spans="1:2">
      <c r="A7884" s="31">
        <v>374</v>
      </c>
      <c r="B7884" s="33">
        <v>10846</v>
      </c>
    </row>
    <row r="7885" spans="1:2">
      <c r="A7885" s="32">
        <v>224</v>
      </c>
      <c r="B7885" s="34">
        <v>6272</v>
      </c>
    </row>
    <row r="7886" spans="1:2">
      <c r="A7886" s="31">
        <v>217</v>
      </c>
      <c r="B7886" s="33">
        <v>7161</v>
      </c>
    </row>
    <row r="7887" spans="1:2">
      <c r="A7887" s="32">
        <v>302</v>
      </c>
      <c r="B7887" s="34">
        <v>10872</v>
      </c>
    </row>
    <row r="7888" spans="1:2">
      <c r="A7888" s="31">
        <v>305</v>
      </c>
      <c r="B7888" s="33">
        <v>8235</v>
      </c>
    </row>
    <row r="7889" spans="1:2">
      <c r="A7889" s="32">
        <v>305</v>
      </c>
      <c r="B7889" s="34">
        <v>10065</v>
      </c>
    </row>
    <row r="7890" spans="1:2">
      <c r="A7890" s="31">
        <v>374</v>
      </c>
      <c r="B7890" s="33">
        <v>10846</v>
      </c>
    </row>
    <row r="7891" spans="1:2">
      <c r="A7891" s="32">
        <v>215</v>
      </c>
      <c r="B7891" s="34">
        <v>6450</v>
      </c>
    </row>
    <row r="7892" spans="1:2">
      <c r="A7892" s="31">
        <v>228</v>
      </c>
      <c r="B7892" s="33">
        <v>7980</v>
      </c>
    </row>
    <row r="7893" spans="1:2">
      <c r="A7893" s="32">
        <v>270</v>
      </c>
      <c r="B7893" s="34">
        <v>10530</v>
      </c>
    </row>
    <row r="7894" spans="1:2">
      <c r="A7894" s="31">
        <v>264</v>
      </c>
      <c r="B7894" s="33">
        <v>8712</v>
      </c>
    </row>
    <row r="7895" spans="1:2">
      <c r="A7895" s="32">
        <v>255</v>
      </c>
      <c r="B7895" s="34">
        <v>8160</v>
      </c>
    </row>
    <row r="7896" spans="1:2">
      <c r="A7896" s="31">
        <v>315</v>
      </c>
      <c r="B7896" s="33">
        <v>11340</v>
      </c>
    </row>
    <row r="7897" spans="1:2">
      <c r="A7897" s="32">
        <v>200</v>
      </c>
      <c r="B7897" s="34">
        <v>7400</v>
      </c>
    </row>
    <row r="7898" spans="1:2">
      <c r="A7898" s="31">
        <v>206</v>
      </c>
      <c r="B7898" s="33">
        <v>7416</v>
      </c>
    </row>
    <row r="7899" spans="1:2">
      <c r="A7899" s="32">
        <v>298</v>
      </c>
      <c r="B7899" s="34">
        <v>12516</v>
      </c>
    </row>
    <row r="7900" spans="1:2">
      <c r="A7900" s="31">
        <v>272</v>
      </c>
      <c r="B7900" s="33">
        <v>8432</v>
      </c>
    </row>
    <row r="7901" spans="1:2">
      <c r="A7901" s="32">
        <v>248</v>
      </c>
      <c r="B7901" s="34">
        <v>7192</v>
      </c>
    </row>
    <row r="7902" spans="1:2">
      <c r="A7902" s="31">
        <v>255</v>
      </c>
      <c r="B7902" s="33">
        <v>9945</v>
      </c>
    </row>
    <row r="7903" spans="1:2">
      <c r="A7903" s="32">
        <v>204</v>
      </c>
      <c r="B7903" s="34">
        <v>7344</v>
      </c>
    </row>
    <row r="7904" spans="1:2">
      <c r="A7904" s="31">
        <v>184</v>
      </c>
      <c r="B7904" s="33">
        <v>6440</v>
      </c>
    </row>
    <row r="7905" spans="1:2">
      <c r="A7905" s="32">
        <v>233</v>
      </c>
      <c r="B7905" s="34">
        <v>10019</v>
      </c>
    </row>
    <row r="7906" spans="1:2">
      <c r="A7906" s="31">
        <v>270</v>
      </c>
      <c r="B7906" s="33">
        <v>9180</v>
      </c>
    </row>
    <row r="7907" spans="1:2">
      <c r="A7907" s="32">
        <v>306</v>
      </c>
      <c r="B7907" s="34">
        <v>9486</v>
      </c>
    </row>
    <row r="7908" spans="1:2">
      <c r="A7908" s="31">
        <v>281</v>
      </c>
      <c r="B7908" s="33">
        <v>9554</v>
      </c>
    </row>
    <row r="7909" spans="1:2">
      <c r="A7909" s="32">
        <v>230</v>
      </c>
      <c r="B7909" s="34">
        <v>8280</v>
      </c>
    </row>
    <row r="7910" spans="1:2">
      <c r="A7910" s="31">
        <v>195</v>
      </c>
      <c r="B7910" s="33">
        <v>5850</v>
      </c>
    </row>
    <row r="7911" spans="1:2">
      <c r="A7911" s="32">
        <v>289</v>
      </c>
      <c r="B7911" s="34">
        <v>12716</v>
      </c>
    </row>
    <row r="7912" spans="1:2">
      <c r="A7912" s="31">
        <v>333</v>
      </c>
      <c r="B7912" s="33">
        <v>10656</v>
      </c>
    </row>
    <row r="7913" spans="1:2">
      <c r="A7913" s="32">
        <v>333</v>
      </c>
      <c r="B7913" s="34">
        <v>11322</v>
      </c>
    </row>
    <row r="7914" spans="1:2">
      <c r="A7914" s="31">
        <v>298</v>
      </c>
      <c r="B7914" s="33">
        <v>11324</v>
      </c>
    </row>
    <row r="7915" spans="1:2">
      <c r="A7915" s="32">
        <v>210</v>
      </c>
      <c r="B7915" s="34">
        <v>7560</v>
      </c>
    </row>
    <row r="7916" spans="1:2">
      <c r="A7916" s="31">
        <v>208</v>
      </c>
      <c r="B7916" s="33">
        <v>6240</v>
      </c>
    </row>
    <row r="7917" spans="1:2">
      <c r="A7917" s="32">
        <v>306</v>
      </c>
      <c r="B7917" s="34">
        <v>12546</v>
      </c>
    </row>
    <row r="7918" spans="1:2">
      <c r="A7918" s="31">
        <v>264</v>
      </c>
      <c r="B7918" s="33">
        <v>7920</v>
      </c>
    </row>
    <row r="7919" spans="1:2">
      <c r="A7919" s="32">
        <v>248</v>
      </c>
      <c r="B7919" s="34">
        <v>8184</v>
      </c>
    </row>
    <row r="7920" spans="1:2">
      <c r="A7920" s="31">
        <v>271</v>
      </c>
      <c r="B7920" s="33">
        <v>8943</v>
      </c>
    </row>
    <row r="7921" spans="1:2">
      <c r="A7921" s="32">
        <v>219</v>
      </c>
      <c r="B7921" s="34">
        <v>7665</v>
      </c>
    </row>
    <row r="7922" spans="1:2">
      <c r="A7922" s="31">
        <v>173</v>
      </c>
      <c r="B7922" s="33">
        <v>6574</v>
      </c>
    </row>
    <row r="7923" spans="1:2">
      <c r="A7923" s="32">
        <v>233</v>
      </c>
      <c r="B7923" s="34">
        <v>8388</v>
      </c>
    </row>
    <row r="7924" spans="1:2">
      <c r="A7924" s="31">
        <v>289</v>
      </c>
      <c r="B7924" s="33">
        <v>8092</v>
      </c>
    </row>
    <row r="7925" spans="1:2">
      <c r="A7925" s="32">
        <v>239</v>
      </c>
      <c r="B7925" s="34">
        <v>8604</v>
      </c>
    </row>
    <row r="7926" spans="1:2">
      <c r="A7926" s="31">
        <v>247</v>
      </c>
      <c r="B7926" s="33">
        <v>9880</v>
      </c>
    </row>
    <row r="7927" spans="1:2">
      <c r="A7927" s="32">
        <v>190</v>
      </c>
      <c r="B7927" s="34">
        <v>7410</v>
      </c>
    </row>
    <row r="7928" spans="1:2">
      <c r="A7928" s="31">
        <v>165</v>
      </c>
      <c r="B7928" s="33">
        <v>6930</v>
      </c>
    </row>
    <row r="7929" spans="1:2">
      <c r="A7929" s="32">
        <v>210</v>
      </c>
      <c r="B7929" s="34">
        <v>6930</v>
      </c>
    </row>
    <row r="7930" spans="1:2">
      <c r="A7930" s="31">
        <v>272</v>
      </c>
      <c r="B7930" s="33">
        <v>9792</v>
      </c>
    </row>
    <row r="7931" spans="1:2">
      <c r="A7931" s="32">
        <v>231</v>
      </c>
      <c r="B7931" s="34">
        <v>9009</v>
      </c>
    </row>
    <row r="7932" spans="1:2">
      <c r="A7932" s="31">
        <v>210</v>
      </c>
      <c r="B7932" s="33">
        <v>9870</v>
      </c>
    </row>
    <row r="7933" spans="1:2">
      <c r="A7933" s="32">
        <v>204</v>
      </c>
      <c r="B7933" s="34">
        <v>9792</v>
      </c>
    </row>
    <row r="7934" spans="1:2">
      <c r="A7934" s="31">
        <v>170</v>
      </c>
      <c r="B7934" s="33">
        <v>8670</v>
      </c>
    </row>
    <row r="7935" spans="1:2">
      <c r="A7935" s="32">
        <v>245</v>
      </c>
      <c r="B7935" s="34">
        <v>10045</v>
      </c>
    </row>
    <row r="7936" spans="1:2">
      <c r="A7936" s="31">
        <v>271</v>
      </c>
      <c r="B7936" s="33">
        <v>10840</v>
      </c>
    </row>
    <row r="7937" spans="1:2">
      <c r="A7937" s="32">
        <v>216</v>
      </c>
      <c r="B7937" s="34">
        <v>11016</v>
      </c>
    </row>
    <row r="7938" spans="1:2">
      <c r="A7938" s="31">
        <v>254</v>
      </c>
      <c r="B7938" s="33">
        <v>11684</v>
      </c>
    </row>
    <row r="7939" spans="1:2">
      <c r="A7939" s="32">
        <v>188</v>
      </c>
      <c r="B7939" s="34">
        <v>9024</v>
      </c>
    </row>
    <row r="7940" spans="1:2">
      <c r="A7940" s="31">
        <v>158</v>
      </c>
      <c r="B7940" s="33">
        <v>7426</v>
      </c>
    </row>
    <row r="7941" spans="1:2">
      <c r="A7941" s="32">
        <v>245</v>
      </c>
      <c r="B7941" s="34">
        <v>15190</v>
      </c>
    </row>
    <row r="7942" spans="1:2">
      <c r="A7942" s="31">
        <v>270</v>
      </c>
      <c r="B7942" s="33">
        <v>11880</v>
      </c>
    </row>
    <row r="7943" spans="1:2">
      <c r="A7943" s="32">
        <v>233</v>
      </c>
      <c r="B7943" s="34">
        <v>11883</v>
      </c>
    </row>
    <row r="7944" spans="1:2">
      <c r="A7944" s="31">
        <v>225</v>
      </c>
      <c r="B7944" s="33">
        <v>10350</v>
      </c>
    </row>
    <row r="7945" spans="1:2">
      <c r="A7945" s="32">
        <v>228</v>
      </c>
      <c r="B7945" s="34">
        <v>9576</v>
      </c>
    </row>
    <row r="7946" spans="1:2">
      <c r="A7946" s="31">
        <v>182</v>
      </c>
      <c r="B7946" s="33">
        <v>8918</v>
      </c>
    </row>
    <row r="7947" spans="1:2">
      <c r="A7947" s="32">
        <v>225</v>
      </c>
      <c r="B7947" s="34">
        <v>13050</v>
      </c>
    </row>
    <row r="7948" spans="1:2">
      <c r="A7948" s="31">
        <v>341</v>
      </c>
      <c r="B7948" s="33">
        <v>13981</v>
      </c>
    </row>
    <row r="7949" spans="1:2">
      <c r="A7949" s="32">
        <v>256</v>
      </c>
      <c r="B7949" s="34">
        <v>12800</v>
      </c>
    </row>
    <row r="7950" spans="1:2">
      <c r="A7950" s="31">
        <v>281</v>
      </c>
      <c r="B7950" s="33">
        <v>11802</v>
      </c>
    </row>
    <row r="7951" spans="1:2">
      <c r="A7951" s="32">
        <v>224</v>
      </c>
      <c r="B7951" s="34">
        <v>9184</v>
      </c>
    </row>
    <row r="7952" spans="1:2">
      <c r="A7952" s="31">
        <v>196</v>
      </c>
      <c r="B7952" s="33">
        <v>8624</v>
      </c>
    </row>
    <row r="7953" spans="1:2">
      <c r="A7953" s="32">
        <v>306</v>
      </c>
      <c r="B7953" s="34">
        <v>18360</v>
      </c>
    </row>
    <row r="7954" spans="1:2">
      <c r="A7954" s="31">
        <v>338</v>
      </c>
      <c r="B7954" s="33">
        <v>13858</v>
      </c>
    </row>
    <row r="7955" spans="1:2">
      <c r="A7955" s="32">
        <v>263</v>
      </c>
      <c r="B7955" s="34">
        <v>12887</v>
      </c>
    </row>
    <row r="7956" spans="1:2">
      <c r="A7956" s="31">
        <v>264</v>
      </c>
      <c r="B7956" s="33">
        <v>12144</v>
      </c>
    </row>
    <row r="7957" spans="1:2">
      <c r="A7957" s="32">
        <v>247</v>
      </c>
      <c r="B7957" s="34">
        <v>11362</v>
      </c>
    </row>
    <row r="7958" spans="1:2">
      <c r="A7958" s="31">
        <v>240</v>
      </c>
      <c r="B7958" s="33">
        <v>10560</v>
      </c>
    </row>
    <row r="7959" spans="1:2">
      <c r="A7959" s="32">
        <v>264</v>
      </c>
      <c r="B7959" s="34">
        <v>14784</v>
      </c>
    </row>
    <row r="7960" spans="1:2">
      <c r="A7960" s="31">
        <v>302</v>
      </c>
      <c r="B7960" s="33">
        <v>13590</v>
      </c>
    </row>
    <row r="7961" spans="1:2">
      <c r="A7961" s="32">
        <v>278</v>
      </c>
      <c r="B7961" s="34">
        <v>13066</v>
      </c>
    </row>
    <row r="7962" spans="1:2">
      <c r="A7962" s="31">
        <v>248</v>
      </c>
      <c r="B7962" s="33">
        <v>12648</v>
      </c>
    </row>
    <row r="7963" spans="1:2">
      <c r="A7963" s="32">
        <v>255</v>
      </c>
      <c r="B7963" s="34">
        <v>13260</v>
      </c>
    </row>
    <row r="7964" spans="1:2">
      <c r="A7964" s="31">
        <v>263</v>
      </c>
      <c r="B7964" s="33">
        <v>15517</v>
      </c>
    </row>
    <row r="7965" spans="1:2">
      <c r="A7965" s="32">
        <v>254</v>
      </c>
      <c r="B7965" s="34">
        <v>15240</v>
      </c>
    </row>
    <row r="7966" spans="1:2">
      <c r="A7966" s="31">
        <v>287</v>
      </c>
      <c r="B7966" s="33">
        <v>11480</v>
      </c>
    </row>
    <row r="7967" spans="1:2">
      <c r="A7967" s="32">
        <v>287</v>
      </c>
      <c r="B7967" s="34">
        <v>12054</v>
      </c>
    </row>
    <row r="7968" spans="1:2">
      <c r="A7968" s="31">
        <v>248</v>
      </c>
      <c r="B7968" s="33">
        <v>9672</v>
      </c>
    </row>
    <row r="7969" spans="1:2">
      <c r="A7969" s="32">
        <v>247</v>
      </c>
      <c r="B7969" s="34">
        <v>9633</v>
      </c>
    </row>
    <row r="7970" spans="1:2">
      <c r="A7970" s="31">
        <v>225</v>
      </c>
      <c r="B7970" s="33">
        <v>9675</v>
      </c>
    </row>
    <row r="7971" spans="1:2">
      <c r="A7971" s="32">
        <v>264</v>
      </c>
      <c r="B7971" s="34">
        <v>13464</v>
      </c>
    </row>
    <row r="7972" spans="1:2">
      <c r="A7972" s="31">
        <v>289</v>
      </c>
      <c r="B7972" s="33">
        <v>10404</v>
      </c>
    </row>
    <row r="7973" spans="1:2">
      <c r="A7973" s="32">
        <v>280</v>
      </c>
      <c r="B7973" s="34">
        <v>10920</v>
      </c>
    </row>
    <row r="7974" spans="1:2">
      <c r="A7974" s="31">
        <v>210</v>
      </c>
      <c r="B7974" s="33">
        <v>8820</v>
      </c>
    </row>
    <row r="7975" spans="1:2">
      <c r="A7975" s="32">
        <v>223</v>
      </c>
      <c r="B7975" s="34">
        <v>9366</v>
      </c>
    </row>
    <row r="7976" spans="1:2">
      <c r="A7976" s="31">
        <v>221</v>
      </c>
      <c r="B7976" s="33">
        <v>11050</v>
      </c>
    </row>
    <row r="7977" spans="1:2">
      <c r="A7977" s="32">
        <v>224</v>
      </c>
      <c r="B7977" s="34">
        <v>10304</v>
      </c>
    </row>
    <row r="7978" spans="1:2">
      <c r="A7978" s="31">
        <v>263</v>
      </c>
      <c r="B7978" s="33">
        <v>10257</v>
      </c>
    </row>
    <row r="7979" spans="1:2">
      <c r="A7979" s="32">
        <v>306</v>
      </c>
      <c r="B7979" s="34">
        <v>14076</v>
      </c>
    </row>
    <row r="7980" spans="1:2">
      <c r="A7980" s="31">
        <v>247</v>
      </c>
      <c r="B7980" s="33">
        <v>9880</v>
      </c>
    </row>
    <row r="7981" spans="1:2">
      <c r="A7981" s="32">
        <v>210</v>
      </c>
      <c r="B7981" s="34">
        <v>7770</v>
      </c>
    </row>
    <row r="7982" spans="1:2">
      <c r="A7982" s="31">
        <v>228</v>
      </c>
      <c r="B7982" s="33">
        <v>11628</v>
      </c>
    </row>
    <row r="7983" spans="1:2">
      <c r="A7983" s="32">
        <v>256</v>
      </c>
      <c r="B7983" s="34">
        <v>14336</v>
      </c>
    </row>
    <row r="7984" spans="1:2">
      <c r="A7984" s="31">
        <v>322</v>
      </c>
      <c r="B7984" s="33">
        <v>12880</v>
      </c>
    </row>
    <row r="7985" spans="1:2">
      <c r="A7985" s="32">
        <v>332</v>
      </c>
      <c r="B7985" s="34">
        <v>15272</v>
      </c>
    </row>
    <row r="7986" spans="1:2">
      <c r="A7986" s="31">
        <v>256</v>
      </c>
      <c r="B7986" s="33">
        <v>11264</v>
      </c>
    </row>
    <row r="7987" spans="1:2">
      <c r="A7987" s="32">
        <v>271</v>
      </c>
      <c r="B7987" s="34">
        <v>10840</v>
      </c>
    </row>
    <row r="7988" spans="1:2">
      <c r="A7988" s="31">
        <v>245</v>
      </c>
      <c r="B7988" s="33">
        <v>10535</v>
      </c>
    </row>
    <row r="7989" spans="1:2">
      <c r="A7989" s="32">
        <v>256</v>
      </c>
      <c r="B7989" s="34">
        <v>12800</v>
      </c>
    </row>
    <row r="7990" spans="1:2">
      <c r="A7990" s="31">
        <v>224</v>
      </c>
      <c r="B7990" s="33">
        <v>5824</v>
      </c>
    </row>
    <row r="7991" spans="1:2">
      <c r="A7991" s="32">
        <v>224</v>
      </c>
      <c r="B7991" s="34">
        <v>7840</v>
      </c>
    </row>
    <row r="7992" spans="1:2">
      <c r="A7992" s="31">
        <v>217</v>
      </c>
      <c r="B7992" s="33">
        <v>7812</v>
      </c>
    </row>
    <row r="7993" spans="1:2">
      <c r="A7993" s="32">
        <v>182</v>
      </c>
      <c r="B7993" s="34">
        <v>6006</v>
      </c>
    </row>
    <row r="7994" spans="1:2">
      <c r="A7994" s="31">
        <v>155</v>
      </c>
      <c r="B7994" s="33">
        <v>5580</v>
      </c>
    </row>
    <row r="7995" spans="1:2">
      <c r="A7995" s="32">
        <v>210</v>
      </c>
      <c r="B7995" s="34">
        <v>6090</v>
      </c>
    </row>
    <row r="7996" spans="1:2">
      <c r="A7996" s="31">
        <v>240</v>
      </c>
      <c r="B7996" s="33">
        <v>6720</v>
      </c>
    </row>
    <row r="7997" spans="1:2">
      <c r="A7997" s="32">
        <v>215</v>
      </c>
      <c r="B7997" s="34">
        <v>6450</v>
      </c>
    </row>
    <row r="7998" spans="1:2">
      <c r="A7998" s="31">
        <v>223</v>
      </c>
      <c r="B7998" s="33">
        <v>7359</v>
      </c>
    </row>
    <row r="7999" spans="1:2">
      <c r="A7999" s="32">
        <v>179</v>
      </c>
      <c r="B7999" s="34">
        <v>6086</v>
      </c>
    </row>
    <row r="8000" spans="1:2">
      <c r="A8000" s="31">
        <v>140</v>
      </c>
      <c r="B8000" s="33">
        <v>5600</v>
      </c>
    </row>
    <row r="8001" spans="1:2">
      <c r="A8001" s="32">
        <v>208</v>
      </c>
      <c r="B8001" s="34">
        <v>6656</v>
      </c>
    </row>
    <row r="8002" spans="1:2">
      <c r="A8002" s="31">
        <v>264</v>
      </c>
      <c r="B8002" s="33">
        <v>6336</v>
      </c>
    </row>
    <row r="8003" spans="1:2">
      <c r="A8003" s="32">
        <v>228</v>
      </c>
      <c r="B8003" s="34">
        <v>8208</v>
      </c>
    </row>
    <row r="8004" spans="1:2">
      <c r="A8004" s="31">
        <v>221</v>
      </c>
      <c r="B8004" s="33">
        <v>7293</v>
      </c>
    </row>
    <row r="8005" spans="1:2">
      <c r="A8005" s="32">
        <v>176</v>
      </c>
      <c r="B8005" s="34">
        <v>6336</v>
      </c>
    </row>
    <row r="8006" spans="1:2">
      <c r="A8006" s="31">
        <v>128</v>
      </c>
      <c r="B8006" s="33">
        <v>4608</v>
      </c>
    </row>
    <row r="8007" spans="1:2">
      <c r="A8007" s="32">
        <v>194</v>
      </c>
      <c r="B8007" s="34">
        <v>6402</v>
      </c>
    </row>
    <row r="8008" spans="1:2">
      <c r="A8008" s="31">
        <v>248</v>
      </c>
      <c r="B8008" s="33">
        <v>7688</v>
      </c>
    </row>
    <row r="8009" spans="1:2">
      <c r="A8009" s="32">
        <v>210</v>
      </c>
      <c r="B8009" s="34">
        <v>7140</v>
      </c>
    </row>
    <row r="8010" spans="1:2">
      <c r="A8010" s="31">
        <v>206</v>
      </c>
      <c r="B8010" s="33">
        <v>7828</v>
      </c>
    </row>
    <row r="8011" spans="1:2">
      <c r="A8011" s="32">
        <v>173</v>
      </c>
      <c r="B8011" s="34">
        <v>5363</v>
      </c>
    </row>
    <row r="8012" spans="1:2">
      <c r="A8012" s="31">
        <v>149</v>
      </c>
      <c r="B8012" s="33">
        <v>5662</v>
      </c>
    </row>
    <row r="8013" spans="1:2">
      <c r="A8013" s="32">
        <v>198</v>
      </c>
      <c r="B8013" s="34">
        <v>9702</v>
      </c>
    </row>
    <row r="8014" spans="1:2">
      <c r="A8014" s="31">
        <v>240</v>
      </c>
      <c r="B8014" s="33">
        <v>7680</v>
      </c>
    </row>
    <row r="8015" spans="1:2">
      <c r="A8015" s="32">
        <v>221</v>
      </c>
      <c r="B8015" s="34">
        <v>7514</v>
      </c>
    </row>
    <row r="8016" spans="1:2">
      <c r="A8016" s="31">
        <v>215</v>
      </c>
      <c r="B8016" s="33">
        <v>7740</v>
      </c>
    </row>
    <row r="8017" spans="1:2">
      <c r="A8017" s="32">
        <v>193</v>
      </c>
      <c r="B8017" s="34">
        <v>6369</v>
      </c>
    </row>
    <row r="8018" spans="1:2">
      <c r="A8018" s="31">
        <v>140</v>
      </c>
      <c r="B8018" s="33">
        <v>5320</v>
      </c>
    </row>
    <row r="8019" spans="1:2">
      <c r="A8019" s="32">
        <v>206</v>
      </c>
      <c r="B8019" s="34">
        <v>8858</v>
      </c>
    </row>
    <row r="8020" spans="1:2">
      <c r="A8020" s="31">
        <v>297</v>
      </c>
      <c r="B8020" s="33">
        <v>10692</v>
      </c>
    </row>
    <row r="8021" spans="1:2">
      <c r="A8021" s="32">
        <v>225</v>
      </c>
      <c r="B8021" s="34">
        <v>7875</v>
      </c>
    </row>
    <row r="8022" spans="1:2">
      <c r="A8022" s="31">
        <v>233</v>
      </c>
      <c r="B8022" s="33">
        <v>8155</v>
      </c>
    </row>
    <row r="8023" spans="1:2">
      <c r="A8023" s="32">
        <v>194</v>
      </c>
      <c r="B8023" s="34">
        <v>6208</v>
      </c>
    </row>
    <row r="8024" spans="1:2">
      <c r="A8024" s="31">
        <v>165</v>
      </c>
      <c r="B8024" s="33">
        <v>6435</v>
      </c>
    </row>
    <row r="8025" spans="1:2">
      <c r="A8025" s="32">
        <v>264</v>
      </c>
      <c r="B8025" s="34">
        <v>12672</v>
      </c>
    </row>
    <row r="8026" spans="1:2">
      <c r="A8026" s="31">
        <v>285</v>
      </c>
      <c r="B8026" s="33">
        <v>8550</v>
      </c>
    </row>
    <row r="8027" spans="1:2">
      <c r="A8027" s="32">
        <v>272</v>
      </c>
      <c r="B8027" s="34">
        <v>10064</v>
      </c>
    </row>
    <row r="8028" spans="1:2">
      <c r="A8028" s="31">
        <v>240</v>
      </c>
      <c r="B8028" s="33">
        <v>7920</v>
      </c>
    </row>
    <row r="8029" spans="1:2">
      <c r="A8029" s="32">
        <v>228</v>
      </c>
      <c r="B8029" s="34">
        <v>6612</v>
      </c>
    </row>
    <row r="8030" spans="1:2">
      <c r="A8030" s="31">
        <v>224</v>
      </c>
      <c r="B8030" s="33">
        <v>8512</v>
      </c>
    </row>
    <row r="8031" spans="1:2">
      <c r="A8031" s="32">
        <v>224</v>
      </c>
      <c r="B8031" s="34">
        <v>11424</v>
      </c>
    </row>
    <row r="8032" spans="1:2">
      <c r="A8032" s="31">
        <v>306</v>
      </c>
      <c r="B8032" s="33">
        <v>11016</v>
      </c>
    </row>
    <row r="8033" spans="1:2">
      <c r="A8033" s="32">
        <v>264</v>
      </c>
      <c r="B8033" s="34">
        <v>10824</v>
      </c>
    </row>
    <row r="8034" spans="1:2">
      <c r="A8034" s="31">
        <v>232</v>
      </c>
      <c r="B8034" s="33">
        <v>7888</v>
      </c>
    </row>
    <row r="8035" spans="1:2">
      <c r="A8035" s="32">
        <v>223</v>
      </c>
      <c r="B8035" s="34">
        <v>8028</v>
      </c>
    </row>
    <row r="8036" spans="1:2">
      <c r="A8036" s="31">
        <v>230</v>
      </c>
      <c r="B8036" s="33">
        <v>9890</v>
      </c>
    </row>
    <row r="8037" spans="1:2">
      <c r="A8037" s="32">
        <v>208</v>
      </c>
      <c r="B8037" s="34">
        <v>9568</v>
      </c>
    </row>
    <row r="8038" spans="1:2">
      <c r="A8038" s="31">
        <v>289</v>
      </c>
      <c r="B8038" s="33">
        <v>10982</v>
      </c>
    </row>
    <row r="8039" spans="1:2">
      <c r="A8039" s="32">
        <v>264</v>
      </c>
      <c r="B8039" s="34">
        <v>10296</v>
      </c>
    </row>
    <row r="8040" spans="1:2">
      <c r="A8040" s="31">
        <v>210</v>
      </c>
      <c r="B8040" s="33">
        <v>7980</v>
      </c>
    </row>
    <row r="8041" spans="1:2">
      <c r="A8041" s="32">
        <v>195</v>
      </c>
      <c r="B8041" s="34">
        <v>7605</v>
      </c>
    </row>
    <row r="8042" spans="1:2">
      <c r="A8042" s="31">
        <v>195</v>
      </c>
      <c r="B8042" s="33">
        <v>8580</v>
      </c>
    </row>
    <row r="8043" spans="1:2">
      <c r="A8043" s="32">
        <v>210</v>
      </c>
      <c r="B8043" s="34">
        <v>10290</v>
      </c>
    </row>
    <row r="8044" spans="1:2">
      <c r="A8044" s="31">
        <v>256</v>
      </c>
      <c r="B8044" s="33">
        <v>9216</v>
      </c>
    </row>
    <row r="8045" spans="1:2">
      <c r="A8045" s="32">
        <v>264</v>
      </c>
      <c r="B8045" s="34">
        <v>11352</v>
      </c>
    </row>
    <row r="8046" spans="1:2">
      <c r="A8046" s="31">
        <v>208</v>
      </c>
      <c r="B8046" s="33">
        <v>6864</v>
      </c>
    </row>
    <row r="8047" spans="1:2">
      <c r="A8047" s="32">
        <v>213</v>
      </c>
      <c r="B8047" s="34">
        <v>7029</v>
      </c>
    </row>
    <row r="8048" spans="1:2">
      <c r="A8048" s="31">
        <v>210</v>
      </c>
      <c r="B8048" s="33">
        <v>9660</v>
      </c>
    </row>
    <row r="8049" spans="1:2">
      <c r="A8049" s="32">
        <v>208</v>
      </c>
      <c r="B8049" s="34">
        <v>9568</v>
      </c>
    </row>
    <row r="8050" spans="1:2">
      <c r="A8050" s="31">
        <v>272</v>
      </c>
      <c r="B8050" s="33">
        <v>10880</v>
      </c>
    </row>
    <row r="8051" spans="1:2">
      <c r="A8051" s="32">
        <v>264</v>
      </c>
      <c r="B8051" s="34">
        <v>11088</v>
      </c>
    </row>
    <row r="8052" spans="1:2">
      <c r="A8052" s="31">
        <v>223</v>
      </c>
      <c r="B8052" s="33">
        <v>7805</v>
      </c>
    </row>
    <row r="8053" spans="1:2">
      <c r="A8053" s="32">
        <v>221</v>
      </c>
      <c r="B8053" s="34">
        <v>7293</v>
      </c>
    </row>
    <row r="8054" spans="1:2">
      <c r="A8054" s="31">
        <v>204</v>
      </c>
      <c r="B8054" s="33">
        <v>9384</v>
      </c>
    </row>
    <row r="8055" spans="1:2">
      <c r="A8055" s="32">
        <v>238</v>
      </c>
      <c r="B8055" s="34">
        <v>11662</v>
      </c>
    </row>
    <row r="8056" spans="1:2">
      <c r="A8056" s="31">
        <v>315</v>
      </c>
      <c r="B8056" s="33">
        <v>12285</v>
      </c>
    </row>
    <row r="8057" spans="1:2">
      <c r="A8057" s="32">
        <v>288</v>
      </c>
      <c r="B8057" s="34">
        <v>12096</v>
      </c>
    </row>
    <row r="8058" spans="1:2">
      <c r="A8058" s="31">
        <v>231</v>
      </c>
      <c r="B8058" s="33">
        <v>9009</v>
      </c>
    </row>
    <row r="8059" spans="1:2">
      <c r="A8059" s="32">
        <v>224</v>
      </c>
      <c r="B8059" s="34">
        <v>7840</v>
      </c>
    </row>
    <row r="8060" spans="1:2">
      <c r="A8060" s="31">
        <v>219</v>
      </c>
      <c r="B8060" s="33">
        <v>9417</v>
      </c>
    </row>
    <row r="8061" spans="1:2">
      <c r="A8061" s="32">
        <v>232</v>
      </c>
      <c r="B8061" s="34">
        <v>10208</v>
      </c>
    </row>
    <row r="8062" spans="1:2">
      <c r="A8062" s="31">
        <v>147</v>
      </c>
      <c r="B8062" s="33">
        <v>5292</v>
      </c>
    </row>
    <row r="8063" spans="1:2">
      <c r="A8063" s="32">
        <v>91</v>
      </c>
      <c r="B8063" s="34">
        <v>2821</v>
      </c>
    </row>
    <row r="8064" spans="1:2">
      <c r="A8064" s="31">
        <v>94</v>
      </c>
      <c r="B8064" s="33">
        <v>2256</v>
      </c>
    </row>
    <row r="8065" spans="1:2">
      <c r="A8065" s="32">
        <v>41</v>
      </c>
      <c r="B8065" s="34">
        <v>1107</v>
      </c>
    </row>
    <row r="8066" spans="1:2">
      <c r="A8066" s="31">
        <v>113</v>
      </c>
      <c r="B8066" s="33">
        <v>2938</v>
      </c>
    </row>
    <row r="8067" spans="1:2">
      <c r="A8067" s="32">
        <v>163</v>
      </c>
      <c r="B8067" s="34">
        <v>3912</v>
      </c>
    </row>
    <row r="8068" spans="1:2">
      <c r="A8068" s="31">
        <v>230</v>
      </c>
      <c r="B8068" s="33">
        <v>4370</v>
      </c>
    </row>
    <row r="8069" spans="1:2">
      <c r="A8069" s="32">
        <v>215</v>
      </c>
      <c r="B8069" s="34">
        <v>4945</v>
      </c>
    </row>
    <row r="8070" spans="1:2">
      <c r="A8070" s="31">
        <v>143</v>
      </c>
      <c r="B8070" s="33">
        <v>3861</v>
      </c>
    </row>
    <row r="8071" spans="1:2">
      <c r="A8071" s="32">
        <v>136</v>
      </c>
      <c r="B8071" s="34">
        <v>3808</v>
      </c>
    </row>
    <row r="8072" spans="1:2">
      <c r="A8072" s="31">
        <v>93</v>
      </c>
      <c r="B8072" s="33">
        <v>2418</v>
      </c>
    </row>
    <row r="8073" spans="1:2">
      <c r="A8073" s="32">
        <v>155</v>
      </c>
      <c r="B8073" s="34">
        <v>4030</v>
      </c>
    </row>
    <row r="8074" spans="1:2">
      <c r="A8074" s="31">
        <v>203</v>
      </c>
      <c r="B8074" s="33">
        <v>4263</v>
      </c>
    </row>
    <row r="8075" spans="1:2">
      <c r="A8075" s="32">
        <v>236</v>
      </c>
      <c r="B8075" s="34">
        <v>7316</v>
      </c>
    </row>
    <row r="8076" spans="1:2">
      <c r="A8076" s="31">
        <v>155</v>
      </c>
      <c r="B8076" s="33">
        <v>3100</v>
      </c>
    </row>
    <row r="8077" spans="1:2">
      <c r="A8077" s="32">
        <v>140</v>
      </c>
      <c r="B8077" s="34">
        <v>3640</v>
      </c>
    </row>
    <row r="8078" spans="1:2">
      <c r="A8078" s="31">
        <v>96</v>
      </c>
      <c r="B8078" s="33">
        <v>2784</v>
      </c>
    </row>
    <row r="8079" spans="1:2">
      <c r="A8079" s="32">
        <v>153</v>
      </c>
      <c r="B8079" s="34">
        <v>4131</v>
      </c>
    </row>
    <row r="8080" spans="1:2">
      <c r="A8080" s="31">
        <v>231</v>
      </c>
      <c r="B8080" s="33">
        <v>3003</v>
      </c>
    </row>
    <row r="8081" spans="1:2">
      <c r="A8081" s="32">
        <v>210</v>
      </c>
      <c r="B8081" s="34">
        <v>4410</v>
      </c>
    </row>
    <row r="8082" spans="1:2">
      <c r="A8082" s="31">
        <v>179</v>
      </c>
      <c r="B8082" s="33">
        <v>3580</v>
      </c>
    </row>
    <row r="8083" spans="1:2">
      <c r="A8083" s="32">
        <v>149</v>
      </c>
      <c r="B8083" s="34">
        <v>2980</v>
      </c>
    </row>
    <row r="8084" spans="1:2">
      <c r="A8084" s="31">
        <v>107</v>
      </c>
      <c r="B8084" s="33">
        <v>2782</v>
      </c>
    </row>
    <row r="8085" spans="1:2">
      <c r="A8085" s="32">
        <v>210</v>
      </c>
      <c r="B8085" s="34">
        <v>4620</v>
      </c>
    </row>
    <row r="8086" spans="1:2">
      <c r="A8086" s="31">
        <v>233</v>
      </c>
      <c r="B8086" s="33">
        <v>3029</v>
      </c>
    </row>
    <row r="8087" spans="1:2">
      <c r="A8087" s="32">
        <v>248</v>
      </c>
      <c r="B8087" s="34">
        <v>5456</v>
      </c>
    </row>
    <row r="8088" spans="1:2">
      <c r="A8088" s="31">
        <v>200</v>
      </c>
      <c r="B8088" s="33">
        <v>3800</v>
      </c>
    </row>
    <row r="8089" spans="1:2">
      <c r="A8089" s="32">
        <v>182</v>
      </c>
      <c r="B8089" s="34">
        <v>4914</v>
      </c>
    </row>
    <row r="8090" spans="1:2">
      <c r="A8090" s="31">
        <v>153</v>
      </c>
      <c r="B8090" s="33">
        <v>5814</v>
      </c>
    </row>
    <row r="8091" spans="1:2">
      <c r="A8091" s="32">
        <v>264</v>
      </c>
      <c r="B8091" s="34">
        <v>8976</v>
      </c>
    </row>
    <row r="8092" spans="1:2">
      <c r="A8092" s="31">
        <v>256</v>
      </c>
      <c r="B8092" s="33">
        <v>7680</v>
      </c>
    </row>
    <row r="8093" spans="1:2">
      <c r="A8093" s="32">
        <v>280</v>
      </c>
      <c r="B8093" s="34">
        <v>11200</v>
      </c>
    </row>
    <row r="8094" spans="1:2">
      <c r="A8094" s="31">
        <v>215</v>
      </c>
      <c r="B8094" s="33">
        <v>6450</v>
      </c>
    </row>
    <row r="8095" spans="1:2">
      <c r="A8095" s="32">
        <v>192</v>
      </c>
      <c r="B8095" s="34">
        <v>5568</v>
      </c>
    </row>
    <row r="8096" spans="1:2">
      <c r="A8096" s="31">
        <v>150</v>
      </c>
      <c r="B8096" s="33">
        <v>6000</v>
      </c>
    </row>
    <row r="8097" spans="1:2">
      <c r="A8097" s="32">
        <v>280</v>
      </c>
      <c r="B8097" s="34">
        <v>11760</v>
      </c>
    </row>
    <row r="8098" spans="1:2">
      <c r="A8098" s="31">
        <v>256</v>
      </c>
      <c r="B8098" s="33">
        <v>8704</v>
      </c>
    </row>
    <row r="8099" spans="1:2">
      <c r="A8099" s="32">
        <v>264</v>
      </c>
      <c r="B8099" s="34">
        <v>8976</v>
      </c>
    </row>
    <row r="8100" spans="1:2">
      <c r="A8100" s="31">
        <v>322</v>
      </c>
      <c r="B8100" s="33">
        <v>10626</v>
      </c>
    </row>
    <row r="8101" spans="1:2">
      <c r="A8101" s="32">
        <v>201</v>
      </c>
      <c r="B8101" s="34">
        <v>6432</v>
      </c>
    </row>
    <row r="8102" spans="1:2">
      <c r="A8102" s="31">
        <v>184</v>
      </c>
      <c r="B8102" s="33">
        <v>7176</v>
      </c>
    </row>
    <row r="8103" spans="1:2">
      <c r="A8103" s="32">
        <v>272</v>
      </c>
      <c r="B8103" s="34">
        <v>12784</v>
      </c>
    </row>
    <row r="8104" spans="1:2">
      <c r="A8104" s="31">
        <v>248</v>
      </c>
      <c r="B8104" s="33">
        <v>8432</v>
      </c>
    </row>
    <row r="8105" spans="1:2">
      <c r="A8105" s="32">
        <v>256</v>
      </c>
      <c r="B8105" s="34">
        <v>11008</v>
      </c>
    </row>
    <row r="8106" spans="1:2">
      <c r="A8106" s="31">
        <v>332</v>
      </c>
      <c r="B8106" s="33">
        <v>11620</v>
      </c>
    </row>
    <row r="8107" spans="1:2">
      <c r="A8107" s="32">
        <v>158</v>
      </c>
      <c r="B8107" s="34">
        <v>6004</v>
      </c>
    </row>
    <row r="8108" spans="1:2">
      <c r="A8108" s="31">
        <v>158</v>
      </c>
      <c r="B8108" s="33">
        <v>6794</v>
      </c>
    </row>
    <row r="8109" spans="1:2">
      <c r="A8109" s="32">
        <v>240</v>
      </c>
      <c r="B8109" s="34">
        <v>10320</v>
      </c>
    </row>
    <row r="8110" spans="1:2">
      <c r="A8110" s="31">
        <v>232</v>
      </c>
      <c r="B8110" s="33">
        <v>8816</v>
      </c>
    </row>
    <row r="8111" spans="1:2">
      <c r="A8111" s="32">
        <v>203</v>
      </c>
      <c r="B8111" s="34">
        <v>7714</v>
      </c>
    </row>
    <row r="8112" spans="1:2">
      <c r="A8112" s="31">
        <v>254</v>
      </c>
      <c r="B8112" s="33">
        <v>11938</v>
      </c>
    </row>
    <row r="8113" spans="1:2">
      <c r="A8113" s="32">
        <v>135</v>
      </c>
      <c r="B8113" s="34">
        <v>5535</v>
      </c>
    </row>
    <row r="8114" spans="1:2">
      <c r="A8114" s="31">
        <v>149</v>
      </c>
      <c r="B8114" s="33">
        <v>5513</v>
      </c>
    </row>
    <row r="8115" spans="1:2">
      <c r="A8115" s="32">
        <v>236</v>
      </c>
      <c r="B8115" s="34">
        <v>7788</v>
      </c>
    </row>
    <row r="8116" spans="1:2">
      <c r="A8116" s="31">
        <v>213</v>
      </c>
      <c r="B8116" s="33">
        <v>6390</v>
      </c>
    </row>
    <row r="8117" spans="1:2">
      <c r="A8117" s="32">
        <v>219</v>
      </c>
      <c r="B8117" s="34">
        <v>6351</v>
      </c>
    </row>
    <row r="8118" spans="1:2">
      <c r="A8118" s="31">
        <v>190</v>
      </c>
      <c r="B8118" s="33">
        <v>6080</v>
      </c>
    </row>
    <row r="8119" spans="1:2">
      <c r="A8119" s="32">
        <v>145</v>
      </c>
      <c r="B8119" s="34">
        <v>4350</v>
      </c>
    </row>
    <row r="8120" spans="1:2">
      <c r="A8120" s="31">
        <v>128</v>
      </c>
      <c r="B8120" s="33">
        <v>3840</v>
      </c>
    </row>
    <row r="8121" spans="1:2">
      <c r="A8121" s="32">
        <v>190</v>
      </c>
      <c r="B8121" s="34">
        <v>7410</v>
      </c>
    </row>
    <row r="8122" spans="1:2">
      <c r="A8122" s="31">
        <v>225</v>
      </c>
      <c r="B8122" s="33">
        <v>6975</v>
      </c>
    </row>
    <row r="8123" spans="1:2">
      <c r="A8123" s="32">
        <v>218</v>
      </c>
      <c r="B8123" s="34">
        <v>5886</v>
      </c>
    </row>
    <row r="8124" spans="1:2">
      <c r="A8124" s="31">
        <v>228</v>
      </c>
      <c r="B8124" s="33">
        <v>11628</v>
      </c>
    </row>
    <row r="8125" spans="1:2">
      <c r="A8125" s="32">
        <v>160</v>
      </c>
      <c r="B8125" s="34">
        <v>8000</v>
      </c>
    </row>
    <row r="8126" spans="1:2">
      <c r="A8126" s="31">
        <v>162</v>
      </c>
      <c r="B8126" s="33">
        <v>7452</v>
      </c>
    </row>
    <row r="8127" spans="1:2">
      <c r="A8127" s="32">
        <v>236</v>
      </c>
      <c r="B8127" s="34">
        <v>12036</v>
      </c>
    </row>
    <row r="8128" spans="1:2">
      <c r="A8128" s="31">
        <v>281</v>
      </c>
      <c r="B8128" s="33">
        <v>12926</v>
      </c>
    </row>
    <row r="8129" spans="1:2">
      <c r="A8129" s="32">
        <v>248</v>
      </c>
      <c r="B8129" s="34">
        <v>9672</v>
      </c>
    </row>
    <row r="8130" spans="1:2">
      <c r="A8130" s="31">
        <v>239</v>
      </c>
      <c r="B8130" s="33">
        <v>10994</v>
      </c>
    </row>
    <row r="8131" spans="1:2">
      <c r="A8131" s="32">
        <v>190</v>
      </c>
      <c r="B8131" s="34">
        <v>8360</v>
      </c>
    </row>
    <row r="8132" spans="1:2">
      <c r="A8132" s="31">
        <v>168</v>
      </c>
      <c r="B8132" s="33">
        <v>7896</v>
      </c>
    </row>
    <row r="8133" spans="1:2">
      <c r="A8133" s="32">
        <v>256</v>
      </c>
      <c r="B8133" s="34">
        <v>13824</v>
      </c>
    </row>
    <row r="8134" spans="1:2">
      <c r="A8134" s="31">
        <v>128</v>
      </c>
      <c r="B8134" s="33">
        <v>4352</v>
      </c>
    </row>
    <row r="8135" spans="1:2">
      <c r="A8135" s="32">
        <v>68</v>
      </c>
      <c r="B8135" s="34">
        <v>2312</v>
      </c>
    </row>
    <row r="8136" spans="1:2">
      <c r="A8136" s="31">
        <v>72</v>
      </c>
      <c r="B8136" s="33">
        <v>2016</v>
      </c>
    </row>
    <row r="8137" spans="1:2">
      <c r="A8137" s="32">
        <v>23</v>
      </c>
      <c r="B8137" s="34">
        <v>644</v>
      </c>
    </row>
    <row r="8138" spans="1:2">
      <c r="A8138" s="31">
        <v>41</v>
      </c>
      <c r="B8138" s="33">
        <v>1722</v>
      </c>
    </row>
    <row r="8139" spans="1:2">
      <c r="A8139" s="32">
        <v>70</v>
      </c>
      <c r="B8139" s="34">
        <v>2240</v>
      </c>
    </row>
    <row r="8140" spans="1:2">
      <c r="A8140" s="31">
        <v>166</v>
      </c>
      <c r="B8140" s="33">
        <v>5312</v>
      </c>
    </row>
    <row r="8141" spans="1:2">
      <c r="A8141" s="32">
        <v>44</v>
      </c>
      <c r="B8141" s="34">
        <v>1408</v>
      </c>
    </row>
    <row r="8142" spans="1:2">
      <c r="A8142" s="31">
        <v>54</v>
      </c>
      <c r="B8142" s="33">
        <v>1350</v>
      </c>
    </row>
    <row r="8143" spans="1:2">
      <c r="A8143" s="32">
        <v>17</v>
      </c>
      <c r="B8143" s="34">
        <v>476</v>
      </c>
    </row>
    <row r="8144" spans="1:2">
      <c r="A8144" s="31">
        <v>40</v>
      </c>
      <c r="B8144" s="33">
        <v>1560</v>
      </c>
    </row>
    <row r="8145" spans="1:2">
      <c r="A8145" s="32">
        <v>74</v>
      </c>
      <c r="B8145" s="34">
        <v>2220</v>
      </c>
    </row>
    <row r="8146" spans="1:2">
      <c r="A8146" s="31">
        <v>156</v>
      </c>
      <c r="B8146" s="33">
        <v>6084</v>
      </c>
    </row>
    <row r="8147" spans="1:2">
      <c r="A8147" s="32">
        <v>53</v>
      </c>
      <c r="B8147" s="34">
        <v>1749</v>
      </c>
    </row>
    <row r="8148" spans="1:2">
      <c r="A8148" s="31">
        <v>58</v>
      </c>
      <c r="B8148" s="33">
        <v>1682</v>
      </c>
    </row>
    <row r="8149" spans="1:2">
      <c r="A8149" s="32">
        <v>8</v>
      </c>
      <c r="B8149" s="34">
        <v>256</v>
      </c>
    </row>
    <row r="8150" spans="1:2">
      <c r="A8150" s="31">
        <v>24</v>
      </c>
      <c r="B8150" s="33">
        <v>984</v>
      </c>
    </row>
    <row r="8151" spans="1:2">
      <c r="A8151" s="32">
        <v>61</v>
      </c>
      <c r="B8151" s="34">
        <v>2318</v>
      </c>
    </row>
    <row r="8152" spans="1:2">
      <c r="A8152" s="31">
        <v>140</v>
      </c>
      <c r="B8152" s="33">
        <v>4900</v>
      </c>
    </row>
    <row r="8153" spans="1:2">
      <c r="A8153" s="32">
        <v>51</v>
      </c>
      <c r="B8153" s="34">
        <v>1887</v>
      </c>
    </row>
    <row r="8154" spans="1:2">
      <c r="A8154" s="31">
        <v>51</v>
      </c>
      <c r="B8154" s="33">
        <v>1377</v>
      </c>
    </row>
    <row r="8155" spans="1:2">
      <c r="A8155" s="32">
        <v>24</v>
      </c>
      <c r="B8155" s="34">
        <v>864</v>
      </c>
    </row>
    <row r="8156" spans="1:2">
      <c r="A8156" s="31">
        <v>26</v>
      </c>
      <c r="B8156" s="33">
        <v>1170</v>
      </c>
    </row>
    <row r="8157" spans="1:2">
      <c r="A8157" s="32">
        <v>64</v>
      </c>
      <c r="B8157" s="34">
        <v>2496</v>
      </c>
    </row>
    <row r="8158" spans="1:2">
      <c r="A8158" s="31">
        <v>150</v>
      </c>
      <c r="B8158" s="33">
        <v>6600</v>
      </c>
    </row>
    <row r="8159" spans="1:2">
      <c r="A8159" s="32">
        <v>54</v>
      </c>
      <c r="B8159" s="34">
        <v>2160</v>
      </c>
    </row>
    <row r="8160" spans="1:2">
      <c r="A8160" s="31">
        <v>53</v>
      </c>
      <c r="B8160" s="33">
        <v>2014</v>
      </c>
    </row>
    <row r="8161" spans="1:2">
      <c r="A8161" s="32">
        <v>34</v>
      </c>
      <c r="B8161" s="34">
        <v>1428</v>
      </c>
    </row>
    <row r="8162" spans="1:2">
      <c r="A8162" s="31">
        <v>39</v>
      </c>
      <c r="B8162" s="33">
        <v>1989</v>
      </c>
    </row>
    <row r="8163" spans="1:2">
      <c r="A8163" s="32">
        <v>78</v>
      </c>
      <c r="B8163" s="34">
        <v>3978</v>
      </c>
    </row>
    <row r="8164" spans="1:2">
      <c r="A8164" s="31">
        <v>170</v>
      </c>
      <c r="B8164" s="33">
        <v>8330</v>
      </c>
    </row>
    <row r="8165" spans="1:2">
      <c r="A8165" s="32">
        <v>85</v>
      </c>
      <c r="B8165" s="34">
        <v>3485</v>
      </c>
    </row>
    <row r="8166" spans="1:2">
      <c r="A8166" s="31">
        <v>54</v>
      </c>
      <c r="B8166" s="33">
        <v>2268</v>
      </c>
    </row>
    <row r="8167" spans="1:2">
      <c r="A8167" s="32">
        <v>53</v>
      </c>
      <c r="B8167" s="34">
        <v>2279</v>
      </c>
    </row>
    <row r="8168" spans="1:2">
      <c r="A8168" s="31">
        <v>48</v>
      </c>
      <c r="B8168" s="33">
        <v>2064</v>
      </c>
    </row>
    <row r="8169" spans="1:2">
      <c r="A8169" s="32">
        <v>105</v>
      </c>
      <c r="B8169" s="34">
        <v>5460</v>
      </c>
    </row>
    <row r="8170" spans="1:2">
      <c r="A8170" s="31">
        <v>175</v>
      </c>
      <c r="B8170" s="33">
        <v>8575</v>
      </c>
    </row>
    <row r="8171" spans="1:2">
      <c r="A8171" s="32">
        <v>99</v>
      </c>
      <c r="B8171" s="34">
        <v>4455</v>
      </c>
    </row>
    <row r="8172" spans="1:2">
      <c r="A8172" s="31">
        <v>72</v>
      </c>
      <c r="B8172" s="33">
        <v>3096</v>
      </c>
    </row>
    <row r="8173" spans="1:2">
      <c r="A8173" s="32">
        <v>56</v>
      </c>
      <c r="B8173" s="34">
        <v>2184</v>
      </c>
    </row>
    <row r="8174" spans="1:2">
      <c r="A8174" s="31">
        <v>64</v>
      </c>
      <c r="B8174" s="33">
        <v>3200</v>
      </c>
    </row>
    <row r="8175" spans="1:2">
      <c r="A8175" s="32">
        <v>116</v>
      </c>
      <c r="B8175" s="34">
        <v>5800</v>
      </c>
    </row>
    <row r="8176" spans="1:2">
      <c r="A8176" s="31">
        <v>179</v>
      </c>
      <c r="B8176" s="33">
        <v>9129</v>
      </c>
    </row>
    <row r="8177" spans="1:2">
      <c r="A8177" s="32">
        <v>102</v>
      </c>
      <c r="B8177" s="34">
        <v>4488</v>
      </c>
    </row>
    <row r="8178" spans="1:2">
      <c r="A8178" s="31">
        <v>79</v>
      </c>
      <c r="B8178" s="33">
        <v>3002</v>
      </c>
    </row>
    <row r="8179" spans="1:2">
      <c r="A8179" s="32">
        <v>62</v>
      </c>
      <c r="B8179" s="34">
        <v>2666</v>
      </c>
    </row>
    <row r="8180" spans="1:2">
      <c r="A8180" s="31">
        <v>54</v>
      </c>
      <c r="B8180" s="33">
        <v>2484</v>
      </c>
    </row>
    <row r="8181" spans="1:2">
      <c r="A8181" s="32">
        <v>123</v>
      </c>
      <c r="B8181" s="34">
        <v>6027</v>
      </c>
    </row>
    <row r="8182" spans="1:2">
      <c r="A8182" s="31">
        <v>162</v>
      </c>
      <c r="B8182" s="33">
        <v>7452</v>
      </c>
    </row>
    <row r="8183" spans="1:2">
      <c r="A8183" s="32">
        <v>91</v>
      </c>
      <c r="B8183" s="34">
        <v>3640</v>
      </c>
    </row>
    <row r="8184" spans="1:2">
      <c r="A8184" s="31">
        <v>60</v>
      </c>
      <c r="B8184" s="33">
        <v>1920</v>
      </c>
    </row>
    <row r="8185" spans="1:2">
      <c r="A8185" s="32">
        <v>53</v>
      </c>
      <c r="B8185" s="34">
        <v>1696</v>
      </c>
    </row>
    <row r="8186" spans="1:2">
      <c r="A8186" s="31">
        <v>41</v>
      </c>
      <c r="B8186" s="33">
        <v>1476</v>
      </c>
    </row>
    <row r="8187" spans="1:2">
      <c r="A8187" s="32">
        <v>79</v>
      </c>
      <c r="B8187" s="34">
        <v>3792</v>
      </c>
    </row>
    <row r="8188" spans="1:2">
      <c r="A8188" s="31">
        <v>124</v>
      </c>
      <c r="B8188" s="33">
        <v>5828</v>
      </c>
    </row>
    <row r="8189" spans="1:2">
      <c r="A8189" s="32">
        <v>68</v>
      </c>
      <c r="B8189" s="34">
        <v>2380</v>
      </c>
    </row>
    <row r="8190" spans="1:2">
      <c r="A8190" s="31">
        <v>38</v>
      </c>
      <c r="B8190" s="33">
        <v>1444</v>
      </c>
    </row>
    <row r="8191" spans="1:2">
      <c r="A8191" s="32">
        <v>34</v>
      </c>
      <c r="B8191" s="34">
        <v>1360</v>
      </c>
    </row>
    <row r="8192" spans="1:2">
      <c r="A8192" s="31">
        <v>30</v>
      </c>
      <c r="B8192" s="33">
        <v>1290</v>
      </c>
    </row>
    <row r="8193" spans="1:2">
      <c r="A8193" s="32">
        <v>74</v>
      </c>
      <c r="B8193" s="34">
        <v>3108</v>
      </c>
    </row>
    <row r="8194" spans="1:2">
      <c r="A8194" s="31">
        <v>124</v>
      </c>
      <c r="B8194" s="33">
        <v>5952</v>
      </c>
    </row>
    <row r="8195" spans="1:2">
      <c r="A8195" s="32">
        <v>68</v>
      </c>
      <c r="B8195" s="34">
        <v>2924</v>
      </c>
    </row>
    <row r="8196" spans="1:2">
      <c r="A8196" s="31">
        <v>66</v>
      </c>
      <c r="B8196" s="33">
        <v>3102</v>
      </c>
    </row>
    <row r="8197" spans="1:2">
      <c r="A8197" s="32">
        <v>60</v>
      </c>
      <c r="B8197" s="34">
        <v>2580</v>
      </c>
    </row>
    <row r="8198" spans="1:2">
      <c r="A8198" s="31">
        <v>48</v>
      </c>
      <c r="B8198" s="33">
        <v>2448</v>
      </c>
    </row>
    <row r="8199" spans="1:2">
      <c r="A8199" s="32">
        <v>75</v>
      </c>
      <c r="B8199" s="34">
        <v>3975</v>
      </c>
    </row>
    <row r="8200" spans="1:2">
      <c r="A8200" s="31">
        <v>143</v>
      </c>
      <c r="B8200" s="33">
        <v>7579</v>
      </c>
    </row>
    <row r="8201" spans="1:2">
      <c r="A8201" s="32">
        <v>85</v>
      </c>
      <c r="B8201" s="34">
        <v>3995</v>
      </c>
    </row>
    <row r="8202" spans="1:2">
      <c r="A8202" s="31">
        <v>79</v>
      </c>
      <c r="B8202" s="33">
        <v>3476</v>
      </c>
    </row>
    <row r="8203" spans="1:2">
      <c r="A8203" s="32">
        <v>53</v>
      </c>
      <c r="B8203" s="34">
        <v>2120</v>
      </c>
    </row>
    <row r="8204" spans="1:2">
      <c r="A8204" s="31">
        <v>56</v>
      </c>
      <c r="B8204" s="33">
        <v>2576</v>
      </c>
    </row>
    <row r="8205" spans="1:2">
      <c r="A8205" s="32">
        <v>83</v>
      </c>
      <c r="B8205" s="34">
        <v>4399</v>
      </c>
    </row>
    <row r="8206" spans="1:2">
      <c r="A8206" s="31">
        <v>158</v>
      </c>
      <c r="B8206" s="33">
        <v>4266</v>
      </c>
    </row>
    <row r="8207" spans="1:2">
      <c r="A8207" s="32">
        <v>135</v>
      </c>
      <c r="B8207" s="34">
        <v>4725</v>
      </c>
    </row>
    <row r="8208" spans="1:2">
      <c r="A8208" s="31">
        <v>140</v>
      </c>
      <c r="B8208" s="33">
        <v>5040</v>
      </c>
    </row>
    <row r="8209" spans="1:2">
      <c r="A8209" s="32">
        <v>90</v>
      </c>
      <c r="B8209" s="34">
        <v>3060</v>
      </c>
    </row>
    <row r="8210" spans="1:2">
      <c r="A8210" s="31">
        <v>80</v>
      </c>
      <c r="B8210" s="33">
        <v>2960</v>
      </c>
    </row>
    <row r="8211" spans="1:2">
      <c r="A8211" s="32">
        <v>166</v>
      </c>
      <c r="B8211" s="34">
        <v>5976</v>
      </c>
    </row>
    <row r="8212" spans="1:2">
      <c r="A8212" s="31">
        <v>173</v>
      </c>
      <c r="B8212" s="33">
        <v>4671</v>
      </c>
    </row>
    <row r="8213" spans="1:2">
      <c r="A8213" s="32">
        <v>145</v>
      </c>
      <c r="B8213" s="34">
        <v>5075</v>
      </c>
    </row>
    <row r="8214" spans="1:2">
      <c r="A8214" s="31">
        <v>140</v>
      </c>
      <c r="B8214" s="33">
        <v>4340</v>
      </c>
    </row>
    <row r="8215" spans="1:2">
      <c r="A8215" s="32">
        <v>85</v>
      </c>
      <c r="B8215" s="34">
        <v>2550</v>
      </c>
    </row>
    <row r="8216" spans="1:2">
      <c r="A8216" s="31">
        <v>70</v>
      </c>
      <c r="B8216" s="33">
        <v>2590</v>
      </c>
    </row>
    <row r="8217" spans="1:2">
      <c r="A8217" s="32">
        <v>140</v>
      </c>
      <c r="B8217" s="34">
        <v>4340</v>
      </c>
    </row>
    <row r="8218" spans="1:2">
      <c r="A8218" s="31">
        <v>182</v>
      </c>
      <c r="B8218" s="33">
        <v>5642</v>
      </c>
    </row>
    <row r="8219" spans="1:2">
      <c r="A8219" s="32">
        <v>124</v>
      </c>
      <c r="B8219" s="34">
        <v>5208</v>
      </c>
    </row>
    <row r="8220" spans="1:2">
      <c r="A8220" s="31">
        <v>128</v>
      </c>
      <c r="B8220" s="33">
        <v>5504</v>
      </c>
    </row>
    <row r="8221" spans="1:2">
      <c r="A8221" s="32">
        <v>93</v>
      </c>
      <c r="B8221" s="34">
        <v>3813</v>
      </c>
    </row>
    <row r="8222" spans="1:2">
      <c r="A8222" s="31">
        <v>60</v>
      </c>
      <c r="B8222" s="33">
        <v>2640</v>
      </c>
    </row>
    <row r="8223" spans="1:2">
      <c r="A8223" s="32">
        <v>124</v>
      </c>
      <c r="B8223" s="34">
        <v>4836</v>
      </c>
    </row>
    <row r="8224" spans="1:2">
      <c r="A8224" s="31">
        <v>171</v>
      </c>
      <c r="B8224" s="33">
        <v>7011</v>
      </c>
    </row>
    <row r="8225" spans="1:2">
      <c r="A8225" s="32">
        <v>116</v>
      </c>
      <c r="B8225" s="34">
        <v>5336</v>
      </c>
    </row>
    <row r="8226" spans="1:2">
      <c r="A8226" s="31">
        <v>120</v>
      </c>
      <c r="B8226" s="33">
        <v>5640</v>
      </c>
    </row>
    <row r="8227" spans="1:2">
      <c r="A8227" s="32">
        <v>90</v>
      </c>
      <c r="B8227" s="34">
        <v>3600</v>
      </c>
    </row>
    <row r="8228" spans="1:2">
      <c r="A8228" s="31">
        <v>62</v>
      </c>
      <c r="B8228" s="33">
        <v>2914</v>
      </c>
    </row>
    <row r="8229" spans="1:2">
      <c r="A8229" s="32">
        <v>123</v>
      </c>
      <c r="B8229" s="34">
        <v>6642</v>
      </c>
    </row>
    <row r="8230" spans="1:2">
      <c r="A8230" s="31">
        <v>171</v>
      </c>
      <c r="B8230" s="33">
        <v>7353</v>
      </c>
    </row>
    <row r="8231" spans="1:2">
      <c r="A8231" s="32">
        <v>120</v>
      </c>
      <c r="B8231" s="34">
        <v>5160</v>
      </c>
    </row>
    <row r="8232" spans="1:2">
      <c r="A8232" s="31">
        <v>132</v>
      </c>
      <c r="B8232" s="33">
        <v>6468</v>
      </c>
    </row>
    <row r="8233" spans="1:2">
      <c r="A8233" s="32">
        <v>105</v>
      </c>
      <c r="B8233" s="34">
        <v>4935</v>
      </c>
    </row>
    <row r="8234" spans="1:2">
      <c r="A8234" s="31">
        <v>66</v>
      </c>
      <c r="B8234" s="33">
        <v>2838</v>
      </c>
    </row>
    <row r="8235" spans="1:2">
      <c r="A8235" s="32">
        <v>140</v>
      </c>
      <c r="B8235" s="34">
        <v>7560</v>
      </c>
    </row>
    <row r="8236" spans="1:2">
      <c r="A8236" s="31">
        <v>245</v>
      </c>
      <c r="B8236" s="33">
        <v>11515</v>
      </c>
    </row>
    <row r="8237" spans="1:2">
      <c r="A8237" s="32">
        <v>182</v>
      </c>
      <c r="B8237" s="34">
        <v>9282</v>
      </c>
    </row>
    <row r="8238" spans="1:2">
      <c r="A8238" s="31">
        <v>176</v>
      </c>
      <c r="B8238" s="33">
        <v>8096</v>
      </c>
    </row>
    <row r="8239" spans="1:2">
      <c r="A8239" s="32">
        <v>145</v>
      </c>
      <c r="B8239" s="34">
        <v>6815</v>
      </c>
    </row>
    <row r="8240" spans="1:2">
      <c r="A8240" s="31">
        <v>105</v>
      </c>
      <c r="B8240" s="33">
        <v>4935</v>
      </c>
    </row>
    <row r="8241" spans="1:2">
      <c r="A8241" s="32">
        <v>192</v>
      </c>
      <c r="B8241" s="34">
        <v>10944</v>
      </c>
    </row>
    <row r="8242" spans="1:2">
      <c r="A8242" s="31">
        <v>233</v>
      </c>
      <c r="B8242" s="33">
        <v>11184</v>
      </c>
    </row>
    <row r="8243" spans="1:2">
      <c r="A8243" s="32">
        <v>204</v>
      </c>
      <c r="B8243" s="34">
        <v>9384</v>
      </c>
    </row>
    <row r="8244" spans="1:2">
      <c r="A8244" s="31">
        <v>171</v>
      </c>
      <c r="B8244" s="33">
        <v>8037</v>
      </c>
    </row>
    <row r="8245" spans="1:2">
      <c r="A8245" s="32">
        <v>140</v>
      </c>
      <c r="B8245" s="34">
        <v>6440</v>
      </c>
    </row>
    <row r="8246" spans="1:2">
      <c r="A8246" s="31">
        <v>150</v>
      </c>
      <c r="B8246" s="33">
        <v>7050</v>
      </c>
    </row>
    <row r="8247" spans="1:2">
      <c r="A8247" s="32">
        <v>170</v>
      </c>
      <c r="B8247" s="34">
        <v>10370</v>
      </c>
    </row>
    <row r="8248" spans="1:2">
      <c r="A8248" s="31">
        <v>238</v>
      </c>
      <c r="B8248" s="33">
        <v>10472</v>
      </c>
    </row>
    <row r="8249" spans="1:2">
      <c r="A8249" s="32">
        <v>208</v>
      </c>
      <c r="B8249" s="34">
        <v>11648</v>
      </c>
    </row>
    <row r="8250" spans="1:2">
      <c r="A8250" s="31">
        <v>179</v>
      </c>
      <c r="B8250" s="33">
        <v>7876</v>
      </c>
    </row>
    <row r="8251" spans="1:2">
      <c r="A8251" s="32">
        <v>152</v>
      </c>
      <c r="B8251" s="34">
        <v>6384</v>
      </c>
    </row>
    <row r="8252" spans="1:2">
      <c r="A8252" s="31">
        <v>152</v>
      </c>
      <c r="B8252" s="33">
        <v>7600</v>
      </c>
    </row>
    <row r="8253" spans="1:2">
      <c r="A8253" s="32">
        <v>128</v>
      </c>
      <c r="B8253" s="34">
        <v>7040</v>
      </c>
    </row>
    <row r="8254" spans="1:2">
      <c r="A8254" s="31">
        <v>186</v>
      </c>
      <c r="B8254" s="33">
        <v>7626</v>
      </c>
    </row>
    <row r="8255" spans="1:2">
      <c r="A8255" s="32">
        <v>180</v>
      </c>
      <c r="B8255" s="34">
        <v>9180</v>
      </c>
    </row>
    <row r="8256" spans="1:2">
      <c r="A8256" s="31">
        <v>144</v>
      </c>
      <c r="B8256" s="33">
        <v>6624</v>
      </c>
    </row>
    <row r="8257" spans="1:2">
      <c r="A8257" s="32">
        <v>124</v>
      </c>
      <c r="B8257" s="34">
        <v>5332</v>
      </c>
    </row>
    <row r="8258" spans="1:2">
      <c r="A8258" s="31">
        <v>128</v>
      </c>
      <c r="B8258" s="33">
        <v>6784</v>
      </c>
    </row>
    <row r="8259" spans="1:2">
      <c r="A8259" s="32">
        <v>140</v>
      </c>
      <c r="B8259" s="34">
        <v>7560</v>
      </c>
    </row>
    <row r="8260" spans="1:2">
      <c r="A8260" s="31">
        <v>171</v>
      </c>
      <c r="B8260" s="33">
        <v>8037</v>
      </c>
    </row>
    <row r="8261" spans="1:2">
      <c r="A8261" s="32">
        <v>193</v>
      </c>
      <c r="B8261" s="34">
        <v>9650</v>
      </c>
    </row>
    <row r="8262" spans="1:2">
      <c r="A8262" s="31">
        <v>113</v>
      </c>
      <c r="B8262" s="33">
        <v>5311</v>
      </c>
    </row>
    <row r="8263" spans="1:2">
      <c r="A8263" s="32">
        <v>119</v>
      </c>
      <c r="B8263" s="34">
        <v>5117</v>
      </c>
    </row>
    <row r="8264" spans="1:2">
      <c r="A8264" s="31">
        <v>107</v>
      </c>
      <c r="B8264" s="33">
        <v>5136</v>
      </c>
    </row>
    <row r="8265" spans="1:2">
      <c r="A8265" s="32">
        <v>120</v>
      </c>
      <c r="B8265" s="34">
        <v>6360</v>
      </c>
    </row>
    <row r="8266" spans="1:2">
      <c r="A8266" s="31">
        <v>196</v>
      </c>
      <c r="B8266" s="33">
        <v>9212</v>
      </c>
    </row>
    <row r="8267" spans="1:2">
      <c r="A8267" s="32">
        <v>201</v>
      </c>
      <c r="B8267" s="34">
        <v>10452</v>
      </c>
    </row>
    <row r="8268" spans="1:2">
      <c r="A8268" s="31">
        <v>140</v>
      </c>
      <c r="B8268" s="33">
        <v>6160</v>
      </c>
    </row>
    <row r="8269" spans="1:2">
      <c r="A8269" s="32">
        <v>132</v>
      </c>
      <c r="B8269" s="34">
        <v>5676</v>
      </c>
    </row>
    <row r="8270" spans="1:2">
      <c r="A8270" s="31">
        <v>119</v>
      </c>
      <c r="B8270" s="33">
        <v>5474</v>
      </c>
    </row>
    <row r="8271" spans="1:2">
      <c r="A8271" s="32">
        <v>162</v>
      </c>
      <c r="B8271" s="34">
        <v>8262</v>
      </c>
    </row>
    <row r="8272" spans="1:2">
      <c r="A8272" s="31">
        <v>216</v>
      </c>
      <c r="B8272" s="33">
        <v>10152</v>
      </c>
    </row>
    <row r="8273" spans="1:2">
      <c r="A8273" s="32">
        <v>209</v>
      </c>
      <c r="B8273" s="34">
        <v>10450</v>
      </c>
    </row>
    <row r="8274" spans="1:2">
      <c r="A8274" s="31">
        <v>166</v>
      </c>
      <c r="B8274" s="33">
        <v>7802</v>
      </c>
    </row>
    <row r="8275" spans="1:2">
      <c r="A8275" s="32">
        <v>166</v>
      </c>
      <c r="B8275" s="34">
        <v>6640</v>
      </c>
    </row>
    <row r="8276" spans="1:2">
      <c r="A8276" s="31">
        <v>136</v>
      </c>
      <c r="B8276" s="33">
        <v>6664</v>
      </c>
    </row>
    <row r="8277" spans="1:2">
      <c r="A8277" s="32">
        <v>170</v>
      </c>
      <c r="B8277" s="34">
        <v>9520</v>
      </c>
    </row>
    <row r="8278" spans="1:2">
      <c r="A8278" s="31">
        <v>149</v>
      </c>
      <c r="B8278" s="33">
        <v>2980</v>
      </c>
    </row>
    <row r="8279" spans="1:2">
      <c r="A8279" s="32">
        <v>145</v>
      </c>
      <c r="B8279" s="34">
        <v>4495</v>
      </c>
    </row>
    <row r="8280" spans="1:2">
      <c r="A8280" s="31">
        <v>128</v>
      </c>
      <c r="B8280" s="33">
        <v>3328</v>
      </c>
    </row>
    <row r="8281" spans="1:2">
      <c r="A8281" s="32">
        <v>96</v>
      </c>
      <c r="B8281" s="34">
        <v>2496</v>
      </c>
    </row>
    <row r="8282" spans="1:2">
      <c r="A8282" s="31">
        <v>123</v>
      </c>
      <c r="B8282" s="33">
        <v>3690</v>
      </c>
    </row>
    <row r="8283" spans="1:2">
      <c r="A8283" s="32">
        <v>170</v>
      </c>
      <c r="B8283" s="34">
        <v>4080</v>
      </c>
    </row>
    <row r="8284" spans="1:2">
      <c r="A8284" s="31">
        <v>202</v>
      </c>
      <c r="B8284" s="33">
        <v>3636</v>
      </c>
    </row>
    <row r="8285" spans="1:2">
      <c r="A8285" s="32">
        <v>219</v>
      </c>
      <c r="B8285" s="34">
        <v>5037</v>
      </c>
    </row>
    <row r="8286" spans="1:2">
      <c r="A8286" s="31">
        <v>140</v>
      </c>
      <c r="B8286" s="33">
        <v>3220</v>
      </c>
    </row>
    <row r="8287" spans="1:2">
      <c r="A8287" s="32">
        <v>128</v>
      </c>
      <c r="B8287" s="34">
        <v>3584</v>
      </c>
    </row>
    <row r="8288" spans="1:2">
      <c r="A8288" s="31">
        <v>94</v>
      </c>
      <c r="B8288" s="33">
        <v>2726</v>
      </c>
    </row>
    <row r="8289" spans="1:2">
      <c r="A8289" s="32">
        <v>143</v>
      </c>
      <c r="B8289" s="34">
        <v>4004</v>
      </c>
    </row>
    <row r="8290" spans="1:2">
      <c r="A8290" s="31">
        <v>221</v>
      </c>
      <c r="B8290" s="33">
        <v>4420</v>
      </c>
    </row>
    <row r="8291" spans="1:2">
      <c r="A8291" s="32">
        <v>195</v>
      </c>
      <c r="B8291" s="34">
        <v>6045</v>
      </c>
    </row>
    <row r="8292" spans="1:2">
      <c r="A8292" s="31">
        <v>166</v>
      </c>
      <c r="B8292" s="33">
        <v>3652</v>
      </c>
    </row>
    <row r="8293" spans="1:2">
      <c r="A8293" s="32">
        <v>124</v>
      </c>
      <c r="B8293" s="34">
        <v>3100</v>
      </c>
    </row>
    <row r="8294" spans="1:2">
      <c r="A8294" s="31">
        <v>88</v>
      </c>
      <c r="B8294" s="33">
        <v>2376</v>
      </c>
    </row>
    <row r="8295" spans="1:2">
      <c r="A8295" s="32">
        <v>145</v>
      </c>
      <c r="B8295" s="34">
        <v>3625</v>
      </c>
    </row>
    <row r="8296" spans="1:2">
      <c r="A8296" s="31">
        <v>203</v>
      </c>
      <c r="B8296" s="33">
        <v>2639</v>
      </c>
    </row>
    <row r="8297" spans="1:2">
      <c r="A8297" s="32">
        <v>203</v>
      </c>
      <c r="B8297" s="34">
        <v>3451</v>
      </c>
    </row>
    <row r="8298" spans="1:2">
      <c r="A8298" s="31">
        <v>170</v>
      </c>
      <c r="B8298" s="33">
        <v>2550</v>
      </c>
    </row>
    <row r="8299" spans="1:2">
      <c r="A8299" s="32">
        <v>128</v>
      </c>
      <c r="B8299" s="34">
        <v>2560</v>
      </c>
    </row>
    <row r="8300" spans="1:2">
      <c r="A8300" s="31">
        <v>105</v>
      </c>
      <c r="B8300" s="33">
        <v>2100</v>
      </c>
    </row>
    <row r="8301" spans="1:2">
      <c r="A8301" s="32">
        <v>196</v>
      </c>
      <c r="B8301" s="34">
        <v>3528</v>
      </c>
    </row>
    <row r="8302" spans="1:2">
      <c r="A8302" s="31">
        <v>247</v>
      </c>
      <c r="B8302" s="33">
        <v>2964</v>
      </c>
    </row>
    <row r="8303" spans="1:2">
      <c r="A8303" s="32">
        <v>240</v>
      </c>
      <c r="B8303" s="34">
        <v>4800</v>
      </c>
    </row>
    <row r="8304" spans="1:2">
      <c r="A8304" s="31">
        <v>204</v>
      </c>
      <c r="B8304" s="33">
        <v>2856</v>
      </c>
    </row>
    <row r="8305" spans="1:2">
      <c r="A8305" s="32">
        <v>179</v>
      </c>
      <c r="B8305" s="34">
        <v>3580</v>
      </c>
    </row>
    <row r="8306" spans="1:2">
      <c r="A8306" s="31">
        <v>132</v>
      </c>
      <c r="B8306" s="33">
        <v>4356</v>
      </c>
    </row>
    <row r="8307" spans="1:2">
      <c r="A8307" s="32">
        <v>271</v>
      </c>
      <c r="B8307" s="34">
        <v>8401</v>
      </c>
    </row>
    <row r="8308" spans="1:2">
      <c r="A8308" s="31">
        <v>256</v>
      </c>
      <c r="B8308" s="33">
        <v>7168</v>
      </c>
    </row>
    <row r="8309" spans="1:2">
      <c r="A8309" s="32">
        <v>240</v>
      </c>
      <c r="B8309" s="34">
        <v>7680</v>
      </c>
    </row>
    <row r="8310" spans="1:2">
      <c r="A8310" s="31">
        <v>202</v>
      </c>
      <c r="B8310" s="33">
        <v>5252</v>
      </c>
    </row>
    <row r="8311" spans="1:2">
      <c r="A8311" s="32">
        <v>198</v>
      </c>
      <c r="B8311" s="34">
        <v>5742</v>
      </c>
    </row>
    <row r="8312" spans="1:2">
      <c r="A8312" s="31">
        <v>150</v>
      </c>
      <c r="B8312" s="33">
        <v>4500</v>
      </c>
    </row>
    <row r="8313" spans="1:2">
      <c r="A8313" s="32">
        <v>306</v>
      </c>
      <c r="B8313" s="34">
        <v>11322</v>
      </c>
    </row>
    <row r="8314" spans="1:2">
      <c r="A8314" s="31">
        <v>272</v>
      </c>
      <c r="B8314" s="33">
        <v>7888</v>
      </c>
    </row>
    <row r="8315" spans="1:2">
      <c r="A8315" s="32">
        <v>264</v>
      </c>
      <c r="B8315" s="34">
        <v>7920</v>
      </c>
    </row>
    <row r="8316" spans="1:2">
      <c r="A8316" s="31">
        <v>322</v>
      </c>
      <c r="B8316" s="33">
        <v>9660</v>
      </c>
    </row>
    <row r="8317" spans="1:2">
      <c r="A8317" s="32">
        <v>196</v>
      </c>
      <c r="B8317" s="34">
        <v>6272</v>
      </c>
    </row>
    <row r="8318" spans="1:2">
      <c r="A8318" s="31">
        <v>182</v>
      </c>
      <c r="B8318" s="33">
        <v>6006</v>
      </c>
    </row>
    <row r="8319" spans="1:2">
      <c r="A8319" s="32">
        <v>272</v>
      </c>
      <c r="B8319" s="34">
        <v>10336</v>
      </c>
    </row>
    <row r="8320" spans="1:2">
      <c r="A8320" s="31">
        <v>233</v>
      </c>
      <c r="B8320" s="33">
        <v>6757</v>
      </c>
    </row>
    <row r="8321" spans="1:2">
      <c r="A8321" s="32">
        <v>271</v>
      </c>
      <c r="B8321" s="34">
        <v>11924</v>
      </c>
    </row>
    <row r="8322" spans="1:2">
      <c r="A8322" s="31">
        <v>314</v>
      </c>
      <c r="B8322" s="33">
        <v>12246</v>
      </c>
    </row>
    <row r="8323" spans="1:2">
      <c r="A8323" s="32">
        <v>162</v>
      </c>
      <c r="B8323" s="34">
        <v>5184</v>
      </c>
    </row>
    <row r="8324" spans="1:2">
      <c r="A8324" s="31">
        <v>143</v>
      </c>
      <c r="B8324" s="33">
        <v>5005</v>
      </c>
    </row>
    <row r="8325" spans="1:2">
      <c r="A8325" s="32">
        <v>232</v>
      </c>
      <c r="B8325" s="34">
        <v>9280</v>
      </c>
    </row>
    <row r="8326" spans="1:2">
      <c r="A8326" s="31">
        <v>209</v>
      </c>
      <c r="B8326" s="33">
        <v>8360</v>
      </c>
    </row>
    <row r="8327" spans="1:2">
      <c r="A8327" s="32">
        <v>213</v>
      </c>
      <c r="B8327" s="34">
        <v>7029</v>
      </c>
    </row>
    <row r="8328" spans="1:2">
      <c r="A8328" s="31">
        <v>203</v>
      </c>
      <c r="B8328" s="33">
        <v>8120</v>
      </c>
    </row>
    <row r="8329" spans="1:2">
      <c r="A8329" s="32">
        <v>136</v>
      </c>
      <c r="B8329" s="34">
        <v>5440</v>
      </c>
    </row>
    <row r="8330" spans="1:2">
      <c r="A8330" s="31">
        <v>120</v>
      </c>
      <c r="B8330" s="33">
        <v>4680</v>
      </c>
    </row>
    <row r="8331" spans="1:2">
      <c r="A8331" s="32">
        <v>219</v>
      </c>
      <c r="B8331" s="34">
        <v>6570</v>
      </c>
    </row>
    <row r="8332" spans="1:2">
      <c r="A8332" s="31">
        <v>201</v>
      </c>
      <c r="B8332" s="33">
        <v>5628</v>
      </c>
    </row>
    <row r="8333" spans="1:2">
      <c r="A8333" s="32">
        <v>178</v>
      </c>
      <c r="B8333" s="34">
        <v>4450</v>
      </c>
    </row>
    <row r="8334" spans="1:2">
      <c r="A8334" s="31">
        <v>163</v>
      </c>
      <c r="B8334" s="33">
        <v>4401</v>
      </c>
    </row>
    <row r="8335" spans="1:2">
      <c r="A8335" s="32">
        <v>131</v>
      </c>
      <c r="B8335" s="34">
        <v>3930</v>
      </c>
    </row>
    <row r="8336" spans="1:2">
      <c r="A8336" s="31">
        <v>109</v>
      </c>
      <c r="B8336" s="33">
        <v>3052</v>
      </c>
    </row>
    <row r="8337" spans="1:2">
      <c r="A8337" s="32">
        <v>179</v>
      </c>
      <c r="B8337" s="34">
        <v>5191</v>
      </c>
    </row>
    <row r="8338" spans="1:2">
      <c r="A8338" s="31">
        <v>203</v>
      </c>
      <c r="B8338" s="33">
        <v>4872</v>
      </c>
    </row>
    <row r="8339" spans="1:2">
      <c r="A8339" s="32">
        <v>223</v>
      </c>
      <c r="B8339" s="34">
        <v>4683</v>
      </c>
    </row>
    <row r="8340" spans="1:2">
      <c r="A8340" s="31">
        <v>204</v>
      </c>
      <c r="B8340" s="33">
        <v>7548</v>
      </c>
    </row>
    <row r="8341" spans="1:2">
      <c r="A8341" s="32">
        <v>157</v>
      </c>
      <c r="B8341" s="34">
        <v>5966</v>
      </c>
    </row>
    <row r="8342" spans="1:2">
      <c r="A8342" s="31">
        <v>140</v>
      </c>
      <c r="B8342" s="33">
        <v>6020</v>
      </c>
    </row>
    <row r="8343" spans="1:2">
      <c r="A8343" s="32">
        <v>202</v>
      </c>
      <c r="B8343" s="34">
        <v>8686</v>
      </c>
    </row>
    <row r="8344" spans="1:2">
      <c r="A8344" s="31">
        <v>248</v>
      </c>
      <c r="B8344" s="33">
        <v>9672</v>
      </c>
    </row>
    <row r="8345" spans="1:2">
      <c r="A8345" s="32">
        <v>264</v>
      </c>
      <c r="B8345" s="34">
        <v>9768</v>
      </c>
    </row>
    <row r="8346" spans="1:2">
      <c r="A8346" s="31">
        <v>210</v>
      </c>
      <c r="B8346" s="33">
        <v>9240</v>
      </c>
    </row>
    <row r="8347" spans="1:2">
      <c r="A8347" s="32">
        <v>176</v>
      </c>
      <c r="B8347" s="34">
        <v>7744</v>
      </c>
    </row>
    <row r="8348" spans="1:2">
      <c r="A8348" s="31">
        <v>160</v>
      </c>
      <c r="B8348" s="33">
        <v>6080</v>
      </c>
    </row>
    <row r="8349" spans="1:2">
      <c r="A8349" s="32">
        <v>225</v>
      </c>
      <c r="B8349" s="34">
        <v>11025</v>
      </c>
    </row>
    <row r="8350" spans="1:2">
      <c r="A8350" s="31">
        <v>140</v>
      </c>
      <c r="B8350" s="33">
        <v>3780</v>
      </c>
    </row>
    <row r="8351" spans="1:2">
      <c r="A8351" s="32">
        <v>70</v>
      </c>
      <c r="B8351" s="34">
        <v>1610</v>
      </c>
    </row>
    <row r="8352" spans="1:2">
      <c r="A8352" s="31">
        <v>74</v>
      </c>
      <c r="B8352" s="33">
        <v>1406</v>
      </c>
    </row>
    <row r="8353" spans="1:2">
      <c r="A8353" s="32">
        <v>23</v>
      </c>
      <c r="B8353" s="34">
        <v>506</v>
      </c>
    </row>
    <row r="8354" spans="1:2">
      <c r="A8354" s="31">
        <v>114</v>
      </c>
      <c r="B8354" s="33">
        <v>3534</v>
      </c>
    </row>
    <row r="8355" spans="1:2">
      <c r="A8355" s="32">
        <v>152</v>
      </c>
      <c r="B8355" s="34">
        <v>3648</v>
      </c>
    </row>
    <row r="8356" spans="1:2">
      <c r="A8356" s="31">
        <v>206</v>
      </c>
      <c r="B8356" s="33">
        <v>3296</v>
      </c>
    </row>
    <row r="8357" spans="1:2">
      <c r="A8357" s="32">
        <v>192</v>
      </c>
      <c r="B8357" s="34">
        <v>4992</v>
      </c>
    </row>
    <row r="8358" spans="1:2">
      <c r="A8358" s="31">
        <v>136</v>
      </c>
      <c r="B8358" s="33">
        <v>3536</v>
      </c>
    </row>
    <row r="8359" spans="1:2">
      <c r="A8359" s="32">
        <v>113</v>
      </c>
      <c r="B8359" s="34">
        <v>2712</v>
      </c>
    </row>
    <row r="8360" spans="1:2">
      <c r="A8360" s="31">
        <v>85</v>
      </c>
      <c r="B8360" s="33">
        <v>2465</v>
      </c>
    </row>
    <row r="8361" spans="1:2">
      <c r="A8361" s="32">
        <v>144</v>
      </c>
      <c r="B8361" s="34">
        <v>3888</v>
      </c>
    </row>
    <row r="8362" spans="1:2">
      <c r="A8362" s="31">
        <v>194</v>
      </c>
      <c r="B8362" s="33">
        <v>4462</v>
      </c>
    </row>
    <row r="8363" spans="1:2">
      <c r="A8363" s="32">
        <v>194</v>
      </c>
      <c r="B8363" s="34">
        <v>6208</v>
      </c>
    </row>
    <row r="8364" spans="1:2">
      <c r="A8364" s="31">
        <v>144</v>
      </c>
      <c r="B8364" s="33">
        <v>2880</v>
      </c>
    </row>
    <row r="8365" spans="1:2">
      <c r="A8365" s="32">
        <v>116</v>
      </c>
      <c r="B8365" s="34">
        <v>2668</v>
      </c>
    </row>
    <row r="8366" spans="1:2">
      <c r="A8366" s="31">
        <v>88</v>
      </c>
      <c r="B8366" s="33">
        <v>2464</v>
      </c>
    </row>
    <row r="8367" spans="1:2">
      <c r="A8367" s="32">
        <v>120</v>
      </c>
      <c r="B8367" s="34">
        <v>3120</v>
      </c>
    </row>
    <row r="8368" spans="1:2">
      <c r="A8368" s="31">
        <v>215</v>
      </c>
      <c r="B8368" s="33">
        <v>3225</v>
      </c>
    </row>
    <row r="8369" spans="1:2">
      <c r="A8369" s="32">
        <v>202</v>
      </c>
      <c r="B8369" s="34">
        <v>3232</v>
      </c>
    </row>
    <row r="8370" spans="1:2">
      <c r="A8370" s="31">
        <v>152</v>
      </c>
      <c r="B8370" s="33">
        <v>1672</v>
      </c>
    </row>
    <row r="8371" spans="1:2">
      <c r="A8371" s="32">
        <v>116</v>
      </c>
      <c r="B8371" s="34">
        <v>1740</v>
      </c>
    </row>
    <row r="8372" spans="1:2">
      <c r="A8372" s="31">
        <v>88</v>
      </c>
      <c r="B8372" s="33">
        <v>1672</v>
      </c>
    </row>
    <row r="8373" spans="1:2">
      <c r="A8373" s="32">
        <v>165</v>
      </c>
      <c r="B8373" s="34">
        <v>2310</v>
      </c>
    </row>
    <row r="8374" spans="1:2">
      <c r="A8374" s="31">
        <v>224</v>
      </c>
      <c r="B8374" s="33">
        <v>1568</v>
      </c>
    </row>
    <row r="8375" spans="1:2">
      <c r="A8375" s="32">
        <v>218</v>
      </c>
      <c r="B8375" s="34">
        <v>3488</v>
      </c>
    </row>
    <row r="8376" spans="1:2">
      <c r="A8376" s="31">
        <v>190</v>
      </c>
      <c r="B8376" s="33">
        <v>2090</v>
      </c>
    </row>
    <row r="8377" spans="1:2">
      <c r="A8377" s="32">
        <v>165</v>
      </c>
      <c r="B8377" s="34">
        <v>4290</v>
      </c>
    </row>
    <row r="8378" spans="1:2">
      <c r="A8378" s="31">
        <v>132</v>
      </c>
      <c r="B8378" s="33">
        <v>5148</v>
      </c>
    </row>
    <row r="8379" spans="1:2">
      <c r="A8379" s="32">
        <v>263</v>
      </c>
      <c r="B8379" s="34">
        <v>9468</v>
      </c>
    </row>
    <row r="8380" spans="1:2">
      <c r="A8380" s="31">
        <v>225</v>
      </c>
      <c r="B8380" s="33">
        <v>6750</v>
      </c>
    </row>
    <row r="8381" spans="1:2">
      <c r="A8381" s="32">
        <v>233</v>
      </c>
      <c r="B8381" s="34">
        <v>8155</v>
      </c>
    </row>
    <row r="8382" spans="1:2">
      <c r="A8382" s="31">
        <v>228</v>
      </c>
      <c r="B8382" s="33">
        <v>7980</v>
      </c>
    </row>
    <row r="8383" spans="1:2">
      <c r="A8383" s="32">
        <v>210</v>
      </c>
      <c r="B8383" s="34">
        <v>6510</v>
      </c>
    </row>
    <row r="8384" spans="1:2">
      <c r="A8384" s="31">
        <v>165</v>
      </c>
      <c r="B8384" s="33">
        <v>6270</v>
      </c>
    </row>
    <row r="8385" spans="1:2">
      <c r="A8385" s="32">
        <v>280</v>
      </c>
      <c r="B8385" s="34">
        <v>10080</v>
      </c>
    </row>
    <row r="8386" spans="1:2">
      <c r="A8386" s="31">
        <v>256</v>
      </c>
      <c r="B8386" s="33">
        <v>7936</v>
      </c>
    </row>
    <row r="8387" spans="1:2">
      <c r="A8387" s="32">
        <v>264</v>
      </c>
      <c r="B8387" s="34">
        <v>9768</v>
      </c>
    </row>
    <row r="8388" spans="1:2">
      <c r="A8388" s="31">
        <v>322</v>
      </c>
      <c r="B8388" s="33">
        <v>9982</v>
      </c>
    </row>
    <row r="8389" spans="1:2">
      <c r="A8389" s="32">
        <v>196</v>
      </c>
      <c r="B8389" s="34">
        <v>7056</v>
      </c>
    </row>
    <row r="8390" spans="1:2">
      <c r="A8390" s="31">
        <v>179</v>
      </c>
      <c r="B8390" s="33">
        <v>6265</v>
      </c>
    </row>
    <row r="8391" spans="1:2">
      <c r="A8391" s="32">
        <v>280</v>
      </c>
      <c r="B8391" s="34">
        <v>13160</v>
      </c>
    </row>
    <row r="8392" spans="1:2">
      <c r="A8392" s="31">
        <v>233</v>
      </c>
      <c r="B8392" s="33">
        <v>6291</v>
      </c>
    </row>
    <row r="8393" spans="1:2">
      <c r="A8393" s="32">
        <v>233</v>
      </c>
      <c r="B8393" s="34">
        <v>9087</v>
      </c>
    </row>
    <row r="8394" spans="1:2">
      <c r="A8394" s="31">
        <v>278</v>
      </c>
      <c r="B8394" s="33">
        <v>10008</v>
      </c>
    </row>
    <row r="8395" spans="1:2">
      <c r="A8395" s="32">
        <v>140</v>
      </c>
      <c r="B8395" s="34">
        <v>5180</v>
      </c>
    </row>
    <row r="8396" spans="1:2">
      <c r="A8396" s="31">
        <v>140</v>
      </c>
      <c r="B8396" s="33">
        <v>5880</v>
      </c>
    </row>
    <row r="8397" spans="1:2">
      <c r="A8397" s="32">
        <v>203</v>
      </c>
      <c r="B8397" s="34">
        <v>7917</v>
      </c>
    </row>
    <row r="8398" spans="1:2">
      <c r="A8398" s="31">
        <v>206</v>
      </c>
      <c r="B8398" s="33">
        <v>7828</v>
      </c>
    </row>
    <row r="8399" spans="1:2">
      <c r="A8399" s="32">
        <v>173</v>
      </c>
      <c r="B8399" s="34">
        <v>6228</v>
      </c>
    </row>
    <row r="8400" spans="1:2">
      <c r="A8400" s="31">
        <v>213</v>
      </c>
      <c r="B8400" s="33">
        <v>10011</v>
      </c>
    </row>
    <row r="8401" spans="1:2">
      <c r="A8401" s="32">
        <v>105</v>
      </c>
      <c r="B8401" s="34">
        <v>4620</v>
      </c>
    </row>
    <row r="8402" spans="1:2">
      <c r="A8402" s="31">
        <v>116</v>
      </c>
      <c r="B8402" s="33">
        <v>4060</v>
      </c>
    </row>
    <row r="8403" spans="1:2">
      <c r="A8403" s="32">
        <v>190</v>
      </c>
      <c r="B8403" s="34">
        <v>4940</v>
      </c>
    </row>
    <row r="8404" spans="1:2">
      <c r="A8404" s="31">
        <v>184</v>
      </c>
      <c r="B8404" s="33">
        <v>3680</v>
      </c>
    </row>
    <row r="8405" spans="1:2">
      <c r="A8405" s="32">
        <v>173</v>
      </c>
      <c r="B8405" s="34">
        <v>3979</v>
      </c>
    </row>
    <row r="8406" spans="1:2">
      <c r="A8406" s="31">
        <v>166</v>
      </c>
      <c r="B8406" s="33">
        <v>3984</v>
      </c>
    </row>
    <row r="8407" spans="1:2">
      <c r="A8407" s="32">
        <v>98</v>
      </c>
      <c r="B8407" s="34">
        <v>2548</v>
      </c>
    </row>
    <row r="8408" spans="1:2">
      <c r="A8408" s="31">
        <v>105</v>
      </c>
      <c r="B8408" s="33">
        <v>2310</v>
      </c>
    </row>
    <row r="8409" spans="1:2">
      <c r="A8409" s="32">
        <v>147</v>
      </c>
      <c r="B8409" s="34">
        <v>3822</v>
      </c>
    </row>
    <row r="8410" spans="1:2">
      <c r="A8410" s="31">
        <v>188</v>
      </c>
      <c r="B8410" s="33">
        <v>2632</v>
      </c>
    </row>
    <row r="8411" spans="1:2">
      <c r="A8411" s="32">
        <v>200</v>
      </c>
      <c r="B8411" s="34">
        <v>2800</v>
      </c>
    </row>
    <row r="8412" spans="1:2">
      <c r="A8412" s="31">
        <v>196</v>
      </c>
      <c r="B8412" s="33">
        <v>6468</v>
      </c>
    </row>
    <row r="8413" spans="1:2">
      <c r="A8413" s="32">
        <v>135</v>
      </c>
      <c r="B8413" s="34">
        <v>4860</v>
      </c>
    </row>
    <row r="8414" spans="1:2">
      <c r="A8414" s="31">
        <v>149</v>
      </c>
      <c r="B8414" s="33">
        <v>5513</v>
      </c>
    </row>
    <row r="8415" spans="1:2">
      <c r="A8415" s="32">
        <v>188</v>
      </c>
      <c r="B8415" s="34">
        <v>8460</v>
      </c>
    </row>
    <row r="8416" spans="1:2">
      <c r="A8416" s="31">
        <v>240</v>
      </c>
      <c r="B8416" s="33">
        <v>11040</v>
      </c>
    </row>
    <row r="8417" spans="1:2">
      <c r="A8417" s="32">
        <v>248</v>
      </c>
      <c r="B8417" s="34">
        <v>9920</v>
      </c>
    </row>
    <row r="8418" spans="1:2">
      <c r="A8418" s="31">
        <v>217</v>
      </c>
      <c r="B8418" s="33">
        <v>10199</v>
      </c>
    </row>
    <row r="8419" spans="1:2">
      <c r="A8419" s="32">
        <v>193</v>
      </c>
      <c r="B8419" s="34">
        <v>10036</v>
      </c>
    </row>
    <row r="8420" spans="1:2">
      <c r="A8420" s="31">
        <v>155</v>
      </c>
      <c r="B8420" s="33">
        <v>6200</v>
      </c>
    </row>
    <row r="8421" spans="1:2">
      <c r="A8421" s="32">
        <v>225</v>
      </c>
      <c r="B8421" s="34">
        <v>12600</v>
      </c>
    </row>
    <row r="8422" spans="1:2">
      <c r="A8422" s="31">
        <v>140</v>
      </c>
      <c r="B8422" s="33">
        <v>3780</v>
      </c>
    </row>
    <row r="8423" spans="1:2">
      <c r="A8423" s="32">
        <v>88</v>
      </c>
      <c r="B8423" s="34">
        <v>2640</v>
      </c>
    </row>
    <row r="8424" spans="1:2">
      <c r="A8424" s="31">
        <v>83</v>
      </c>
      <c r="B8424" s="33">
        <v>1909</v>
      </c>
    </row>
    <row r="8425" spans="1:2">
      <c r="A8425" s="32">
        <v>30</v>
      </c>
      <c r="B8425" s="34">
        <v>750</v>
      </c>
    </row>
    <row r="8426" spans="1:2">
      <c r="A8426" s="31">
        <v>94</v>
      </c>
      <c r="B8426" s="33">
        <v>3384</v>
      </c>
    </row>
    <row r="8427" spans="1:2">
      <c r="A8427" s="32">
        <v>62</v>
      </c>
      <c r="B8427" s="34">
        <v>2728</v>
      </c>
    </row>
    <row r="8428" spans="1:2">
      <c r="A8428" s="31">
        <v>124</v>
      </c>
      <c r="B8428" s="33">
        <v>4092</v>
      </c>
    </row>
    <row r="8429" spans="1:2">
      <c r="A8429" s="32">
        <v>171</v>
      </c>
      <c r="B8429" s="34">
        <v>5985</v>
      </c>
    </row>
    <row r="8430" spans="1:2">
      <c r="A8430" s="31">
        <v>124</v>
      </c>
      <c r="B8430" s="33">
        <v>5456</v>
      </c>
    </row>
    <row r="8431" spans="1:2">
      <c r="A8431" s="32">
        <v>149</v>
      </c>
      <c r="B8431" s="34">
        <v>7003</v>
      </c>
    </row>
    <row r="8432" spans="1:2">
      <c r="A8432" s="31">
        <v>114</v>
      </c>
      <c r="B8432" s="33">
        <v>4788</v>
      </c>
    </row>
    <row r="8433" spans="1:2">
      <c r="A8433" s="32">
        <v>60</v>
      </c>
      <c r="B8433" s="34">
        <v>2640</v>
      </c>
    </row>
    <row r="8434" spans="1:2">
      <c r="A8434" s="31">
        <v>131</v>
      </c>
      <c r="B8434" s="33">
        <v>6288</v>
      </c>
    </row>
    <row r="8435" spans="1:2">
      <c r="A8435" s="32">
        <v>171</v>
      </c>
      <c r="B8435" s="34">
        <v>8037</v>
      </c>
    </row>
    <row r="8436" spans="1:2">
      <c r="A8436" s="31">
        <v>105</v>
      </c>
      <c r="B8436" s="33">
        <v>5355</v>
      </c>
    </row>
    <row r="8437" spans="1:2">
      <c r="A8437" s="32">
        <v>132</v>
      </c>
      <c r="B8437" s="34">
        <v>6468</v>
      </c>
    </row>
    <row r="8438" spans="1:2">
      <c r="A8438" s="31">
        <v>90</v>
      </c>
      <c r="B8438" s="33">
        <v>3690</v>
      </c>
    </row>
    <row r="8439" spans="1:2">
      <c r="A8439" s="32">
        <v>60</v>
      </c>
      <c r="B8439" s="34">
        <v>2820</v>
      </c>
    </row>
    <row r="8440" spans="1:2">
      <c r="A8440" s="31">
        <v>113</v>
      </c>
      <c r="B8440" s="33">
        <v>6441</v>
      </c>
    </row>
    <row r="8441" spans="1:2">
      <c r="A8441" s="32">
        <v>201</v>
      </c>
      <c r="B8441" s="34">
        <v>8844</v>
      </c>
    </row>
    <row r="8442" spans="1:2">
      <c r="A8442" s="31">
        <v>132</v>
      </c>
      <c r="B8442" s="33">
        <v>6072</v>
      </c>
    </row>
    <row r="8443" spans="1:2">
      <c r="A8443" s="32">
        <v>132</v>
      </c>
      <c r="B8443" s="34">
        <v>6072</v>
      </c>
    </row>
    <row r="8444" spans="1:2">
      <c r="A8444" s="31">
        <v>107</v>
      </c>
      <c r="B8444" s="33">
        <v>4173</v>
      </c>
    </row>
    <row r="8445" spans="1:2">
      <c r="A8445" s="32">
        <v>68</v>
      </c>
      <c r="B8445" s="34">
        <v>2856</v>
      </c>
    </row>
    <row r="8446" spans="1:2">
      <c r="A8446" s="31">
        <v>173</v>
      </c>
      <c r="B8446" s="33">
        <v>8304</v>
      </c>
    </row>
    <row r="8447" spans="1:2">
      <c r="A8447" s="32">
        <v>272</v>
      </c>
      <c r="B8447" s="34">
        <v>13600</v>
      </c>
    </row>
    <row r="8448" spans="1:2">
      <c r="A8448" s="31">
        <v>224</v>
      </c>
      <c r="B8448" s="33">
        <v>11872</v>
      </c>
    </row>
    <row r="8449" spans="1:2">
      <c r="A8449" s="32">
        <v>238</v>
      </c>
      <c r="B8449" s="34">
        <v>14280</v>
      </c>
    </row>
    <row r="8450" spans="1:2">
      <c r="A8450" s="31">
        <v>196</v>
      </c>
      <c r="B8450" s="33">
        <v>12936</v>
      </c>
    </row>
    <row r="8451" spans="1:2">
      <c r="A8451" s="32">
        <v>153</v>
      </c>
      <c r="B8451" s="34">
        <v>10863</v>
      </c>
    </row>
    <row r="8452" spans="1:2">
      <c r="A8452" s="31">
        <v>248</v>
      </c>
      <c r="B8452" s="33">
        <v>18352</v>
      </c>
    </row>
    <row r="8453" spans="1:2">
      <c r="A8453" s="32">
        <v>297</v>
      </c>
      <c r="B8453" s="34">
        <v>20196</v>
      </c>
    </row>
    <row r="8454" spans="1:2">
      <c r="A8454" s="31">
        <v>263</v>
      </c>
      <c r="B8454" s="33">
        <v>19462</v>
      </c>
    </row>
    <row r="8455" spans="1:2">
      <c r="A8455" s="32">
        <v>238</v>
      </c>
      <c r="B8455" s="34">
        <v>17136</v>
      </c>
    </row>
    <row r="8456" spans="1:2">
      <c r="A8456" s="31">
        <v>186</v>
      </c>
      <c r="B8456" s="33">
        <v>10974</v>
      </c>
    </row>
    <row r="8457" spans="1:2">
      <c r="A8457" s="32">
        <v>208</v>
      </c>
      <c r="B8457" s="34">
        <v>14144</v>
      </c>
    </row>
    <row r="8458" spans="1:2">
      <c r="A8458" s="31">
        <v>195</v>
      </c>
      <c r="B8458" s="33">
        <v>14625</v>
      </c>
    </row>
    <row r="8459" spans="1:2">
      <c r="A8459" s="32">
        <v>255</v>
      </c>
      <c r="B8459" s="34">
        <v>17340</v>
      </c>
    </row>
    <row r="8460" spans="1:2">
      <c r="A8460" s="31">
        <v>272</v>
      </c>
      <c r="B8460" s="33">
        <v>16320</v>
      </c>
    </row>
    <row r="8461" spans="1:2">
      <c r="A8461" s="32">
        <v>231</v>
      </c>
      <c r="B8461" s="34">
        <v>14322</v>
      </c>
    </row>
    <row r="8462" spans="1:2">
      <c r="A8462" s="31">
        <v>147</v>
      </c>
      <c r="B8462" s="33">
        <v>9408</v>
      </c>
    </row>
    <row r="8463" spans="1:2">
      <c r="A8463" s="32">
        <v>166</v>
      </c>
      <c r="B8463" s="34">
        <v>10458</v>
      </c>
    </row>
    <row r="8464" spans="1:2">
      <c r="A8464" s="31">
        <v>96</v>
      </c>
      <c r="B8464" s="33">
        <v>5760</v>
      </c>
    </row>
    <row r="8465" spans="1:2">
      <c r="A8465" s="32">
        <v>155</v>
      </c>
      <c r="B8465" s="34">
        <v>6820</v>
      </c>
    </row>
    <row r="8466" spans="1:2">
      <c r="A8466" s="31">
        <v>150</v>
      </c>
      <c r="B8466" s="33">
        <v>6750</v>
      </c>
    </row>
    <row r="8467" spans="1:2">
      <c r="A8467" s="32">
        <v>96</v>
      </c>
      <c r="B8467" s="34">
        <v>3744</v>
      </c>
    </row>
    <row r="8468" spans="1:2">
      <c r="A8468" s="31">
        <v>78</v>
      </c>
      <c r="B8468" s="33">
        <v>3432</v>
      </c>
    </row>
    <row r="8469" spans="1:2">
      <c r="A8469" s="32">
        <v>94</v>
      </c>
      <c r="B8469" s="34">
        <v>5076</v>
      </c>
    </row>
    <row r="8470" spans="1:2">
      <c r="A8470" s="31">
        <v>99</v>
      </c>
      <c r="B8470" s="33">
        <v>4158</v>
      </c>
    </row>
    <row r="8471" spans="1:2">
      <c r="A8471" s="32">
        <v>140</v>
      </c>
      <c r="B8471" s="34">
        <v>5460</v>
      </c>
    </row>
    <row r="8472" spans="1:2">
      <c r="A8472" s="31">
        <v>190</v>
      </c>
      <c r="B8472" s="33">
        <v>8170</v>
      </c>
    </row>
    <row r="8473" spans="1:2">
      <c r="A8473" s="32">
        <v>128</v>
      </c>
      <c r="B8473" s="34">
        <v>5504</v>
      </c>
    </row>
    <row r="8474" spans="1:2">
      <c r="A8474" s="31">
        <v>120</v>
      </c>
      <c r="B8474" s="33">
        <v>4800</v>
      </c>
    </row>
    <row r="8475" spans="1:2">
      <c r="A8475" s="32">
        <v>116</v>
      </c>
      <c r="B8475" s="34">
        <v>5452</v>
      </c>
    </row>
    <row r="8476" spans="1:2">
      <c r="A8476" s="31">
        <v>140</v>
      </c>
      <c r="B8476" s="33">
        <v>7420</v>
      </c>
    </row>
    <row r="8477" spans="1:2">
      <c r="A8477" s="32">
        <v>188</v>
      </c>
      <c r="B8477" s="34">
        <v>7708</v>
      </c>
    </row>
    <row r="8478" spans="1:2">
      <c r="A8478" s="31">
        <v>231</v>
      </c>
      <c r="B8478" s="33">
        <v>10626</v>
      </c>
    </row>
    <row r="8479" spans="1:2">
      <c r="A8479" s="32">
        <v>173</v>
      </c>
      <c r="B8479" s="34">
        <v>7612</v>
      </c>
    </row>
    <row r="8480" spans="1:2">
      <c r="A8480" s="31">
        <v>170</v>
      </c>
      <c r="B8480" s="33">
        <v>7990</v>
      </c>
    </row>
    <row r="8481" spans="1:2">
      <c r="A8481" s="32">
        <v>147</v>
      </c>
      <c r="B8481" s="34">
        <v>8526</v>
      </c>
    </row>
    <row r="8482" spans="1:2">
      <c r="A8482" s="31">
        <v>198</v>
      </c>
      <c r="B8482" s="33">
        <v>13068</v>
      </c>
    </row>
    <row r="8483" spans="1:2">
      <c r="A8483" s="32">
        <v>280</v>
      </c>
      <c r="B8483" s="34">
        <v>16240</v>
      </c>
    </row>
    <row r="8484" spans="1:2">
      <c r="A8484" s="31">
        <v>256</v>
      </c>
      <c r="B8484" s="33">
        <v>14080</v>
      </c>
    </row>
    <row r="8485" spans="1:2">
      <c r="A8485" s="32">
        <v>204</v>
      </c>
      <c r="B8485" s="34">
        <v>13056</v>
      </c>
    </row>
    <row r="8486" spans="1:2">
      <c r="A8486" s="31">
        <v>204</v>
      </c>
      <c r="B8486" s="33">
        <v>11832</v>
      </c>
    </row>
    <row r="8487" spans="1:2">
      <c r="A8487" s="32">
        <v>179</v>
      </c>
      <c r="B8487" s="34">
        <v>11456</v>
      </c>
    </row>
    <row r="8488" spans="1:2">
      <c r="A8488" s="31">
        <v>200</v>
      </c>
      <c r="B8488" s="33">
        <v>12800</v>
      </c>
    </row>
    <row r="8489" spans="1:2">
      <c r="A8489" s="32">
        <v>272</v>
      </c>
      <c r="B8489" s="34">
        <v>8160</v>
      </c>
    </row>
    <row r="8490" spans="1:2">
      <c r="A8490" s="31">
        <v>221</v>
      </c>
      <c r="B8490" s="33">
        <v>7956</v>
      </c>
    </row>
    <row r="8491" spans="1:2">
      <c r="A8491" s="32">
        <v>202</v>
      </c>
      <c r="B8491" s="34">
        <v>5252</v>
      </c>
    </row>
    <row r="8492" spans="1:2">
      <c r="A8492" s="31">
        <v>170</v>
      </c>
      <c r="B8492" s="33">
        <v>5100</v>
      </c>
    </row>
    <row r="8493" spans="1:2">
      <c r="A8493" s="32">
        <v>193</v>
      </c>
      <c r="B8493" s="34">
        <v>6948</v>
      </c>
    </row>
    <row r="8494" spans="1:2">
      <c r="A8494" s="31">
        <v>221</v>
      </c>
      <c r="B8494" s="33">
        <v>7735</v>
      </c>
    </row>
    <row r="8495" spans="1:2">
      <c r="A8495" s="32">
        <v>288</v>
      </c>
      <c r="B8495" s="34">
        <v>10368</v>
      </c>
    </row>
    <row r="8496" spans="1:2">
      <c r="A8496" s="31">
        <v>165</v>
      </c>
      <c r="B8496" s="33">
        <v>5115</v>
      </c>
    </row>
    <row r="8497" spans="1:2">
      <c r="A8497" s="32">
        <v>204</v>
      </c>
      <c r="B8497" s="34">
        <v>4692</v>
      </c>
    </row>
    <row r="8498" spans="1:2">
      <c r="A8498" s="31">
        <v>64</v>
      </c>
      <c r="B8498" s="33">
        <v>1792</v>
      </c>
    </row>
    <row r="8499" spans="1:2">
      <c r="A8499" s="32">
        <v>39</v>
      </c>
      <c r="B8499" s="34">
        <v>1131</v>
      </c>
    </row>
    <row r="8500" spans="1:2">
      <c r="A8500" s="31">
        <v>107</v>
      </c>
      <c r="B8500" s="33">
        <v>3210</v>
      </c>
    </row>
    <row r="8501" spans="1:2">
      <c r="A8501" s="32">
        <v>162</v>
      </c>
      <c r="B8501" s="34">
        <v>4860</v>
      </c>
    </row>
    <row r="8502" spans="1:2">
      <c r="A8502" s="31">
        <v>98</v>
      </c>
      <c r="B8502" s="33">
        <v>3430</v>
      </c>
    </row>
    <row r="8503" spans="1:2">
      <c r="A8503" s="32">
        <v>112</v>
      </c>
      <c r="B8503" s="34">
        <v>4816</v>
      </c>
    </row>
    <row r="8504" spans="1:2">
      <c r="A8504" s="31">
        <v>78</v>
      </c>
      <c r="B8504" s="33">
        <v>2964</v>
      </c>
    </row>
    <row r="8505" spans="1:2">
      <c r="A8505" s="32">
        <v>33</v>
      </c>
      <c r="B8505" s="34">
        <v>1419</v>
      </c>
    </row>
    <row r="8506" spans="1:2">
      <c r="A8506" s="31">
        <v>102</v>
      </c>
      <c r="B8506" s="33">
        <v>3570</v>
      </c>
    </row>
    <row r="8507" spans="1:2">
      <c r="A8507" s="32">
        <v>147</v>
      </c>
      <c r="B8507" s="34">
        <v>5586</v>
      </c>
    </row>
    <row r="8508" spans="1:2">
      <c r="A8508" s="31">
        <v>85</v>
      </c>
      <c r="B8508" s="33">
        <v>3740</v>
      </c>
    </row>
    <row r="8509" spans="1:2">
      <c r="A8509" s="32">
        <v>114</v>
      </c>
      <c r="B8509" s="34">
        <v>4674</v>
      </c>
    </row>
    <row r="8510" spans="1:2">
      <c r="A8510" s="31">
        <v>68</v>
      </c>
      <c r="B8510" s="33">
        <v>2176</v>
      </c>
    </row>
    <row r="8511" spans="1:2">
      <c r="A8511" s="32">
        <v>40</v>
      </c>
      <c r="B8511" s="34">
        <v>1600</v>
      </c>
    </row>
    <row r="8512" spans="1:2">
      <c r="A8512" s="31">
        <v>90</v>
      </c>
      <c r="B8512" s="33">
        <v>4230</v>
      </c>
    </row>
    <row r="8513" spans="1:2">
      <c r="A8513" s="32">
        <v>175</v>
      </c>
      <c r="B8513" s="34">
        <v>6825</v>
      </c>
    </row>
    <row r="8514" spans="1:2">
      <c r="A8514" s="31">
        <v>105</v>
      </c>
      <c r="B8514" s="33">
        <v>4200</v>
      </c>
    </row>
    <row r="8515" spans="1:2">
      <c r="A8515" s="32">
        <v>109</v>
      </c>
      <c r="B8515" s="34">
        <v>4033</v>
      </c>
    </row>
    <row r="8516" spans="1:2">
      <c r="A8516" s="31">
        <v>85</v>
      </c>
      <c r="B8516" s="33">
        <v>2805</v>
      </c>
    </row>
    <row r="8517" spans="1:2">
      <c r="A8517" s="32">
        <v>54</v>
      </c>
      <c r="B8517" s="34">
        <v>1836</v>
      </c>
    </row>
    <row r="8518" spans="1:2">
      <c r="A8518" s="31">
        <v>168</v>
      </c>
      <c r="B8518" s="33">
        <v>7392</v>
      </c>
    </row>
    <row r="8519" spans="1:2">
      <c r="A8519" s="32">
        <v>233</v>
      </c>
      <c r="B8519" s="34">
        <v>8621</v>
      </c>
    </row>
    <row r="8520" spans="1:2">
      <c r="A8520" s="31">
        <v>221</v>
      </c>
      <c r="B8520" s="33">
        <v>9945</v>
      </c>
    </row>
    <row r="8521" spans="1:2">
      <c r="A8521" s="32">
        <v>208</v>
      </c>
      <c r="B8521" s="34">
        <v>12064</v>
      </c>
    </row>
    <row r="8522" spans="1:2">
      <c r="A8522" s="31">
        <v>184</v>
      </c>
      <c r="B8522" s="33">
        <v>11224</v>
      </c>
    </row>
    <row r="8523" spans="1:2">
      <c r="A8523" s="32">
        <v>128</v>
      </c>
      <c r="B8523" s="34">
        <v>8704</v>
      </c>
    </row>
    <row r="8524" spans="1:2">
      <c r="A8524" s="31">
        <v>231</v>
      </c>
      <c r="B8524" s="33">
        <v>18942</v>
      </c>
    </row>
    <row r="8525" spans="1:2">
      <c r="A8525" s="32">
        <v>272</v>
      </c>
      <c r="B8525" s="34">
        <v>16320</v>
      </c>
    </row>
    <row r="8526" spans="1:2">
      <c r="A8526" s="31">
        <v>224</v>
      </c>
      <c r="B8526" s="33">
        <v>13440</v>
      </c>
    </row>
    <row r="8527" spans="1:2">
      <c r="A8527" s="32">
        <v>208</v>
      </c>
      <c r="B8527" s="34">
        <v>12896</v>
      </c>
    </row>
    <row r="8528" spans="1:2">
      <c r="A8528" s="31">
        <v>187</v>
      </c>
      <c r="B8528" s="33">
        <v>12155</v>
      </c>
    </row>
    <row r="8529" spans="1:2">
      <c r="A8529" s="32">
        <v>210</v>
      </c>
      <c r="B8529" s="34">
        <v>15120</v>
      </c>
    </row>
    <row r="8530" spans="1:2">
      <c r="A8530" s="31">
        <v>186</v>
      </c>
      <c r="B8530" s="33">
        <v>15252</v>
      </c>
    </row>
    <row r="8531" spans="1:2">
      <c r="A8531" s="32">
        <v>272</v>
      </c>
      <c r="B8531" s="34">
        <v>18224</v>
      </c>
    </row>
    <row r="8532" spans="1:2">
      <c r="A8532" s="31">
        <v>240</v>
      </c>
      <c r="B8532" s="33">
        <v>12720</v>
      </c>
    </row>
    <row r="8533" spans="1:2">
      <c r="A8533" s="32">
        <v>215</v>
      </c>
      <c r="B8533" s="34">
        <v>11395</v>
      </c>
    </row>
    <row r="8534" spans="1:2">
      <c r="A8534" s="31">
        <v>136</v>
      </c>
      <c r="B8534" s="33">
        <v>7072</v>
      </c>
    </row>
    <row r="8535" spans="1:2">
      <c r="A8535" s="32">
        <v>132</v>
      </c>
      <c r="B8535" s="34">
        <v>6732</v>
      </c>
    </row>
    <row r="8536" spans="1:2">
      <c r="A8536" s="31">
        <v>80</v>
      </c>
      <c r="B8536" s="33">
        <v>4400</v>
      </c>
    </row>
    <row r="8537" spans="1:2">
      <c r="A8537" s="32">
        <v>149</v>
      </c>
      <c r="B8537" s="34">
        <v>5215</v>
      </c>
    </row>
    <row r="8538" spans="1:2">
      <c r="A8538" s="31">
        <v>153</v>
      </c>
      <c r="B8538" s="33">
        <v>6579</v>
      </c>
    </row>
    <row r="8539" spans="1:2">
      <c r="A8539" s="32">
        <v>78</v>
      </c>
      <c r="B8539" s="34">
        <v>2652</v>
      </c>
    </row>
    <row r="8540" spans="1:2">
      <c r="A8540" s="31">
        <v>70</v>
      </c>
      <c r="B8540" s="33">
        <v>2590</v>
      </c>
    </row>
    <row r="8541" spans="1:2">
      <c r="A8541" s="32">
        <v>74</v>
      </c>
      <c r="B8541" s="34">
        <v>2886</v>
      </c>
    </row>
    <row r="8542" spans="1:2">
      <c r="A8542" s="31">
        <v>83</v>
      </c>
      <c r="B8542" s="33">
        <v>2739</v>
      </c>
    </row>
    <row r="8543" spans="1:2">
      <c r="A8543" s="32">
        <v>119</v>
      </c>
      <c r="B8543" s="34">
        <v>3332</v>
      </c>
    </row>
    <row r="8544" spans="1:2">
      <c r="A8544" s="31">
        <v>173</v>
      </c>
      <c r="B8544" s="33">
        <v>6747</v>
      </c>
    </row>
    <row r="8545" spans="1:2">
      <c r="A8545" s="32">
        <v>119</v>
      </c>
      <c r="B8545" s="34">
        <v>4641</v>
      </c>
    </row>
    <row r="8546" spans="1:2">
      <c r="A8546" s="31">
        <v>101</v>
      </c>
      <c r="B8546" s="33">
        <v>3131</v>
      </c>
    </row>
    <row r="8547" spans="1:2">
      <c r="A8547" s="32">
        <v>105</v>
      </c>
      <c r="B8547" s="34">
        <v>4410</v>
      </c>
    </row>
    <row r="8548" spans="1:2">
      <c r="A8548" s="31">
        <v>109</v>
      </c>
      <c r="B8548" s="33">
        <v>4360</v>
      </c>
    </row>
    <row r="8549" spans="1:2">
      <c r="A8549" s="32">
        <v>173</v>
      </c>
      <c r="B8549" s="34">
        <v>5882</v>
      </c>
    </row>
    <row r="8550" spans="1:2">
      <c r="A8550" s="31">
        <v>221</v>
      </c>
      <c r="B8550" s="33">
        <v>7514</v>
      </c>
    </row>
    <row r="8551" spans="1:2">
      <c r="A8551" s="32">
        <v>143</v>
      </c>
      <c r="B8551" s="34">
        <v>4719</v>
      </c>
    </row>
    <row r="8552" spans="1:2">
      <c r="A8552" s="31">
        <v>144</v>
      </c>
      <c r="B8552" s="33">
        <v>5184</v>
      </c>
    </row>
    <row r="8553" spans="1:2">
      <c r="A8553" s="32">
        <v>136</v>
      </c>
      <c r="B8553" s="34">
        <v>7616</v>
      </c>
    </row>
    <row r="8554" spans="1:2">
      <c r="A8554" s="31">
        <v>176</v>
      </c>
      <c r="B8554" s="33">
        <v>10560</v>
      </c>
    </row>
    <row r="8555" spans="1:2">
      <c r="A8555" s="32">
        <v>248</v>
      </c>
      <c r="B8555" s="34">
        <v>12152</v>
      </c>
    </row>
    <row r="8556" spans="1:2">
      <c r="A8556" s="31">
        <v>225</v>
      </c>
      <c r="B8556" s="33">
        <v>12150</v>
      </c>
    </row>
    <row r="8557" spans="1:2">
      <c r="A8557" s="32">
        <v>165</v>
      </c>
      <c r="B8557" s="34">
        <v>8745</v>
      </c>
    </row>
    <row r="8558" spans="1:2">
      <c r="A8558" s="31">
        <v>176</v>
      </c>
      <c r="B8558" s="33">
        <v>8976</v>
      </c>
    </row>
    <row r="8559" spans="1:2">
      <c r="A8559" s="32">
        <v>157</v>
      </c>
      <c r="B8559" s="34">
        <v>9263</v>
      </c>
    </row>
    <row r="8560" spans="1:2">
      <c r="A8560" s="31">
        <v>190</v>
      </c>
      <c r="B8560" s="33">
        <v>12350</v>
      </c>
    </row>
    <row r="8561" spans="1:2">
      <c r="A8561" s="32">
        <v>233</v>
      </c>
      <c r="B8561" s="34">
        <v>5359</v>
      </c>
    </row>
    <row r="8562" spans="1:2">
      <c r="A8562" s="31">
        <v>187</v>
      </c>
      <c r="B8562" s="33">
        <v>5236</v>
      </c>
    </row>
    <row r="8563" spans="1:2">
      <c r="A8563" s="32">
        <v>176</v>
      </c>
      <c r="B8563" s="34">
        <v>3168</v>
      </c>
    </row>
    <row r="8564" spans="1:2">
      <c r="A8564" s="31">
        <v>136</v>
      </c>
      <c r="B8564" s="33">
        <v>2856</v>
      </c>
    </row>
    <row r="8565" spans="1:2">
      <c r="A8565" s="32">
        <v>140</v>
      </c>
      <c r="B8565" s="34">
        <v>4200</v>
      </c>
    </row>
    <row r="8566" spans="1:2">
      <c r="A8566" s="31">
        <v>193</v>
      </c>
      <c r="B8566" s="33">
        <v>4825</v>
      </c>
    </row>
    <row r="8567" spans="1:2">
      <c r="A8567" s="32">
        <v>256</v>
      </c>
      <c r="B8567" s="34">
        <v>6656</v>
      </c>
    </row>
    <row r="8568" spans="1:2">
      <c r="A8568" s="31">
        <v>153</v>
      </c>
      <c r="B8568" s="33">
        <v>4131</v>
      </c>
    </row>
    <row r="8569" spans="1:2">
      <c r="A8569" s="32">
        <v>170</v>
      </c>
      <c r="B8569" s="34">
        <v>2890</v>
      </c>
    </row>
    <row r="8570" spans="1:2">
      <c r="A8570" s="31">
        <v>93</v>
      </c>
      <c r="B8570" s="33">
        <v>1488</v>
      </c>
    </row>
    <row r="8571" spans="1:2">
      <c r="A8571" s="32">
        <v>120</v>
      </c>
      <c r="B8571" s="34">
        <v>3360</v>
      </c>
    </row>
    <row r="8572" spans="1:2">
      <c r="A8572" s="31">
        <v>149</v>
      </c>
      <c r="B8572" s="33">
        <v>2682</v>
      </c>
    </row>
    <row r="8573" spans="1:2">
      <c r="A8573" s="32">
        <v>228</v>
      </c>
      <c r="B8573" s="34">
        <v>4560</v>
      </c>
    </row>
    <row r="8574" spans="1:2">
      <c r="A8574" s="31">
        <v>105</v>
      </c>
      <c r="B8574" s="33">
        <v>2310</v>
      </c>
    </row>
    <row r="8575" spans="1:2">
      <c r="A8575" s="32">
        <v>140</v>
      </c>
      <c r="B8575" s="34">
        <v>2240</v>
      </c>
    </row>
    <row r="8576" spans="1:2">
      <c r="A8576" s="31">
        <v>75</v>
      </c>
      <c r="B8576" s="33">
        <v>1500</v>
      </c>
    </row>
    <row r="8577" spans="1:2">
      <c r="A8577" s="32">
        <v>90</v>
      </c>
      <c r="B8577" s="34">
        <v>2520</v>
      </c>
    </row>
    <row r="8578" spans="1:2">
      <c r="A8578" s="31">
        <v>140</v>
      </c>
      <c r="B8578" s="33">
        <v>2940</v>
      </c>
    </row>
    <row r="8579" spans="1:2">
      <c r="A8579" s="32">
        <v>194</v>
      </c>
      <c r="B8579" s="34">
        <v>3880</v>
      </c>
    </row>
    <row r="8580" spans="1:2">
      <c r="A8580" s="31">
        <v>111</v>
      </c>
      <c r="B8580" s="33">
        <v>2220</v>
      </c>
    </row>
    <row r="8581" spans="1:2">
      <c r="A8581" s="32">
        <v>107</v>
      </c>
      <c r="B8581" s="34">
        <v>1070</v>
      </c>
    </row>
    <row r="8582" spans="1:2">
      <c r="A8582" s="31">
        <v>75</v>
      </c>
      <c r="B8582" s="33">
        <v>1050</v>
      </c>
    </row>
    <row r="8583" spans="1:2">
      <c r="A8583" s="32">
        <v>88</v>
      </c>
      <c r="B8583" s="34">
        <v>2112</v>
      </c>
    </row>
    <row r="8584" spans="1:2">
      <c r="A8584" s="31">
        <v>136</v>
      </c>
      <c r="B8584" s="33">
        <v>2720</v>
      </c>
    </row>
    <row r="8585" spans="1:2">
      <c r="A8585" s="32">
        <v>228</v>
      </c>
      <c r="B8585" s="34">
        <v>6156</v>
      </c>
    </row>
    <row r="8586" spans="1:2">
      <c r="A8586" s="31">
        <v>128</v>
      </c>
      <c r="B8586" s="33">
        <v>2816</v>
      </c>
    </row>
    <row r="8587" spans="1:2">
      <c r="A8587" s="32">
        <v>109</v>
      </c>
      <c r="B8587" s="34">
        <v>2071</v>
      </c>
    </row>
    <row r="8588" spans="1:2">
      <c r="A8588" s="31">
        <v>94</v>
      </c>
      <c r="B8588" s="33">
        <v>1786</v>
      </c>
    </row>
    <row r="8589" spans="1:2">
      <c r="A8589" s="32">
        <v>90</v>
      </c>
      <c r="B8589" s="34">
        <v>2610</v>
      </c>
    </row>
    <row r="8590" spans="1:2">
      <c r="A8590" s="31">
        <v>128</v>
      </c>
      <c r="B8590" s="33">
        <v>4096</v>
      </c>
    </row>
    <row r="8591" spans="1:2">
      <c r="A8591" s="32">
        <v>208</v>
      </c>
      <c r="B8591" s="34">
        <v>4368</v>
      </c>
    </row>
    <row r="8592" spans="1:2">
      <c r="A8592" s="31">
        <v>132</v>
      </c>
      <c r="B8592" s="33">
        <v>2376</v>
      </c>
    </row>
    <row r="8593" spans="1:2">
      <c r="A8593" s="32">
        <v>128</v>
      </c>
      <c r="B8593" s="34">
        <v>1664</v>
      </c>
    </row>
    <row r="8594" spans="1:2">
      <c r="A8594" s="31">
        <v>132</v>
      </c>
      <c r="B8594" s="33">
        <v>1716</v>
      </c>
    </row>
    <row r="8595" spans="1:2">
      <c r="A8595" s="32">
        <v>132</v>
      </c>
      <c r="B8595" s="34">
        <v>3168</v>
      </c>
    </row>
    <row r="8596" spans="1:2">
      <c r="A8596" s="31">
        <v>190</v>
      </c>
      <c r="B8596" s="33">
        <v>6080</v>
      </c>
    </row>
    <row r="8597" spans="1:2">
      <c r="A8597" s="32">
        <v>248</v>
      </c>
      <c r="B8597" s="34">
        <v>6944</v>
      </c>
    </row>
    <row r="8598" spans="1:2">
      <c r="A8598" s="31">
        <v>182</v>
      </c>
      <c r="B8598" s="33">
        <v>3640</v>
      </c>
    </row>
    <row r="8599" spans="1:2">
      <c r="A8599" s="32">
        <v>157</v>
      </c>
      <c r="B8599" s="34">
        <v>2983</v>
      </c>
    </row>
    <row r="8600" spans="1:2">
      <c r="A8600" s="31">
        <v>128</v>
      </c>
      <c r="B8600" s="33">
        <v>2048</v>
      </c>
    </row>
    <row r="8601" spans="1:2">
      <c r="A8601" s="32">
        <v>140</v>
      </c>
      <c r="B8601" s="34">
        <v>3920</v>
      </c>
    </row>
    <row r="8602" spans="1:2">
      <c r="A8602" s="31">
        <v>204</v>
      </c>
      <c r="B8602" s="33">
        <v>6528</v>
      </c>
    </row>
    <row r="8603" spans="1:2">
      <c r="A8603" s="32">
        <v>248</v>
      </c>
      <c r="B8603" s="34">
        <v>6696</v>
      </c>
    </row>
    <row r="8604" spans="1:2">
      <c r="A8604" s="31">
        <v>179</v>
      </c>
      <c r="B8604" s="33">
        <v>5012</v>
      </c>
    </row>
    <row r="8605" spans="1:2">
      <c r="A8605" s="32">
        <v>158</v>
      </c>
      <c r="B8605" s="34">
        <v>3634</v>
      </c>
    </row>
    <row r="8606" spans="1:2">
      <c r="A8606" s="31">
        <v>124</v>
      </c>
      <c r="B8606" s="33">
        <v>1736</v>
      </c>
    </row>
    <row r="8607" spans="1:2">
      <c r="A8607" s="32">
        <v>109</v>
      </c>
      <c r="B8607" s="34">
        <v>2507</v>
      </c>
    </row>
    <row r="8608" spans="1:2">
      <c r="A8608" s="31">
        <v>184</v>
      </c>
      <c r="B8608" s="33">
        <v>4968</v>
      </c>
    </row>
    <row r="8609" spans="1:2">
      <c r="A8609" s="32">
        <v>228</v>
      </c>
      <c r="B8609" s="34">
        <v>5244</v>
      </c>
    </row>
    <row r="8610" spans="1:2">
      <c r="A8610" s="31">
        <v>158</v>
      </c>
      <c r="B8610" s="33">
        <v>3002</v>
      </c>
    </row>
    <row r="8611" spans="1:2">
      <c r="A8611" s="32">
        <v>105</v>
      </c>
      <c r="B8611" s="34">
        <v>735</v>
      </c>
    </row>
    <row r="8612" spans="1:2">
      <c r="A8612" s="31">
        <v>111</v>
      </c>
      <c r="B8612" s="33">
        <v>777</v>
      </c>
    </row>
    <row r="8613" spans="1:2">
      <c r="A8613" s="32">
        <v>114</v>
      </c>
      <c r="B8613" s="34">
        <v>1824</v>
      </c>
    </row>
    <row r="8614" spans="1:2">
      <c r="A8614" s="31">
        <v>132</v>
      </c>
      <c r="B8614" s="33">
        <v>2376</v>
      </c>
    </row>
    <row r="8615" spans="1:2">
      <c r="A8615" s="32">
        <v>201</v>
      </c>
      <c r="B8615" s="34">
        <v>4824</v>
      </c>
    </row>
    <row r="8616" spans="1:2">
      <c r="A8616" s="31">
        <v>132</v>
      </c>
      <c r="B8616" s="33">
        <v>1848</v>
      </c>
    </row>
    <row r="8617" spans="1:2">
      <c r="A8617" s="32">
        <v>90</v>
      </c>
      <c r="B8617" s="34">
        <v>1170</v>
      </c>
    </row>
    <row r="8618" spans="1:2">
      <c r="A8618" s="31">
        <v>94</v>
      </c>
      <c r="B8618" s="33">
        <v>1222</v>
      </c>
    </row>
    <row r="8619" spans="1:2">
      <c r="A8619" s="32">
        <v>85</v>
      </c>
      <c r="B8619" s="34">
        <v>1700</v>
      </c>
    </row>
    <row r="8620" spans="1:2">
      <c r="A8620" s="31">
        <v>140</v>
      </c>
      <c r="B8620" s="33">
        <v>3500</v>
      </c>
    </row>
    <row r="8621" spans="1:2">
      <c r="A8621" s="32">
        <v>165</v>
      </c>
      <c r="B8621" s="34">
        <v>3630</v>
      </c>
    </row>
    <row r="8622" spans="1:2">
      <c r="A8622" s="31">
        <v>136</v>
      </c>
      <c r="B8622" s="33">
        <v>1904</v>
      </c>
    </row>
    <row r="8623" spans="1:2">
      <c r="A8623" s="32">
        <v>107</v>
      </c>
      <c r="B8623" s="34">
        <v>1498</v>
      </c>
    </row>
    <row r="8624" spans="1:2">
      <c r="A8624" s="31">
        <v>124</v>
      </c>
      <c r="B8624" s="33">
        <v>1860</v>
      </c>
    </row>
    <row r="8625" spans="1:2">
      <c r="A8625" s="32">
        <v>123</v>
      </c>
      <c r="B8625" s="34">
        <v>3444</v>
      </c>
    </row>
    <row r="8626" spans="1:2">
      <c r="A8626" s="31">
        <v>158</v>
      </c>
      <c r="B8626" s="33">
        <v>5530</v>
      </c>
    </row>
    <row r="8627" spans="1:2">
      <c r="A8627" s="32">
        <v>231</v>
      </c>
      <c r="B8627" s="34">
        <v>6699</v>
      </c>
    </row>
    <row r="8628" spans="1:2">
      <c r="A8628" s="31">
        <v>170</v>
      </c>
      <c r="B8628" s="33">
        <v>3740</v>
      </c>
    </row>
    <row r="8629" spans="1:2">
      <c r="A8629" s="32">
        <v>153</v>
      </c>
      <c r="B8629" s="34">
        <v>3060</v>
      </c>
    </row>
    <row r="8630" spans="1:2">
      <c r="A8630" s="31">
        <v>136</v>
      </c>
      <c r="B8630" s="33">
        <v>2992</v>
      </c>
    </row>
    <row r="8631" spans="1:2">
      <c r="A8631" s="32">
        <v>124</v>
      </c>
      <c r="B8631" s="34">
        <v>3348</v>
      </c>
    </row>
    <row r="8632" spans="1:2">
      <c r="A8632" s="31">
        <v>170</v>
      </c>
      <c r="B8632" s="33">
        <v>4930</v>
      </c>
    </row>
    <row r="8633" spans="1:2">
      <c r="A8633" s="32">
        <v>109</v>
      </c>
      <c r="B8633" s="34">
        <v>2616</v>
      </c>
    </row>
    <row r="8634" spans="1:2">
      <c r="A8634" s="31">
        <v>123</v>
      </c>
      <c r="B8634" s="33">
        <v>3567</v>
      </c>
    </row>
    <row r="8635" spans="1:2">
      <c r="A8635" s="32">
        <v>105</v>
      </c>
      <c r="B8635" s="34">
        <v>3255</v>
      </c>
    </row>
    <row r="8636" spans="1:2">
      <c r="A8636" s="31">
        <v>68</v>
      </c>
      <c r="B8636" s="33">
        <v>2040</v>
      </c>
    </row>
    <row r="8637" spans="1:2">
      <c r="A8637" s="32">
        <v>53</v>
      </c>
      <c r="B8637" s="34">
        <v>1855</v>
      </c>
    </row>
    <row r="8638" spans="1:2">
      <c r="A8638" s="31">
        <v>132</v>
      </c>
      <c r="B8638" s="33">
        <v>3696</v>
      </c>
    </row>
    <row r="8639" spans="1:2">
      <c r="A8639" s="32">
        <v>153</v>
      </c>
      <c r="B8639" s="34">
        <v>3366</v>
      </c>
    </row>
    <row r="8640" spans="1:2">
      <c r="A8640" s="31">
        <v>123</v>
      </c>
      <c r="B8640" s="33">
        <v>3567</v>
      </c>
    </row>
    <row r="8641" spans="1:2">
      <c r="A8641" s="32">
        <v>123</v>
      </c>
      <c r="B8641" s="34">
        <v>3444</v>
      </c>
    </row>
    <row r="8642" spans="1:2">
      <c r="A8642" s="31">
        <v>64</v>
      </c>
      <c r="B8642" s="33">
        <v>1856</v>
      </c>
    </row>
    <row r="8643" spans="1:2">
      <c r="A8643" s="32">
        <v>43</v>
      </c>
      <c r="B8643" s="34">
        <v>1376</v>
      </c>
    </row>
    <row r="8644" spans="1:2">
      <c r="A8644" s="31">
        <v>98</v>
      </c>
      <c r="B8644" s="33">
        <v>2744</v>
      </c>
    </row>
    <row r="8645" spans="1:2">
      <c r="A8645" s="32">
        <v>143</v>
      </c>
      <c r="B8645" s="34">
        <v>4004</v>
      </c>
    </row>
    <row r="8646" spans="1:2">
      <c r="A8646" s="31">
        <v>98</v>
      </c>
      <c r="B8646" s="33">
        <v>3920</v>
      </c>
    </row>
    <row r="8647" spans="1:2">
      <c r="A8647" s="32">
        <v>112</v>
      </c>
      <c r="B8647" s="34">
        <v>4592</v>
      </c>
    </row>
    <row r="8648" spans="1:2">
      <c r="A8648" s="31">
        <v>75</v>
      </c>
      <c r="B8648" s="33">
        <v>2925</v>
      </c>
    </row>
    <row r="8649" spans="1:2">
      <c r="A8649" s="32">
        <v>30</v>
      </c>
      <c r="B8649" s="34">
        <v>1290</v>
      </c>
    </row>
    <row r="8650" spans="1:2">
      <c r="A8650" s="31">
        <v>90</v>
      </c>
      <c r="B8650" s="33">
        <v>3600</v>
      </c>
    </row>
    <row r="8651" spans="1:2">
      <c r="A8651" s="32">
        <v>166</v>
      </c>
      <c r="B8651" s="34">
        <v>7304</v>
      </c>
    </row>
    <row r="8652" spans="1:2">
      <c r="A8652" s="31">
        <v>88</v>
      </c>
      <c r="B8652" s="33">
        <v>3432</v>
      </c>
    </row>
    <row r="8653" spans="1:2">
      <c r="A8653" s="32">
        <v>114</v>
      </c>
      <c r="B8653" s="34">
        <v>5358</v>
      </c>
    </row>
    <row r="8654" spans="1:2">
      <c r="A8654" s="31">
        <v>70</v>
      </c>
      <c r="B8654" s="33">
        <v>2380</v>
      </c>
    </row>
    <row r="8655" spans="1:2">
      <c r="A8655" s="32">
        <v>39</v>
      </c>
      <c r="B8655" s="34">
        <v>1404</v>
      </c>
    </row>
    <row r="8656" spans="1:2">
      <c r="A8656" s="31">
        <v>90</v>
      </c>
      <c r="B8656" s="33">
        <v>4410</v>
      </c>
    </row>
    <row r="8657" spans="1:2">
      <c r="A8657" s="32">
        <v>155</v>
      </c>
      <c r="B8657" s="34">
        <v>6045</v>
      </c>
    </row>
    <row r="8658" spans="1:2">
      <c r="A8658" s="31">
        <v>109</v>
      </c>
      <c r="B8658" s="33">
        <v>3924</v>
      </c>
    </row>
    <row r="8659" spans="1:2">
      <c r="A8659" s="32">
        <v>119</v>
      </c>
      <c r="B8659" s="34">
        <v>4641</v>
      </c>
    </row>
    <row r="8660" spans="1:2">
      <c r="A8660" s="31">
        <v>94</v>
      </c>
      <c r="B8660" s="33">
        <v>3102</v>
      </c>
    </row>
    <row r="8661" spans="1:2">
      <c r="A8661" s="32">
        <v>58</v>
      </c>
      <c r="B8661" s="34">
        <v>1914</v>
      </c>
    </row>
    <row r="8662" spans="1:2">
      <c r="A8662" s="31">
        <v>173</v>
      </c>
      <c r="B8662" s="33">
        <v>7958</v>
      </c>
    </row>
    <row r="8663" spans="1:2">
      <c r="A8663" s="32">
        <v>240</v>
      </c>
      <c r="B8663" s="34">
        <v>10320</v>
      </c>
    </row>
    <row r="8664" spans="1:2">
      <c r="A8664" s="31">
        <v>202</v>
      </c>
      <c r="B8664" s="33">
        <v>9494</v>
      </c>
    </row>
    <row r="8665" spans="1:2">
      <c r="A8665" s="32">
        <v>208</v>
      </c>
      <c r="B8665" s="34">
        <v>11024</v>
      </c>
    </row>
    <row r="8666" spans="1:2">
      <c r="A8666" s="31">
        <v>179</v>
      </c>
      <c r="B8666" s="33">
        <v>11098</v>
      </c>
    </row>
    <row r="8667" spans="1:2">
      <c r="A8667" s="32">
        <v>140</v>
      </c>
      <c r="B8667" s="34">
        <v>9380</v>
      </c>
    </row>
    <row r="8668" spans="1:2">
      <c r="A8668" s="31">
        <v>231</v>
      </c>
      <c r="B8668" s="33">
        <v>17094</v>
      </c>
    </row>
    <row r="8669" spans="1:2">
      <c r="A8669" s="32">
        <v>298</v>
      </c>
      <c r="B8669" s="34">
        <v>17880</v>
      </c>
    </row>
    <row r="8670" spans="1:2">
      <c r="A8670" s="31">
        <v>217</v>
      </c>
      <c r="B8670" s="33">
        <v>14322</v>
      </c>
    </row>
    <row r="8671" spans="1:2">
      <c r="A8671" s="32">
        <v>221</v>
      </c>
      <c r="B8671" s="34">
        <v>14586</v>
      </c>
    </row>
    <row r="8672" spans="1:2">
      <c r="A8672" s="31">
        <v>171</v>
      </c>
      <c r="B8672" s="33">
        <v>10431</v>
      </c>
    </row>
    <row r="8673" spans="1:2">
      <c r="A8673" s="32">
        <v>198</v>
      </c>
      <c r="B8673" s="34">
        <v>13464</v>
      </c>
    </row>
    <row r="8674" spans="1:2">
      <c r="A8674" s="31">
        <v>204</v>
      </c>
      <c r="B8674" s="33">
        <v>15912</v>
      </c>
    </row>
    <row r="8675" spans="1:2">
      <c r="A8675" s="32">
        <v>256</v>
      </c>
      <c r="B8675" s="34">
        <v>17664</v>
      </c>
    </row>
    <row r="8676" spans="1:2">
      <c r="A8676" s="31">
        <v>256</v>
      </c>
      <c r="B8676" s="33">
        <v>15872</v>
      </c>
    </row>
    <row r="8677" spans="1:2">
      <c r="A8677" s="32">
        <v>215</v>
      </c>
      <c r="B8677" s="34">
        <v>10750</v>
      </c>
    </row>
    <row r="8678" spans="1:2">
      <c r="A8678" s="31">
        <v>128</v>
      </c>
      <c r="B8678" s="33">
        <v>6400</v>
      </c>
    </row>
    <row r="8679" spans="1:2">
      <c r="A8679" s="32">
        <v>136</v>
      </c>
      <c r="B8679" s="34">
        <v>7208</v>
      </c>
    </row>
    <row r="8680" spans="1:2">
      <c r="A8680" s="31">
        <v>88</v>
      </c>
      <c r="B8680" s="33">
        <v>4664</v>
      </c>
    </row>
    <row r="8681" spans="1:2">
      <c r="A8681" s="32">
        <v>149</v>
      </c>
      <c r="B8681" s="34">
        <v>5066</v>
      </c>
    </row>
    <row r="8682" spans="1:2">
      <c r="A8682" s="31">
        <v>158</v>
      </c>
      <c r="B8682" s="33">
        <v>6794</v>
      </c>
    </row>
    <row r="8683" spans="1:2">
      <c r="A8683" s="32">
        <v>83</v>
      </c>
      <c r="B8683" s="34">
        <v>3237</v>
      </c>
    </row>
    <row r="8684" spans="1:2">
      <c r="A8684" s="31">
        <v>62</v>
      </c>
      <c r="B8684" s="33">
        <v>2356</v>
      </c>
    </row>
    <row r="8685" spans="1:2">
      <c r="A8685" s="32">
        <v>77</v>
      </c>
      <c r="B8685" s="34">
        <v>3696</v>
      </c>
    </row>
    <row r="8686" spans="1:2">
      <c r="A8686" s="31">
        <v>85</v>
      </c>
      <c r="B8686" s="33">
        <v>3060</v>
      </c>
    </row>
    <row r="8687" spans="1:2">
      <c r="A8687" s="32">
        <v>119</v>
      </c>
      <c r="B8687" s="34">
        <v>3451</v>
      </c>
    </row>
    <row r="8688" spans="1:2">
      <c r="A8688" s="31">
        <v>179</v>
      </c>
      <c r="B8688" s="33">
        <v>6623</v>
      </c>
    </row>
    <row r="8689" spans="1:2">
      <c r="A8689" s="32">
        <v>109</v>
      </c>
      <c r="B8689" s="34">
        <v>4033</v>
      </c>
    </row>
    <row r="8690" spans="1:2">
      <c r="A8690" s="31">
        <v>114</v>
      </c>
      <c r="B8690" s="33">
        <v>3876</v>
      </c>
    </row>
    <row r="8691" spans="1:2">
      <c r="A8691" s="32">
        <v>93</v>
      </c>
      <c r="B8691" s="34">
        <v>3720</v>
      </c>
    </row>
    <row r="8692" spans="1:2">
      <c r="A8692" s="31">
        <v>123</v>
      </c>
      <c r="B8692" s="33">
        <v>5043</v>
      </c>
    </row>
    <row r="8693" spans="1:2">
      <c r="A8693" s="32">
        <v>190</v>
      </c>
      <c r="B8693" s="34">
        <v>6460</v>
      </c>
    </row>
    <row r="8694" spans="1:2">
      <c r="A8694" s="31">
        <v>202</v>
      </c>
      <c r="B8694" s="33">
        <v>7474</v>
      </c>
    </row>
    <row r="8695" spans="1:2">
      <c r="A8695" s="32">
        <v>152</v>
      </c>
      <c r="B8695" s="34">
        <v>4864</v>
      </c>
    </row>
    <row r="8696" spans="1:2">
      <c r="A8696" s="31">
        <v>149</v>
      </c>
      <c r="B8696" s="33">
        <v>5811</v>
      </c>
    </row>
    <row r="8697" spans="1:2">
      <c r="A8697" s="32">
        <v>145</v>
      </c>
      <c r="B8697" s="34">
        <v>7250</v>
      </c>
    </row>
    <row r="8698" spans="1:2">
      <c r="A8698" s="31">
        <v>165</v>
      </c>
      <c r="B8698" s="33">
        <v>8745</v>
      </c>
    </row>
    <row r="8699" spans="1:2">
      <c r="A8699" s="32">
        <v>225</v>
      </c>
      <c r="B8699" s="34">
        <v>11475</v>
      </c>
    </row>
    <row r="8700" spans="1:2">
      <c r="A8700" s="31">
        <v>233</v>
      </c>
      <c r="B8700" s="33">
        <v>13048</v>
      </c>
    </row>
    <row r="8701" spans="1:2">
      <c r="A8701" s="32">
        <v>193</v>
      </c>
      <c r="B8701" s="34">
        <v>9264</v>
      </c>
    </row>
    <row r="8702" spans="1:2">
      <c r="A8702" s="31">
        <v>165</v>
      </c>
      <c r="B8702" s="33">
        <v>8745</v>
      </c>
    </row>
    <row r="8703" spans="1:2">
      <c r="A8703" s="32">
        <v>157</v>
      </c>
      <c r="B8703" s="34">
        <v>8478</v>
      </c>
    </row>
    <row r="8704" spans="1:2">
      <c r="A8704" s="31">
        <v>201</v>
      </c>
      <c r="B8704" s="33">
        <v>11055</v>
      </c>
    </row>
    <row r="8705" spans="1:2">
      <c r="A8705" s="32">
        <v>120</v>
      </c>
      <c r="B8705" s="34">
        <v>3360</v>
      </c>
    </row>
    <row r="8706" spans="1:2">
      <c r="A8706" s="31">
        <v>124</v>
      </c>
      <c r="B8706" s="33">
        <v>3844</v>
      </c>
    </row>
    <row r="8707" spans="1:2">
      <c r="A8707" s="32">
        <v>128</v>
      </c>
      <c r="B8707" s="34">
        <v>4224</v>
      </c>
    </row>
    <row r="8708" spans="1:2">
      <c r="A8708" s="31">
        <v>78</v>
      </c>
      <c r="B8708" s="33">
        <v>2652</v>
      </c>
    </row>
    <row r="8709" spans="1:2">
      <c r="A8709" s="32">
        <v>68</v>
      </c>
      <c r="B8709" s="34">
        <v>2244</v>
      </c>
    </row>
    <row r="8710" spans="1:2">
      <c r="A8710" s="31">
        <v>140</v>
      </c>
      <c r="B8710" s="33">
        <v>4760</v>
      </c>
    </row>
    <row r="8711" spans="1:2">
      <c r="A8711" s="32">
        <v>175</v>
      </c>
      <c r="B8711" s="34">
        <v>4200</v>
      </c>
    </row>
    <row r="8712" spans="1:2">
      <c r="A8712" s="31">
        <v>124</v>
      </c>
      <c r="B8712" s="33">
        <v>3844</v>
      </c>
    </row>
    <row r="8713" spans="1:2">
      <c r="A8713" s="32">
        <v>132</v>
      </c>
      <c r="B8713" s="34">
        <v>4488</v>
      </c>
    </row>
    <row r="8714" spans="1:2">
      <c r="A8714" s="31">
        <v>75</v>
      </c>
      <c r="B8714" s="33">
        <v>2475</v>
      </c>
    </row>
    <row r="8715" spans="1:2">
      <c r="A8715" s="32">
        <v>53</v>
      </c>
      <c r="B8715" s="34">
        <v>1749</v>
      </c>
    </row>
    <row r="8716" spans="1:2">
      <c r="A8716" s="31">
        <v>131</v>
      </c>
      <c r="B8716" s="33">
        <v>4192</v>
      </c>
    </row>
    <row r="8717" spans="1:2">
      <c r="A8717" s="32">
        <v>179</v>
      </c>
      <c r="B8717" s="34">
        <v>5191</v>
      </c>
    </row>
    <row r="8718" spans="1:2">
      <c r="A8718" s="31">
        <v>120</v>
      </c>
      <c r="B8718" s="33">
        <v>4560</v>
      </c>
    </row>
    <row r="8719" spans="1:2">
      <c r="A8719" s="32">
        <v>120</v>
      </c>
      <c r="B8719" s="34">
        <v>4680</v>
      </c>
    </row>
    <row r="8720" spans="1:2">
      <c r="A8720" s="31">
        <v>96</v>
      </c>
      <c r="B8720" s="33">
        <v>4128</v>
      </c>
    </row>
    <row r="8721" spans="1:2">
      <c r="A8721" s="32">
        <v>50</v>
      </c>
      <c r="B8721" s="34">
        <v>2000</v>
      </c>
    </row>
    <row r="8722" spans="1:2">
      <c r="A8722" s="31">
        <v>109</v>
      </c>
      <c r="B8722" s="33">
        <v>3161</v>
      </c>
    </row>
    <row r="8723" spans="1:2">
      <c r="A8723" s="32">
        <v>168</v>
      </c>
      <c r="B8723" s="34">
        <v>6384</v>
      </c>
    </row>
    <row r="8724" spans="1:2">
      <c r="A8724" s="31">
        <v>107</v>
      </c>
      <c r="B8724" s="33">
        <v>3852</v>
      </c>
    </row>
    <row r="8725" spans="1:2">
      <c r="A8725" s="32">
        <v>120</v>
      </c>
      <c r="B8725" s="34">
        <v>4800</v>
      </c>
    </row>
    <row r="8726" spans="1:2">
      <c r="A8726" s="31">
        <v>91</v>
      </c>
      <c r="B8726" s="33">
        <v>2457</v>
      </c>
    </row>
    <row r="8727" spans="1:2">
      <c r="A8727" s="32">
        <v>56</v>
      </c>
      <c r="B8727" s="34">
        <v>1904</v>
      </c>
    </row>
    <row r="8728" spans="1:2">
      <c r="A8728" s="31">
        <v>123</v>
      </c>
      <c r="B8728" s="33">
        <v>4797</v>
      </c>
    </row>
    <row r="8729" spans="1:2">
      <c r="A8729" s="32">
        <v>176</v>
      </c>
      <c r="B8729" s="34">
        <v>5632</v>
      </c>
    </row>
    <row r="8730" spans="1:2">
      <c r="A8730" s="31">
        <v>128</v>
      </c>
      <c r="B8730" s="33">
        <v>5120</v>
      </c>
    </row>
    <row r="8731" spans="1:2">
      <c r="A8731" s="32">
        <v>136</v>
      </c>
      <c r="B8731" s="34">
        <v>5032</v>
      </c>
    </row>
    <row r="8732" spans="1:2">
      <c r="A8732" s="31">
        <v>101</v>
      </c>
      <c r="B8732" s="33">
        <v>3333</v>
      </c>
    </row>
    <row r="8733" spans="1:2">
      <c r="A8733" s="32">
        <v>77</v>
      </c>
      <c r="B8733" s="34">
        <v>2464</v>
      </c>
    </row>
    <row r="8734" spans="1:2">
      <c r="A8734" s="31">
        <v>178</v>
      </c>
      <c r="B8734" s="33">
        <v>8188</v>
      </c>
    </row>
    <row r="8735" spans="1:2">
      <c r="A8735" s="32">
        <v>256</v>
      </c>
      <c r="B8735" s="34">
        <v>12032</v>
      </c>
    </row>
    <row r="8736" spans="1:2">
      <c r="A8736" s="31">
        <v>224</v>
      </c>
      <c r="B8736" s="33">
        <v>12320</v>
      </c>
    </row>
    <row r="8737" spans="1:2">
      <c r="A8737" s="32">
        <v>210</v>
      </c>
      <c r="B8737" s="34">
        <v>11550</v>
      </c>
    </row>
    <row r="8738" spans="1:2">
      <c r="A8738" s="31">
        <v>184</v>
      </c>
      <c r="B8738" s="33">
        <v>10856</v>
      </c>
    </row>
    <row r="8739" spans="1:2">
      <c r="A8739" s="32">
        <v>153</v>
      </c>
      <c r="B8739" s="34">
        <v>10710</v>
      </c>
    </row>
    <row r="8740" spans="1:2">
      <c r="A8740" s="31">
        <v>248</v>
      </c>
      <c r="B8740" s="33">
        <v>19840</v>
      </c>
    </row>
    <row r="8741" spans="1:2">
      <c r="A8741" s="32">
        <v>306</v>
      </c>
      <c r="B8741" s="34">
        <v>18972</v>
      </c>
    </row>
    <row r="8742" spans="1:2">
      <c r="A8742" s="31">
        <v>248</v>
      </c>
      <c r="B8742" s="33">
        <v>16616</v>
      </c>
    </row>
    <row r="8743" spans="1:2">
      <c r="A8743" s="32">
        <v>210</v>
      </c>
      <c r="B8743" s="34">
        <v>14490</v>
      </c>
    </row>
    <row r="8744" spans="1:2">
      <c r="A8744" s="31">
        <v>198</v>
      </c>
      <c r="B8744" s="33">
        <v>12276</v>
      </c>
    </row>
    <row r="8745" spans="1:2">
      <c r="A8745" s="32">
        <v>221</v>
      </c>
      <c r="B8745" s="34">
        <v>16133</v>
      </c>
    </row>
    <row r="8746" spans="1:2">
      <c r="A8746" s="31">
        <v>208</v>
      </c>
      <c r="B8746" s="33">
        <v>16848</v>
      </c>
    </row>
    <row r="8747" spans="1:2">
      <c r="A8747" s="32">
        <v>255</v>
      </c>
      <c r="B8747" s="34">
        <v>18615</v>
      </c>
    </row>
    <row r="8748" spans="1:2">
      <c r="A8748" s="31">
        <v>256</v>
      </c>
      <c r="B8748" s="33">
        <v>14592</v>
      </c>
    </row>
    <row r="8749" spans="1:2">
      <c r="A8749" s="32">
        <v>217</v>
      </c>
      <c r="B8749" s="34">
        <v>10850</v>
      </c>
    </row>
    <row r="8750" spans="1:2">
      <c r="A8750" s="31">
        <v>143</v>
      </c>
      <c r="B8750" s="33">
        <v>7865</v>
      </c>
    </row>
    <row r="8751" spans="1:2">
      <c r="A8751" s="32">
        <v>152</v>
      </c>
      <c r="B8751" s="34">
        <v>7144</v>
      </c>
    </row>
    <row r="8752" spans="1:2">
      <c r="A8752" s="31">
        <v>102</v>
      </c>
      <c r="B8752" s="33">
        <v>4692</v>
      </c>
    </row>
    <row r="8753" spans="1:2">
      <c r="A8753" s="32">
        <v>175</v>
      </c>
      <c r="B8753" s="34">
        <v>5775</v>
      </c>
    </row>
    <row r="8754" spans="1:2">
      <c r="A8754" s="31">
        <v>175</v>
      </c>
      <c r="B8754" s="33">
        <v>7000</v>
      </c>
    </row>
    <row r="8755" spans="1:2">
      <c r="A8755" s="32">
        <v>96</v>
      </c>
      <c r="B8755" s="34">
        <v>2880</v>
      </c>
    </row>
    <row r="8756" spans="1:2">
      <c r="A8756" s="31">
        <v>80</v>
      </c>
      <c r="B8756" s="33">
        <v>2720</v>
      </c>
    </row>
    <row r="8757" spans="1:2">
      <c r="A8757" s="32">
        <v>83</v>
      </c>
      <c r="B8757" s="34">
        <v>3403</v>
      </c>
    </row>
    <row r="8758" spans="1:2">
      <c r="A8758" s="31">
        <v>90</v>
      </c>
      <c r="B8758" s="33">
        <v>2700</v>
      </c>
    </row>
    <row r="8759" spans="1:2">
      <c r="A8759" s="32">
        <v>124</v>
      </c>
      <c r="B8759" s="34">
        <v>3100</v>
      </c>
    </row>
    <row r="8760" spans="1:2">
      <c r="A8760" s="31">
        <v>184</v>
      </c>
      <c r="B8760" s="33">
        <v>6256</v>
      </c>
    </row>
    <row r="8761" spans="1:2">
      <c r="A8761" s="32">
        <v>128</v>
      </c>
      <c r="B8761" s="34">
        <v>4224</v>
      </c>
    </row>
    <row r="8762" spans="1:2">
      <c r="A8762" s="31">
        <v>120</v>
      </c>
      <c r="B8762" s="33">
        <v>3720</v>
      </c>
    </row>
    <row r="8763" spans="1:2">
      <c r="A8763" s="32">
        <v>112</v>
      </c>
      <c r="B8763" s="34">
        <v>4368</v>
      </c>
    </row>
    <row r="8764" spans="1:2">
      <c r="A8764" s="31">
        <v>140</v>
      </c>
      <c r="B8764" s="33">
        <v>6160</v>
      </c>
    </row>
    <row r="8765" spans="1:2">
      <c r="A8765" s="32">
        <v>219</v>
      </c>
      <c r="B8765" s="34">
        <v>6132</v>
      </c>
    </row>
    <row r="8766" spans="1:2">
      <c r="A8766" s="31">
        <v>224</v>
      </c>
      <c r="B8766" s="33">
        <v>7840</v>
      </c>
    </row>
    <row r="8767" spans="1:2">
      <c r="A8767" s="32">
        <v>158</v>
      </c>
      <c r="B8767" s="34">
        <v>4740</v>
      </c>
    </row>
    <row r="8768" spans="1:2">
      <c r="A8768" s="31">
        <v>155</v>
      </c>
      <c r="B8768" s="33">
        <v>6200</v>
      </c>
    </row>
    <row r="8769" spans="1:2">
      <c r="A8769" s="32">
        <v>147</v>
      </c>
      <c r="B8769" s="34">
        <v>7791</v>
      </c>
    </row>
    <row r="8770" spans="1:2">
      <c r="A8770" s="31">
        <v>180</v>
      </c>
      <c r="B8770" s="33">
        <v>11520</v>
      </c>
    </row>
    <row r="8771" spans="1:2">
      <c r="A8771" s="32">
        <v>272</v>
      </c>
      <c r="B8771" s="34">
        <v>12512</v>
      </c>
    </row>
    <row r="8772" spans="1:2">
      <c r="A8772" s="31">
        <v>248</v>
      </c>
      <c r="B8772" s="33">
        <v>12896</v>
      </c>
    </row>
    <row r="8773" spans="1:2">
      <c r="A8773" s="32">
        <v>192</v>
      </c>
      <c r="B8773" s="34">
        <v>10176</v>
      </c>
    </row>
    <row r="8774" spans="1:2">
      <c r="A8774" s="31">
        <v>192</v>
      </c>
      <c r="B8774" s="33">
        <v>10176</v>
      </c>
    </row>
    <row r="8775" spans="1:2">
      <c r="A8775" s="32">
        <v>168</v>
      </c>
      <c r="B8775" s="34">
        <v>9240</v>
      </c>
    </row>
    <row r="8776" spans="1:2">
      <c r="A8776" s="31">
        <v>194</v>
      </c>
      <c r="B8776" s="33">
        <v>11446</v>
      </c>
    </row>
    <row r="8777" spans="1:2">
      <c r="A8777" s="32">
        <v>223</v>
      </c>
      <c r="B8777" s="34">
        <v>3122</v>
      </c>
    </row>
    <row r="8778" spans="1:2">
      <c r="A8778" s="31">
        <v>209</v>
      </c>
      <c r="B8778" s="33">
        <v>4180</v>
      </c>
    </row>
    <row r="8779" spans="1:2">
      <c r="A8779" s="32">
        <v>162</v>
      </c>
      <c r="B8779" s="34">
        <v>3402</v>
      </c>
    </row>
    <row r="8780" spans="1:2">
      <c r="A8780" s="31">
        <v>166</v>
      </c>
      <c r="B8780" s="33">
        <v>4316</v>
      </c>
    </row>
    <row r="8781" spans="1:2">
      <c r="A8781" s="32">
        <v>111</v>
      </c>
      <c r="B8781" s="34">
        <v>3108</v>
      </c>
    </row>
    <row r="8782" spans="1:2">
      <c r="A8782" s="31">
        <v>147</v>
      </c>
      <c r="B8782" s="33">
        <v>3381</v>
      </c>
    </row>
    <row r="8783" spans="1:2">
      <c r="A8783" s="32">
        <v>200</v>
      </c>
      <c r="B8783" s="34">
        <v>3600</v>
      </c>
    </row>
    <row r="8784" spans="1:2">
      <c r="A8784" s="31">
        <v>180</v>
      </c>
      <c r="B8784" s="33">
        <v>5040</v>
      </c>
    </row>
    <row r="8785" spans="1:2">
      <c r="A8785" s="32">
        <v>128</v>
      </c>
      <c r="B8785" s="34">
        <v>3584</v>
      </c>
    </row>
    <row r="8786" spans="1:2">
      <c r="A8786" s="31">
        <v>116</v>
      </c>
      <c r="B8786" s="33">
        <v>3132</v>
      </c>
    </row>
    <row r="8787" spans="1:2">
      <c r="A8787" s="32">
        <v>88</v>
      </c>
      <c r="B8787" s="34">
        <v>2728</v>
      </c>
    </row>
    <row r="8788" spans="1:2">
      <c r="A8788" s="31">
        <v>135</v>
      </c>
      <c r="B8788" s="33">
        <v>3510</v>
      </c>
    </row>
    <row r="8789" spans="1:2">
      <c r="A8789" s="32">
        <v>200</v>
      </c>
      <c r="B8789" s="34">
        <v>4200</v>
      </c>
    </row>
    <row r="8790" spans="1:2">
      <c r="A8790" s="31">
        <v>188</v>
      </c>
      <c r="B8790" s="33">
        <v>5076</v>
      </c>
    </row>
    <row r="8791" spans="1:2">
      <c r="A8791" s="32">
        <v>135</v>
      </c>
      <c r="B8791" s="34">
        <v>2700</v>
      </c>
    </row>
    <row r="8792" spans="1:2">
      <c r="A8792" s="31">
        <v>112</v>
      </c>
      <c r="B8792" s="33">
        <v>2912</v>
      </c>
    </row>
    <row r="8793" spans="1:2">
      <c r="A8793" s="32">
        <v>88</v>
      </c>
      <c r="B8793" s="34">
        <v>2816</v>
      </c>
    </row>
    <row r="8794" spans="1:2">
      <c r="A8794" s="31">
        <v>124</v>
      </c>
      <c r="B8794" s="33">
        <v>3100</v>
      </c>
    </row>
    <row r="8795" spans="1:2">
      <c r="A8795" s="32">
        <v>215</v>
      </c>
      <c r="B8795" s="34">
        <v>3225</v>
      </c>
    </row>
    <row r="8796" spans="1:2">
      <c r="A8796" s="31">
        <v>215</v>
      </c>
      <c r="B8796" s="33">
        <v>4515</v>
      </c>
    </row>
    <row r="8797" spans="1:2">
      <c r="A8797" s="32">
        <v>162</v>
      </c>
      <c r="B8797" s="34">
        <v>3078</v>
      </c>
    </row>
    <row r="8798" spans="1:2">
      <c r="A8798" s="31">
        <v>116</v>
      </c>
      <c r="B8798" s="33">
        <v>2320</v>
      </c>
    </row>
    <row r="8799" spans="1:2">
      <c r="A8799" s="32">
        <v>91</v>
      </c>
      <c r="B8799" s="34">
        <v>2457</v>
      </c>
    </row>
    <row r="8800" spans="1:2">
      <c r="A8800" s="31">
        <v>176</v>
      </c>
      <c r="B8800" s="33">
        <v>4048</v>
      </c>
    </row>
    <row r="8801" spans="1:2">
      <c r="A8801" s="32">
        <v>210</v>
      </c>
      <c r="B8801" s="34">
        <v>2940</v>
      </c>
    </row>
    <row r="8802" spans="1:2">
      <c r="A8802" s="31">
        <v>247</v>
      </c>
      <c r="B8802" s="33">
        <v>5434</v>
      </c>
    </row>
    <row r="8803" spans="1:2">
      <c r="A8803" s="32">
        <v>184</v>
      </c>
      <c r="B8803" s="34">
        <v>3312</v>
      </c>
    </row>
    <row r="8804" spans="1:2">
      <c r="A8804" s="31">
        <v>155</v>
      </c>
      <c r="B8804" s="33">
        <v>3720</v>
      </c>
    </row>
    <row r="8805" spans="1:2">
      <c r="A8805" s="32">
        <v>120</v>
      </c>
      <c r="B8805" s="34">
        <v>4080</v>
      </c>
    </row>
    <row r="8806" spans="1:2">
      <c r="A8806" s="31">
        <v>240</v>
      </c>
      <c r="B8806" s="33">
        <v>7920</v>
      </c>
    </row>
    <row r="8807" spans="1:2">
      <c r="A8807" s="32">
        <v>233</v>
      </c>
      <c r="B8807" s="34">
        <v>7223</v>
      </c>
    </row>
    <row r="8808" spans="1:2">
      <c r="A8808" s="31">
        <v>263</v>
      </c>
      <c r="B8808" s="33">
        <v>9205</v>
      </c>
    </row>
    <row r="8809" spans="1:2">
      <c r="A8809" s="32">
        <v>186</v>
      </c>
      <c r="B8809" s="34">
        <v>6324</v>
      </c>
    </row>
    <row r="8810" spans="1:2">
      <c r="A8810" s="31">
        <v>187</v>
      </c>
      <c r="B8810" s="33">
        <v>6171</v>
      </c>
    </row>
    <row r="8811" spans="1:2">
      <c r="A8811" s="32">
        <v>158</v>
      </c>
      <c r="B8811" s="34">
        <v>6794</v>
      </c>
    </row>
    <row r="8812" spans="1:2">
      <c r="A8812" s="31">
        <v>248</v>
      </c>
      <c r="B8812" s="33">
        <v>9672</v>
      </c>
    </row>
    <row r="8813" spans="1:2">
      <c r="A8813" s="32">
        <v>264</v>
      </c>
      <c r="B8813" s="34">
        <v>9240</v>
      </c>
    </row>
    <row r="8814" spans="1:2">
      <c r="A8814" s="31">
        <v>271</v>
      </c>
      <c r="B8814" s="33">
        <v>10840</v>
      </c>
    </row>
    <row r="8815" spans="1:2">
      <c r="A8815" s="32">
        <v>278</v>
      </c>
      <c r="B8815" s="34">
        <v>9452</v>
      </c>
    </row>
    <row r="8816" spans="1:2">
      <c r="A8816" s="31">
        <v>158</v>
      </c>
      <c r="B8816" s="33">
        <v>6004</v>
      </c>
    </row>
    <row r="8817" spans="1:2">
      <c r="A8817" s="32">
        <v>173</v>
      </c>
      <c r="B8817" s="34">
        <v>7439</v>
      </c>
    </row>
    <row r="8818" spans="1:2">
      <c r="A8818" s="31">
        <v>264</v>
      </c>
      <c r="B8818" s="33">
        <v>13464</v>
      </c>
    </row>
    <row r="8819" spans="1:2">
      <c r="A8819" s="32">
        <v>233</v>
      </c>
      <c r="B8819" s="34">
        <v>8854</v>
      </c>
    </row>
    <row r="8820" spans="1:2">
      <c r="A8820" s="31">
        <v>255</v>
      </c>
      <c r="B8820" s="33">
        <v>9435</v>
      </c>
    </row>
    <row r="8821" spans="1:2">
      <c r="A8821" s="32">
        <v>305</v>
      </c>
      <c r="B8821" s="34">
        <v>11895</v>
      </c>
    </row>
    <row r="8822" spans="1:2">
      <c r="A8822" s="31">
        <v>162</v>
      </c>
      <c r="B8822" s="33">
        <v>5346</v>
      </c>
    </row>
    <row r="8823" spans="1:2">
      <c r="A8823" s="32">
        <v>166</v>
      </c>
      <c r="B8823" s="34">
        <v>6474</v>
      </c>
    </row>
    <row r="8824" spans="1:2">
      <c r="A8824" s="31">
        <v>239</v>
      </c>
      <c r="B8824" s="33">
        <v>10516</v>
      </c>
    </row>
    <row r="8825" spans="1:2">
      <c r="A8825" s="32">
        <v>230</v>
      </c>
      <c r="B8825" s="34">
        <v>9430</v>
      </c>
    </row>
    <row r="8826" spans="1:2">
      <c r="A8826" s="31">
        <v>219</v>
      </c>
      <c r="B8826" s="33">
        <v>8322</v>
      </c>
    </row>
    <row r="8827" spans="1:2">
      <c r="A8827" s="32">
        <v>203</v>
      </c>
      <c r="B8827" s="34">
        <v>8729</v>
      </c>
    </row>
    <row r="8828" spans="1:2">
      <c r="A8828" s="31">
        <v>136</v>
      </c>
      <c r="B8828" s="33">
        <v>5440</v>
      </c>
    </row>
    <row r="8829" spans="1:2">
      <c r="A8829" s="32">
        <v>140</v>
      </c>
      <c r="B8829" s="34">
        <v>5880</v>
      </c>
    </row>
    <row r="8830" spans="1:2">
      <c r="A8830" s="31">
        <v>200</v>
      </c>
      <c r="B8830" s="33">
        <v>7200</v>
      </c>
    </row>
    <row r="8831" spans="1:2">
      <c r="A8831" s="32">
        <v>201</v>
      </c>
      <c r="B8831" s="34">
        <v>6030</v>
      </c>
    </row>
    <row r="8832" spans="1:2">
      <c r="A8832" s="31">
        <v>190</v>
      </c>
      <c r="B8832" s="33">
        <v>5130</v>
      </c>
    </row>
    <row r="8833" spans="1:2">
      <c r="A8833" s="32">
        <v>179</v>
      </c>
      <c r="B8833" s="34">
        <v>5549</v>
      </c>
    </row>
    <row r="8834" spans="1:2">
      <c r="A8834" s="31">
        <v>116</v>
      </c>
      <c r="B8834" s="33">
        <v>4060</v>
      </c>
    </row>
    <row r="8835" spans="1:2">
      <c r="A8835" s="32">
        <v>123</v>
      </c>
      <c r="B8835" s="34">
        <v>3075</v>
      </c>
    </row>
    <row r="8836" spans="1:2">
      <c r="A8836" s="31">
        <v>179</v>
      </c>
      <c r="B8836" s="33">
        <v>6086</v>
      </c>
    </row>
    <row r="8837" spans="1:2">
      <c r="A8837" s="32">
        <v>203</v>
      </c>
      <c r="B8837" s="34">
        <v>5481</v>
      </c>
    </row>
    <row r="8838" spans="1:2">
      <c r="A8838" s="31">
        <v>223</v>
      </c>
      <c r="B8838" s="33">
        <v>6244</v>
      </c>
    </row>
    <row r="8839" spans="1:2">
      <c r="A8839" s="32">
        <v>210</v>
      </c>
      <c r="B8839" s="34">
        <v>8820</v>
      </c>
    </row>
    <row r="8840" spans="1:2">
      <c r="A8840" s="31">
        <v>158</v>
      </c>
      <c r="B8840" s="33">
        <v>6794</v>
      </c>
    </row>
    <row r="8841" spans="1:2">
      <c r="A8841" s="32">
        <v>149</v>
      </c>
      <c r="B8841" s="34">
        <v>6109</v>
      </c>
    </row>
    <row r="8842" spans="1:2">
      <c r="A8842" s="31">
        <v>194</v>
      </c>
      <c r="B8842" s="33">
        <v>9894</v>
      </c>
    </row>
    <row r="8843" spans="1:2">
      <c r="A8843" s="32">
        <v>240</v>
      </c>
      <c r="B8843" s="34">
        <v>9600</v>
      </c>
    </row>
    <row r="8844" spans="1:2">
      <c r="A8844" s="31">
        <v>240</v>
      </c>
      <c r="B8844" s="33">
        <v>9840</v>
      </c>
    </row>
    <row r="8845" spans="1:2">
      <c r="A8845" s="32">
        <v>223</v>
      </c>
      <c r="B8845" s="34">
        <v>10481</v>
      </c>
    </row>
    <row r="8846" spans="1:2">
      <c r="A8846" s="31">
        <v>184</v>
      </c>
      <c r="B8846" s="33">
        <v>8096</v>
      </c>
    </row>
    <row r="8847" spans="1:2">
      <c r="A8847" s="32">
        <v>147</v>
      </c>
      <c r="B8847" s="34">
        <v>6321</v>
      </c>
    </row>
    <row r="8848" spans="1:2">
      <c r="A8848" s="31">
        <v>232</v>
      </c>
      <c r="B8848" s="33">
        <v>10904</v>
      </c>
    </row>
    <row r="8849" spans="1:2">
      <c r="A8849" s="32">
        <v>136</v>
      </c>
      <c r="B8849" s="34">
        <v>3128</v>
      </c>
    </row>
    <row r="8850" spans="1:2">
      <c r="A8850" s="31">
        <v>140</v>
      </c>
      <c r="B8850" s="33">
        <v>4200</v>
      </c>
    </row>
    <row r="8851" spans="1:2">
      <c r="A8851" s="32">
        <v>145</v>
      </c>
      <c r="B8851" s="34">
        <v>4495</v>
      </c>
    </row>
    <row r="8852" spans="1:2">
      <c r="A8852" s="31">
        <v>88</v>
      </c>
      <c r="B8852" s="33">
        <v>2640</v>
      </c>
    </row>
    <row r="8853" spans="1:2">
      <c r="A8853" s="32">
        <v>68</v>
      </c>
      <c r="B8853" s="34">
        <v>2380</v>
      </c>
    </row>
    <row r="8854" spans="1:2">
      <c r="A8854" s="31">
        <v>140</v>
      </c>
      <c r="B8854" s="33">
        <v>3780</v>
      </c>
    </row>
    <row r="8855" spans="1:2">
      <c r="A8855" s="32">
        <v>162</v>
      </c>
      <c r="B8855" s="34">
        <v>3402</v>
      </c>
    </row>
    <row r="8856" spans="1:2">
      <c r="A8856" s="31">
        <v>128</v>
      </c>
      <c r="B8856" s="33">
        <v>3584</v>
      </c>
    </row>
    <row r="8857" spans="1:2">
      <c r="A8857" s="32">
        <v>124</v>
      </c>
      <c r="B8857" s="34">
        <v>3472</v>
      </c>
    </row>
    <row r="8858" spans="1:2">
      <c r="A8858" s="31">
        <v>68</v>
      </c>
      <c r="B8858" s="33">
        <v>1768</v>
      </c>
    </row>
    <row r="8859" spans="1:2">
      <c r="A8859" s="32">
        <v>51</v>
      </c>
      <c r="B8859" s="34">
        <v>1836</v>
      </c>
    </row>
    <row r="8860" spans="1:2">
      <c r="A8860" s="31">
        <v>116</v>
      </c>
      <c r="B8860" s="33">
        <v>3596</v>
      </c>
    </row>
    <row r="8861" spans="1:2">
      <c r="A8861" s="32">
        <v>160</v>
      </c>
      <c r="B8861" s="34">
        <v>4640</v>
      </c>
    </row>
    <row r="8862" spans="1:2">
      <c r="A8862" s="31">
        <v>116</v>
      </c>
      <c r="B8862" s="33">
        <v>4408</v>
      </c>
    </row>
    <row r="8863" spans="1:2">
      <c r="A8863" s="32">
        <v>119</v>
      </c>
      <c r="B8863" s="34">
        <v>4403</v>
      </c>
    </row>
    <row r="8864" spans="1:2">
      <c r="A8864" s="31">
        <v>68</v>
      </c>
      <c r="B8864" s="33">
        <v>2584</v>
      </c>
    </row>
    <row r="8865" spans="1:2">
      <c r="A8865" s="32">
        <v>39</v>
      </c>
      <c r="B8865" s="34">
        <v>1599</v>
      </c>
    </row>
    <row r="8866" spans="1:2">
      <c r="A8866" s="31">
        <v>107</v>
      </c>
      <c r="B8866" s="33">
        <v>3959</v>
      </c>
    </row>
    <row r="8867" spans="1:2">
      <c r="A8867" s="32">
        <v>175</v>
      </c>
      <c r="B8867" s="34">
        <v>7000</v>
      </c>
    </row>
    <row r="8868" spans="1:2">
      <c r="A8868" s="31">
        <v>90</v>
      </c>
      <c r="B8868" s="33">
        <v>3330</v>
      </c>
    </row>
    <row r="8869" spans="1:2">
      <c r="A8869" s="32">
        <v>123</v>
      </c>
      <c r="B8869" s="34">
        <v>5166</v>
      </c>
    </row>
    <row r="8870" spans="1:2">
      <c r="A8870" s="31">
        <v>78</v>
      </c>
      <c r="B8870" s="33">
        <v>3120</v>
      </c>
    </row>
    <row r="8871" spans="1:2">
      <c r="A8871" s="32">
        <v>47</v>
      </c>
      <c r="B8871" s="34">
        <v>2021</v>
      </c>
    </row>
    <row r="8872" spans="1:2">
      <c r="A8872" s="31">
        <v>111</v>
      </c>
      <c r="B8872" s="33">
        <v>5439</v>
      </c>
    </row>
    <row r="8873" spans="1:2">
      <c r="A8873" s="32">
        <v>184</v>
      </c>
      <c r="B8873" s="34">
        <v>6992</v>
      </c>
    </row>
    <row r="8874" spans="1:2">
      <c r="A8874" s="31">
        <v>116</v>
      </c>
      <c r="B8874" s="33">
        <v>4176</v>
      </c>
    </row>
    <row r="8875" spans="1:2">
      <c r="A8875" s="32">
        <v>132</v>
      </c>
      <c r="B8875" s="34">
        <v>5412</v>
      </c>
    </row>
    <row r="8876" spans="1:2">
      <c r="A8876" s="31">
        <v>93</v>
      </c>
      <c r="B8876" s="33">
        <v>3627</v>
      </c>
    </row>
    <row r="8877" spans="1:2">
      <c r="A8877" s="32">
        <v>62</v>
      </c>
      <c r="B8877" s="34">
        <v>2418</v>
      </c>
    </row>
    <row r="8878" spans="1:2">
      <c r="A8878" s="31">
        <v>124</v>
      </c>
      <c r="B8878" s="33">
        <v>6572</v>
      </c>
    </row>
    <row r="8879" spans="1:2">
      <c r="A8879" s="32">
        <v>194</v>
      </c>
      <c r="B8879" s="34">
        <v>7178</v>
      </c>
    </row>
    <row r="8880" spans="1:2">
      <c r="A8880" s="31">
        <v>143</v>
      </c>
      <c r="B8880" s="33">
        <v>5148</v>
      </c>
    </row>
    <row r="8881" spans="1:2">
      <c r="A8881" s="32">
        <v>147</v>
      </c>
      <c r="B8881" s="34">
        <v>6027</v>
      </c>
    </row>
    <row r="8882" spans="1:2">
      <c r="A8882" s="31">
        <v>105</v>
      </c>
      <c r="B8882" s="33">
        <v>3990</v>
      </c>
    </row>
    <row r="8883" spans="1:2">
      <c r="A8883" s="32">
        <v>72</v>
      </c>
      <c r="B8883" s="34">
        <v>3096</v>
      </c>
    </row>
    <row r="8884" spans="1:2">
      <c r="A8884" s="31">
        <v>158</v>
      </c>
      <c r="B8884" s="33">
        <v>7268</v>
      </c>
    </row>
    <row r="8885" spans="1:2">
      <c r="A8885" s="32">
        <v>216</v>
      </c>
      <c r="B8885" s="34">
        <v>8640</v>
      </c>
    </row>
    <row r="8886" spans="1:2">
      <c r="A8886" s="31">
        <v>163</v>
      </c>
      <c r="B8886" s="33">
        <v>6520</v>
      </c>
    </row>
    <row r="8887" spans="1:2">
      <c r="A8887" s="32">
        <v>157</v>
      </c>
      <c r="B8887" s="34">
        <v>6123</v>
      </c>
    </row>
    <row r="8888" spans="1:2">
      <c r="A8888" s="31">
        <v>113</v>
      </c>
      <c r="B8888" s="33">
        <v>4068</v>
      </c>
    </row>
    <row r="8889" spans="1:2">
      <c r="A8889" s="32">
        <v>145</v>
      </c>
      <c r="B8889" s="34">
        <v>5800</v>
      </c>
    </row>
    <row r="8890" spans="1:2">
      <c r="A8890" s="31">
        <v>145</v>
      </c>
      <c r="B8890" s="33">
        <v>6670</v>
      </c>
    </row>
    <row r="8891" spans="1:2">
      <c r="A8891" s="32">
        <v>194</v>
      </c>
      <c r="B8891" s="34">
        <v>7954</v>
      </c>
    </row>
    <row r="8892" spans="1:2">
      <c r="A8892" s="31">
        <v>190</v>
      </c>
      <c r="B8892" s="33">
        <v>8740</v>
      </c>
    </row>
    <row r="8893" spans="1:2">
      <c r="A8893" s="32">
        <v>153</v>
      </c>
      <c r="B8893" s="34">
        <v>5661</v>
      </c>
    </row>
    <row r="8894" spans="1:2">
      <c r="A8894" s="31">
        <v>120</v>
      </c>
      <c r="B8894" s="33">
        <v>5160</v>
      </c>
    </row>
    <row r="8895" spans="1:2">
      <c r="A8895" s="32">
        <v>136</v>
      </c>
      <c r="B8895" s="34">
        <v>6120</v>
      </c>
    </row>
    <row r="8896" spans="1:2">
      <c r="A8896" s="31">
        <v>131</v>
      </c>
      <c r="B8896" s="33">
        <v>6288</v>
      </c>
    </row>
    <row r="8897" spans="1:2">
      <c r="A8897" s="32">
        <v>184</v>
      </c>
      <c r="B8897" s="34">
        <v>6440</v>
      </c>
    </row>
    <row r="8898" spans="1:2">
      <c r="A8898" s="31">
        <v>201</v>
      </c>
      <c r="B8898" s="33">
        <v>6834</v>
      </c>
    </row>
    <row r="8899" spans="1:2">
      <c r="A8899" s="32">
        <v>145</v>
      </c>
      <c r="B8899" s="34">
        <v>4930</v>
      </c>
    </row>
    <row r="8900" spans="1:2">
      <c r="A8900" s="31">
        <v>124</v>
      </c>
      <c r="B8900" s="33">
        <v>4092</v>
      </c>
    </row>
    <row r="8901" spans="1:2">
      <c r="A8901" s="32">
        <v>128</v>
      </c>
      <c r="B8901" s="34">
        <v>5248</v>
      </c>
    </row>
    <row r="8902" spans="1:2">
      <c r="A8902" s="31">
        <v>132</v>
      </c>
      <c r="B8902" s="33">
        <v>5676</v>
      </c>
    </row>
    <row r="8903" spans="1:2">
      <c r="A8903" s="32">
        <v>170</v>
      </c>
      <c r="B8903" s="34">
        <v>6120</v>
      </c>
    </row>
    <row r="8904" spans="1:2">
      <c r="A8904" s="31">
        <v>175</v>
      </c>
      <c r="B8904" s="33">
        <v>5775</v>
      </c>
    </row>
    <row r="8905" spans="1:2">
      <c r="A8905" s="32">
        <v>111</v>
      </c>
      <c r="B8905" s="34">
        <v>3441</v>
      </c>
    </row>
    <row r="8906" spans="1:2">
      <c r="A8906" s="31">
        <v>102</v>
      </c>
      <c r="B8906" s="33">
        <v>3264</v>
      </c>
    </row>
    <row r="8907" spans="1:2">
      <c r="A8907" s="32">
        <v>88</v>
      </c>
      <c r="B8907" s="34">
        <v>3872</v>
      </c>
    </row>
    <row r="8908" spans="1:2">
      <c r="A8908" s="31">
        <v>107</v>
      </c>
      <c r="B8908" s="33">
        <v>5029</v>
      </c>
    </row>
    <row r="8909" spans="1:2">
      <c r="A8909" s="32">
        <v>150</v>
      </c>
      <c r="B8909" s="34">
        <v>4650</v>
      </c>
    </row>
    <row r="8910" spans="1:2">
      <c r="A8910" s="31">
        <v>163</v>
      </c>
      <c r="B8910" s="33">
        <v>6194</v>
      </c>
    </row>
    <row r="8911" spans="1:2">
      <c r="A8911" s="32">
        <v>124</v>
      </c>
      <c r="B8911" s="34">
        <v>4092</v>
      </c>
    </row>
    <row r="8912" spans="1:2">
      <c r="A8912" s="31">
        <v>116</v>
      </c>
      <c r="B8912" s="33">
        <v>3828</v>
      </c>
    </row>
    <row r="8913" spans="1:2">
      <c r="A8913" s="32">
        <v>99</v>
      </c>
      <c r="B8913" s="34">
        <v>4356</v>
      </c>
    </row>
    <row r="8914" spans="1:2">
      <c r="A8914" s="31">
        <v>140</v>
      </c>
      <c r="B8914" s="33">
        <v>5460</v>
      </c>
    </row>
    <row r="8915" spans="1:2">
      <c r="A8915" s="32">
        <v>194</v>
      </c>
      <c r="B8915" s="34">
        <v>6790</v>
      </c>
    </row>
    <row r="8916" spans="1:2">
      <c r="A8916" s="31">
        <v>213</v>
      </c>
      <c r="B8916" s="33">
        <v>7029</v>
      </c>
    </row>
    <row r="8917" spans="1:2">
      <c r="A8917" s="32">
        <v>136</v>
      </c>
      <c r="B8917" s="34">
        <v>4760</v>
      </c>
    </row>
    <row r="8918" spans="1:2">
      <c r="A8918" s="31">
        <v>128</v>
      </c>
      <c r="B8918" s="33">
        <v>4096</v>
      </c>
    </row>
    <row r="8919" spans="1:2">
      <c r="A8919" s="32">
        <v>109</v>
      </c>
      <c r="B8919" s="34">
        <v>4578</v>
      </c>
    </row>
    <row r="8920" spans="1:2">
      <c r="A8920" s="31">
        <v>135</v>
      </c>
      <c r="B8920" s="33">
        <v>5805</v>
      </c>
    </row>
    <row r="8921" spans="1:2">
      <c r="A8921" s="32">
        <v>152</v>
      </c>
      <c r="B8921" s="34">
        <v>4104</v>
      </c>
    </row>
    <row r="8922" spans="1:2">
      <c r="A8922" s="31">
        <v>147</v>
      </c>
      <c r="B8922" s="33">
        <v>4410</v>
      </c>
    </row>
    <row r="8923" spans="1:2">
      <c r="A8923" s="32">
        <v>157</v>
      </c>
      <c r="B8923" s="34">
        <v>5024</v>
      </c>
    </row>
    <row r="8924" spans="1:2">
      <c r="A8924" s="31">
        <v>101</v>
      </c>
      <c r="B8924" s="33">
        <v>3030</v>
      </c>
    </row>
    <row r="8925" spans="1:2">
      <c r="A8925" s="32">
        <v>94</v>
      </c>
      <c r="B8925" s="34">
        <v>3102</v>
      </c>
    </row>
    <row r="8926" spans="1:2">
      <c r="A8926" s="31">
        <v>166</v>
      </c>
      <c r="B8926" s="33">
        <v>5976</v>
      </c>
    </row>
    <row r="8927" spans="1:2">
      <c r="A8927" s="32">
        <v>173</v>
      </c>
      <c r="B8927" s="34">
        <v>4671</v>
      </c>
    </row>
    <row r="8928" spans="1:2">
      <c r="A8928" s="31">
        <v>136</v>
      </c>
      <c r="B8928" s="33">
        <v>4896</v>
      </c>
    </row>
    <row r="8929" spans="1:2">
      <c r="A8929" s="32">
        <v>132</v>
      </c>
      <c r="B8929" s="34">
        <v>4620</v>
      </c>
    </row>
    <row r="8930" spans="1:2">
      <c r="A8930" s="31">
        <v>91</v>
      </c>
      <c r="B8930" s="33">
        <v>2639</v>
      </c>
    </row>
    <row r="8931" spans="1:2">
      <c r="A8931" s="32">
        <v>62</v>
      </c>
      <c r="B8931" s="34">
        <v>2108</v>
      </c>
    </row>
    <row r="8932" spans="1:2">
      <c r="A8932" s="31">
        <v>140</v>
      </c>
      <c r="B8932" s="33">
        <v>4900</v>
      </c>
    </row>
    <row r="8933" spans="1:2">
      <c r="A8933" s="32">
        <v>187</v>
      </c>
      <c r="B8933" s="34">
        <v>5610</v>
      </c>
    </row>
    <row r="8934" spans="1:2">
      <c r="A8934" s="31">
        <v>136</v>
      </c>
      <c r="B8934" s="33">
        <v>4896</v>
      </c>
    </row>
    <row r="8935" spans="1:2">
      <c r="A8935" s="32">
        <v>124</v>
      </c>
      <c r="B8935" s="34">
        <v>5456</v>
      </c>
    </row>
    <row r="8936" spans="1:2">
      <c r="A8936" s="31">
        <v>88</v>
      </c>
      <c r="B8936" s="33">
        <v>3256</v>
      </c>
    </row>
    <row r="8937" spans="1:2">
      <c r="A8937" s="32">
        <v>53</v>
      </c>
      <c r="B8937" s="34">
        <v>2173</v>
      </c>
    </row>
    <row r="8938" spans="1:2">
      <c r="A8938" s="31">
        <v>131</v>
      </c>
      <c r="B8938" s="33">
        <v>5764</v>
      </c>
    </row>
    <row r="8939" spans="1:2">
      <c r="A8939" s="32">
        <v>165</v>
      </c>
      <c r="B8939" s="34">
        <v>6765</v>
      </c>
    </row>
    <row r="8940" spans="1:2">
      <c r="A8940" s="31">
        <v>109</v>
      </c>
      <c r="B8940" s="33">
        <v>4687</v>
      </c>
    </row>
    <row r="8941" spans="1:2">
      <c r="A8941" s="32">
        <v>140</v>
      </c>
      <c r="B8941" s="34">
        <v>6160</v>
      </c>
    </row>
    <row r="8942" spans="1:2">
      <c r="A8942" s="31">
        <v>96</v>
      </c>
      <c r="B8942" s="33">
        <v>3552</v>
      </c>
    </row>
    <row r="8943" spans="1:2">
      <c r="A8943" s="32">
        <v>60</v>
      </c>
      <c r="B8943" s="34">
        <v>2760</v>
      </c>
    </row>
    <row r="8944" spans="1:2">
      <c r="A8944" s="31">
        <v>116</v>
      </c>
      <c r="B8944" s="33">
        <v>6496</v>
      </c>
    </row>
    <row r="8945" spans="1:2">
      <c r="A8945" s="32">
        <v>184</v>
      </c>
      <c r="B8945" s="34">
        <v>7912</v>
      </c>
    </row>
    <row r="8946" spans="1:2">
      <c r="A8946" s="31">
        <v>136</v>
      </c>
      <c r="B8946" s="33">
        <v>6256</v>
      </c>
    </row>
    <row r="8947" spans="1:2">
      <c r="A8947" s="32">
        <v>135</v>
      </c>
      <c r="B8947" s="34">
        <v>6210</v>
      </c>
    </row>
    <row r="8948" spans="1:2">
      <c r="A8948" s="31">
        <v>109</v>
      </c>
      <c r="B8948" s="33">
        <v>4687</v>
      </c>
    </row>
    <row r="8949" spans="1:2">
      <c r="A8949" s="32">
        <v>78</v>
      </c>
      <c r="B8949" s="34">
        <v>3510</v>
      </c>
    </row>
    <row r="8950" spans="1:2">
      <c r="A8950" s="31">
        <v>132</v>
      </c>
      <c r="B8950" s="33">
        <v>7392</v>
      </c>
    </row>
    <row r="8951" spans="1:2">
      <c r="A8951" s="32">
        <v>224</v>
      </c>
      <c r="B8951" s="34">
        <v>8288</v>
      </c>
    </row>
    <row r="8952" spans="1:2">
      <c r="A8952" s="31">
        <v>187</v>
      </c>
      <c r="B8952" s="33">
        <v>8789</v>
      </c>
    </row>
    <row r="8953" spans="1:2">
      <c r="A8953" s="32">
        <v>193</v>
      </c>
      <c r="B8953" s="34">
        <v>7913</v>
      </c>
    </row>
    <row r="8954" spans="1:2">
      <c r="A8954" s="31">
        <v>128</v>
      </c>
      <c r="B8954" s="33">
        <v>4736</v>
      </c>
    </row>
    <row r="8955" spans="1:2">
      <c r="A8955" s="32">
        <v>93</v>
      </c>
      <c r="B8955" s="34">
        <v>4092</v>
      </c>
    </row>
    <row r="8956" spans="1:2">
      <c r="A8956" s="31">
        <v>192</v>
      </c>
      <c r="B8956" s="33">
        <v>9600</v>
      </c>
    </row>
    <row r="8957" spans="1:2">
      <c r="A8957" s="32">
        <v>248</v>
      </c>
      <c r="B8957" s="34">
        <v>10168</v>
      </c>
    </row>
    <row r="8958" spans="1:2">
      <c r="A8958" s="31">
        <v>210</v>
      </c>
      <c r="B8958" s="33">
        <v>9450</v>
      </c>
    </row>
    <row r="8959" spans="1:2">
      <c r="A8959" s="32">
        <v>171</v>
      </c>
      <c r="B8959" s="34">
        <v>6669</v>
      </c>
    </row>
    <row r="8960" spans="1:2">
      <c r="A8960" s="31">
        <v>149</v>
      </c>
      <c r="B8960" s="33">
        <v>5811</v>
      </c>
    </row>
    <row r="8961" spans="1:2">
      <c r="A8961" s="32">
        <v>160</v>
      </c>
      <c r="B8961" s="34">
        <v>6400</v>
      </c>
    </row>
    <row r="8962" spans="1:2">
      <c r="A8962" s="31">
        <v>160</v>
      </c>
      <c r="B8962" s="33">
        <v>7840</v>
      </c>
    </row>
    <row r="8963" spans="1:2">
      <c r="A8963" s="32">
        <v>224</v>
      </c>
      <c r="B8963" s="34">
        <v>8960</v>
      </c>
    </row>
    <row r="8964" spans="1:2">
      <c r="A8964" s="31">
        <v>208</v>
      </c>
      <c r="B8964" s="33">
        <v>9152</v>
      </c>
    </row>
    <row r="8965" spans="1:2">
      <c r="A8965" s="32">
        <v>163</v>
      </c>
      <c r="B8965" s="34">
        <v>7498</v>
      </c>
    </row>
    <row r="8966" spans="1:2">
      <c r="A8966" s="31">
        <v>152</v>
      </c>
      <c r="B8966" s="33">
        <v>6992</v>
      </c>
    </row>
    <row r="8967" spans="1:2">
      <c r="A8967" s="32">
        <v>162</v>
      </c>
      <c r="B8967" s="34">
        <v>7776</v>
      </c>
    </row>
    <row r="8968" spans="1:2">
      <c r="A8968" s="31">
        <v>153</v>
      </c>
      <c r="B8968" s="33">
        <v>7650</v>
      </c>
    </row>
    <row r="8969" spans="1:2">
      <c r="A8969" s="32">
        <v>206</v>
      </c>
      <c r="B8969" s="34">
        <v>7622</v>
      </c>
    </row>
    <row r="8970" spans="1:2">
      <c r="A8970" s="31">
        <v>188</v>
      </c>
      <c r="B8970" s="33">
        <v>7332</v>
      </c>
    </row>
    <row r="8971" spans="1:2">
      <c r="A8971" s="32">
        <v>147</v>
      </c>
      <c r="B8971" s="34">
        <v>5733</v>
      </c>
    </row>
    <row r="8972" spans="1:2">
      <c r="A8972" s="31">
        <v>145</v>
      </c>
      <c r="B8972" s="33">
        <v>5365</v>
      </c>
    </row>
    <row r="8973" spans="1:2">
      <c r="A8973" s="32">
        <v>145</v>
      </c>
      <c r="B8973" s="34">
        <v>5800</v>
      </c>
    </row>
    <row r="8974" spans="1:2">
      <c r="A8974" s="31">
        <v>157</v>
      </c>
      <c r="B8974" s="33">
        <v>7536</v>
      </c>
    </row>
    <row r="8975" spans="1:2">
      <c r="A8975" s="32">
        <v>171</v>
      </c>
      <c r="B8975" s="34">
        <v>5985</v>
      </c>
    </row>
    <row r="8976" spans="1:2">
      <c r="A8976" s="31">
        <v>182</v>
      </c>
      <c r="B8976" s="33">
        <v>6916</v>
      </c>
    </row>
    <row r="8977" spans="1:2">
      <c r="A8977" s="32">
        <v>120</v>
      </c>
      <c r="B8977" s="34">
        <v>4080</v>
      </c>
    </row>
    <row r="8978" spans="1:2">
      <c r="A8978" s="31">
        <v>112</v>
      </c>
      <c r="B8978" s="33">
        <v>3920</v>
      </c>
    </row>
    <row r="8979" spans="1:2">
      <c r="A8979" s="32">
        <v>114</v>
      </c>
      <c r="B8979" s="34">
        <v>4674</v>
      </c>
    </row>
    <row r="8980" spans="1:2">
      <c r="A8980" s="31">
        <v>131</v>
      </c>
      <c r="B8980" s="33">
        <v>7467</v>
      </c>
    </row>
    <row r="8981" spans="1:2">
      <c r="A8981" s="32">
        <v>176</v>
      </c>
      <c r="B8981" s="34">
        <v>8272</v>
      </c>
    </row>
    <row r="8982" spans="1:2">
      <c r="A8982" s="31">
        <v>180</v>
      </c>
      <c r="B8982" s="33">
        <v>7920</v>
      </c>
    </row>
    <row r="8983" spans="1:2">
      <c r="A8983" s="32">
        <v>149</v>
      </c>
      <c r="B8983" s="34">
        <v>6854</v>
      </c>
    </row>
    <row r="8984" spans="1:2">
      <c r="A8984" s="31">
        <v>136</v>
      </c>
      <c r="B8984" s="33">
        <v>5440</v>
      </c>
    </row>
    <row r="8985" spans="1:2">
      <c r="A8985" s="32">
        <v>131</v>
      </c>
      <c r="B8985" s="34">
        <v>7074</v>
      </c>
    </row>
    <row r="8986" spans="1:2">
      <c r="A8986" s="31">
        <v>170</v>
      </c>
      <c r="B8986" s="33">
        <v>9520</v>
      </c>
    </row>
    <row r="8987" spans="1:2">
      <c r="A8987" s="32">
        <v>238</v>
      </c>
      <c r="B8987" s="34">
        <v>10472</v>
      </c>
    </row>
    <row r="8988" spans="1:2">
      <c r="A8988" s="31">
        <v>217</v>
      </c>
      <c r="B8988" s="33">
        <v>10199</v>
      </c>
    </row>
    <row r="8989" spans="1:2">
      <c r="A8989" s="32">
        <v>150</v>
      </c>
      <c r="B8989" s="34">
        <v>6600</v>
      </c>
    </row>
    <row r="8990" spans="1:2">
      <c r="A8990" s="31">
        <v>160</v>
      </c>
      <c r="B8990" s="33">
        <v>7200</v>
      </c>
    </row>
    <row r="8991" spans="1:2">
      <c r="A8991" s="32">
        <v>128</v>
      </c>
      <c r="B8991" s="34">
        <v>7040</v>
      </c>
    </row>
    <row r="8992" spans="1:2">
      <c r="A8992" s="31">
        <v>173</v>
      </c>
      <c r="B8992" s="33">
        <v>9688</v>
      </c>
    </row>
    <row r="8993" spans="1:2">
      <c r="A8993" s="32">
        <v>149</v>
      </c>
      <c r="B8993" s="34">
        <v>3576</v>
      </c>
    </row>
    <row r="8994" spans="1:2">
      <c r="A8994" s="31">
        <v>140</v>
      </c>
      <c r="B8994" s="33">
        <v>3780</v>
      </c>
    </row>
    <row r="8995" spans="1:2">
      <c r="A8995" s="32">
        <v>140</v>
      </c>
      <c r="B8995" s="34">
        <v>4480</v>
      </c>
    </row>
    <row r="8996" spans="1:2">
      <c r="A8996" s="31">
        <v>99</v>
      </c>
      <c r="B8996" s="33">
        <v>2772</v>
      </c>
    </row>
    <row r="8997" spans="1:2">
      <c r="A8997" s="32">
        <v>75</v>
      </c>
      <c r="B8997" s="34">
        <v>2625</v>
      </c>
    </row>
    <row r="8998" spans="1:2">
      <c r="A8998" s="31">
        <v>140</v>
      </c>
      <c r="B8998" s="33">
        <v>3920</v>
      </c>
    </row>
    <row r="8999" spans="1:2">
      <c r="A8999" s="32">
        <v>150</v>
      </c>
      <c r="B8999" s="34">
        <v>3450</v>
      </c>
    </row>
    <row r="9000" spans="1:2">
      <c r="A9000" s="31">
        <v>124</v>
      </c>
      <c r="B9000" s="33">
        <v>3348</v>
      </c>
    </row>
    <row r="9001" spans="1:2">
      <c r="A9001" s="32">
        <v>120</v>
      </c>
      <c r="B9001" s="34">
        <v>3360</v>
      </c>
    </row>
    <row r="9002" spans="1:2">
      <c r="A9002" s="31">
        <v>80</v>
      </c>
      <c r="B9002" s="33">
        <v>2400</v>
      </c>
    </row>
    <row r="9003" spans="1:2">
      <c r="A9003" s="32">
        <v>60</v>
      </c>
      <c r="B9003" s="34">
        <v>2040</v>
      </c>
    </row>
    <row r="9004" spans="1:2">
      <c r="A9004" s="31">
        <v>131</v>
      </c>
      <c r="B9004" s="33">
        <v>3668</v>
      </c>
    </row>
    <row r="9005" spans="1:2">
      <c r="A9005" s="32">
        <v>163</v>
      </c>
      <c r="B9005" s="34">
        <v>4890</v>
      </c>
    </row>
    <row r="9006" spans="1:2">
      <c r="A9006" s="31">
        <v>113</v>
      </c>
      <c r="B9006" s="33">
        <v>4181</v>
      </c>
    </row>
    <row r="9007" spans="1:2">
      <c r="A9007" s="32">
        <v>124</v>
      </c>
      <c r="B9007" s="34">
        <v>4836</v>
      </c>
    </row>
    <row r="9008" spans="1:2">
      <c r="A9008" s="31">
        <v>78</v>
      </c>
      <c r="B9008" s="33">
        <v>2964</v>
      </c>
    </row>
    <row r="9009" spans="1:2">
      <c r="A9009" s="32">
        <v>45</v>
      </c>
      <c r="B9009" s="34">
        <v>1845</v>
      </c>
    </row>
    <row r="9010" spans="1:2">
      <c r="A9010" s="31">
        <v>112</v>
      </c>
      <c r="B9010" s="33">
        <v>4480</v>
      </c>
    </row>
    <row r="9011" spans="1:2">
      <c r="A9011" s="32">
        <v>179</v>
      </c>
      <c r="B9011" s="34">
        <v>6623</v>
      </c>
    </row>
    <row r="9012" spans="1:2">
      <c r="A9012" s="31">
        <v>111</v>
      </c>
      <c r="B9012" s="33">
        <v>4440</v>
      </c>
    </row>
    <row r="9013" spans="1:2">
      <c r="A9013" s="32">
        <v>113</v>
      </c>
      <c r="B9013" s="34">
        <v>4068</v>
      </c>
    </row>
    <row r="9014" spans="1:2">
      <c r="A9014" s="31">
        <v>96</v>
      </c>
      <c r="B9014" s="33">
        <v>3840</v>
      </c>
    </row>
    <row r="9015" spans="1:2">
      <c r="A9015" s="32">
        <v>56</v>
      </c>
      <c r="B9015" s="34">
        <v>2128</v>
      </c>
    </row>
    <row r="9016" spans="1:2">
      <c r="A9016" s="31">
        <v>112</v>
      </c>
      <c r="B9016" s="33">
        <v>6272</v>
      </c>
    </row>
    <row r="9017" spans="1:2">
      <c r="A9017" s="32">
        <v>187</v>
      </c>
      <c r="B9017" s="34">
        <v>6919</v>
      </c>
    </row>
    <row r="9018" spans="1:2">
      <c r="A9018" s="31">
        <v>136</v>
      </c>
      <c r="B9018" s="33">
        <v>4896</v>
      </c>
    </row>
    <row r="9019" spans="1:2">
      <c r="A9019" s="32">
        <v>145</v>
      </c>
      <c r="B9019" s="34">
        <v>5800</v>
      </c>
    </row>
    <row r="9020" spans="1:2">
      <c r="A9020" s="31">
        <v>114</v>
      </c>
      <c r="B9020" s="33">
        <v>3876</v>
      </c>
    </row>
    <row r="9021" spans="1:2">
      <c r="A9021" s="32">
        <v>74</v>
      </c>
      <c r="B9021" s="34">
        <v>2886</v>
      </c>
    </row>
    <row r="9022" spans="1:2">
      <c r="A9022" s="31">
        <v>124</v>
      </c>
      <c r="B9022" s="33">
        <v>6572</v>
      </c>
    </row>
    <row r="9023" spans="1:2">
      <c r="A9023" s="32">
        <v>203</v>
      </c>
      <c r="B9023" s="34">
        <v>7105</v>
      </c>
    </row>
    <row r="9024" spans="1:2">
      <c r="A9024" s="31">
        <v>163</v>
      </c>
      <c r="B9024" s="33">
        <v>6683</v>
      </c>
    </row>
    <row r="9025" spans="1:2">
      <c r="A9025" s="32">
        <v>158</v>
      </c>
      <c r="B9025" s="34">
        <v>6162</v>
      </c>
    </row>
    <row r="9026" spans="1:2">
      <c r="A9026" s="31">
        <v>132</v>
      </c>
      <c r="B9026" s="33">
        <v>4356</v>
      </c>
    </row>
    <row r="9027" spans="1:2">
      <c r="A9027" s="32">
        <v>94</v>
      </c>
      <c r="B9027" s="34">
        <v>3948</v>
      </c>
    </row>
    <row r="9028" spans="1:2">
      <c r="A9028" s="31">
        <v>190</v>
      </c>
      <c r="B9028" s="33">
        <v>10070</v>
      </c>
    </row>
    <row r="9029" spans="1:2">
      <c r="A9029" s="32">
        <v>218</v>
      </c>
      <c r="B9029" s="34">
        <v>8066</v>
      </c>
    </row>
    <row r="9030" spans="1:2">
      <c r="A9030" s="31">
        <v>173</v>
      </c>
      <c r="B9030" s="33">
        <v>6401</v>
      </c>
    </row>
    <row r="9031" spans="1:2">
      <c r="A9031" s="32">
        <v>184</v>
      </c>
      <c r="B9031" s="34">
        <v>7544</v>
      </c>
    </row>
    <row r="9032" spans="1:2">
      <c r="A9032" s="31">
        <v>128</v>
      </c>
      <c r="B9032" s="33">
        <v>4992</v>
      </c>
    </row>
    <row r="9033" spans="1:2">
      <c r="A9033" s="32">
        <v>162</v>
      </c>
      <c r="B9033" s="34">
        <v>6318</v>
      </c>
    </row>
    <row r="9034" spans="1:2">
      <c r="A9034" s="31">
        <v>157</v>
      </c>
      <c r="B9034" s="33">
        <v>8007</v>
      </c>
    </row>
    <row r="9035" spans="1:2">
      <c r="A9035" s="32">
        <v>209</v>
      </c>
      <c r="B9035" s="34">
        <v>8151</v>
      </c>
    </row>
    <row r="9036" spans="1:2">
      <c r="A9036" s="31">
        <v>200</v>
      </c>
      <c r="B9036" s="33">
        <v>8800</v>
      </c>
    </row>
    <row r="9037" spans="1:2">
      <c r="A9037" s="32">
        <v>150</v>
      </c>
      <c r="B9037" s="34">
        <v>6300</v>
      </c>
    </row>
    <row r="9038" spans="1:2">
      <c r="A9038" s="31">
        <v>149</v>
      </c>
      <c r="B9038" s="33">
        <v>6258</v>
      </c>
    </row>
    <row r="9039" spans="1:2">
      <c r="A9039" s="32">
        <v>140</v>
      </c>
      <c r="B9039" s="34">
        <v>7140</v>
      </c>
    </row>
    <row r="9040" spans="1:2">
      <c r="A9040" s="31">
        <v>128</v>
      </c>
      <c r="B9040" s="33">
        <v>6400</v>
      </c>
    </row>
    <row r="9041" spans="1:2">
      <c r="A9041" s="32">
        <v>204</v>
      </c>
      <c r="B9041" s="34">
        <v>6324</v>
      </c>
    </row>
    <row r="9042" spans="1:2">
      <c r="A9042" s="31">
        <v>198</v>
      </c>
      <c r="B9042" s="33">
        <v>7524</v>
      </c>
    </row>
    <row r="9043" spans="1:2">
      <c r="A9043" s="32">
        <v>135</v>
      </c>
      <c r="B9043" s="34">
        <v>4320</v>
      </c>
    </row>
    <row r="9044" spans="1:2">
      <c r="A9044" s="31">
        <v>120</v>
      </c>
      <c r="B9044" s="33">
        <v>4200</v>
      </c>
    </row>
    <row r="9045" spans="1:2">
      <c r="A9045" s="32">
        <v>132</v>
      </c>
      <c r="B9045" s="34">
        <v>4752</v>
      </c>
    </row>
    <row r="9046" spans="1:2">
      <c r="A9046" s="31">
        <v>135</v>
      </c>
      <c r="B9046" s="33">
        <v>6210</v>
      </c>
    </row>
    <row r="9047" spans="1:2">
      <c r="A9047" s="32">
        <v>173</v>
      </c>
      <c r="B9047" s="34">
        <v>5882</v>
      </c>
    </row>
    <row r="9048" spans="1:2">
      <c r="A9048" s="31">
        <v>173</v>
      </c>
      <c r="B9048" s="33">
        <v>5882</v>
      </c>
    </row>
    <row r="9049" spans="1:2">
      <c r="A9049" s="32">
        <v>123</v>
      </c>
      <c r="B9049" s="34">
        <v>3936</v>
      </c>
    </row>
    <row r="9050" spans="1:2">
      <c r="A9050" s="31">
        <v>114</v>
      </c>
      <c r="B9050" s="33">
        <v>3648</v>
      </c>
    </row>
    <row r="9051" spans="1:2">
      <c r="A9051" s="32">
        <v>102</v>
      </c>
      <c r="B9051" s="34">
        <v>4182</v>
      </c>
    </row>
    <row r="9052" spans="1:2">
      <c r="A9052" s="31">
        <v>109</v>
      </c>
      <c r="B9052" s="33">
        <v>5014</v>
      </c>
    </row>
    <row r="9053" spans="1:2">
      <c r="A9053" s="32">
        <v>173</v>
      </c>
      <c r="B9053" s="34">
        <v>6228</v>
      </c>
    </row>
    <row r="9054" spans="1:2">
      <c r="A9054" s="31">
        <v>184</v>
      </c>
      <c r="B9054" s="33">
        <v>7360</v>
      </c>
    </row>
    <row r="9055" spans="1:2">
      <c r="A9055" s="32">
        <v>145</v>
      </c>
      <c r="B9055" s="34">
        <v>5655</v>
      </c>
    </row>
    <row r="9056" spans="1:2">
      <c r="A9056" s="31">
        <v>140</v>
      </c>
      <c r="B9056" s="33">
        <v>5180</v>
      </c>
    </row>
    <row r="9057" spans="1:2">
      <c r="A9057" s="32">
        <v>119</v>
      </c>
      <c r="B9057" s="34">
        <v>5593</v>
      </c>
    </row>
    <row r="9058" spans="1:2">
      <c r="A9058" s="31">
        <v>157</v>
      </c>
      <c r="B9058" s="33">
        <v>7222</v>
      </c>
    </row>
    <row r="9059" spans="1:2">
      <c r="A9059" s="32">
        <v>209</v>
      </c>
      <c r="B9059" s="34">
        <v>8778</v>
      </c>
    </row>
    <row r="9060" spans="1:2">
      <c r="A9060" s="31">
        <v>223</v>
      </c>
      <c r="B9060" s="33">
        <v>8697</v>
      </c>
    </row>
    <row r="9061" spans="1:2">
      <c r="A9061" s="32">
        <v>147</v>
      </c>
      <c r="B9061" s="34">
        <v>5292</v>
      </c>
    </row>
    <row r="9062" spans="1:2">
      <c r="A9062" s="31">
        <v>143</v>
      </c>
      <c r="B9062" s="33">
        <v>5720</v>
      </c>
    </row>
    <row r="9063" spans="1:2">
      <c r="A9063" s="32">
        <v>120</v>
      </c>
      <c r="B9063" s="34">
        <v>5280</v>
      </c>
    </row>
    <row r="9064" spans="1:2">
      <c r="A9064" s="31">
        <v>160</v>
      </c>
      <c r="B9064" s="33">
        <v>7520</v>
      </c>
    </row>
    <row r="9065" spans="1:2">
      <c r="A9065" s="32">
        <v>349</v>
      </c>
      <c r="B9065" s="34">
        <v>9074</v>
      </c>
    </row>
    <row r="9066" spans="1:2">
      <c r="A9066" s="31">
        <v>256</v>
      </c>
      <c r="B9066" s="33">
        <v>7680</v>
      </c>
    </row>
    <row r="9067" spans="1:2">
      <c r="A9067" s="32">
        <v>264</v>
      </c>
      <c r="B9067" s="34">
        <v>6336</v>
      </c>
    </row>
    <row r="9068" spans="1:2">
      <c r="A9068" s="31">
        <v>209</v>
      </c>
      <c r="B9068" s="33">
        <v>5225</v>
      </c>
    </row>
    <row r="9069" spans="1:2">
      <c r="A9069" s="32">
        <v>247</v>
      </c>
      <c r="B9069" s="34">
        <v>8645</v>
      </c>
    </row>
    <row r="9070" spans="1:2">
      <c r="A9070" s="31">
        <v>281</v>
      </c>
      <c r="B9070" s="33">
        <v>8430</v>
      </c>
    </row>
    <row r="9071" spans="1:2">
      <c r="A9071" s="32">
        <v>376</v>
      </c>
      <c r="B9071" s="34">
        <v>11656</v>
      </c>
    </row>
    <row r="9072" spans="1:2">
      <c r="A9072" s="31">
        <v>247</v>
      </c>
      <c r="B9072" s="33">
        <v>6669</v>
      </c>
    </row>
    <row r="9073" spans="1:2">
      <c r="A9073" s="32">
        <v>248</v>
      </c>
      <c r="B9073" s="34">
        <v>5208</v>
      </c>
    </row>
    <row r="9074" spans="1:2">
      <c r="A9074" s="31">
        <v>98</v>
      </c>
      <c r="B9074" s="33">
        <v>1862</v>
      </c>
    </row>
    <row r="9075" spans="1:2">
      <c r="A9075" s="32">
        <v>136</v>
      </c>
      <c r="B9075" s="34">
        <v>3536</v>
      </c>
    </row>
    <row r="9076" spans="1:2">
      <c r="A9076" s="31">
        <v>160</v>
      </c>
      <c r="B9076" s="33">
        <v>3200</v>
      </c>
    </row>
    <row r="9077" spans="1:2">
      <c r="A9077" s="32">
        <v>223</v>
      </c>
      <c r="B9077" s="34">
        <v>4460</v>
      </c>
    </row>
    <row r="9078" spans="1:2">
      <c r="A9078" s="31">
        <v>128</v>
      </c>
      <c r="B9078" s="33">
        <v>2560</v>
      </c>
    </row>
    <row r="9079" spans="1:2">
      <c r="A9079" s="32">
        <v>136</v>
      </c>
      <c r="B9079" s="34">
        <v>1496</v>
      </c>
    </row>
    <row r="9080" spans="1:2">
      <c r="A9080" s="31">
        <v>85</v>
      </c>
      <c r="B9080" s="33">
        <v>1275</v>
      </c>
    </row>
    <row r="9081" spans="1:2">
      <c r="A9081" s="32">
        <v>104</v>
      </c>
      <c r="B9081" s="34">
        <v>2600</v>
      </c>
    </row>
    <row r="9082" spans="1:2">
      <c r="A9082" s="31">
        <v>136</v>
      </c>
      <c r="B9082" s="33">
        <v>2312</v>
      </c>
    </row>
    <row r="9083" spans="1:2">
      <c r="A9083" s="32">
        <v>223</v>
      </c>
      <c r="B9083" s="34">
        <v>4237</v>
      </c>
    </row>
    <row r="9084" spans="1:2">
      <c r="A9084" s="31">
        <v>116</v>
      </c>
      <c r="B9084" s="33">
        <v>2320</v>
      </c>
    </row>
    <row r="9085" spans="1:2">
      <c r="A9085" s="32">
        <v>124</v>
      </c>
      <c r="B9085" s="34">
        <v>1364</v>
      </c>
    </row>
    <row r="9086" spans="1:2">
      <c r="A9086" s="31">
        <v>96</v>
      </c>
      <c r="B9086" s="33">
        <v>1536</v>
      </c>
    </row>
    <row r="9087" spans="1:2">
      <c r="A9087" s="32">
        <v>98</v>
      </c>
      <c r="B9087" s="34">
        <v>2940</v>
      </c>
    </row>
    <row r="9088" spans="1:2">
      <c r="A9088" s="31">
        <v>147</v>
      </c>
      <c r="B9088" s="33">
        <v>3234</v>
      </c>
    </row>
    <row r="9089" spans="1:2">
      <c r="A9089" s="32">
        <v>238</v>
      </c>
      <c r="B9089" s="34">
        <v>6426</v>
      </c>
    </row>
    <row r="9090" spans="1:2">
      <c r="A9090" s="31">
        <v>140</v>
      </c>
      <c r="B9090" s="33">
        <v>3920</v>
      </c>
    </row>
    <row r="9091" spans="1:2">
      <c r="A9091" s="32">
        <v>136</v>
      </c>
      <c r="B9091" s="34">
        <v>3536</v>
      </c>
    </row>
    <row r="9092" spans="1:2">
      <c r="A9092" s="31">
        <v>116</v>
      </c>
      <c r="B9092" s="33">
        <v>2784</v>
      </c>
    </row>
    <row r="9093" spans="1:2">
      <c r="A9093" s="32">
        <v>132</v>
      </c>
      <c r="B9093" s="34">
        <v>4488</v>
      </c>
    </row>
    <row r="9094" spans="1:2">
      <c r="A9094" s="31">
        <v>150</v>
      </c>
      <c r="B9094" s="33">
        <v>5250</v>
      </c>
    </row>
    <row r="9095" spans="1:2">
      <c r="A9095" s="32">
        <v>263</v>
      </c>
      <c r="B9095" s="34">
        <v>8153</v>
      </c>
    </row>
    <row r="9096" spans="1:2">
      <c r="A9096" s="31">
        <v>150</v>
      </c>
      <c r="B9096" s="33">
        <v>4350</v>
      </c>
    </row>
    <row r="9097" spans="1:2">
      <c r="A9097" s="32">
        <v>157</v>
      </c>
      <c r="B9097" s="34">
        <v>5181</v>
      </c>
    </row>
    <row r="9098" spans="1:2">
      <c r="A9098" s="31">
        <v>149</v>
      </c>
      <c r="B9098" s="33">
        <v>5066</v>
      </c>
    </row>
    <row r="9099" spans="1:2">
      <c r="A9099" s="32">
        <v>135</v>
      </c>
      <c r="B9099" s="34">
        <v>6345</v>
      </c>
    </row>
    <row r="9100" spans="1:2">
      <c r="A9100" s="31">
        <v>219</v>
      </c>
      <c r="B9100" s="33">
        <v>11169</v>
      </c>
    </row>
    <row r="9101" spans="1:2">
      <c r="A9101" s="32">
        <v>289</v>
      </c>
      <c r="B9101" s="34">
        <v>13583</v>
      </c>
    </row>
    <row r="9102" spans="1:2">
      <c r="A9102" s="31">
        <v>192</v>
      </c>
      <c r="B9102" s="33">
        <v>8064</v>
      </c>
    </row>
    <row r="9103" spans="1:2">
      <c r="A9103" s="32">
        <v>168</v>
      </c>
      <c r="B9103" s="34">
        <v>6216</v>
      </c>
    </row>
    <row r="9104" spans="1:2">
      <c r="A9104" s="31">
        <v>143</v>
      </c>
      <c r="B9104" s="33">
        <v>4719</v>
      </c>
    </row>
    <row r="9105" spans="1:2">
      <c r="A9105" s="32">
        <v>150</v>
      </c>
      <c r="B9105" s="34">
        <v>6900</v>
      </c>
    </row>
    <row r="9106" spans="1:2">
      <c r="A9106" s="31">
        <v>209</v>
      </c>
      <c r="B9106" s="33">
        <v>10241</v>
      </c>
    </row>
    <row r="9107" spans="1:2">
      <c r="A9107" s="32">
        <v>256</v>
      </c>
      <c r="B9107" s="34">
        <v>10496</v>
      </c>
    </row>
    <row r="9108" spans="1:2">
      <c r="A9108" s="31">
        <v>198</v>
      </c>
      <c r="B9108" s="33">
        <v>8712</v>
      </c>
    </row>
    <row r="9109" spans="1:2">
      <c r="A9109" s="32">
        <v>179</v>
      </c>
      <c r="B9109" s="34">
        <v>6623</v>
      </c>
    </row>
    <row r="9110" spans="1:2">
      <c r="A9110" s="31">
        <v>147</v>
      </c>
      <c r="B9110" s="33">
        <v>4704</v>
      </c>
    </row>
    <row r="9111" spans="1:2">
      <c r="A9111" s="32">
        <v>158</v>
      </c>
      <c r="B9111" s="34">
        <v>5530</v>
      </c>
    </row>
    <row r="9112" spans="1:2">
      <c r="A9112" s="31">
        <v>206</v>
      </c>
      <c r="B9112" s="33">
        <v>8652</v>
      </c>
    </row>
    <row r="9113" spans="1:2">
      <c r="A9113" s="32">
        <v>232</v>
      </c>
      <c r="B9113" s="34">
        <v>9280</v>
      </c>
    </row>
    <row r="9114" spans="1:2">
      <c r="A9114" s="31">
        <v>158</v>
      </c>
      <c r="B9114" s="33">
        <v>5214</v>
      </c>
    </row>
    <row r="9115" spans="1:2">
      <c r="A9115" s="32">
        <v>145</v>
      </c>
      <c r="B9115" s="34">
        <v>2175</v>
      </c>
    </row>
    <row r="9116" spans="1:2">
      <c r="A9116" s="31">
        <v>120</v>
      </c>
      <c r="B9116" s="33">
        <v>1920</v>
      </c>
    </row>
    <row r="9117" spans="1:2">
      <c r="A9117" s="32">
        <v>132</v>
      </c>
      <c r="B9117" s="34">
        <v>2904</v>
      </c>
    </row>
    <row r="9118" spans="1:2">
      <c r="A9118" s="31">
        <v>160</v>
      </c>
      <c r="B9118" s="33">
        <v>4160</v>
      </c>
    </row>
    <row r="9119" spans="1:2">
      <c r="A9119" s="32">
        <v>216</v>
      </c>
      <c r="B9119" s="34">
        <v>5184</v>
      </c>
    </row>
    <row r="9120" spans="1:2">
      <c r="A9120" s="31">
        <v>165</v>
      </c>
      <c r="B9120" s="33">
        <v>2805</v>
      </c>
    </row>
    <row r="9121" spans="1:2">
      <c r="A9121" s="32">
        <v>120</v>
      </c>
      <c r="B9121" s="34">
        <v>2280</v>
      </c>
    </row>
    <row r="9122" spans="1:2">
      <c r="A9122" s="31">
        <v>109</v>
      </c>
      <c r="B9122" s="33">
        <v>2180</v>
      </c>
    </row>
    <row r="9123" spans="1:2">
      <c r="A9123" s="32">
        <v>105</v>
      </c>
      <c r="B9123" s="34">
        <v>2625</v>
      </c>
    </row>
    <row r="9124" spans="1:2">
      <c r="A9124" s="31">
        <v>162</v>
      </c>
      <c r="B9124" s="33">
        <v>4374</v>
      </c>
    </row>
    <row r="9125" spans="1:2">
      <c r="A9125" s="32">
        <v>206</v>
      </c>
      <c r="B9125" s="34">
        <v>4532</v>
      </c>
    </row>
    <row r="9126" spans="1:2">
      <c r="A9126" s="31">
        <v>153</v>
      </c>
      <c r="B9126" s="33">
        <v>2295</v>
      </c>
    </row>
    <row r="9127" spans="1:2">
      <c r="A9127" s="32">
        <v>119</v>
      </c>
      <c r="B9127" s="34">
        <v>2618</v>
      </c>
    </row>
    <row r="9128" spans="1:2">
      <c r="A9128" s="31">
        <v>153</v>
      </c>
      <c r="B9128" s="33">
        <v>6579</v>
      </c>
    </row>
    <row r="9129" spans="1:2">
      <c r="A9129" s="32">
        <v>132</v>
      </c>
      <c r="B9129" s="34">
        <v>7788</v>
      </c>
    </row>
    <row r="9130" spans="1:2">
      <c r="A9130" s="31">
        <v>168</v>
      </c>
      <c r="B9130" s="33">
        <v>8568</v>
      </c>
    </row>
    <row r="9131" spans="1:2">
      <c r="A9131" s="32">
        <v>256</v>
      </c>
      <c r="B9131" s="34">
        <v>12288</v>
      </c>
    </row>
    <row r="9132" spans="1:2">
      <c r="A9132" s="31">
        <v>201</v>
      </c>
      <c r="B9132" s="33">
        <v>8844</v>
      </c>
    </row>
    <row r="9133" spans="1:2">
      <c r="A9133" s="32">
        <v>158</v>
      </c>
      <c r="B9133" s="34">
        <v>6794</v>
      </c>
    </row>
    <row r="9134" spans="1:2">
      <c r="A9134" s="31">
        <v>143</v>
      </c>
      <c r="B9134" s="33">
        <v>5863</v>
      </c>
    </row>
    <row r="9135" spans="1:2">
      <c r="A9135" s="32">
        <v>157</v>
      </c>
      <c r="B9135" s="34">
        <v>8478</v>
      </c>
    </row>
    <row r="9136" spans="1:2">
      <c r="A9136" s="31">
        <v>178</v>
      </c>
      <c r="B9136" s="33">
        <v>9434</v>
      </c>
    </row>
    <row r="9137" spans="1:2">
      <c r="A9137" s="32">
        <v>215</v>
      </c>
      <c r="B9137" s="34">
        <v>3655</v>
      </c>
    </row>
    <row r="9138" spans="1:2">
      <c r="A9138" s="31">
        <v>135</v>
      </c>
      <c r="B9138" s="33">
        <v>2430</v>
      </c>
    </row>
    <row r="9139" spans="1:2">
      <c r="A9139" s="32">
        <v>140</v>
      </c>
      <c r="B9139" s="34">
        <v>1540</v>
      </c>
    </row>
    <row r="9140" spans="1:2">
      <c r="A9140" s="31">
        <v>102</v>
      </c>
      <c r="B9140" s="33">
        <v>1326</v>
      </c>
    </row>
    <row r="9141" spans="1:2">
      <c r="A9141" s="32">
        <v>123</v>
      </c>
      <c r="B9141" s="34">
        <v>3198</v>
      </c>
    </row>
    <row r="9142" spans="1:2">
      <c r="A9142" s="31">
        <v>158</v>
      </c>
      <c r="B9142" s="33">
        <v>2844</v>
      </c>
    </row>
    <row r="9143" spans="1:2">
      <c r="A9143" s="32">
        <v>210</v>
      </c>
      <c r="B9143" s="34">
        <v>3570</v>
      </c>
    </row>
    <row r="9144" spans="1:2">
      <c r="A9144" s="31">
        <v>112</v>
      </c>
      <c r="B9144" s="33">
        <v>1904</v>
      </c>
    </row>
    <row r="9145" spans="1:2">
      <c r="A9145" s="32">
        <v>136</v>
      </c>
      <c r="B9145" s="34">
        <v>1496</v>
      </c>
    </row>
    <row r="9146" spans="1:2">
      <c r="A9146" s="31">
        <v>78</v>
      </c>
      <c r="B9146" s="33">
        <v>1170</v>
      </c>
    </row>
    <row r="9147" spans="1:2">
      <c r="A9147" s="32">
        <v>111</v>
      </c>
      <c r="B9147" s="34">
        <v>2553</v>
      </c>
    </row>
    <row r="9148" spans="1:2">
      <c r="A9148" s="31">
        <v>145</v>
      </c>
      <c r="B9148" s="33">
        <v>2320</v>
      </c>
    </row>
    <row r="9149" spans="1:2">
      <c r="A9149" s="32">
        <v>206</v>
      </c>
      <c r="B9149" s="34">
        <v>3090</v>
      </c>
    </row>
    <row r="9150" spans="1:2">
      <c r="A9150" s="31">
        <v>107</v>
      </c>
      <c r="B9150" s="33">
        <v>1498</v>
      </c>
    </row>
    <row r="9151" spans="1:2">
      <c r="A9151" s="32">
        <v>112</v>
      </c>
      <c r="B9151" s="34">
        <v>896</v>
      </c>
    </row>
    <row r="9152" spans="1:2">
      <c r="A9152" s="31">
        <v>70</v>
      </c>
      <c r="B9152" s="33">
        <v>1050</v>
      </c>
    </row>
    <row r="9153" spans="1:2">
      <c r="A9153" s="32">
        <v>88</v>
      </c>
      <c r="B9153" s="34">
        <v>2112</v>
      </c>
    </row>
    <row r="9154" spans="1:2">
      <c r="A9154" s="31">
        <v>112</v>
      </c>
      <c r="B9154" s="33">
        <v>2240</v>
      </c>
    </row>
    <row r="9155" spans="1:2">
      <c r="A9155" s="32">
        <v>204</v>
      </c>
      <c r="B9155" s="34">
        <v>3876</v>
      </c>
    </row>
    <row r="9156" spans="1:2">
      <c r="A9156" s="31">
        <v>102</v>
      </c>
      <c r="B9156" s="33">
        <v>2040</v>
      </c>
    </row>
    <row r="9157" spans="1:2">
      <c r="A9157" s="32">
        <v>96</v>
      </c>
      <c r="B9157" s="34">
        <v>1056</v>
      </c>
    </row>
    <row r="9158" spans="1:2">
      <c r="A9158" s="31">
        <v>77</v>
      </c>
      <c r="B9158" s="33">
        <v>1001</v>
      </c>
    </row>
    <row r="9159" spans="1:2">
      <c r="A9159" s="32">
        <v>75</v>
      </c>
      <c r="B9159" s="34">
        <v>2325</v>
      </c>
    </row>
    <row r="9160" spans="1:2">
      <c r="A9160" s="31">
        <v>120</v>
      </c>
      <c r="B9160" s="33">
        <v>2880</v>
      </c>
    </row>
    <row r="9161" spans="1:2">
      <c r="A9161" s="32">
        <v>228</v>
      </c>
      <c r="B9161" s="34">
        <v>5928</v>
      </c>
    </row>
    <row r="9162" spans="1:2">
      <c r="A9162" s="31">
        <v>116</v>
      </c>
      <c r="B9162" s="33">
        <v>3248</v>
      </c>
    </row>
    <row r="9163" spans="1:2">
      <c r="A9163" s="32">
        <v>119</v>
      </c>
      <c r="B9163" s="34">
        <v>3213</v>
      </c>
    </row>
    <row r="9164" spans="1:2">
      <c r="A9164" s="31">
        <v>90</v>
      </c>
      <c r="B9164" s="33">
        <v>2160</v>
      </c>
    </row>
    <row r="9165" spans="1:2">
      <c r="A9165" s="32">
        <v>111</v>
      </c>
      <c r="B9165" s="34">
        <v>3552</v>
      </c>
    </row>
    <row r="9166" spans="1:2">
      <c r="A9166" s="31">
        <v>145</v>
      </c>
      <c r="B9166" s="33">
        <v>4785</v>
      </c>
    </row>
    <row r="9167" spans="1:2">
      <c r="A9167" s="32">
        <v>236</v>
      </c>
      <c r="B9167" s="34">
        <v>6608</v>
      </c>
    </row>
    <row r="9168" spans="1:2">
      <c r="A9168" s="31">
        <v>149</v>
      </c>
      <c r="B9168" s="33">
        <v>3725</v>
      </c>
    </row>
    <row r="9169" spans="1:2">
      <c r="A9169" s="32">
        <v>124</v>
      </c>
      <c r="B9169" s="34">
        <v>3472</v>
      </c>
    </row>
    <row r="9170" spans="1:2">
      <c r="A9170" s="31">
        <v>124</v>
      </c>
      <c r="B9170" s="33">
        <v>3596</v>
      </c>
    </row>
    <row r="9171" spans="1:2">
      <c r="A9171" s="32">
        <v>116</v>
      </c>
      <c r="B9171" s="34">
        <v>4292</v>
      </c>
    </row>
    <row r="9172" spans="1:2">
      <c r="A9172" s="31">
        <v>165</v>
      </c>
      <c r="B9172" s="33">
        <v>7920</v>
      </c>
    </row>
    <row r="9173" spans="1:2">
      <c r="A9173" s="32">
        <v>271</v>
      </c>
      <c r="B9173" s="34">
        <v>10569</v>
      </c>
    </row>
    <row r="9174" spans="1:2">
      <c r="A9174" s="31">
        <v>163</v>
      </c>
      <c r="B9174" s="33">
        <v>5868</v>
      </c>
    </row>
    <row r="9175" spans="1:2">
      <c r="A9175" s="32">
        <v>140</v>
      </c>
      <c r="B9175" s="34">
        <v>4480</v>
      </c>
    </row>
    <row r="9176" spans="1:2">
      <c r="A9176" s="31">
        <v>120</v>
      </c>
      <c r="B9176" s="33">
        <v>4200</v>
      </c>
    </row>
    <row r="9177" spans="1:2">
      <c r="A9177" s="32">
        <v>149</v>
      </c>
      <c r="B9177" s="34">
        <v>5960</v>
      </c>
    </row>
    <row r="9178" spans="1:2">
      <c r="A9178" s="31">
        <v>198</v>
      </c>
      <c r="B9178" s="33">
        <v>9900</v>
      </c>
    </row>
    <row r="9179" spans="1:2">
      <c r="A9179" s="32">
        <v>233</v>
      </c>
      <c r="B9179" s="34">
        <v>10019</v>
      </c>
    </row>
    <row r="9180" spans="1:2">
      <c r="A9180" s="31">
        <v>163</v>
      </c>
      <c r="B9180" s="33">
        <v>6846</v>
      </c>
    </row>
    <row r="9181" spans="1:2">
      <c r="A9181" s="32">
        <v>135</v>
      </c>
      <c r="B9181" s="34">
        <v>5400</v>
      </c>
    </row>
    <row r="9182" spans="1:2">
      <c r="A9182" s="31">
        <v>132</v>
      </c>
      <c r="B9182" s="33">
        <v>3828</v>
      </c>
    </row>
    <row r="9183" spans="1:2">
      <c r="A9183" s="32">
        <v>113</v>
      </c>
      <c r="B9183" s="34">
        <v>4520</v>
      </c>
    </row>
    <row r="9184" spans="1:2">
      <c r="A9184" s="31">
        <v>193</v>
      </c>
      <c r="B9184" s="33">
        <v>7720</v>
      </c>
    </row>
    <row r="9185" spans="1:2">
      <c r="A9185" s="32">
        <v>221</v>
      </c>
      <c r="B9185" s="34">
        <v>7735</v>
      </c>
    </row>
    <row r="9186" spans="1:2">
      <c r="A9186" s="31">
        <v>135</v>
      </c>
      <c r="B9186" s="33">
        <v>3510</v>
      </c>
    </row>
    <row r="9187" spans="1:2">
      <c r="A9187" s="32">
        <v>123</v>
      </c>
      <c r="B9187" s="34">
        <v>1353</v>
      </c>
    </row>
    <row r="9188" spans="1:2">
      <c r="A9188" s="31">
        <v>104</v>
      </c>
      <c r="B9188" s="33">
        <v>1248</v>
      </c>
    </row>
    <row r="9189" spans="1:2">
      <c r="A9189" s="32">
        <v>111</v>
      </c>
      <c r="B9189" s="34">
        <v>1998</v>
      </c>
    </row>
    <row r="9190" spans="1:2">
      <c r="A9190" s="31">
        <v>140</v>
      </c>
      <c r="B9190" s="33">
        <v>3080</v>
      </c>
    </row>
    <row r="9191" spans="1:2">
      <c r="A9191" s="32">
        <v>180</v>
      </c>
      <c r="B9191" s="34">
        <v>3780</v>
      </c>
    </row>
    <row r="9192" spans="1:2">
      <c r="A9192" s="31">
        <v>132</v>
      </c>
      <c r="B9192" s="33">
        <v>1848</v>
      </c>
    </row>
    <row r="9193" spans="1:2">
      <c r="A9193" s="32">
        <v>99</v>
      </c>
      <c r="B9193" s="34">
        <v>1584</v>
      </c>
    </row>
    <row r="9194" spans="1:2">
      <c r="A9194" s="31">
        <v>94</v>
      </c>
      <c r="B9194" s="33">
        <v>1410</v>
      </c>
    </row>
    <row r="9195" spans="1:2">
      <c r="A9195" s="32">
        <v>91</v>
      </c>
      <c r="B9195" s="34">
        <v>1911</v>
      </c>
    </row>
    <row r="9196" spans="1:2">
      <c r="A9196" s="31">
        <v>132</v>
      </c>
      <c r="B9196" s="33">
        <v>2640</v>
      </c>
    </row>
    <row r="9197" spans="1:2">
      <c r="A9197" s="32">
        <v>176</v>
      </c>
      <c r="B9197" s="34">
        <v>3168</v>
      </c>
    </row>
    <row r="9198" spans="1:2">
      <c r="A9198" s="31">
        <v>116</v>
      </c>
      <c r="B9198" s="33">
        <v>1276</v>
      </c>
    </row>
    <row r="9199" spans="1:2">
      <c r="A9199" s="32">
        <v>102</v>
      </c>
      <c r="B9199" s="34">
        <v>1938</v>
      </c>
    </row>
    <row r="9200" spans="1:2">
      <c r="A9200" s="31">
        <v>128</v>
      </c>
      <c r="B9200" s="33">
        <v>5248</v>
      </c>
    </row>
    <row r="9201" spans="1:2">
      <c r="A9201" s="32">
        <v>105</v>
      </c>
      <c r="B9201" s="34">
        <v>5880</v>
      </c>
    </row>
    <row r="9202" spans="1:2">
      <c r="A9202" s="31">
        <v>135</v>
      </c>
      <c r="B9202" s="33">
        <v>7155</v>
      </c>
    </row>
    <row r="9203" spans="1:2">
      <c r="A9203" s="32">
        <v>238</v>
      </c>
      <c r="B9203" s="34">
        <v>13090</v>
      </c>
    </row>
    <row r="9204" spans="1:2">
      <c r="A9204" s="31">
        <v>155</v>
      </c>
      <c r="B9204" s="33">
        <v>7130</v>
      </c>
    </row>
    <row r="9205" spans="1:2">
      <c r="A9205" s="32">
        <v>149</v>
      </c>
      <c r="B9205" s="34">
        <v>6407</v>
      </c>
    </row>
    <row r="9206" spans="1:2">
      <c r="A9206" s="31">
        <v>124</v>
      </c>
      <c r="B9206" s="33">
        <v>4960</v>
      </c>
    </row>
    <row r="9207" spans="1:2">
      <c r="A9207" s="32">
        <v>132</v>
      </c>
      <c r="B9207" s="34">
        <v>6600</v>
      </c>
    </row>
    <row r="9208" spans="1:2">
      <c r="A9208" s="31">
        <v>170</v>
      </c>
      <c r="B9208" s="33">
        <v>9350</v>
      </c>
    </row>
    <row r="9209" spans="1:2">
      <c r="A9209" s="32">
        <v>178</v>
      </c>
      <c r="B9209" s="34">
        <v>3026</v>
      </c>
    </row>
    <row r="9210" spans="1:2">
      <c r="A9210" s="31">
        <v>124</v>
      </c>
      <c r="B9210" s="33">
        <v>2232</v>
      </c>
    </row>
    <row r="9211" spans="1:2">
      <c r="A9211" s="32">
        <v>131</v>
      </c>
      <c r="B9211" s="34">
        <v>1310</v>
      </c>
    </row>
    <row r="9212" spans="1:2">
      <c r="A9212" s="31">
        <v>74</v>
      </c>
      <c r="B9212" s="33">
        <v>962</v>
      </c>
    </row>
    <row r="9213" spans="1:2">
      <c r="A9213" s="32">
        <v>91</v>
      </c>
      <c r="B9213" s="34">
        <v>2093</v>
      </c>
    </row>
    <row r="9214" spans="1:2">
      <c r="A9214" s="31">
        <v>124</v>
      </c>
      <c r="B9214" s="33">
        <v>2232</v>
      </c>
    </row>
    <row r="9215" spans="1:2">
      <c r="A9215" s="32">
        <v>206</v>
      </c>
      <c r="B9215" s="34">
        <v>3708</v>
      </c>
    </row>
    <row r="9216" spans="1:2">
      <c r="A9216" s="31">
        <v>83</v>
      </c>
      <c r="B9216" s="33">
        <v>1411</v>
      </c>
    </row>
    <row r="9217" spans="1:2">
      <c r="A9217" s="32">
        <v>98</v>
      </c>
      <c r="B9217" s="34">
        <v>1176</v>
      </c>
    </row>
    <row r="9218" spans="1:2">
      <c r="A9218" s="31">
        <v>58</v>
      </c>
      <c r="B9218" s="33">
        <v>870</v>
      </c>
    </row>
    <row r="9219" spans="1:2">
      <c r="A9219" s="32">
        <v>85</v>
      </c>
      <c r="B9219" s="34">
        <v>2040</v>
      </c>
    </row>
    <row r="9220" spans="1:2">
      <c r="A9220" s="31">
        <v>112</v>
      </c>
      <c r="B9220" s="33">
        <v>1568</v>
      </c>
    </row>
    <row r="9221" spans="1:2">
      <c r="A9221" s="32">
        <v>182</v>
      </c>
      <c r="B9221" s="34">
        <v>2548</v>
      </c>
    </row>
    <row r="9222" spans="1:2">
      <c r="A9222" s="31">
        <v>78</v>
      </c>
      <c r="B9222" s="33">
        <v>1170</v>
      </c>
    </row>
    <row r="9223" spans="1:2">
      <c r="A9223" s="32">
        <v>83</v>
      </c>
      <c r="B9223" s="34">
        <v>581</v>
      </c>
    </row>
    <row r="9224" spans="1:2">
      <c r="A9224" s="31">
        <v>39</v>
      </c>
      <c r="B9224" s="33">
        <v>624</v>
      </c>
    </row>
    <row r="9225" spans="1:2">
      <c r="A9225" s="32">
        <v>61</v>
      </c>
      <c r="B9225" s="34">
        <v>1586</v>
      </c>
    </row>
    <row r="9226" spans="1:2">
      <c r="A9226" s="31">
        <v>88</v>
      </c>
      <c r="B9226" s="33">
        <v>1584</v>
      </c>
    </row>
    <row r="9227" spans="1:2">
      <c r="A9227" s="32">
        <v>184</v>
      </c>
      <c r="B9227" s="34">
        <v>3680</v>
      </c>
    </row>
    <row r="9228" spans="1:2">
      <c r="A9228" s="31">
        <v>79</v>
      </c>
      <c r="B9228" s="33">
        <v>1422</v>
      </c>
    </row>
    <row r="9229" spans="1:2">
      <c r="A9229" s="32">
        <v>70</v>
      </c>
      <c r="B9229" s="34">
        <v>700</v>
      </c>
    </row>
    <row r="9230" spans="1:2">
      <c r="A9230" s="31">
        <v>47</v>
      </c>
      <c r="B9230" s="33">
        <v>705</v>
      </c>
    </row>
    <row r="9231" spans="1:2">
      <c r="A9231" s="32">
        <v>54</v>
      </c>
      <c r="B9231" s="34">
        <v>1458</v>
      </c>
    </row>
    <row r="9232" spans="1:2">
      <c r="A9232" s="31">
        <v>111</v>
      </c>
      <c r="B9232" s="33">
        <v>2442</v>
      </c>
    </row>
    <row r="9233" spans="1:2">
      <c r="A9233" s="32">
        <v>179</v>
      </c>
      <c r="B9233" s="34">
        <v>5012</v>
      </c>
    </row>
    <row r="9234" spans="1:2">
      <c r="A9234" s="31">
        <v>93</v>
      </c>
      <c r="B9234" s="33">
        <v>2697</v>
      </c>
    </row>
    <row r="9235" spans="1:2">
      <c r="A9235" s="32">
        <v>88</v>
      </c>
      <c r="B9235" s="34">
        <v>2376</v>
      </c>
    </row>
    <row r="9236" spans="1:2">
      <c r="A9236" s="31">
        <v>74</v>
      </c>
      <c r="B9236" s="33">
        <v>1924</v>
      </c>
    </row>
    <row r="9237" spans="1:2">
      <c r="A9237" s="32">
        <v>80</v>
      </c>
      <c r="B9237" s="34">
        <v>2640</v>
      </c>
    </row>
    <row r="9238" spans="1:2">
      <c r="A9238" s="31">
        <v>116</v>
      </c>
      <c r="B9238" s="33">
        <v>3828</v>
      </c>
    </row>
    <row r="9239" spans="1:2">
      <c r="A9239" s="32">
        <v>192</v>
      </c>
      <c r="B9239" s="34">
        <v>6144</v>
      </c>
    </row>
    <row r="9240" spans="1:2">
      <c r="A9240" s="31">
        <v>123</v>
      </c>
      <c r="B9240" s="33">
        <v>3075</v>
      </c>
    </row>
    <row r="9241" spans="1:2">
      <c r="A9241" s="32">
        <v>107</v>
      </c>
      <c r="B9241" s="34">
        <v>2889</v>
      </c>
    </row>
    <row r="9242" spans="1:2">
      <c r="A9242" s="31">
        <v>102</v>
      </c>
      <c r="B9242" s="33">
        <v>2958</v>
      </c>
    </row>
    <row r="9243" spans="1:2">
      <c r="A9243" s="32">
        <v>105</v>
      </c>
      <c r="B9243" s="34">
        <v>4305</v>
      </c>
    </row>
    <row r="9244" spans="1:2">
      <c r="A9244" s="31">
        <v>143</v>
      </c>
      <c r="B9244" s="33">
        <v>5720</v>
      </c>
    </row>
    <row r="9245" spans="1:2">
      <c r="A9245" s="32">
        <v>238</v>
      </c>
      <c r="B9245" s="34">
        <v>10234</v>
      </c>
    </row>
    <row r="9246" spans="1:2">
      <c r="A9246" s="31">
        <v>135</v>
      </c>
      <c r="B9246" s="33">
        <v>4725</v>
      </c>
    </row>
    <row r="9247" spans="1:2">
      <c r="A9247" s="32">
        <v>131</v>
      </c>
      <c r="B9247" s="34">
        <v>4323</v>
      </c>
    </row>
    <row r="9248" spans="1:2">
      <c r="A9248" s="31">
        <v>107</v>
      </c>
      <c r="B9248" s="33">
        <v>3852</v>
      </c>
    </row>
    <row r="9249" spans="1:2">
      <c r="A9249" s="32">
        <v>116</v>
      </c>
      <c r="B9249" s="34">
        <v>4988</v>
      </c>
    </row>
    <row r="9250" spans="1:2">
      <c r="A9250" s="31">
        <v>163</v>
      </c>
      <c r="B9250" s="33">
        <v>7335</v>
      </c>
    </row>
    <row r="9251" spans="1:2">
      <c r="A9251" s="32">
        <v>230</v>
      </c>
      <c r="B9251" s="34">
        <v>9430</v>
      </c>
    </row>
    <row r="9252" spans="1:2">
      <c r="A9252" s="31">
        <v>140</v>
      </c>
      <c r="B9252" s="33">
        <v>5180</v>
      </c>
    </row>
    <row r="9253" spans="1:2">
      <c r="A9253" s="32">
        <v>113</v>
      </c>
      <c r="B9253" s="34">
        <v>4294</v>
      </c>
    </row>
    <row r="9254" spans="1:2">
      <c r="A9254" s="31">
        <v>111</v>
      </c>
      <c r="B9254" s="33">
        <v>3552</v>
      </c>
    </row>
    <row r="9255" spans="1:2">
      <c r="A9255" s="32">
        <v>105</v>
      </c>
      <c r="B9255" s="34">
        <v>4200</v>
      </c>
    </row>
    <row r="9256" spans="1:2">
      <c r="A9256" s="31">
        <v>166</v>
      </c>
      <c r="B9256" s="33">
        <v>6640</v>
      </c>
    </row>
    <row r="9257" spans="1:2">
      <c r="A9257" s="32">
        <v>196</v>
      </c>
      <c r="B9257" s="34">
        <v>6860</v>
      </c>
    </row>
    <row r="9258" spans="1:2">
      <c r="A9258" s="31">
        <v>128</v>
      </c>
      <c r="B9258" s="33">
        <v>3584</v>
      </c>
    </row>
    <row r="9259" spans="1:2">
      <c r="A9259" s="32">
        <v>91</v>
      </c>
      <c r="B9259" s="34">
        <v>1092</v>
      </c>
    </row>
    <row r="9260" spans="1:2">
      <c r="A9260" s="31">
        <v>83</v>
      </c>
      <c r="B9260" s="33">
        <v>996</v>
      </c>
    </row>
    <row r="9261" spans="1:2">
      <c r="A9261" s="32">
        <v>78</v>
      </c>
      <c r="B9261" s="34">
        <v>1560</v>
      </c>
    </row>
    <row r="9262" spans="1:2">
      <c r="A9262" s="31">
        <v>119</v>
      </c>
      <c r="B9262" s="33">
        <v>2737</v>
      </c>
    </row>
    <row r="9263" spans="1:2">
      <c r="A9263" s="32">
        <v>173</v>
      </c>
      <c r="B9263" s="34">
        <v>3460</v>
      </c>
    </row>
    <row r="9264" spans="1:2">
      <c r="A9264" s="31">
        <v>112</v>
      </c>
      <c r="B9264" s="33">
        <v>1568</v>
      </c>
    </row>
    <row r="9265" spans="1:2">
      <c r="A9265" s="32">
        <v>74</v>
      </c>
      <c r="B9265" s="34">
        <v>1036</v>
      </c>
    </row>
    <row r="9266" spans="1:2">
      <c r="A9266" s="31">
        <v>62</v>
      </c>
      <c r="B9266" s="33">
        <v>930</v>
      </c>
    </row>
    <row r="9267" spans="1:2">
      <c r="A9267" s="32">
        <v>68</v>
      </c>
      <c r="B9267" s="34">
        <v>1496</v>
      </c>
    </row>
    <row r="9268" spans="1:2">
      <c r="A9268" s="31">
        <v>101</v>
      </c>
      <c r="B9268" s="33">
        <v>2222</v>
      </c>
    </row>
    <row r="9269" spans="1:2">
      <c r="A9269" s="32">
        <v>166</v>
      </c>
      <c r="B9269" s="34">
        <v>2656</v>
      </c>
    </row>
    <row r="9270" spans="1:2">
      <c r="A9270" s="31">
        <v>96</v>
      </c>
      <c r="B9270" s="33">
        <v>1056</v>
      </c>
    </row>
    <row r="9271" spans="1:2">
      <c r="A9271" s="32">
        <v>81</v>
      </c>
      <c r="B9271" s="34">
        <v>1539</v>
      </c>
    </row>
    <row r="9272" spans="1:2">
      <c r="A9272" s="31">
        <v>90</v>
      </c>
      <c r="B9272" s="33">
        <v>3330</v>
      </c>
    </row>
    <row r="9273" spans="1:2">
      <c r="A9273" s="32">
        <v>85</v>
      </c>
      <c r="B9273" s="34">
        <v>5100</v>
      </c>
    </row>
    <row r="9274" spans="1:2">
      <c r="A9274" s="31">
        <v>128</v>
      </c>
      <c r="B9274" s="33">
        <v>7680</v>
      </c>
    </row>
    <row r="9275" spans="1:2">
      <c r="A9275" s="32">
        <v>200</v>
      </c>
      <c r="B9275" s="34">
        <v>11000</v>
      </c>
    </row>
    <row r="9276" spans="1:2">
      <c r="A9276" s="31">
        <v>149</v>
      </c>
      <c r="B9276" s="33">
        <v>7003</v>
      </c>
    </row>
    <row r="9277" spans="1:2">
      <c r="A9277" s="32">
        <v>131</v>
      </c>
      <c r="B9277" s="34">
        <v>5764</v>
      </c>
    </row>
    <row r="9278" spans="1:2">
      <c r="A9278" s="31">
        <v>114</v>
      </c>
      <c r="B9278" s="33">
        <v>5130</v>
      </c>
    </row>
    <row r="9279" spans="1:2">
      <c r="A9279" s="32">
        <v>98</v>
      </c>
      <c r="B9279" s="34">
        <v>5390</v>
      </c>
    </row>
    <row r="9280" spans="1:2">
      <c r="A9280" s="31">
        <v>128</v>
      </c>
      <c r="B9280" s="33">
        <v>6528</v>
      </c>
    </row>
    <row r="9281" spans="1:2">
      <c r="A9281" s="32">
        <v>176</v>
      </c>
      <c r="B9281" s="34">
        <v>2992</v>
      </c>
    </row>
    <row r="9282" spans="1:2">
      <c r="A9282" s="31">
        <v>105</v>
      </c>
      <c r="B9282" s="33">
        <v>1680</v>
      </c>
    </row>
    <row r="9283" spans="1:2">
      <c r="A9283" s="32">
        <v>116</v>
      </c>
      <c r="B9283" s="34">
        <v>1392</v>
      </c>
    </row>
    <row r="9284" spans="1:2">
      <c r="A9284" s="31">
        <v>70</v>
      </c>
      <c r="B9284" s="33">
        <v>1120</v>
      </c>
    </row>
    <row r="9285" spans="1:2">
      <c r="A9285" s="32">
        <v>88</v>
      </c>
      <c r="B9285" s="34">
        <v>2464</v>
      </c>
    </row>
    <row r="9286" spans="1:2">
      <c r="A9286" s="31">
        <v>119</v>
      </c>
      <c r="B9286" s="33">
        <v>2023</v>
      </c>
    </row>
    <row r="9287" spans="1:2">
      <c r="A9287" s="32">
        <v>204</v>
      </c>
      <c r="B9287" s="34">
        <v>3672</v>
      </c>
    </row>
    <row r="9288" spans="1:2">
      <c r="A9288" s="31">
        <v>75</v>
      </c>
      <c r="B9288" s="33">
        <v>1275</v>
      </c>
    </row>
    <row r="9289" spans="1:2">
      <c r="A9289" s="32">
        <v>90</v>
      </c>
      <c r="B9289" s="34">
        <v>990</v>
      </c>
    </row>
    <row r="9290" spans="1:2">
      <c r="A9290" s="31">
        <v>39</v>
      </c>
      <c r="B9290" s="33">
        <v>936</v>
      </c>
    </row>
    <row r="9291" spans="1:2">
      <c r="A9291" s="32">
        <v>66</v>
      </c>
      <c r="B9291" s="34">
        <v>2574</v>
      </c>
    </row>
    <row r="9292" spans="1:2">
      <c r="A9292" s="31">
        <v>96</v>
      </c>
      <c r="B9292" s="33">
        <v>3072</v>
      </c>
    </row>
    <row r="9293" spans="1:2">
      <c r="A9293" s="32">
        <v>182</v>
      </c>
      <c r="B9293" s="34">
        <v>4732</v>
      </c>
    </row>
    <row r="9294" spans="1:2">
      <c r="A9294" s="31">
        <v>68</v>
      </c>
      <c r="B9294" s="33">
        <v>2176</v>
      </c>
    </row>
    <row r="9295" spans="1:2">
      <c r="A9295" s="32">
        <v>75</v>
      </c>
      <c r="B9295" s="34">
        <v>1725</v>
      </c>
    </row>
    <row r="9296" spans="1:2">
      <c r="A9296" s="31">
        <v>34</v>
      </c>
      <c r="B9296" s="33">
        <v>918</v>
      </c>
    </row>
    <row r="9297" spans="1:2">
      <c r="A9297" s="32">
        <v>53</v>
      </c>
      <c r="B9297" s="34">
        <v>2067</v>
      </c>
    </row>
    <row r="9298" spans="1:2">
      <c r="A9298" s="31">
        <v>85</v>
      </c>
      <c r="B9298" s="33">
        <v>2465</v>
      </c>
    </row>
    <row r="9299" spans="1:2">
      <c r="A9299" s="32">
        <v>155</v>
      </c>
      <c r="B9299" s="34">
        <v>4340</v>
      </c>
    </row>
    <row r="9300" spans="1:2">
      <c r="A9300" s="31">
        <v>64</v>
      </c>
      <c r="B9300" s="33">
        <v>1920</v>
      </c>
    </row>
    <row r="9301" spans="1:2">
      <c r="A9301" s="32">
        <v>64</v>
      </c>
      <c r="B9301" s="34">
        <v>1280</v>
      </c>
    </row>
    <row r="9302" spans="1:2">
      <c r="A9302" s="31">
        <v>41</v>
      </c>
      <c r="B9302" s="33">
        <v>1066</v>
      </c>
    </row>
    <row r="9303" spans="1:2">
      <c r="A9303" s="32">
        <v>40</v>
      </c>
      <c r="B9303" s="34">
        <v>1480</v>
      </c>
    </row>
    <row r="9304" spans="1:2">
      <c r="A9304" s="31">
        <v>94</v>
      </c>
      <c r="B9304" s="33">
        <v>2444</v>
      </c>
    </row>
    <row r="9305" spans="1:2">
      <c r="A9305" s="32">
        <v>191</v>
      </c>
      <c r="B9305" s="34">
        <v>7640</v>
      </c>
    </row>
    <row r="9306" spans="1:2">
      <c r="A9306" s="31">
        <v>83</v>
      </c>
      <c r="B9306" s="33">
        <v>2905</v>
      </c>
    </row>
    <row r="9307" spans="1:2">
      <c r="A9307" s="32">
        <v>83</v>
      </c>
      <c r="B9307" s="34">
        <v>2656</v>
      </c>
    </row>
    <row r="9308" spans="1:2">
      <c r="A9308" s="31">
        <v>74</v>
      </c>
      <c r="B9308" s="33">
        <v>2368</v>
      </c>
    </row>
    <row r="9309" spans="1:2">
      <c r="A9309" s="32">
        <v>83</v>
      </c>
      <c r="B9309" s="34">
        <v>3071</v>
      </c>
    </row>
    <row r="9310" spans="1:2">
      <c r="A9310" s="31">
        <v>128</v>
      </c>
      <c r="B9310" s="33">
        <v>5248</v>
      </c>
    </row>
    <row r="9311" spans="1:2">
      <c r="A9311" s="32">
        <v>206</v>
      </c>
      <c r="B9311" s="34">
        <v>8240</v>
      </c>
    </row>
    <row r="9312" spans="1:2">
      <c r="A9312" s="31">
        <v>124</v>
      </c>
      <c r="B9312" s="33">
        <v>4712</v>
      </c>
    </row>
    <row r="9313" spans="1:2">
      <c r="A9313" s="32">
        <v>96</v>
      </c>
      <c r="B9313" s="34">
        <v>3360</v>
      </c>
    </row>
    <row r="9314" spans="1:2">
      <c r="A9314" s="31">
        <v>85</v>
      </c>
      <c r="B9314" s="33">
        <v>2975</v>
      </c>
    </row>
    <row r="9315" spans="1:2">
      <c r="A9315" s="32">
        <v>91</v>
      </c>
      <c r="B9315" s="34">
        <v>3276</v>
      </c>
    </row>
    <row r="9316" spans="1:2">
      <c r="A9316" s="31">
        <v>128</v>
      </c>
      <c r="B9316" s="33">
        <v>4992</v>
      </c>
    </row>
    <row r="9317" spans="1:2">
      <c r="A9317" s="32">
        <v>195</v>
      </c>
      <c r="B9317" s="34">
        <v>8190</v>
      </c>
    </row>
    <row r="9318" spans="1:2">
      <c r="A9318" s="31">
        <v>120</v>
      </c>
      <c r="B9318" s="33">
        <v>4560</v>
      </c>
    </row>
    <row r="9319" spans="1:2">
      <c r="A9319" s="32">
        <v>111</v>
      </c>
      <c r="B9319" s="34">
        <v>3219</v>
      </c>
    </row>
    <row r="9320" spans="1:2">
      <c r="A9320" s="31">
        <v>94</v>
      </c>
      <c r="B9320" s="33">
        <v>3196</v>
      </c>
    </row>
    <row r="9321" spans="1:2">
      <c r="A9321" s="32">
        <v>93</v>
      </c>
      <c r="B9321" s="34">
        <v>3999</v>
      </c>
    </row>
    <row r="9322" spans="1:2">
      <c r="A9322" s="31">
        <v>152</v>
      </c>
      <c r="B9322" s="33">
        <v>6080</v>
      </c>
    </row>
    <row r="9323" spans="1:2">
      <c r="A9323" s="32">
        <v>194</v>
      </c>
      <c r="B9323" s="34">
        <v>7760</v>
      </c>
    </row>
    <row r="9324" spans="1:2">
      <c r="A9324" s="31">
        <v>128</v>
      </c>
      <c r="B9324" s="33">
        <v>4352</v>
      </c>
    </row>
    <row r="9325" spans="1:2">
      <c r="A9325" s="32">
        <v>107</v>
      </c>
      <c r="B9325" s="34">
        <v>3852</v>
      </c>
    </row>
    <row r="9326" spans="1:2">
      <c r="A9326" s="31">
        <v>72</v>
      </c>
      <c r="B9326" s="33">
        <v>2304</v>
      </c>
    </row>
    <row r="9327" spans="1:2">
      <c r="A9327" s="32">
        <v>62</v>
      </c>
      <c r="B9327" s="34">
        <v>2666</v>
      </c>
    </row>
    <row r="9328" spans="1:2">
      <c r="A9328" s="31">
        <v>124</v>
      </c>
      <c r="B9328" s="33">
        <v>5456</v>
      </c>
    </row>
    <row r="9329" spans="1:2">
      <c r="A9329" s="32">
        <v>170</v>
      </c>
      <c r="B9329" s="34">
        <v>7310</v>
      </c>
    </row>
    <row r="9330" spans="1:2">
      <c r="A9330" s="31">
        <v>93</v>
      </c>
      <c r="B9330" s="33">
        <v>3720</v>
      </c>
    </row>
    <row r="9331" spans="1:2">
      <c r="A9331" s="32">
        <v>64</v>
      </c>
      <c r="B9331" s="34">
        <v>2112</v>
      </c>
    </row>
    <row r="9332" spans="1:2">
      <c r="A9332" s="31">
        <v>58</v>
      </c>
      <c r="B9332" s="33">
        <v>1740</v>
      </c>
    </row>
    <row r="9333" spans="1:2">
      <c r="A9333" s="32">
        <v>58</v>
      </c>
      <c r="B9333" s="34">
        <v>2378</v>
      </c>
    </row>
    <row r="9334" spans="1:2">
      <c r="A9334" s="31">
        <v>83</v>
      </c>
      <c r="B9334" s="33">
        <v>3735</v>
      </c>
    </row>
    <row r="9335" spans="1:2">
      <c r="A9335" s="32">
        <v>153</v>
      </c>
      <c r="B9335" s="34">
        <v>7038</v>
      </c>
    </row>
    <row r="9336" spans="1:2">
      <c r="A9336" s="31">
        <v>94</v>
      </c>
      <c r="B9336" s="33">
        <v>3666</v>
      </c>
    </row>
    <row r="9337" spans="1:2">
      <c r="A9337" s="32">
        <v>61</v>
      </c>
      <c r="B9337" s="34">
        <v>2196</v>
      </c>
    </row>
    <row r="9338" spans="1:2">
      <c r="A9338" s="31">
        <v>45</v>
      </c>
      <c r="B9338" s="33">
        <v>1935</v>
      </c>
    </row>
    <row r="9339" spans="1:2">
      <c r="A9339" s="32">
        <v>45</v>
      </c>
      <c r="B9339" s="34">
        <v>2250</v>
      </c>
    </row>
    <row r="9340" spans="1:2">
      <c r="A9340" s="31">
        <v>94</v>
      </c>
      <c r="B9340" s="33">
        <v>4324</v>
      </c>
    </row>
    <row r="9341" spans="1:2">
      <c r="A9341" s="32">
        <v>149</v>
      </c>
      <c r="B9341" s="34">
        <v>7599</v>
      </c>
    </row>
    <row r="9342" spans="1:2">
      <c r="A9342" s="31">
        <v>105</v>
      </c>
      <c r="B9342" s="33">
        <v>3885</v>
      </c>
    </row>
    <row r="9343" spans="1:2">
      <c r="A9343" s="32">
        <v>103</v>
      </c>
      <c r="B9343" s="34">
        <v>3708</v>
      </c>
    </row>
    <row r="9344" spans="1:2">
      <c r="A9344" s="31">
        <v>83</v>
      </c>
      <c r="B9344" s="33">
        <v>3237</v>
      </c>
    </row>
    <row r="9345" spans="1:2">
      <c r="A9345" s="32">
        <v>88</v>
      </c>
      <c r="B9345" s="34">
        <v>3872</v>
      </c>
    </row>
    <row r="9346" spans="1:2">
      <c r="A9346" s="31">
        <v>116</v>
      </c>
      <c r="B9346" s="33">
        <v>6032</v>
      </c>
    </row>
    <row r="9347" spans="1:2">
      <c r="A9347" s="32">
        <v>173</v>
      </c>
      <c r="B9347" s="34">
        <v>7785</v>
      </c>
    </row>
    <row r="9348" spans="1:2">
      <c r="A9348" s="31">
        <v>131</v>
      </c>
      <c r="B9348" s="33">
        <v>4847</v>
      </c>
    </row>
    <row r="9349" spans="1:2">
      <c r="A9349" s="32">
        <v>116</v>
      </c>
      <c r="B9349" s="34">
        <v>4988</v>
      </c>
    </row>
    <row r="9350" spans="1:2">
      <c r="A9350" s="31">
        <v>96</v>
      </c>
      <c r="B9350" s="33">
        <v>3648</v>
      </c>
    </row>
    <row r="9351" spans="1:2">
      <c r="A9351" s="32">
        <v>99</v>
      </c>
      <c r="B9351" s="34">
        <v>4158</v>
      </c>
    </row>
    <row r="9352" spans="1:2">
      <c r="A9352" s="31">
        <v>120</v>
      </c>
      <c r="B9352" s="33">
        <v>6240</v>
      </c>
    </row>
    <row r="9353" spans="1:2">
      <c r="A9353" s="32">
        <v>149</v>
      </c>
      <c r="B9353" s="34">
        <v>3427</v>
      </c>
    </row>
    <row r="9354" spans="1:2">
      <c r="A9354" s="31">
        <v>79</v>
      </c>
      <c r="B9354" s="33">
        <v>2212</v>
      </c>
    </row>
    <row r="9355" spans="1:2">
      <c r="A9355" s="32">
        <v>72</v>
      </c>
      <c r="B9355" s="34">
        <v>1368</v>
      </c>
    </row>
    <row r="9356" spans="1:2">
      <c r="A9356" s="31">
        <v>24</v>
      </c>
      <c r="B9356" s="33">
        <v>576</v>
      </c>
    </row>
    <row r="9357" spans="1:2">
      <c r="A9357" s="32">
        <v>44</v>
      </c>
      <c r="B9357" s="34">
        <v>1496</v>
      </c>
    </row>
    <row r="9358" spans="1:2">
      <c r="A9358" s="31">
        <v>72</v>
      </c>
      <c r="B9358" s="33">
        <v>1872</v>
      </c>
    </row>
    <row r="9359" spans="1:2">
      <c r="A9359" s="32">
        <v>162</v>
      </c>
      <c r="B9359" s="34">
        <v>3888</v>
      </c>
    </row>
    <row r="9360" spans="1:2">
      <c r="A9360" s="31">
        <v>41</v>
      </c>
      <c r="B9360" s="33">
        <v>984</v>
      </c>
    </row>
    <row r="9361" spans="1:2">
      <c r="A9361" s="32">
        <v>53</v>
      </c>
      <c r="B9361" s="34">
        <v>954</v>
      </c>
    </row>
    <row r="9362" spans="1:2">
      <c r="A9362" s="31">
        <v>16</v>
      </c>
      <c r="B9362" s="33">
        <v>320</v>
      </c>
    </row>
    <row r="9363" spans="1:2">
      <c r="A9363" s="32">
        <v>40</v>
      </c>
      <c r="B9363" s="34">
        <v>1360</v>
      </c>
    </row>
    <row r="9364" spans="1:2">
      <c r="A9364" s="31">
        <v>77</v>
      </c>
      <c r="B9364" s="33">
        <v>2079</v>
      </c>
    </row>
    <row r="9365" spans="1:2">
      <c r="A9365" s="32">
        <v>156</v>
      </c>
      <c r="B9365" s="34">
        <v>4056</v>
      </c>
    </row>
    <row r="9366" spans="1:2">
      <c r="A9366" s="31">
        <v>45</v>
      </c>
      <c r="B9366" s="33">
        <v>1215</v>
      </c>
    </row>
    <row r="9367" spans="1:2">
      <c r="A9367" s="32">
        <v>56</v>
      </c>
      <c r="B9367" s="34">
        <v>952</v>
      </c>
    </row>
    <row r="9368" spans="1:2">
      <c r="A9368" s="31">
        <v>8</v>
      </c>
      <c r="B9368" s="33">
        <v>160</v>
      </c>
    </row>
    <row r="9369" spans="1:2">
      <c r="A9369" s="32">
        <v>25</v>
      </c>
      <c r="B9369" s="34">
        <v>825</v>
      </c>
    </row>
    <row r="9370" spans="1:2">
      <c r="A9370" s="31">
        <v>58</v>
      </c>
      <c r="B9370" s="33">
        <v>1450</v>
      </c>
    </row>
    <row r="9371" spans="1:2">
      <c r="A9371" s="32">
        <v>132</v>
      </c>
      <c r="B9371" s="34">
        <v>3696</v>
      </c>
    </row>
    <row r="9372" spans="1:2">
      <c r="A9372" s="31">
        <v>40</v>
      </c>
      <c r="B9372" s="33">
        <v>920</v>
      </c>
    </row>
    <row r="9373" spans="1:2">
      <c r="A9373" s="32">
        <v>44</v>
      </c>
      <c r="B9373" s="34">
        <v>704</v>
      </c>
    </row>
    <row r="9374" spans="1:2">
      <c r="A9374" s="31">
        <v>17</v>
      </c>
      <c r="B9374" s="33">
        <v>357</v>
      </c>
    </row>
    <row r="9375" spans="1:2">
      <c r="A9375" s="32">
        <v>15</v>
      </c>
      <c r="B9375" s="34">
        <v>495</v>
      </c>
    </row>
    <row r="9376" spans="1:2">
      <c r="A9376" s="31">
        <v>60</v>
      </c>
      <c r="B9376" s="33">
        <v>1560</v>
      </c>
    </row>
    <row r="9377" spans="1:2">
      <c r="A9377" s="32">
        <v>150</v>
      </c>
      <c r="B9377" s="34">
        <v>5850</v>
      </c>
    </row>
    <row r="9378" spans="1:2">
      <c r="A9378" s="31">
        <v>58</v>
      </c>
      <c r="B9378" s="33">
        <v>1856</v>
      </c>
    </row>
    <row r="9379" spans="1:2">
      <c r="A9379" s="32">
        <v>60</v>
      </c>
      <c r="B9379" s="34">
        <v>1920</v>
      </c>
    </row>
    <row r="9380" spans="1:2">
      <c r="A9380" s="31">
        <v>51</v>
      </c>
      <c r="B9380" s="33">
        <v>1377</v>
      </c>
    </row>
    <row r="9381" spans="1:2">
      <c r="A9381" s="32">
        <v>54</v>
      </c>
      <c r="B9381" s="34">
        <v>2160</v>
      </c>
    </row>
    <row r="9382" spans="1:2">
      <c r="A9382" s="31">
        <v>93</v>
      </c>
      <c r="B9382" s="33">
        <v>3348</v>
      </c>
    </row>
    <row r="9383" spans="1:2">
      <c r="A9383" s="32">
        <v>176</v>
      </c>
      <c r="B9383" s="34">
        <v>6336</v>
      </c>
    </row>
    <row r="9384" spans="1:2">
      <c r="A9384" s="31">
        <v>105</v>
      </c>
      <c r="B9384" s="33">
        <v>3675</v>
      </c>
    </row>
    <row r="9385" spans="1:2">
      <c r="A9385" s="32">
        <v>74</v>
      </c>
      <c r="B9385" s="34">
        <v>2368</v>
      </c>
    </row>
    <row r="9386" spans="1:2">
      <c r="A9386" s="31">
        <v>70</v>
      </c>
      <c r="B9386" s="33">
        <v>1820</v>
      </c>
    </row>
    <row r="9387" spans="1:2">
      <c r="A9387" s="32">
        <v>66</v>
      </c>
      <c r="B9387" s="34">
        <v>2574</v>
      </c>
    </row>
    <row r="9388" spans="1:2">
      <c r="A9388" s="31">
        <v>119</v>
      </c>
      <c r="B9388" s="33">
        <v>5117</v>
      </c>
    </row>
    <row r="9389" spans="1:2">
      <c r="A9389" s="32">
        <v>173</v>
      </c>
      <c r="B9389" s="34">
        <v>6574</v>
      </c>
    </row>
    <row r="9390" spans="1:2">
      <c r="A9390" s="31">
        <v>114</v>
      </c>
      <c r="B9390" s="33">
        <v>3648</v>
      </c>
    </row>
    <row r="9391" spans="1:2">
      <c r="A9391" s="32">
        <v>78</v>
      </c>
      <c r="B9391" s="34">
        <v>2106</v>
      </c>
    </row>
    <row r="9392" spans="1:2">
      <c r="A9392" s="31">
        <v>60</v>
      </c>
      <c r="B9392" s="33">
        <v>1860</v>
      </c>
    </row>
    <row r="9393" spans="1:2">
      <c r="A9393" s="32">
        <v>68</v>
      </c>
      <c r="B9393" s="34">
        <v>2244</v>
      </c>
    </row>
    <row r="9394" spans="1:2">
      <c r="A9394" s="31">
        <v>136</v>
      </c>
      <c r="B9394" s="33">
        <v>5168</v>
      </c>
    </row>
    <row r="9395" spans="1:2">
      <c r="A9395" s="32">
        <v>182</v>
      </c>
      <c r="B9395" s="34">
        <v>6916</v>
      </c>
    </row>
    <row r="9396" spans="1:2">
      <c r="A9396" s="31">
        <v>111</v>
      </c>
      <c r="B9396" s="33">
        <v>3441</v>
      </c>
    </row>
    <row r="9397" spans="1:2">
      <c r="A9397" s="32">
        <v>85</v>
      </c>
      <c r="B9397" s="34">
        <v>2550</v>
      </c>
    </row>
    <row r="9398" spans="1:2">
      <c r="A9398" s="31">
        <v>47</v>
      </c>
      <c r="B9398" s="33">
        <v>1363</v>
      </c>
    </row>
    <row r="9399" spans="1:2">
      <c r="A9399" s="32">
        <v>40</v>
      </c>
      <c r="B9399" s="34">
        <v>1480</v>
      </c>
    </row>
    <row r="9400" spans="1:2">
      <c r="A9400" s="31">
        <v>96</v>
      </c>
      <c r="B9400" s="33">
        <v>3648</v>
      </c>
    </row>
    <row r="9401" spans="1:2">
      <c r="A9401" s="32">
        <v>128</v>
      </c>
      <c r="B9401" s="34">
        <v>4992</v>
      </c>
    </row>
    <row r="9402" spans="1:2">
      <c r="A9402" s="31">
        <v>79</v>
      </c>
      <c r="B9402" s="33">
        <v>2370</v>
      </c>
    </row>
    <row r="9403" spans="1:2">
      <c r="A9403" s="32">
        <v>39</v>
      </c>
      <c r="B9403" s="34">
        <v>1131</v>
      </c>
    </row>
    <row r="9404" spans="1:2">
      <c r="A9404" s="31">
        <v>32</v>
      </c>
      <c r="B9404" s="33">
        <v>960</v>
      </c>
    </row>
    <row r="9405" spans="1:2">
      <c r="A9405" s="32">
        <v>33</v>
      </c>
      <c r="B9405" s="34">
        <v>1122</v>
      </c>
    </row>
    <row r="9406" spans="1:2">
      <c r="A9406" s="31">
        <v>64</v>
      </c>
      <c r="B9406" s="33">
        <v>2624</v>
      </c>
    </row>
    <row r="9407" spans="1:2">
      <c r="A9407" s="32">
        <v>113</v>
      </c>
      <c r="B9407" s="34">
        <v>4181</v>
      </c>
    </row>
    <row r="9408" spans="1:2">
      <c r="A9408" s="31">
        <v>68</v>
      </c>
      <c r="B9408" s="33">
        <v>2584</v>
      </c>
    </row>
    <row r="9409" spans="1:2">
      <c r="A9409" s="32">
        <v>30</v>
      </c>
      <c r="B9409" s="34">
        <v>1200</v>
      </c>
    </row>
    <row r="9410" spans="1:2">
      <c r="A9410" s="31">
        <v>23</v>
      </c>
      <c r="B9410" s="33">
        <v>897</v>
      </c>
    </row>
    <row r="9411" spans="1:2">
      <c r="A9411" s="32">
        <v>23</v>
      </c>
      <c r="B9411" s="34">
        <v>920</v>
      </c>
    </row>
    <row r="9412" spans="1:2">
      <c r="A9412" s="31">
        <v>66</v>
      </c>
      <c r="B9412" s="33">
        <v>3102</v>
      </c>
    </row>
    <row r="9413" spans="1:2">
      <c r="A9413" s="32">
        <v>105</v>
      </c>
      <c r="B9413" s="34">
        <v>4200</v>
      </c>
    </row>
    <row r="9414" spans="1:2">
      <c r="A9414" s="31">
        <v>74</v>
      </c>
      <c r="B9414" s="33">
        <v>2960</v>
      </c>
    </row>
    <row r="9415" spans="1:2">
      <c r="A9415" s="32">
        <v>68</v>
      </c>
      <c r="B9415" s="34">
        <v>2516</v>
      </c>
    </row>
    <row r="9416" spans="1:2">
      <c r="A9416" s="31">
        <v>68</v>
      </c>
      <c r="B9416" s="33">
        <v>2448</v>
      </c>
    </row>
    <row r="9417" spans="1:2">
      <c r="A9417" s="32">
        <v>61</v>
      </c>
      <c r="B9417" s="34">
        <v>2623</v>
      </c>
    </row>
    <row r="9418" spans="1:2">
      <c r="A9418" s="31">
        <v>83</v>
      </c>
      <c r="B9418" s="33">
        <v>3818</v>
      </c>
    </row>
    <row r="9419" spans="1:2">
      <c r="A9419" s="32">
        <v>160</v>
      </c>
      <c r="B9419" s="34">
        <v>7680</v>
      </c>
    </row>
    <row r="9420" spans="1:2">
      <c r="A9420" s="31">
        <v>102</v>
      </c>
      <c r="B9420" s="33">
        <v>3774</v>
      </c>
    </row>
    <row r="9421" spans="1:2">
      <c r="A9421" s="32">
        <v>88</v>
      </c>
      <c r="B9421" s="34">
        <v>3520</v>
      </c>
    </row>
    <row r="9422" spans="1:2">
      <c r="A9422" s="31">
        <v>77</v>
      </c>
      <c r="B9422" s="33">
        <v>2618</v>
      </c>
    </row>
    <row r="9423" spans="1:2">
      <c r="A9423" s="32">
        <v>74</v>
      </c>
      <c r="B9423" s="34">
        <v>3034</v>
      </c>
    </row>
    <row r="9424" spans="1:2">
      <c r="A9424" s="31">
        <v>111</v>
      </c>
      <c r="B9424" s="33">
        <v>5661</v>
      </c>
    </row>
    <row r="9425" spans="1:2">
      <c r="A9425" s="32">
        <v>140</v>
      </c>
      <c r="B9425" s="34">
        <v>3920</v>
      </c>
    </row>
    <row r="9426" spans="1:2">
      <c r="A9426" s="31">
        <v>88</v>
      </c>
      <c r="B9426" s="33">
        <v>2464</v>
      </c>
    </row>
    <row r="9427" spans="1:2">
      <c r="A9427" s="32">
        <v>75</v>
      </c>
      <c r="B9427" s="34">
        <v>1650</v>
      </c>
    </row>
    <row r="9428" spans="1:2">
      <c r="A9428" s="31">
        <v>33</v>
      </c>
      <c r="B9428" s="33">
        <v>825</v>
      </c>
    </row>
    <row r="9429" spans="1:2">
      <c r="A9429" s="32">
        <v>47</v>
      </c>
      <c r="B9429" s="34">
        <v>1833</v>
      </c>
    </row>
    <row r="9430" spans="1:2">
      <c r="A9430" s="31">
        <v>83</v>
      </c>
      <c r="B9430" s="33">
        <v>2158</v>
      </c>
    </row>
    <row r="9431" spans="1:2">
      <c r="A9431" s="32">
        <v>155</v>
      </c>
      <c r="B9431" s="34">
        <v>4030</v>
      </c>
    </row>
    <row r="9432" spans="1:2">
      <c r="A9432" s="31">
        <v>53</v>
      </c>
      <c r="B9432" s="33">
        <v>1643</v>
      </c>
    </row>
    <row r="9433" spans="1:2">
      <c r="A9433" s="32">
        <v>70</v>
      </c>
      <c r="B9433" s="34">
        <v>1680</v>
      </c>
    </row>
    <row r="9434" spans="1:2">
      <c r="A9434" s="31">
        <v>75</v>
      </c>
      <c r="B9434" s="33">
        <v>2025</v>
      </c>
    </row>
    <row r="9435" spans="1:2">
      <c r="A9435" s="32">
        <v>53</v>
      </c>
      <c r="B9435" s="34">
        <v>1908</v>
      </c>
    </row>
    <row r="9436" spans="1:2">
      <c r="A9436" s="31">
        <v>80</v>
      </c>
      <c r="B9436" s="33">
        <v>2400</v>
      </c>
    </row>
    <row r="9437" spans="1:2">
      <c r="A9437" s="32">
        <v>155</v>
      </c>
      <c r="B9437" s="34">
        <v>4340</v>
      </c>
    </row>
    <row r="9438" spans="1:2">
      <c r="A9438" s="31">
        <v>61</v>
      </c>
      <c r="B9438" s="33">
        <v>1891</v>
      </c>
    </row>
    <row r="9439" spans="1:2">
      <c r="A9439" s="32">
        <v>60</v>
      </c>
      <c r="B9439" s="34">
        <v>1380</v>
      </c>
    </row>
    <row r="9440" spans="1:2">
      <c r="A9440" s="31">
        <v>93</v>
      </c>
      <c r="B9440" s="33">
        <v>2325</v>
      </c>
    </row>
    <row r="9441" spans="1:2">
      <c r="A9441" s="32">
        <v>31</v>
      </c>
      <c r="B9441" s="34">
        <v>1116</v>
      </c>
    </row>
    <row r="9442" spans="1:2">
      <c r="A9442" s="31">
        <v>68</v>
      </c>
      <c r="B9442" s="33">
        <v>2108</v>
      </c>
    </row>
    <row r="9443" spans="1:2">
      <c r="A9443" s="32">
        <v>149</v>
      </c>
      <c r="B9443" s="34">
        <v>4172</v>
      </c>
    </row>
    <row r="9444" spans="1:2">
      <c r="A9444" s="31">
        <v>51</v>
      </c>
      <c r="B9444" s="33">
        <v>1428</v>
      </c>
    </row>
    <row r="9445" spans="1:2">
      <c r="A9445" s="32">
        <v>51</v>
      </c>
      <c r="B9445" s="34">
        <v>1122</v>
      </c>
    </row>
    <row r="9446" spans="1:2">
      <c r="A9446" s="31">
        <v>39</v>
      </c>
      <c r="B9446" s="33">
        <v>897</v>
      </c>
    </row>
    <row r="9447" spans="1:2">
      <c r="A9447" s="32">
        <v>44</v>
      </c>
      <c r="B9447" s="34">
        <v>1452</v>
      </c>
    </row>
    <row r="9448" spans="1:2">
      <c r="A9448" s="31">
        <v>94</v>
      </c>
      <c r="B9448" s="33">
        <v>2820</v>
      </c>
    </row>
    <row r="9449" spans="1:2">
      <c r="A9449" s="32">
        <v>173</v>
      </c>
      <c r="B9449" s="34">
        <v>7093</v>
      </c>
    </row>
    <row r="9450" spans="1:2">
      <c r="A9450" s="31">
        <v>68</v>
      </c>
      <c r="B9450" s="33">
        <v>2312</v>
      </c>
    </row>
    <row r="9451" spans="1:2">
      <c r="A9451" s="32">
        <v>68</v>
      </c>
      <c r="B9451" s="34">
        <v>2040</v>
      </c>
    </row>
    <row r="9452" spans="1:2">
      <c r="A9452" s="31">
        <v>54</v>
      </c>
      <c r="B9452" s="33">
        <v>1728</v>
      </c>
    </row>
    <row r="9453" spans="1:2">
      <c r="A9453" s="32">
        <v>60</v>
      </c>
      <c r="B9453" s="34">
        <v>2340</v>
      </c>
    </row>
    <row r="9454" spans="1:2">
      <c r="A9454" s="31">
        <v>104</v>
      </c>
      <c r="B9454" s="33">
        <v>4472</v>
      </c>
    </row>
    <row r="9455" spans="1:2">
      <c r="A9455" s="32">
        <v>196</v>
      </c>
      <c r="B9455" s="34">
        <v>7644</v>
      </c>
    </row>
    <row r="9456" spans="1:2">
      <c r="A9456" s="31">
        <v>114</v>
      </c>
      <c r="B9456" s="33">
        <v>4104</v>
      </c>
    </row>
    <row r="9457" spans="1:2">
      <c r="A9457" s="32">
        <v>75</v>
      </c>
      <c r="B9457" s="34">
        <v>2700</v>
      </c>
    </row>
    <row r="9458" spans="1:2">
      <c r="A9458" s="31">
        <v>72</v>
      </c>
      <c r="B9458" s="33">
        <v>2448</v>
      </c>
    </row>
    <row r="9459" spans="1:2">
      <c r="A9459" s="32">
        <v>74</v>
      </c>
      <c r="B9459" s="34">
        <v>2886</v>
      </c>
    </row>
    <row r="9460" spans="1:2">
      <c r="A9460" s="31">
        <v>120</v>
      </c>
      <c r="B9460" s="33">
        <v>5640</v>
      </c>
    </row>
    <row r="9461" spans="1:2">
      <c r="A9461" s="32">
        <v>180</v>
      </c>
      <c r="B9461" s="34">
        <v>6660</v>
      </c>
    </row>
    <row r="9462" spans="1:2">
      <c r="A9462" s="31">
        <v>105</v>
      </c>
      <c r="B9462" s="33">
        <v>3780</v>
      </c>
    </row>
    <row r="9463" spans="1:2">
      <c r="A9463" s="32">
        <v>88</v>
      </c>
      <c r="B9463" s="34">
        <v>2816</v>
      </c>
    </row>
    <row r="9464" spans="1:2">
      <c r="A9464" s="31">
        <v>77</v>
      </c>
      <c r="B9464" s="33">
        <v>2618</v>
      </c>
    </row>
    <row r="9465" spans="1:2">
      <c r="A9465" s="32">
        <v>80</v>
      </c>
      <c r="B9465" s="34">
        <v>3280</v>
      </c>
    </row>
    <row r="9466" spans="1:2">
      <c r="A9466" s="31">
        <v>132</v>
      </c>
      <c r="B9466" s="33">
        <v>5412</v>
      </c>
    </row>
    <row r="9467" spans="1:2">
      <c r="A9467" s="32">
        <v>196</v>
      </c>
      <c r="B9467" s="34">
        <v>7840</v>
      </c>
    </row>
    <row r="9468" spans="1:2">
      <c r="A9468" s="31">
        <v>112</v>
      </c>
      <c r="B9468" s="33">
        <v>3696</v>
      </c>
    </row>
    <row r="9469" spans="1:2">
      <c r="A9469" s="32">
        <v>85</v>
      </c>
      <c r="B9469" s="34">
        <v>2465</v>
      </c>
    </row>
    <row r="9470" spans="1:2">
      <c r="A9470" s="31">
        <v>58</v>
      </c>
      <c r="B9470" s="33">
        <v>1798</v>
      </c>
    </row>
    <row r="9471" spans="1:2">
      <c r="A9471" s="32">
        <v>51</v>
      </c>
      <c r="B9471" s="34">
        <v>2040</v>
      </c>
    </row>
    <row r="9472" spans="1:2">
      <c r="A9472" s="31">
        <v>98</v>
      </c>
      <c r="B9472" s="33">
        <v>4508</v>
      </c>
    </row>
    <row r="9473" spans="1:2">
      <c r="A9473" s="32">
        <v>153</v>
      </c>
      <c r="B9473" s="34">
        <v>5508</v>
      </c>
    </row>
    <row r="9474" spans="1:2">
      <c r="A9474" s="31">
        <v>88</v>
      </c>
      <c r="B9474" s="33">
        <v>3080</v>
      </c>
    </row>
    <row r="9475" spans="1:2">
      <c r="A9475" s="32">
        <v>47</v>
      </c>
      <c r="B9475" s="34">
        <v>1410</v>
      </c>
    </row>
    <row r="9476" spans="1:2">
      <c r="A9476" s="31">
        <v>39</v>
      </c>
      <c r="B9476" s="33">
        <v>1326</v>
      </c>
    </row>
    <row r="9477" spans="1:2">
      <c r="A9477" s="32">
        <v>41</v>
      </c>
      <c r="B9477" s="34">
        <v>1599</v>
      </c>
    </row>
    <row r="9478" spans="1:2">
      <c r="A9478" s="31">
        <v>77</v>
      </c>
      <c r="B9478" s="33">
        <v>3157</v>
      </c>
    </row>
    <row r="9479" spans="1:2">
      <c r="A9479" s="32">
        <v>132</v>
      </c>
      <c r="B9479" s="34">
        <v>5280</v>
      </c>
    </row>
    <row r="9480" spans="1:2">
      <c r="A9480" s="31">
        <v>68</v>
      </c>
      <c r="B9480" s="33">
        <v>2516</v>
      </c>
    </row>
    <row r="9481" spans="1:2">
      <c r="A9481" s="32">
        <v>38</v>
      </c>
      <c r="B9481" s="34">
        <v>1558</v>
      </c>
    </row>
    <row r="9482" spans="1:2">
      <c r="A9482" s="31">
        <v>32</v>
      </c>
      <c r="B9482" s="33">
        <v>1216</v>
      </c>
    </row>
    <row r="9483" spans="1:2">
      <c r="A9483" s="32">
        <v>34</v>
      </c>
      <c r="B9483" s="34">
        <v>1734</v>
      </c>
    </row>
    <row r="9484" spans="1:2">
      <c r="A9484" s="31">
        <v>68</v>
      </c>
      <c r="B9484" s="33">
        <v>3468</v>
      </c>
    </row>
    <row r="9485" spans="1:2">
      <c r="A9485" s="32">
        <v>120</v>
      </c>
      <c r="B9485" s="34">
        <v>5880</v>
      </c>
    </row>
    <row r="9486" spans="1:2">
      <c r="A9486" s="31">
        <v>102</v>
      </c>
      <c r="B9486" s="33">
        <v>4080</v>
      </c>
    </row>
    <row r="9487" spans="1:2">
      <c r="A9487" s="32">
        <v>91</v>
      </c>
      <c r="B9487" s="34">
        <v>4004</v>
      </c>
    </row>
    <row r="9488" spans="1:2">
      <c r="A9488" s="31">
        <v>83</v>
      </c>
      <c r="B9488" s="33">
        <v>3486</v>
      </c>
    </row>
    <row r="9489" spans="1:2">
      <c r="A9489" s="32">
        <v>78</v>
      </c>
      <c r="B9489" s="34">
        <v>3900</v>
      </c>
    </row>
    <row r="9490" spans="1:2">
      <c r="A9490" s="31">
        <v>123</v>
      </c>
      <c r="B9490" s="33">
        <v>5904</v>
      </c>
    </row>
    <row r="9491" spans="1:2">
      <c r="A9491" s="32">
        <v>178</v>
      </c>
      <c r="B9491" s="34">
        <v>9078</v>
      </c>
    </row>
    <row r="9492" spans="1:2">
      <c r="A9492" s="31">
        <v>113</v>
      </c>
      <c r="B9492" s="33">
        <v>4181</v>
      </c>
    </row>
    <row r="9493" spans="1:2">
      <c r="A9493" s="32">
        <v>112</v>
      </c>
      <c r="B9493" s="34">
        <v>4032</v>
      </c>
    </row>
    <row r="9494" spans="1:2">
      <c r="A9494" s="31">
        <v>105</v>
      </c>
      <c r="B9494" s="33">
        <v>4515</v>
      </c>
    </row>
    <row r="9495" spans="1:2">
      <c r="A9495" s="32">
        <v>90</v>
      </c>
      <c r="B9495" s="34">
        <v>4680</v>
      </c>
    </row>
    <row r="9496" spans="1:2">
      <c r="A9496" s="31">
        <v>128</v>
      </c>
      <c r="B9496" s="33">
        <v>6528</v>
      </c>
    </row>
    <row r="9497" spans="1:2">
      <c r="A9497" s="32">
        <v>179</v>
      </c>
      <c r="B9497" s="34">
        <v>6265</v>
      </c>
    </row>
    <row r="9498" spans="1:2">
      <c r="A9498" s="31">
        <v>107</v>
      </c>
      <c r="B9498" s="33">
        <v>3852</v>
      </c>
    </row>
    <row r="9499" spans="1:2">
      <c r="A9499" s="32">
        <v>101</v>
      </c>
      <c r="B9499" s="34">
        <v>2727</v>
      </c>
    </row>
    <row r="9500" spans="1:2">
      <c r="A9500" s="31">
        <v>53</v>
      </c>
      <c r="B9500" s="33">
        <v>1537</v>
      </c>
    </row>
    <row r="9501" spans="1:2">
      <c r="A9501" s="32">
        <v>70</v>
      </c>
      <c r="B9501" s="34">
        <v>2590</v>
      </c>
    </row>
    <row r="9502" spans="1:2">
      <c r="A9502" s="31">
        <v>104</v>
      </c>
      <c r="B9502" s="33">
        <v>3536</v>
      </c>
    </row>
    <row r="9503" spans="1:2">
      <c r="A9503" s="32">
        <v>184</v>
      </c>
      <c r="B9503" s="34">
        <v>6072</v>
      </c>
    </row>
    <row r="9504" spans="1:2">
      <c r="A9504" s="31">
        <v>72</v>
      </c>
      <c r="B9504" s="33">
        <v>2376</v>
      </c>
    </row>
    <row r="9505" spans="1:2">
      <c r="A9505" s="32">
        <v>85</v>
      </c>
      <c r="B9505" s="34">
        <v>2125</v>
      </c>
    </row>
    <row r="9506" spans="1:2">
      <c r="A9506" s="31">
        <v>48</v>
      </c>
      <c r="B9506" s="33">
        <v>1440</v>
      </c>
    </row>
    <row r="9507" spans="1:2">
      <c r="A9507" s="32">
        <v>68</v>
      </c>
      <c r="B9507" s="34">
        <v>2448</v>
      </c>
    </row>
    <row r="9508" spans="1:2">
      <c r="A9508" s="31">
        <v>107</v>
      </c>
      <c r="B9508" s="33">
        <v>3745</v>
      </c>
    </row>
    <row r="9509" spans="1:2">
      <c r="A9509" s="32">
        <v>185</v>
      </c>
      <c r="B9509" s="34">
        <v>6475</v>
      </c>
    </row>
    <row r="9510" spans="1:2">
      <c r="A9510" s="31">
        <v>80</v>
      </c>
      <c r="B9510" s="33">
        <v>2880</v>
      </c>
    </row>
    <row r="9511" spans="1:2">
      <c r="A9511" s="32">
        <v>85</v>
      </c>
      <c r="B9511" s="34">
        <v>1955</v>
      </c>
    </row>
    <row r="9512" spans="1:2">
      <c r="A9512" s="31">
        <v>39</v>
      </c>
      <c r="B9512" s="33">
        <v>1170</v>
      </c>
    </row>
    <row r="9513" spans="1:2">
      <c r="A9513" s="32">
        <v>56</v>
      </c>
      <c r="B9513" s="34">
        <v>2016</v>
      </c>
    </row>
    <row r="9514" spans="1:2">
      <c r="A9514" s="31">
        <v>96</v>
      </c>
      <c r="B9514" s="33">
        <v>2784</v>
      </c>
    </row>
    <row r="9515" spans="1:2">
      <c r="A9515" s="32">
        <v>168</v>
      </c>
      <c r="B9515" s="34">
        <v>5040</v>
      </c>
    </row>
    <row r="9516" spans="1:2">
      <c r="A9516" s="31">
        <v>68</v>
      </c>
      <c r="B9516" s="33">
        <v>2380</v>
      </c>
    </row>
    <row r="9517" spans="1:2">
      <c r="A9517" s="32">
        <v>74</v>
      </c>
      <c r="B9517" s="34">
        <v>1850</v>
      </c>
    </row>
    <row r="9518" spans="1:2">
      <c r="A9518" s="31">
        <v>50</v>
      </c>
      <c r="B9518" s="33">
        <v>1500</v>
      </c>
    </row>
    <row r="9519" spans="1:2">
      <c r="A9519" s="32">
        <v>53</v>
      </c>
      <c r="B9519" s="34">
        <v>2173</v>
      </c>
    </row>
    <row r="9520" spans="1:2">
      <c r="A9520" s="31">
        <v>90</v>
      </c>
      <c r="B9520" s="33">
        <v>3240</v>
      </c>
    </row>
    <row r="9521" spans="1:2">
      <c r="A9521" s="32">
        <v>177</v>
      </c>
      <c r="B9521" s="34">
        <v>8496</v>
      </c>
    </row>
    <row r="9522" spans="1:2">
      <c r="A9522" s="31">
        <v>94</v>
      </c>
      <c r="B9522" s="33">
        <v>3854</v>
      </c>
    </row>
    <row r="9523" spans="1:2">
      <c r="A9523" s="32">
        <v>96</v>
      </c>
      <c r="B9523" s="34">
        <v>3552</v>
      </c>
    </row>
    <row r="9524" spans="1:2">
      <c r="A9524" s="31">
        <v>83</v>
      </c>
      <c r="B9524" s="33">
        <v>3320</v>
      </c>
    </row>
    <row r="9525" spans="1:2">
      <c r="A9525" s="32">
        <v>91</v>
      </c>
      <c r="B9525" s="34">
        <v>4186</v>
      </c>
    </row>
    <row r="9526" spans="1:2">
      <c r="A9526" s="31">
        <v>120</v>
      </c>
      <c r="B9526" s="33">
        <v>5640</v>
      </c>
    </row>
    <row r="9527" spans="1:2">
      <c r="A9527" s="32">
        <v>195</v>
      </c>
      <c r="B9527" s="34">
        <v>9165</v>
      </c>
    </row>
    <row r="9528" spans="1:2">
      <c r="A9528" s="31">
        <v>120</v>
      </c>
      <c r="B9528" s="33">
        <v>5280</v>
      </c>
    </row>
    <row r="9529" spans="1:2">
      <c r="A9529" s="32">
        <v>104</v>
      </c>
      <c r="B9529" s="34">
        <v>3640</v>
      </c>
    </row>
    <row r="9530" spans="1:2">
      <c r="A9530" s="31">
        <v>102</v>
      </c>
      <c r="B9530" s="33">
        <v>3876</v>
      </c>
    </row>
    <row r="9531" spans="1:2">
      <c r="A9531" s="32">
        <v>105</v>
      </c>
      <c r="B9531" s="34">
        <v>4620</v>
      </c>
    </row>
    <row r="9532" spans="1:2">
      <c r="A9532" s="31">
        <v>158</v>
      </c>
      <c r="B9532" s="33">
        <v>7742</v>
      </c>
    </row>
    <row r="9533" spans="1:2">
      <c r="A9533" s="32">
        <v>209</v>
      </c>
      <c r="B9533" s="34">
        <v>9405</v>
      </c>
    </row>
    <row r="9534" spans="1:2">
      <c r="A9534" s="31">
        <v>145</v>
      </c>
      <c r="B9534" s="33">
        <v>6090</v>
      </c>
    </row>
    <row r="9535" spans="1:2">
      <c r="A9535" s="32">
        <v>109</v>
      </c>
      <c r="B9535" s="34">
        <v>3597</v>
      </c>
    </row>
    <row r="9536" spans="1:2">
      <c r="A9536" s="31">
        <v>96</v>
      </c>
      <c r="B9536" s="33">
        <v>3456</v>
      </c>
    </row>
    <row r="9537" spans="1:2">
      <c r="A9537" s="32">
        <v>114</v>
      </c>
      <c r="B9537" s="34">
        <v>4446</v>
      </c>
    </row>
    <row r="9538" spans="1:2">
      <c r="A9538" s="31">
        <v>175</v>
      </c>
      <c r="B9538" s="33">
        <v>8575</v>
      </c>
    </row>
    <row r="9539" spans="1:2">
      <c r="A9539" s="32">
        <v>215</v>
      </c>
      <c r="B9539" s="34">
        <v>9030</v>
      </c>
    </row>
    <row r="9540" spans="1:2">
      <c r="A9540" s="31">
        <v>149</v>
      </c>
      <c r="B9540" s="33">
        <v>6407</v>
      </c>
    </row>
    <row r="9541" spans="1:2">
      <c r="A9541" s="32">
        <v>116</v>
      </c>
      <c r="B9541" s="34">
        <v>3944</v>
      </c>
    </row>
    <row r="9542" spans="1:2">
      <c r="A9542" s="31">
        <v>85</v>
      </c>
      <c r="B9542" s="33">
        <v>3400</v>
      </c>
    </row>
    <row r="9543" spans="1:2">
      <c r="A9543" s="32">
        <v>72</v>
      </c>
      <c r="B9543" s="34">
        <v>3096</v>
      </c>
    </row>
    <row r="9544" spans="1:2">
      <c r="A9544" s="31">
        <v>136</v>
      </c>
      <c r="B9544" s="33">
        <v>5984</v>
      </c>
    </row>
    <row r="9545" spans="1:2">
      <c r="A9545" s="32">
        <v>179</v>
      </c>
      <c r="B9545" s="34">
        <v>7876</v>
      </c>
    </row>
    <row r="9546" spans="1:2">
      <c r="A9546" s="31">
        <v>111</v>
      </c>
      <c r="B9546" s="33">
        <v>4662</v>
      </c>
    </row>
    <row r="9547" spans="1:2">
      <c r="A9547" s="32">
        <v>72</v>
      </c>
      <c r="B9547" s="34">
        <v>2880</v>
      </c>
    </row>
    <row r="9548" spans="1:2">
      <c r="A9548" s="31">
        <v>66</v>
      </c>
      <c r="B9548" s="33">
        <v>2310</v>
      </c>
    </row>
    <row r="9549" spans="1:2">
      <c r="A9549" s="32">
        <v>68</v>
      </c>
      <c r="B9549" s="34">
        <v>3264</v>
      </c>
    </row>
    <row r="9550" spans="1:2">
      <c r="A9550" s="31">
        <v>93</v>
      </c>
      <c r="B9550" s="33">
        <v>4185</v>
      </c>
    </row>
    <row r="9551" spans="1:2">
      <c r="A9551" s="32">
        <v>157</v>
      </c>
      <c r="B9551" s="34">
        <v>6908</v>
      </c>
    </row>
    <row r="9552" spans="1:2">
      <c r="A9552" s="31">
        <v>99</v>
      </c>
      <c r="B9552" s="33">
        <v>4356</v>
      </c>
    </row>
    <row r="9553" spans="1:2">
      <c r="A9553" s="32">
        <v>66</v>
      </c>
      <c r="B9553" s="34">
        <v>2640</v>
      </c>
    </row>
    <row r="9554" spans="1:2">
      <c r="A9554" s="31">
        <v>61</v>
      </c>
      <c r="B9554" s="33">
        <v>2806</v>
      </c>
    </row>
    <row r="9555" spans="1:2">
      <c r="A9555" s="32">
        <v>58</v>
      </c>
      <c r="B9555" s="34">
        <v>3190</v>
      </c>
    </row>
    <row r="9556" spans="1:2">
      <c r="A9556" s="31">
        <v>90</v>
      </c>
      <c r="B9556" s="33">
        <v>4860</v>
      </c>
    </row>
    <row r="9557" spans="1:2">
      <c r="A9557" s="32">
        <v>140</v>
      </c>
      <c r="B9557" s="34">
        <v>7560</v>
      </c>
    </row>
    <row r="9558" spans="1:2">
      <c r="A9558" s="31">
        <v>98</v>
      </c>
      <c r="B9558" s="33">
        <v>4606</v>
      </c>
    </row>
    <row r="9559" spans="1:2">
      <c r="A9559" s="32">
        <v>102</v>
      </c>
      <c r="B9559" s="34">
        <v>4692</v>
      </c>
    </row>
    <row r="9560" spans="1:2">
      <c r="A9560" s="31">
        <v>96</v>
      </c>
      <c r="B9560" s="33">
        <v>4032</v>
      </c>
    </row>
    <row r="9561" spans="1:2">
      <c r="A9561" s="32">
        <v>91</v>
      </c>
      <c r="B9561" s="34">
        <v>4550</v>
      </c>
    </row>
    <row r="9562" spans="1:2">
      <c r="A9562" s="31">
        <v>128</v>
      </c>
      <c r="B9562" s="33">
        <v>7296</v>
      </c>
    </row>
    <row r="9563" spans="1:2">
      <c r="A9563" s="32">
        <v>186</v>
      </c>
      <c r="B9563" s="34">
        <v>8928</v>
      </c>
    </row>
    <row r="9564" spans="1:2">
      <c r="A9564" s="31">
        <v>132</v>
      </c>
      <c r="B9564" s="33">
        <v>5412</v>
      </c>
    </row>
    <row r="9565" spans="1:2">
      <c r="A9565" s="32">
        <v>131</v>
      </c>
      <c r="B9565" s="34">
        <v>5764</v>
      </c>
    </row>
    <row r="9566" spans="1:2">
      <c r="A9566" s="31">
        <v>101</v>
      </c>
      <c r="B9566" s="33">
        <v>4444</v>
      </c>
    </row>
    <row r="9567" spans="1:2">
      <c r="A9567" s="32">
        <v>104</v>
      </c>
      <c r="B9567" s="34">
        <v>4992</v>
      </c>
    </row>
    <row r="9568" spans="1:2">
      <c r="A9568" s="31">
        <v>145</v>
      </c>
      <c r="B9568" s="33">
        <v>8700</v>
      </c>
    </row>
    <row r="9569" spans="1:2">
      <c r="A9569" s="32">
        <v>173</v>
      </c>
      <c r="B9569" s="34">
        <v>5882</v>
      </c>
    </row>
    <row r="9570" spans="1:2">
      <c r="A9570" s="31">
        <v>111</v>
      </c>
      <c r="B9570" s="33">
        <v>4329</v>
      </c>
    </row>
    <row r="9571" spans="1:2">
      <c r="A9571" s="32">
        <v>101</v>
      </c>
      <c r="B9571" s="34">
        <v>2828</v>
      </c>
    </row>
    <row r="9572" spans="1:2">
      <c r="A9572" s="31">
        <v>60</v>
      </c>
      <c r="B9572" s="33">
        <v>2160</v>
      </c>
    </row>
    <row r="9573" spans="1:2">
      <c r="A9573" s="32">
        <v>74</v>
      </c>
      <c r="B9573" s="34">
        <v>3182</v>
      </c>
    </row>
    <row r="9574" spans="1:2">
      <c r="A9574" s="31">
        <v>101</v>
      </c>
      <c r="B9574" s="33">
        <v>3535</v>
      </c>
    </row>
    <row r="9575" spans="1:2">
      <c r="A9575" s="32">
        <v>186</v>
      </c>
      <c r="B9575" s="34">
        <v>6324</v>
      </c>
    </row>
    <row r="9576" spans="1:2">
      <c r="A9576" s="31">
        <v>85</v>
      </c>
      <c r="B9576" s="33">
        <v>3145</v>
      </c>
    </row>
    <row r="9577" spans="1:2">
      <c r="A9577" s="32">
        <v>96</v>
      </c>
      <c r="B9577" s="34">
        <v>2976</v>
      </c>
    </row>
    <row r="9578" spans="1:2">
      <c r="A9578" s="31">
        <v>68</v>
      </c>
      <c r="B9578" s="33">
        <v>2108</v>
      </c>
    </row>
    <row r="9579" spans="1:2">
      <c r="A9579" s="32">
        <v>96</v>
      </c>
      <c r="B9579" s="34">
        <v>3936</v>
      </c>
    </row>
    <row r="9580" spans="1:2">
      <c r="A9580" s="31">
        <v>124</v>
      </c>
      <c r="B9580" s="33">
        <v>4464</v>
      </c>
    </row>
    <row r="9581" spans="1:2">
      <c r="A9581" s="32">
        <v>188</v>
      </c>
      <c r="B9581" s="34">
        <v>7332</v>
      </c>
    </row>
    <row r="9582" spans="1:2">
      <c r="A9582" s="31">
        <v>88</v>
      </c>
      <c r="B9582" s="33">
        <v>3168</v>
      </c>
    </row>
    <row r="9583" spans="1:2">
      <c r="A9583" s="32">
        <v>105</v>
      </c>
      <c r="B9583" s="34">
        <v>3360</v>
      </c>
    </row>
    <row r="9584" spans="1:2">
      <c r="A9584" s="31">
        <v>45</v>
      </c>
      <c r="B9584" s="33">
        <v>1485</v>
      </c>
    </row>
    <row r="9585" spans="1:2">
      <c r="A9585" s="32">
        <v>60</v>
      </c>
      <c r="B9585" s="34">
        <v>2820</v>
      </c>
    </row>
    <row r="9586" spans="1:2">
      <c r="A9586" s="31">
        <v>99</v>
      </c>
      <c r="B9586" s="33">
        <v>3564</v>
      </c>
    </row>
    <row r="9587" spans="1:2">
      <c r="A9587" s="32">
        <v>187</v>
      </c>
      <c r="B9587" s="34">
        <v>6171</v>
      </c>
    </row>
    <row r="9588" spans="1:2">
      <c r="A9588" s="31">
        <v>85</v>
      </c>
      <c r="B9588" s="33">
        <v>3230</v>
      </c>
    </row>
    <row r="9589" spans="1:2">
      <c r="A9589" s="32">
        <v>80</v>
      </c>
      <c r="B9589" s="34">
        <v>2080</v>
      </c>
    </row>
    <row r="9590" spans="1:2">
      <c r="A9590" s="31">
        <v>53</v>
      </c>
      <c r="B9590" s="33">
        <v>1855</v>
      </c>
    </row>
    <row r="9591" spans="1:2">
      <c r="A9591" s="32">
        <v>61</v>
      </c>
      <c r="B9591" s="34">
        <v>2440</v>
      </c>
    </row>
    <row r="9592" spans="1:2">
      <c r="A9592" s="31">
        <v>101</v>
      </c>
      <c r="B9592" s="33">
        <v>3333</v>
      </c>
    </row>
    <row r="9593" spans="1:2">
      <c r="A9593" s="32">
        <v>196</v>
      </c>
      <c r="B9593" s="34">
        <v>9212</v>
      </c>
    </row>
    <row r="9594" spans="1:2">
      <c r="A9594" s="31">
        <v>93</v>
      </c>
      <c r="B9594" s="33">
        <v>3720</v>
      </c>
    </row>
    <row r="9595" spans="1:2">
      <c r="A9595" s="32">
        <v>101</v>
      </c>
      <c r="B9595" s="34">
        <v>4242</v>
      </c>
    </row>
    <row r="9596" spans="1:2">
      <c r="A9596" s="31">
        <v>91</v>
      </c>
      <c r="B9596" s="33">
        <v>3731</v>
      </c>
    </row>
    <row r="9597" spans="1:2">
      <c r="A9597" s="32">
        <v>90</v>
      </c>
      <c r="B9597" s="34">
        <v>4680</v>
      </c>
    </row>
    <row r="9598" spans="1:2">
      <c r="A9598" s="31">
        <v>140</v>
      </c>
      <c r="B9598" s="33">
        <v>6440</v>
      </c>
    </row>
    <row r="9599" spans="1:2">
      <c r="A9599" s="32">
        <v>216</v>
      </c>
      <c r="B9599" s="34">
        <v>9504</v>
      </c>
    </row>
    <row r="9600" spans="1:2">
      <c r="A9600" s="31">
        <v>140</v>
      </c>
      <c r="B9600" s="33">
        <v>5600</v>
      </c>
    </row>
    <row r="9601" spans="1:2">
      <c r="A9601" s="32">
        <v>109</v>
      </c>
      <c r="B9601" s="34">
        <v>4687</v>
      </c>
    </row>
    <row r="9602" spans="1:2">
      <c r="A9602" s="31">
        <v>104</v>
      </c>
      <c r="B9602" s="33">
        <v>3848</v>
      </c>
    </row>
    <row r="9603" spans="1:2">
      <c r="A9603" s="32">
        <v>114</v>
      </c>
      <c r="B9603" s="34">
        <v>5358</v>
      </c>
    </row>
    <row r="9604" spans="1:2">
      <c r="A9604" s="31">
        <v>162</v>
      </c>
      <c r="B9604" s="33">
        <v>8100</v>
      </c>
    </row>
    <row r="9605" spans="1:2">
      <c r="A9605" s="32">
        <v>224</v>
      </c>
      <c r="B9605" s="34">
        <v>10976</v>
      </c>
    </row>
    <row r="9606" spans="1:2">
      <c r="A9606" s="31">
        <v>149</v>
      </c>
      <c r="B9606" s="33">
        <v>7003</v>
      </c>
    </row>
    <row r="9607" spans="1:2">
      <c r="A9607" s="32">
        <v>128</v>
      </c>
      <c r="B9607" s="34">
        <v>4736</v>
      </c>
    </row>
    <row r="9608" spans="1:2">
      <c r="A9608" s="31">
        <v>107</v>
      </c>
      <c r="B9608" s="33">
        <v>4173</v>
      </c>
    </row>
    <row r="9609" spans="1:2">
      <c r="A9609" s="32">
        <v>119</v>
      </c>
      <c r="B9609" s="34">
        <v>5593</v>
      </c>
    </row>
    <row r="9610" spans="1:2">
      <c r="A9610" s="31">
        <v>163</v>
      </c>
      <c r="B9610" s="33">
        <v>7661</v>
      </c>
    </row>
    <row r="9611" spans="1:2">
      <c r="A9611" s="32">
        <v>203</v>
      </c>
      <c r="B9611" s="34">
        <v>9744</v>
      </c>
    </row>
    <row r="9612" spans="1:2">
      <c r="A9612" s="31">
        <v>135</v>
      </c>
      <c r="B9612" s="33">
        <v>5265</v>
      </c>
    </row>
    <row r="9613" spans="1:2">
      <c r="A9613" s="32">
        <v>113</v>
      </c>
      <c r="B9613" s="34">
        <v>4407</v>
      </c>
    </row>
    <row r="9614" spans="1:2">
      <c r="A9614" s="31">
        <v>88</v>
      </c>
      <c r="B9614" s="33">
        <v>3696</v>
      </c>
    </row>
    <row r="9615" spans="1:2">
      <c r="A9615" s="32">
        <v>80</v>
      </c>
      <c r="B9615" s="34">
        <v>3600</v>
      </c>
    </row>
    <row r="9616" spans="1:2">
      <c r="A9616" s="31">
        <v>145</v>
      </c>
      <c r="B9616" s="33">
        <v>6670</v>
      </c>
    </row>
    <row r="9617" spans="1:2">
      <c r="A9617" s="32">
        <v>193</v>
      </c>
      <c r="B9617" s="34">
        <v>9843</v>
      </c>
    </row>
    <row r="9618" spans="1:2">
      <c r="A9618" s="31">
        <v>116</v>
      </c>
      <c r="B9618" s="33">
        <v>4988</v>
      </c>
    </row>
    <row r="9619" spans="1:2">
      <c r="A9619" s="32">
        <v>78</v>
      </c>
      <c r="B9619" s="34">
        <v>3354</v>
      </c>
    </row>
    <row r="9620" spans="1:2">
      <c r="A9620" s="31">
        <v>74</v>
      </c>
      <c r="B9620" s="33">
        <v>3034</v>
      </c>
    </row>
    <row r="9621" spans="1:2">
      <c r="A9621" s="32">
        <v>70</v>
      </c>
      <c r="B9621" s="34">
        <v>3360</v>
      </c>
    </row>
    <row r="9622" spans="1:2">
      <c r="A9622" s="31">
        <v>104</v>
      </c>
      <c r="B9622" s="33">
        <v>5512</v>
      </c>
    </row>
    <row r="9623" spans="1:2">
      <c r="A9623" s="32">
        <v>162</v>
      </c>
      <c r="B9623" s="34">
        <v>8424</v>
      </c>
    </row>
    <row r="9624" spans="1:2">
      <c r="A9624" s="31">
        <v>99</v>
      </c>
      <c r="B9624" s="33">
        <v>4356</v>
      </c>
    </row>
    <row r="9625" spans="1:2">
      <c r="A9625" s="32">
        <v>60</v>
      </c>
      <c r="B9625" s="34">
        <v>3120</v>
      </c>
    </row>
    <row r="9626" spans="1:2">
      <c r="A9626" s="31">
        <v>61</v>
      </c>
      <c r="B9626" s="33">
        <v>2684</v>
      </c>
    </row>
    <row r="9627" spans="1:2">
      <c r="A9627" s="32">
        <v>58</v>
      </c>
      <c r="B9627" s="34">
        <v>2900</v>
      </c>
    </row>
    <row r="9628" spans="1:2">
      <c r="A9628" s="31">
        <v>90</v>
      </c>
      <c r="B9628" s="33">
        <v>5760</v>
      </c>
    </row>
    <row r="9629" spans="1:2">
      <c r="A9629" s="32">
        <v>149</v>
      </c>
      <c r="B9629" s="34">
        <v>8791</v>
      </c>
    </row>
    <row r="9630" spans="1:2">
      <c r="A9630" s="31">
        <v>114</v>
      </c>
      <c r="B9630" s="33">
        <v>4788</v>
      </c>
    </row>
    <row r="9631" spans="1:2">
      <c r="A9631" s="32">
        <v>114</v>
      </c>
      <c r="B9631" s="34">
        <v>5814</v>
      </c>
    </row>
    <row r="9632" spans="1:2">
      <c r="A9632" s="31">
        <v>114</v>
      </c>
      <c r="B9632" s="33">
        <v>4902</v>
      </c>
    </row>
    <row r="9633" spans="1:2">
      <c r="A9633" s="32">
        <v>96</v>
      </c>
      <c r="B9633" s="34">
        <v>5664</v>
      </c>
    </row>
    <row r="9634" spans="1:2">
      <c r="A9634" s="31">
        <v>120</v>
      </c>
      <c r="B9634" s="33">
        <v>7320</v>
      </c>
    </row>
    <row r="9635" spans="1:2">
      <c r="A9635" s="32">
        <v>200</v>
      </c>
      <c r="B9635" s="34">
        <v>9800</v>
      </c>
    </row>
    <row r="9636" spans="1:2">
      <c r="A9636" s="31">
        <v>128</v>
      </c>
      <c r="B9636" s="33">
        <v>6272</v>
      </c>
    </row>
    <row r="9637" spans="1:2">
      <c r="A9637" s="32">
        <v>128</v>
      </c>
      <c r="B9637" s="34">
        <v>6016</v>
      </c>
    </row>
    <row r="9638" spans="1:2">
      <c r="A9638" s="31">
        <v>116</v>
      </c>
      <c r="B9638" s="33">
        <v>5684</v>
      </c>
    </row>
    <row r="9639" spans="1:2">
      <c r="A9639" s="32">
        <v>123</v>
      </c>
      <c r="B9639" s="34">
        <v>6150</v>
      </c>
    </row>
    <row r="9640" spans="1:2">
      <c r="A9640" s="31">
        <v>144</v>
      </c>
      <c r="B9640" s="33">
        <v>8784</v>
      </c>
    </row>
    <row r="9641" spans="1:2">
      <c r="A9641" s="32">
        <v>165</v>
      </c>
      <c r="B9641" s="34">
        <v>5940</v>
      </c>
    </row>
    <row r="9642" spans="1:2">
      <c r="A9642" s="31">
        <v>93</v>
      </c>
      <c r="B9642" s="33">
        <v>3348</v>
      </c>
    </row>
    <row r="9643" spans="1:2">
      <c r="A9643" s="32">
        <v>99</v>
      </c>
      <c r="B9643" s="34">
        <v>3465</v>
      </c>
    </row>
    <row r="9644" spans="1:2">
      <c r="A9644" s="31">
        <v>51</v>
      </c>
      <c r="B9644" s="33">
        <v>1683</v>
      </c>
    </row>
    <row r="9645" spans="1:2">
      <c r="A9645" s="32">
        <v>64</v>
      </c>
      <c r="B9645" s="34">
        <v>3200</v>
      </c>
    </row>
    <row r="9646" spans="1:2">
      <c r="A9646" s="31">
        <v>105</v>
      </c>
      <c r="B9646" s="33">
        <v>4305</v>
      </c>
    </row>
    <row r="9647" spans="1:2">
      <c r="A9647" s="32">
        <v>184</v>
      </c>
      <c r="B9647" s="34">
        <v>7544</v>
      </c>
    </row>
    <row r="9648" spans="1:2">
      <c r="A9648" s="31">
        <v>70</v>
      </c>
      <c r="B9648" s="33">
        <v>2940</v>
      </c>
    </row>
    <row r="9649" spans="1:2">
      <c r="A9649" s="32">
        <v>83</v>
      </c>
      <c r="B9649" s="34">
        <v>2407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8131-2FE4-45C7-B4F2-F1CBEAB9D137}">
  <dimension ref="A1:E9649"/>
  <sheetViews>
    <sheetView topLeftCell="A9613" workbookViewId="0">
      <selection sqref="A1:A9649"/>
    </sheetView>
  </sheetViews>
  <sheetFormatPr defaultRowHeight="14.5"/>
  <cols>
    <col min="1" max="2" width="14.453125" bestFit="1" customWidth="1"/>
  </cols>
  <sheetData>
    <row r="1" spans="1:5">
      <c r="A1" s="15" t="s">
        <v>11</v>
      </c>
      <c r="B1" s="15" t="s">
        <v>199</v>
      </c>
    </row>
    <row r="2" spans="1:5">
      <c r="A2" s="33">
        <v>300000</v>
      </c>
      <c r="B2" s="33">
        <f>(A2-$E$3)/$E$4</f>
        <v>4.9007798466295194</v>
      </c>
    </row>
    <row r="3" spans="1:5">
      <c r="A3" s="34">
        <v>150000</v>
      </c>
      <c r="B3" s="33">
        <f t="shared" ref="B3:B66" si="0">(A3-$E$3)/$E$4</f>
        <v>2.1327570489366976</v>
      </c>
      <c r="D3" s="15" t="s">
        <v>141</v>
      </c>
      <c r="E3" s="27">
        <f>AVERAGE(A2:A9649)</f>
        <v>34425.244760572023</v>
      </c>
    </row>
    <row r="4" spans="1:5">
      <c r="A4" s="33">
        <v>140000</v>
      </c>
      <c r="B4" s="33">
        <f t="shared" si="0"/>
        <v>1.9482221957571759</v>
      </c>
      <c r="D4" s="15" t="s">
        <v>144</v>
      </c>
      <c r="E4">
        <f>_xlfn.STDEV.P(A2:A9649)</f>
        <v>54190.305125025217</v>
      </c>
    </row>
    <row r="5" spans="1:5">
      <c r="A5" s="34">
        <v>133875</v>
      </c>
      <c r="B5" s="33">
        <f t="shared" si="0"/>
        <v>1.8351945981847191</v>
      </c>
    </row>
    <row r="6" spans="1:5">
      <c r="A6" s="33">
        <v>162000</v>
      </c>
      <c r="B6" s="33">
        <f t="shared" si="0"/>
        <v>2.3541988727521233</v>
      </c>
    </row>
    <row r="7" spans="1:5">
      <c r="A7" s="34">
        <v>125000</v>
      </c>
      <c r="B7" s="33">
        <f t="shared" si="0"/>
        <v>1.6714199159878937</v>
      </c>
    </row>
    <row r="8" spans="1:5">
      <c r="A8" s="33">
        <v>312500</v>
      </c>
      <c r="B8" s="33">
        <f t="shared" si="0"/>
        <v>5.1314484131039215</v>
      </c>
    </row>
    <row r="9" spans="1:5">
      <c r="A9" s="34">
        <v>135000</v>
      </c>
      <c r="B9" s="33">
        <f t="shared" si="0"/>
        <v>1.8559547691674152</v>
      </c>
    </row>
    <row r="10" spans="1:5">
      <c r="A10" s="33">
        <v>133000</v>
      </c>
      <c r="B10" s="33">
        <f t="shared" si="0"/>
        <v>1.819047798531511</v>
      </c>
    </row>
    <row r="11" spans="1:5">
      <c r="A11" s="34">
        <v>129937.49999999999</v>
      </c>
      <c r="B11" s="33">
        <f t="shared" si="0"/>
        <v>1.7625339997452822</v>
      </c>
    </row>
    <row r="12" spans="1:5">
      <c r="A12" s="33">
        <v>162000</v>
      </c>
      <c r="B12" s="33">
        <f t="shared" si="0"/>
        <v>2.3541988727521233</v>
      </c>
    </row>
    <row r="13" spans="1:5">
      <c r="A13" s="34">
        <v>125000</v>
      </c>
      <c r="B13" s="33">
        <f t="shared" si="0"/>
        <v>1.6714199159878937</v>
      </c>
    </row>
    <row r="14" spans="1:5">
      <c r="A14" s="33">
        <v>305000</v>
      </c>
      <c r="B14" s="33">
        <f t="shared" si="0"/>
        <v>4.9930472732192808</v>
      </c>
    </row>
    <row r="15" spans="1:5">
      <c r="A15" s="34">
        <v>138750</v>
      </c>
      <c r="B15" s="33">
        <f t="shared" si="0"/>
        <v>1.9251553391097358</v>
      </c>
    </row>
    <row r="16" spans="1:5">
      <c r="A16" s="33">
        <v>133000</v>
      </c>
      <c r="B16" s="33">
        <f t="shared" si="0"/>
        <v>1.819047798531511</v>
      </c>
    </row>
    <row r="17" spans="1:2">
      <c r="A17" s="34">
        <v>125999.99999999999</v>
      </c>
      <c r="B17" s="33">
        <f t="shared" si="0"/>
        <v>1.6898734013058456</v>
      </c>
    </row>
    <row r="18" spans="1:2">
      <c r="A18" s="33">
        <v>153000</v>
      </c>
      <c r="B18" s="33">
        <f t="shared" si="0"/>
        <v>2.1881175048905539</v>
      </c>
    </row>
    <row r="19" spans="1:2">
      <c r="A19" s="34">
        <v>118750</v>
      </c>
      <c r="B19" s="33">
        <f t="shared" si="0"/>
        <v>1.5560856327506929</v>
      </c>
    </row>
    <row r="20" spans="1:2">
      <c r="A20" s="33">
        <v>300000</v>
      </c>
      <c r="B20" s="33">
        <f t="shared" si="0"/>
        <v>4.9007798466295194</v>
      </c>
    </row>
    <row r="21" spans="1:2">
      <c r="A21" s="34">
        <v>135000</v>
      </c>
      <c r="B21" s="33">
        <f t="shared" si="0"/>
        <v>1.8559547691674152</v>
      </c>
    </row>
    <row r="22" spans="1:2">
      <c r="A22" s="33">
        <v>125999.99999999999</v>
      </c>
      <c r="B22" s="33">
        <f t="shared" si="0"/>
        <v>1.6898734013058456</v>
      </c>
    </row>
    <row r="23" spans="1:2">
      <c r="A23" s="34">
        <v>129937.49999999999</v>
      </c>
      <c r="B23" s="33">
        <f t="shared" si="0"/>
        <v>1.7625339997452822</v>
      </c>
    </row>
    <row r="24" spans="1:2">
      <c r="A24" s="33">
        <v>148500</v>
      </c>
      <c r="B24" s="33">
        <f t="shared" si="0"/>
        <v>2.1050768209597694</v>
      </c>
    </row>
    <row r="25" spans="1:2">
      <c r="A25" s="34">
        <v>118750</v>
      </c>
      <c r="B25" s="33">
        <f t="shared" si="0"/>
        <v>1.5560856327506929</v>
      </c>
    </row>
    <row r="26" spans="1:2">
      <c r="A26" s="33">
        <v>366000</v>
      </c>
      <c r="B26" s="33">
        <f t="shared" si="0"/>
        <v>6.1187098776143616</v>
      </c>
    </row>
    <row r="27" spans="1:2">
      <c r="A27" s="34">
        <v>152625</v>
      </c>
      <c r="B27" s="33">
        <f t="shared" si="0"/>
        <v>2.1811974478963219</v>
      </c>
    </row>
    <row r="28" spans="1:2">
      <c r="A28" s="33">
        <v>157500</v>
      </c>
      <c r="B28" s="33">
        <f t="shared" si="0"/>
        <v>2.2711581888213388</v>
      </c>
    </row>
    <row r="29" spans="1:2">
      <c r="A29" s="34">
        <v>148750</v>
      </c>
      <c r="B29" s="33">
        <f t="shared" si="0"/>
        <v>2.1096901922892575</v>
      </c>
    </row>
    <row r="30" spans="1:2">
      <c r="A30" s="33">
        <v>157500</v>
      </c>
      <c r="B30" s="33">
        <f t="shared" si="0"/>
        <v>2.2711581888213388</v>
      </c>
    </row>
    <row r="31" spans="1:2">
      <c r="A31" s="34">
        <v>162500</v>
      </c>
      <c r="B31" s="33">
        <f t="shared" si="0"/>
        <v>2.3634256154110993</v>
      </c>
    </row>
    <row r="32" spans="1:2">
      <c r="A32" s="33">
        <v>375000</v>
      </c>
      <c r="B32" s="33">
        <f t="shared" si="0"/>
        <v>6.2847912454759314</v>
      </c>
    </row>
    <row r="33" spans="1:2">
      <c r="A33" s="34">
        <v>165000.00000000003</v>
      </c>
      <c r="B33" s="33">
        <f t="shared" si="0"/>
        <v>2.4095593287059804</v>
      </c>
    </row>
    <row r="34" spans="1:2">
      <c r="A34" s="33">
        <v>161875</v>
      </c>
      <c r="B34" s="33">
        <f t="shared" si="0"/>
        <v>2.3518921870873792</v>
      </c>
    </row>
    <row r="35" spans="1:2">
      <c r="A35" s="34">
        <v>157500</v>
      </c>
      <c r="B35" s="33">
        <f t="shared" si="0"/>
        <v>2.2711581888213388</v>
      </c>
    </row>
    <row r="36" spans="1:2">
      <c r="A36" s="33">
        <v>162000</v>
      </c>
      <c r="B36" s="33">
        <f t="shared" si="0"/>
        <v>2.3541988727521233</v>
      </c>
    </row>
    <row r="37" spans="1:2">
      <c r="A37" s="34">
        <v>170625</v>
      </c>
      <c r="B37" s="33">
        <f t="shared" si="0"/>
        <v>2.5133601836194601</v>
      </c>
    </row>
    <row r="38" spans="1:2">
      <c r="A38" s="33">
        <v>382500</v>
      </c>
      <c r="B38" s="33">
        <f t="shared" si="0"/>
        <v>6.4231923853605721</v>
      </c>
    </row>
    <row r="39" spans="1:2">
      <c r="A39" s="34">
        <v>169125.00000000003</v>
      </c>
      <c r="B39" s="33">
        <f t="shared" si="0"/>
        <v>2.4856799556425333</v>
      </c>
    </row>
    <row r="40" spans="1:2">
      <c r="A40" s="33">
        <v>166250</v>
      </c>
      <c r="B40" s="33">
        <f t="shared" si="0"/>
        <v>2.4326261853534197</v>
      </c>
    </row>
    <row r="41" spans="1:2">
      <c r="A41" s="34">
        <v>157500</v>
      </c>
      <c r="B41" s="33">
        <f t="shared" si="0"/>
        <v>2.2711581888213388</v>
      </c>
    </row>
    <row r="42" spans="1:2">
      <c r="A42" s="33">
        <v>166500</v>
      </c>
      <c r="B42" s="33">
        <f t="shared" si="0"/>
        <v>2.4372395566829077</v>
      </c>
    </row>
    <row r="43" spans="1:2">
      <c r="A43" s="34">
        <v>178750</v>
      </c>
      <c r="B43" s="33">
        <f t="shared" si="0"/>
        <v>2.6632947518278214</v>
      </c>
    </row>
    <row r="44" spans="1:2">
      <c r="A44" s="33">
        <v>375000</v>
      </c>
      <c r="B44" s="33">
        <f t="shared" si="0"/>
        <v>6.2847912454759314</v>
      </c>
    </row>
    <row r="45" spans="1:2">
      <c r="A45" s="34">
        <v>169125.00000000003</v>
      </c>
      <c r="B45" s="33">
        <f t="shared" si="0"/>
        <v>2.4856799556425333</v>
      </c>
    </row>
    <row r="46" spans="1:2">
      <c r="A46" s="33">
        <v>166250</v>
      </c>
      <c r="B46" s="33">
        <f t="shared" si="0"/>
        <v>2.4326261853534197</v>
      </c>
    </row>
    <row r="47" spans="1:2">
      <c r="A47" s="34">
        <v>161875</v>
      </c>
      <c r="B47" s="33">
        <f t="shared" si="0"/>
        <v>2.3518921870873792</v>
      </c>
    </row>
    <row r="48" spans="1:2">
      <c r="A48" s="33">
        <v>162000</v>
      </c>
      <c r="B48" s="33">
        <f t="shared" si="0"/>
        <v>2.3541988727521233</v>
      </c>
    </row>
    <row r="49" spans="1:2">
      <c r="A49" s="34">
        <v>174687.5</v>
      </c>
      <c r="B49" s="33">
        <f t="shared" si="0"/>
        <v>2.5883274677236408</v>
      </c>
    </row>
    <row r="50" spans="1:2">
      <c r="A50" s="33">
        <v>360000</v>
      </c>
      <c r="B50" s="33">
        <f t="shared" si="0"/>
        <v>6.007988965706649</v>
      </c>
    </row>
    <row r="51" spans="1:2">
      <c r="A51" s="34">
        <v>165000.00000000003</v>
      </c>
      <c r="B51" s="33">
        <f t="shared" si="0"/>
        <v>2.4095593287059804</v>
      </c>
    </row>
    <row r="52" spans="1:2">
      <c r="A52" s="33">
        <v>161875</v>
      </c>
      <c r="B52" s="33">
        <f t="shared" si="0"/>
        <v>2.3518921870873792</v>
      </c>
    </row>
    <row r="53" spans="1:2">
      <c r="A53" s="34">
        <v>157500</v>
      </c>
      <c r="B53" s="33">
        <f t="shared" si="0"/>
        <v>2.2711581888213388</v>
      </c>
    </row>
    <row r="54" spans="1:2">
      <c r="A54" s="33">
        <v>162000</v>
      </c>
      <c r="B54" s="33">
        <f t="shared" si="0"/>
        <v>2.3541988727521233</v>
      </c>
    </row>
    <row r="55" spans="1:2">
      <c r="A55" s="34">
        <v>162500</v>
      </c>
      <c r="B55" s="33">
        <f t="shared" si="0"/>
        <v>2.3634256154110993</v>
      </c>
    </row>
    <row r="56" spans="1:2">
      <c r="A56" s="33">
        <v>170625</v>
      </c>
      <c r="B56" s="33">
        <f t="shared" si="0"/>
        <v>2.5133601836194601</v>
      </c>
    </row>
    <row r="57" spans="1:2">
      <c r="A57" s="34">
        <v>175000</v>
      </c>
      <c r="B57" s="33">
        <f t="shared" si="0"/>
        <v>2.594094181885501</v>
      </c>
    </row>
    <row r="58" spans="1:2">
      <c r="A58" s="33">
        <v>373750</v>
      </c>
      <c r="B58" s="33">
        <f t="shared" si="0"/>
        <v>6.2617243888284913</v>
      </c>
    </row>
    <row r="59" spans="1:2">
      <c r="A59" s="34">
        <v>160875.00000000003</v>
      </c>
      <c r="B59" s="33">
        <f t="shared" si="0"/>
        <v>2.3334387017694276</v>
      </c>
    </row>
    <row r="60" spans="1:2">
      <c r="A60" s="33">
        <v>177100</v>
      </c>
      <c r="B60" s="33">
        <f t="shared" si="0"/>
        <v>2.6328465010532005</v>
      </c>
    </row>
    <row r="61" spans="1:2">
      <c r="A61" s="34">
        <v>173250</v>
      </c>
      <c r="B61" s="33">
        <f t="shared" si="0"/>
        <v>2.5618005825790848</v>
      </c>
    </row>
    <row r="62" spans="1:2">
      <c r="A62" s="33">
        <v>170625</v>
      </c>
      <c r="B62" s="33">
        <f t="shared" si="0"/>
        <v>2.5133601836194601</v>
      </c>
    </row>
    <row r="63" spans="1:2">
      <c r="A63" s="34">
        <v>170625</v>
      </c>
      <c r="B63" s="33">
        <f t="shared" si="0"/>
        <v>2.5133601836194601</v>
      </c>
    </row>
    <row r="64" spans="1:2">
      <c r="A64" s="33">
        <v>390000</v>
      </c>
      <c r="B64" s="33">
        <f t="shared" si="0"/>
        <v>6.5615935252452129</v>
      </c>
    </row>
    <row r="65" spans="1:2">
      <c r="A65" s="34">
        <v>165000.00000000003</v>
      </c>
      <c r="B65" s="33">
        <f t="shared" si="0"/>
        <v>2.4095593287059804</v>
      </c>
    </row>
    <row r="66" spans="1:2">
      <c r="A66" s="33">
        <v>182875</v>
      </c>
      <c r="B66" s="33">
        <f t="shared" si="0"/>
        <v>2.7394153787643742</v>
      </c>
    </row>
    <row r="67" spans="1:2">
      <c r="A67" s="34">
        <v>173250</v>
      </c>
      <c r="B67" s="33">
        <f t="shared" ref="B67:B130" si="1">(A67-$E$3)/$E$4</f>
        <v>2.5618005825790848</v>
      </c>
    </row>
    <row r="68" spans="1:2">
      <c r="A68" s="33">
        <v>175500</v>
      </c>
      <c r="B68" s="33">
        <f t="shared" si="1"/>
        <v>2.6033209245444771</v>
      </c>
    </row>
    <row r="69" spans="1:2">
      <c r="A69" s="34">
        <v>175000</v>
      </c>
      <c r="B69" s="33">
        <f t="shared" si="1"/>
        <v>2.594094181885501</v>
      </c>
    </row>
    <row r="70" spans="1:2">
      <c r="A70" s="33">
        <v>78750</v>
      </c>
      <c r="B70" s="33">
        <f t="shared" si="1"/>
        <v>0.81794622003260686</v>
      </c>
    </row>
    <row r="71" spans="1:2">
      <c r="A71" s="34">
        <v>110250</v>
      </c>
      <c r="B71" s="33">
        <f t="shared" si="1"/>
        <v>1.3992310075480996</v>
      </c>
    </row>
    <row r="72" spans="1:2">
      <c r="A72" s="33">
        <v>85750</v>
      </c>
      <c r="B72" s="33">
        <f t="shared" si="1"/>
        <v>0.9471206172582719</v>
      </c>
    </row>
    <row r="73" spans="1:2">
      <c r="A73" s="34">
        <v>110250</v>
      </c>
      <c r="B73" s="33">
        <f t="shared" si="1"/>
        <v>1.3992310075480996</v>
      </c>
    </row>
    <row r="74" spans="1:2">
      <c r="A74" s="33">
        <v>66000</v>
      </c>
      <c r="B74" s="33">
        <f t="shared" si="1"/>
        <v>0.58266428222871691</v>
      </c>
    </row>
    <row r="75" spans="1:2">
      <c r="A75" s="34">
        <v>122500</v>
      </c>
      <c r="B75" s="33">
        <f t="shared" si="1"/>
        <v>1.6252862026930133</v>
      </c>
    </row>
    <row r="76" spans="1:2">
      <c r="A76" s="33">
        <v>74375</v>
      </c>
      <c r="B76" s="33">
        <f t="shared" si="1"/>
        <v>0.7372122217665662</v>
      </c>
    </row>
    <row r="77" spans="1:2">
      <c r="A77" s="34">
        <v>104125</v>
      </c>
      <c r="B77" s="33">
        <f t="shared" si="1"/>
        <v>1.2862034099756425</v>
      </c>
    </row>
    <row r="78" spans="1:2">
      <c r="A78" s="33">
        <v>82687.5</v>
      </c>
      <c r="B78" s="33">
        <f t="shared" si="1"/>
        <v>0.89060681847204337</v>
      </c>
    </row>
    <row r="79" spans="1:2">
      <c r="A79" s="34">
        <v>98437.5</v>
      </c>
      <c r="B79" s="33">
        <f t="shared" si="1"/>
        <v>1.1812492122297897</v>
      </c>
    </row>
    <row r="80" spans="1:2">
      <c r="A80" s="33">
        <v>60000</v>
      </c>
      <c r="B80" s="33">
        <f t="shared" si="1"/>
        <v>0.47194337032100403</v>
      </c>
    </row>
    <row r="81" spans="1:2">
      <c r="A81" s="34">
        <v>122500</v>
      </c>
      <c r="B81" s="33">
        <f t="shared" si="1"/>
        <v>1.6252862026930133</v>
      </c>
    </row>
    <row r="82" spans="1:2">
      <c r="A82" s="33">
        <v>91875</v>
      </c>
      <c r="B82" s="33">
        <f t="shared" si="1"/>
        <v>1.0601482148307289</v>
      </c>
    </row>
    <row r="83" spans="1:2">
      <c r="A83" s="34">
        <v>122499.99999999999</v>
      </c>
      <c r="B83" s="33">
        <f t="shared" si="1"/>
        <v>1.625286202693013</v>
      </c>
    </row>
    <row r="84" spans="1:2">
      <c r="A84" s="33">
        <v>85750</v>
      </c>
      <c r="B84" s="33">
        <f t="shared" si="1"/>
        <v>0.9471206172582719</v>
      </c>
    </row>
    <row r="85" spans="1:2">
      <c r="A85" s="34">
        <v>108000</v>
      </c>
      <c r="B85" s="33">
        <f t="shared" si="1"/>
        <v>1.3577106655827071</v>
      </c>
    </row>
    <row r="86" spans="1:2">
      <c r="A86" s="33">
        <v>67500</v>
      </c>
      <c r="B86" s="33">
        <f t="shared" si="1"/>
        <v>0.61034451020564517</v>
      </c>
    </row>
    <row r="87" spans="1:2">
      <c r="A87" s="34">
        <v>130000</v>
      </c>
      <c r="B87" s="33">
        <f t="shared" si="1"/>
        <v>1.7636873425776545</v>
      </c>
    </row>
    <row r="88" spans="1:2">
      <c r="A88" s="33">
        <v>94500</v>
      </c>
      <c r="B88" s="33">
        <f t="shared" si="1"/>
        <v>1.1085886137903531</v>
      </c>
    </row>
    <row r="89" spans="1:2">
      <c r="A89" s="34">
        <v>125999.99999999999</v>
      </c>
      <c r="B89" s="33">
        <f t="shared" si="1"/>
        <v>1.6898734013058456</v>
      </c>
    </row>
    <row r="90" spans="1:2">
      <c r="A90" s="33">
        <v>88812.5</v>
      </c>
      <c r="B90" s="33">
        <f t="shared" si="1"/>
        <v>1.0036344160445003</v>
      </c>
    </row>
    <row r="91" spans="1:2">
      <c r="A91" s="34">
        <v>112500</v>
      </c>
      <c r="B91" s="33">
        <f t="shared" si="1"/>
        <v>1.4407513495134918</v>
      </c>
    </row>
    <row r="92" spans="1:2">
      <c r="A92" s="33">
        <v>70875</v>
      </c>
      <c r="B92" s="33">
        <f t="shared" si="1"/>
        <v>0.67262502315373363</v>
      </c>
    </row>
    <row r="93" spans="1:2">
      <c r="A93" s="34">
        <v>160000</v>
      </c>
      <c r="B93" s="33">
        <f t="shared" si="1"/>
        <v>2.317291902116219</v>
      </c>
    </row>
    <row r="94" spans="1:2">
      <c r="A94" s="33">
        <v>97125</v>
      </c>
      <c r="B94" s="33">
        <f t="shared" si="1"/>
        <v>1.1570290127499776</v>
      </c>
    </row>
    <row r="95" spans="1:2">
      <c r="A95" s="34">
        <v>129499.99999999999</v>
      </c>
      <c r="B95" s="33">
        <f t="shared" si="1"/>
        <v>1.7544605999186782</v>
      </c>
    </row>
    <row r="96" spans="1:2">
      <c r="A96" s="33">
        <v>94937.5</v>
      </c>
      <c r="B96" s="33">
        <f t="shared" si="1"/>
        <v>1.1166620136169572</v>
      </c>
    </row>
    <row r="97" spans="1:2">
      <c r="A97" s="34">
        <v>126000</v>
      </c>
      <c r="B97" s="33">
        <f t="shared" si="1"/>
        <v>1.6898734013058458</v>
      </c>
    </row>
    <row r="98" spans="1:2">
      <c r="A98" s="33">
        <v>81000</v>
      </c>
      <c r="B98" s="33">
        <f t="shared" si="1"/>
        <v>0.8594665619979992</v>
      </c>
    </row>
    <row r="99" spans="1:2">
      <c r="A99" s="34">
        <v>190000</v>
      </c>
      <c r="B99" s="33">
        <f t="shared" si="1"/>
        <v>2.8708964616547834</v>
      </c>
    </row>
    <row r="100" spans="1:2">
      <c r="A100" s="33">
        <v>133000</v>
      </c>
      <c r="B100" s="33">
        <f t="shared" si="1"/>
        <v>1.819047798531511</v>
      </c>
    </row>
    <row r="101" spans="1:2">
      <c r="A101" s="34">
        <v>149625</v>
      </c>
      <c r="B101" s="33">
        <f t="shared" si="1"/>
        <v>2.1258369919424656</v>
      </c>
    </row>
    <row r="102" spans="1:2">
      <c r="A102" s="33">
        <v>112000</v>
      </c>
      <c r="B102" s="33">
        <f t="shared" si="1"/>
        <v>1.4315246068545158</v>
      </c>
    </row>
    <row r="103" spans="1:2">
      <c r="A103" s="34">
        <v>135000</v>
      </c>
      <c r="B103" s="33">
        <f t="shared" si="1"/>
        <v>1.8559547691674152</v>
      </c>
    </row>
    <row r="104" spans="1:2">
      <c r="A104" s="33">
        <v>87750</v>
      </c>
      <c r="B104" s="33">
        <f t="shared" si="1"/>
        <v>0.98402758789417621</v>
      </c>
    </row>
    <row r="105" spans="1:2">
      <c r="A105" s="34">
        <v>250000</v>
      </c>
      <c r="B105" s="33">
        <f t="shared" si="1"/>
        <v>3.9781055807319121</v>
      </c>
    </row>
    <row r="106" spans="1:2">
      <c r="A106" s="33">
        <v>133000</v>
      </c>
      <c r="B106" s="33">
        <f t="shared" si="1"/>
        <v>1.819047798531511</v>
      </c>
    </row>
    <row r="107" spans="1:2">
      <c r="A107" s="34">
        <v>149625</v>
      </c>
      <c r="B107" s="33">
        <f t="shared" si="1"/>
        <v>2.1258369919424656</v>
      </c>
    </row>
    <row r="108" spans="1:2">
      <c r="A108" s="33">
        <v>154000</v>
      </c>
      <c r="B108" s="33">
        <f t="shared" si="1"/>
        <v>2.206570990208506</v>
      </c>
    </row>
    <row r="109" spans="1:2">
      <c r="A109" s="34">
        <v>126000</v>
      </c>
      <c r="B109" s="33">
        <f t="shared" si="1"/>
        <v>1.6898734013058458</v>
      </c>
    </row>
    <row r="110" spans="1:2">
      <c r="A110" s="33">
        <v>94500</v>
      </c>
      <c r="B110" s="33">
        <f t="shared" si="1"/>
        <v>1.1085886137903531</v>
      </c>
    </row>
    <row r="111" spans="1:2">
      <c r="A111" s="34">
        <v>243750</v>
      </c>
      <c r="B111" s="33">
        <f t="shared" si="1"/>
        <v>3.8627712974947115</v>
      </c>
    </row>
    <row r="112" spans="1:2">
      <c r="A112" s="33">
        <v>129499.99999999999</v>
      </c>
      <c r="B112" s="33">
        <f t="shared" si="1"/>
        <v>1.7544605999186782</v>
      </c>
    </row>
    <row r="113" spans="1:2">
      <c r="A113" s="34">
        <v>145687.5</v>
      </c>
      <c r="B113" s="33">
        <f t="shared" si="1"/>
        <v>2.0531763935030289</v>
      </c>
    </row>
    <row r="114" spans="1:2">
      <c r="A114" s="33">
        <v>154000</v>
      </c>
      <c r="B114" s="33">
        <f t="shared" si="1"/>
        <v>2.206570990208506</v>
      </c>
    </row>
    <row r="115" spans="1:2">
      <c r="A115" s="34">
        <v>117000</v>
      </c>
      <c r="B115" s="33">
        <f t="shared" si="1"/>
        <v>1.5237920334442765</v>
      </c>
    </row>
    <row r="116" spans="1:2">
      <c r="A116" s="33">
        <v>87750</v>
      </c>
      <c r="B116" s="33">
        <f t="shared" si="1"/>
        <v>0.98402758789417621</v>
      </c>
    </row>
    <row r="117" spans="1:2">
      <c r="A117" s="34">
        <v>225000</v>
      </c>
      <c r="B117" s="33">
        <f t="shared" si="1"/>
        <v>3.5167684477831087</v>
      </c>
    </row>
    <row r="118" spans="1:2">
      <c r="A118" s="33">
        <v>133875</v>
      </c>
      <c r="B118" s="33">
        <f t="shared" si="1"/>
        <v>1.8351945981847191</v>
      </c>
    </row>
    <row r="119" spans="1:2">
      <c r="A119" s="34">
        <v>133875</v>
      </c>
      <c r="B119" s="33">
        <f t="shared" si="1"/>
        <v>1.8351945981847191</v>
      </c>
    </row>
    <row r="120" spans="1:2">
      <c r="A120" s="33">
        <v>157500</v>
      </c>
      <c r="B120" s="33">
        <f t="shared" si="1"/>
        <v>2.2711581888213388</v>
      </c>
    </row>
    <row r="121" spans="1:2">
      <c r="A121" s="34">
        <v>140625</v>
      </c>
      <c r="B121" s="33">
        <f t="shared" si="1"/>
        <v>1.9597556240808962</v>
      </c>
    </row>
    <row r="122" spans="1:2">
      <c r="A122" s="33">
        <v>84375</v>
      </c>
      <c r="B122" s="33">
        <f t="shared" si="1"/>
        <v>0.92174707494608765</v>
      </c>
    </row>
    <row r="123" spans="1:2">
      <c r="A123" s="34">
        <v>233750.00000000003</v>
      </c>
      <c r="B123" s="33">
        <f t="shared" si="1"/>
        <v>3.6782364443151909</v>
      </c>
    </row>
    <row r="124" spans="1:2">
      <c r="A124" s="33">
        <v>125999.99999999999</v>
      </c>
      <c r="B124" s="33">
        <f t="shared" si="1"/>
        <v>1.6898734013058456</v>
      </c>
    </row>
    <row r="125" spans="1:2">
      <c r="A125" s="34">
        <v>125999.99999999999</v>
      </c>
      <c r="B125" s="33">
        <f t="shared" si="1"/>
        <v>1.6898734013058456</v>
      </c>
    </row>
    <row r="126" spans="1:2">
      <c r="A126" s="33">
        <v>131250</v>
      </c>
      <c r="B126" s="33">
        <f t="shared" si="1"/>
        <v>1.7867541992250946</v>
      </c>
    </row>
    <row r="127" spans="1:2">
      <c r="A127" s="34">
        <v>135000</v>
      </c>
      <c r="B127" s="33">
        <f t="shared" si="1"/>
        <v>1.8559547691674152</v>
      </c>
    </row>
    <row r="128" spans="1:2">
      <c r="A128" s="33">
        <v>77625</v>
      </c>
      <c r="B128" s="33">
        <f t="shared" si="1"/>
        <v>0.79718604904991064</v>
      </c>
    </row>
    <row r="129" spans="1:2">
      <c r="A129" s="34">
        <v>206250.00000000003</v>
      </c>
      <c r="B129" s="33">
        <f t="shared" si="1"/>
        <v>3.1707655980715068</v>
      </c>
    </row>
    <row r="130" spans="1:2">
      <c r="A130" s="33">
        <v>141750</v>
      </c>
      <c r="B130" s="33">
        <f t="shared" si="1"/>
        <v>1.9805157950635923</v>
      </c>
    </row>
    <row r="131" spans="1:2">
      <c r="A131" s="34">
        <v>141750</v>
      </c>
      <c r="B131" s="33">
        <f t="shared" ref="B131:B194" si="2">(A131-$E$3)/$E$4</f>
        <v>1.9805157950635923</v>
      </c>
    </row>
    <row r="132" spans="1:2">
      <c r="A132" s="33">
        <v>144375</v>
      </c>
      <c r="B132" s="33">
        <f t="shared" si="2"/>
        <v>2.0289561940232166</v>
      </c>
    </row>
    <row r="133" spans="1:2">
      <c r="A133" s="34">
        <v>151875</v>
      </c>
      <c r="B133" s="33">
        <f t="shared" si="2"/>
        <v>2.1673573339078578</v>
      </c>
    </row>
    <row r="134" spans="1:2">
      <c r="A134" s="33">
        <v>87750</v>
      </c>
      <c r="B134" s="33">
        <f t="shared" si="2"/>
        <v>0.98402758789417621</v>
      </c>
    </row>
    <row r="135" spans="1:2">
      <c r="A135" s="34">
        <v>233750.00000000003</v>
      </c>
      <c r="B135" s="33">
        <f t="shared" si="2"/>
        <v>3.6782364443151909</v>
      </c>
    </row>
    <row r="136" spans="1:2">
      <c r="A136" s="33">
        <v>149625</v>
      </c>
      <c r="B136" s="33">
        <f t="shared" si="2"/>
        <v>2.1258369919424656</v>
      </c>
    </row>
    <row r="137" spans="1:2">
      <c r="A137" s="34">
        <v>149625</v>
      </c>
      <c r="B137" s="33">
        <f t="shared" si="2"/>
        <v>2.1258369919424656</v>
      </c>
    </row>
    <row r="138" spans="1:2">
      <c r="A138" s="33">
        <v>148750</v>
      </c>
      <c r="B138" s="33">
        <f t="shared" si="2"/>
        <v>2.1096901922892575</v>
      </c>
    </row>
    <row r="139" spans="1:2">
      <c r="A139" s="34">
        <v>157500</v>
      </c>
      <c r="B139" s="33">
        <f t="shared" si="2"/>
        <v>2.2711581888213388</v>
      </c>
    </row>
    <row r="140" spans="1:2">
      <c r="A140" s="33">
        <v>87750</v>
      </c>
      <c r="B140" s="33">
        <f t="shared" si="2"/>
        <v>0.98402758789417621</v>
      </c>
    </row>
    <row r="141" spans="1:2">
      <c r="A141" s="34">
        <v>247500.00000000003</v>
      </c>
      <c r="B141" s="33">
        <f t="shared" si="2"/>
        <v>3.9319718674370328</v>
      </c>
    </row>
    <row r="142" spans="1:2">
      <c r="A142" s="33">
        <v>108500.00000000001</v>
      </c>
      <c r="B142" s="33">
        <f t="shared" si="2"/>
        <v>1.3669374082416836</v>
      </c>
    </row>
    <row r="143" spans="1:2">
      <c r="A143" s="34">
        <v>77500</v>
      </c>
      <c r="B143" s="33">
        <f t="shared" si="2"/>
        <v>0.79487936338516663</v>
      </c>
    </row>
    <row r="144" spans="1:2">
      <c r="A144" s="33">
        <v>135625</v>
      </c>
      <c r="B144" s="33">
        <f t="shared" si="2"/>
        <v>1.8674881974911353</v>
      </c>
    </row>
    <row r="145" spans="1:2">
      <c r="A145" s="34">
        <v>93750</v>
      </c>
      <c r="B145" s="33">
        <f t="shared" si="2"/>
        <v>1.094748499801889</v>
      </c>
    </row>
    <row r="146" spans="1:2">
      <c r="A146" s="33">
        <v>158125.00000000003</v>
      </c>
      <c r="B146" s="33">
        <f t="shared" si="2"/>
        <v>2.2826916171450593</v>
      </c>
    </row>
    <row r="147" spans="1:2">
      <c r="A147" s="34">
        <v>58125.000000000007</v>
      </c>
      <c r="B147" s="33">
        <f t="shared" si="2"/>
        <v>0.43734308534984384</v>
      </c>
    </row>
    <row r="148" spans="1:2">
      <c r="A148" s="33">
        <v>115500.00000000001</v>
      </c>
      <c r="B148" s="33">
        <f t="shared" si="2"/>
        <v>1.4961118054673486</v>
      </c>
    </row>
    <row r="149" spans="1:2">
      <c r="A149" s="34">
        <v>72500</v>
      </c>
      <c r="B149" s="33">
        <f t="shared" si="2"/>
        <v>0.7026119367954059</v>
      </c>
    </row>
    <row r="150" spans="1:2">
      <c r="A150" s="33">
        <v>126875.00000000001</v>
      </c>
      <c r="B150" s="33">
        <f t="shared" si="2"/>
        <v>1.7060202009590544</v>
      </c>
    </row>
    <row r="151" spans="1:2">
      <c r="A151" s="34">
        <v>86250</v>
      </c>
      <c r="B151" s="33">
        <f t="shared" si="2"/>
        <v>0.95634735991724795</v>
      </c>
    </row>
    <row r="152" spans="1:2">
      <c r="A152" s="33">
        <v>137500.00000000003</v>
      </c>
      <c r="B152" s="33">
        <f t="shared" si="2"/>
        <v>1.9020884824622961</v>
      </c>
    </row>
    <row r="153" spans="1:2">
      <c r="A153" s="34">
        <v>52500.000000000007</v>
      </c>
      <c r="B153" s="33">
        <f t="shared" si="2"/>
        <v>0.333542230436363</v>
      </c>
    </row>
    <row r="154" spans="1:2">
      <c r="A154" s="33">
        <v>148750</v>
      </c>
      <c r="B154" s="33">
        <f t="shared" si="2"/>
        <v>2.1096901922892575</v>
      </c>
    </row>
    <row r="155" spans="1:2">
      <c r="A155" s="34">
        <v>84000</v>
      </c>
      <c r="B155" s="33">
        <f t="shared" si="2"/>
        <v>0.91482701795185561</v>
      </c>
    </row>
    <row r="156" spans="1:2">
      <c r="A156" s="33">
        <v>147000</v>
      </c>
      <c r="B156" s="33">
        <f t="shared" si="2"/>
        <v>2.0773965929828409</v>
      </c>
    </row>
    <row r="157" spans="1:2">
      <c r="A157" s="34">
        <v>108000</v>
      </c>
      <c r="B157" s="33">
        <f t="shared" si="2"/>
        <v>1.3577106655827071</v>
      </c>
    </row>
    <row r="158" spans="1:2">
      <c r="A158" s="33">
        <v>162500</v>
      </c>
      <c r="B158" s="33">
        <f t="shared" si="2"/>
        <v>2.3634256154110993</v>
      </c>
    </row>
    <row r="159" spans="1:2">
      <c r="A159" s="34">
        <v>63000.000000000007</v>
      </c>
      <c r="B159" s="33">
        <f t="shared" si="2"/>
        <v>0.52730382627486061</v>
      </c>
    </row>
    <row r="160" spans="1:2">
      <c r="A160" s="33">
        <v>183750.00000000003</v>
      </c>
      <c r="B160" s="33">
        <f t="shared" si="2"/>
        <v>2.7555621784175832</v>
      </c>
    </row>
    <row r="161" spans="1:2">
      <c r="A161" s="34">
        <v>87750</v>
      </c>
      <c r="B161" s="33">
        <f t="shared" si="2"/>
        <v>0.98402758789417621</v>
      </c>
    </row>
    <row r="162" spans="1:2">
      <c r="A162" s="33">
        <v>164937.50000000003</v>
      </c>
      <c r="B162" s="33">
        <f t="shared" si="2"/>
        <v>2.4084059858736082</v>
      </c>
    </row>
    <row r="163" spans="1:2">
      <c r="A163" s="34">
        <v>112500</v>
      </c>
      <c r="B163" s="33">
        <f t="shared" si="2"/>
        <v>1.4407513495134918</v>
      </c>
    </row>
    <row r="164" spans="1:2">
      <c r="A164" s="33">
        <v>170625</v>
      </c>
      <c r="B164" s="33">
        <f t="shared" si="2"/>
        <v>2.5133601836194601</v>
      </c>
    </row>
    <row r="165" spans="1:2">
      <c r="A165" s="34">
        <v>84000.000000000015</v>
      </c>
      <c r="B165" s="33">
        <f t="shared" si="2"/>
        <v>0.91482701795185584</v>
      </c>
    </row>
    <row r="166" spans="1:2">
      <c r="A166" s="33">
        <v>216000</v>
      </c>
      <c r="B166" s="33">
        <f t="shared" si="2"/>
        <v>3.3506870799215394</v>
      </c>
    </row>
    <row r="167" spans="1:2">
      <c r="A167" s="34">
        <v>121875</v>
      </c>
      <c r="B167" s="33">
        <f t="shared" si="2"/>
        <v>1.6137527743692932</v>
      </c>
    </row>
    <row r="168" spans="1:2">
      <c r="A168" s="33">
        <v>195000</v>
      </c>
      <c r="B168" s="33">
        <f t="shared" si="2"/>
        <v>2.9631638882445439</v>
      </c>
    </row>
    <row r="169" spans="1:2">
      <c r="A169" s="34">
        <v>136500</v>
      </c>
      <c r="B169" s="33">
        <f t="shared" si="2"/>
        <v>1.8836349971443436</v>
      </c>
    </row>
    <row r="170" spans="1:2">
      <c r="A170" s="33">
        <v>196625.00000000003</v>
      </c>
      <c r="B170" s="33">
        <f t="shared" si="2"/>
        <v>2.9931508018862174</v>
      </c>
    </row>
    <row r="171" spans="1:2">
      <c r="A171" s="34">
        <v>116000</v>
      </c>
      <c r="B171" s="33">
        <f t="shared" si="2"/>
        <v>1.5053385481263244</v>
      </c>
    </row>
    <row r="172" spans="1:2">
      <c r="A172" s="33">
        <v>234000</v>
      </c>
      <c r="B172" s="33">
        <f t="shared" si="2"/>
        <v>3.6828498156446781</v>
      </c>
    </row>
    <row r="173" spans="1:2">
      <c r="A173" s="34">
        <v>134062.5</v>
      </c>
      <c r="B173" s="33">
        <f t="shared" si="2"/>
        <v>1.8386546266818351</v>
      </c>
    </row>
    <row r="174" spans="1:2">
      <c r="A174" s="33">
        <v>214500</v>
      </c>
      <c r="B174" s="33">
        <f t="shared" si="2"/>
        <v>3.3230068519446108</v>
      </c>
    </row>
    <row r="175" spans="1:2">
      <c r="A175" s="34">
        <v>147000</v>
      </c>
      <c r="B175" s="33">
        <f t="shared" si="2"/>
        <v>2.0773965929828409</v>
      </c>
    </row>
    <row r="176" spans="1:2">
      <c r="A176" s="33">
        <v>205562.50000000003</v>
      </c>
      <c r="B176" s="33">
        <f t="shared" si="2"/>
        <v>3.1580788269154145</v>
      </c>
    </row>
    <row r="177" spans="1:2">
      <c r="A177" s="34">
        <v>140000</v>
      </c>
      <c r="B177" s="33">
        <f t="shared" si="2"/>
        <v>1.9482221957571759</v>
      </c>
    </row>
    <row r="178" spans="1:2">
      <c r="A178" s="33">
        <v>215250.00000000003</v>
      </c>
      <c r="B178" s="33">
        <f t="shared" si="2"/>
        <v>3.3368469659330762</v>
      </c>
    </row>
    <row r="179" spans="1:2">
      <c r="A179" s="34">
        <v>113750</v>
      </c>
      <c r="B179" s="33">
        <f t="shared" si="2"/>
        <v>1.4638182061609322</v>
      </c>
    </row>
    <row r="180" spans="1:2">
      <c r="A180" s="33">
        <v>187687.50000000003</v>
      </c>
      <c r="B180" s="33">
        <f t="shared" si="2"/>
        <v>2.8282227768570198</v>
      </c>
    </row>
    <row r="181" spans="1:2">
      <c r="A181" s="34">
        <v>130500</v>
      </c>
      <c r="B181" s="33">
        <f t="shared" si="2"/>
        <v>1.7729140852366305</v>
      </c>
    </row>
    <row r="182" spans="1:2">
      <c r="A182" s="33">
        <v>251875</v>
      </c>
      <c r="B182" s="33">
        <f t="shared" si="2"/>
        <v>4.0127058657030723</v>
      </c>
    </row>
    <row r="183" spans="1:2">
      <c r="A183" s="34">
        <v>93000.000000000015</v>
      </c>
      <c r="B183" s="33">
        <f t="shared" si="2"/>
        <v>1.0809083858134252</v>
      </c>
    </row>
    <row r="184" spans="1:2">
      <c r="A184" s="33">
        <v>221812.50000000003</v>
      </c>
      <c r="B184" s="33">
        <f t="shared" si="2"/>
        <v>3.4579479633321371</v>
      </c>
    </row>
    <row r="185" spans="1:2">
      <c r="A185" s="34">
        <v>129500</v>
      </c>
      <c r="B185" s="33">
        <f t="shared" si="2"/>
        <v>1.7544605999186784</v>
      </c>
    </row>
    <row r="186" spans="1:2">
      <c r="A186" s="33">
        <v>182000.00000000003</v>
      </c>
      <c r="B186" s="33">
        <f t="shared" si="2"/>
        <v>2.723268579111167</v>
      </c>
    </row>
    <row r="187" spans="1:2">
      <c r="A187" s="34">
        <v>146250</v>
      </c>
      <c r="B187" s="33">
        <f t="shared" si="2"/>
        <v>2.0635564789943768</v>
      </c>
    </row>
    <row r="188" spans="1:2">
      <c r="A188" s="33">
        <v>281250</v>
      </c>
      <c r="B188" s="33">
        <f t="shared" si="2"/>
        <v>4.5547769969179166</v>
      </c>
    </row>
    <row r="189" spans="1:2">
      <c r="A189" s="34">
        <v>87000.000000000015</v>
      </c>
      <c r="B189" s="33">
        <f t="shared" si="2"/>
        <v>0.97018747390571236</v>
      </c>
    </row>
    <row r="190" spans="1:2">
      <c r="A190" s="33">
        <v>152625.00000000003</v>
      </c>
      <c r="B190" s="33">
        <f t="shared" si="2"/>
        <v>2.1811974478963223</v>
      </c>
    </row>
    <row r="191" spans="1:2">
      <c r="A191" s="34">
        <v>83250.000000000015</v>
      </c>
      <c r="B191" s="33">
        <f t="shared" si="2"/>
        <v>0.90098690396339176</v>
      </c>
    </row>
    <row r="192" spans="1:2">
      <c r="A192" s="33">
        <v>127875.00000000004</v>
      </c>
      <c r="B192" s="33">
        <f t="shared" si="2"/>
        <v>1.7244736862770069</v>
      </c>
    </row>
    <row r="193" spans="1:2">
      <c r="A193" s="34">
        <v>99687.5</v>
      </c>
      <c r="B193" s="33">
        <f t="shared" si="2"/>
        <v>1.2043160688772299</v>
      </c>
    </row>
    <row r="194" spans="1:2">
      <c r="A194" s="33">
        <v>212062.50000000003</v>
      </c>
      <c r="B194" s="33">
        <f t="shared" si="2"/>
        <v>3.2780264814821036</v>
      </c>
    </row>
    <row r="195" spans="1:2">
      <c r="A195" s="34">
        <v>54250</v>
      </c>
      <c r="B195" s="33">
        <f t="shared" ref="B195:B258" si="3">(A195-$E$3)/$E$4</f>
        <v>0.36583582974277912</v>
      </c>
    </row>
    <row r="196" spans="1:2">
      <c r="A196" s="33">
        <v>144375.00000000003</v>
      </c>
      <c r="B196" s="33">
        <f t="shared" si="3"/>
        <v>2.028956194023217</v>
      </c>
    </row>
    <row r="197" spans="1:2">
      <c r="A197" s="34">
        <v>78750.000000000015</v>
      </c>
      <c r="B197" s="33">
        <f t="shared" si="3"/>
        <v>0.81794622003260709</v>
      </c>
    </row>
    <row r="198" spans="1:2">
      <c r="A198" s="33">
        <v>115500.00000000003</v>
      </c>
      <c r="B198" s="33">
        <f t="shared" si="3"/>
        <v>1.4961118054673488</v>
      </c>
    </row>
    <row r="199" spans="1:2">
      <c r="A199" s="34">
        <v>92812.5</v>
      </c>
      <c r="B199" s="33">
        <f t="shared" si="3"/>
        <v>1.0774483573163089</v>
      </c>
    </row>
    <row r="200" spans="1:2">
      <c r="A200" s="33">
        <v>190125.00000000003</v>
      </c>
      <c r="B200" s="33">
        <f t="shared" si="3"/>
        <v>2.8732031473195283</v>
      </c>
    </row>
    <row r="201" spans="1:2">
      <c r="A201" s="34">
        <v>49000</v>
      </c>
      <c r="B201" s="33">
        <f t="shared" si="3"/>
        <v>0.26895503182353037</v>
      </c>
    </row>
    <row r="202" spans="1:2">
      <c r="A202" s="33">
        <v>144375.00000000003</v>
      </c>
      <c r="B202" s="33">
        <f t="shared" si="3"/>
        <v>2.028956194023217</v>
      </c>
    </row>
    <row r="203" spans="1:2">
      <c r="A203" s="34">
        <v>78750.000000000015</v>
      </c>
      <c r="B203" s="33">
        <f t="shared" si="3"/>
        <v>0.81794622003260709</v>
      </c>
    </row>
    <row r="204" spans="1:2">
      <c r="A204" s="33">
        <v>119625.00000000003</v>
      </c>
      <c r="B204" s="33">
        <f t="shared" si="3"/>
        <v>1.5722324324039014</v>
      </c>
    </row>
    <row r="205" spans="1:2">
      <c r="A205" s="34">
        <v>96250</v>
      </c>
      <c r="B205" s="33">
        <f t="shared" si="3"/>
        <v>1.1408822130967695</v>
      </c>
    </row>
    <row r="206" spans="1:2">
      <c r="A206" s="33">
        <v>190125.00000000003</v>
      </c>
      <c r="B206" s="33">
        <f t="shared" si="3"/>
        <v>2.8732031473195283</v>
      </c>
    </row>
    <row r="207" spans="1:2">
      <c r="A207" s="34">
        <v>54250</v>
      </c>
      <c r="B207" s="33">
        <f t="shared" si="3"/>
        <v>0.36583582974277912</v>
      </c>
    </row>
    <row r="208" spans="1:2">
      <c r="A208" s="33">
        <v>160875.00000000006</v>
      </c>
      <c r="B208" s="33">
        <f t="shared" si="3"/>
        <v>2.333438701769428</v>
      </c>
    </row>
    <row r="209" spans="1:2">
      <c r="A209" s="34">
        <v>87750.000000000015</v>
      </c>
      <c r="B209" s="33">
        <f t="shared" si="3"/>
        <v>0.98402758789417644</v>
      </c>
    </row>
    <row r="210" spans="1:2">
      <c r="A210" s="33">
        <v>127875.00000000004</v>
      </c>
      <c r="B210" s="33">
        <f t="shared" si="3"/>
        <v>1.7244736862770069</v>
      </c>
    </row>
    <row r="211" spans="1:2">
      <c r="A211" s="34">
        <v>106562.5</v>
      </c>
      <c r="B211" s="33">
        <f t="shared" si="3"/>
        <v>1.331183780438151</v>
      </c>
    </row>
    <row r="212" spans="1:2">
      <c r="A212" s="33">
        <v>204750.00000000003</v>
      </c>
      <c r="B212" s="33">
        <f t="shared" si="3"/>
        <v>3.1430853700945787</v>
      </c>
    </row>
    <row r="213" spans="1:2">
      <c r="A213" s="34">
        <v>56000</v>
      </c>
      <c r="B213" s="33">
        <f t="shared" si="3"/>
        <v>0.3981294290491954</v>
      </c>
    </row>
    <row r="214" spans="1:2">
      <c r="A214" s="33">
        <v>98000</v>
      </c>
      <c r="B214" s="33">
        <f t="shared" si="3"/>
        <v>1.1731758124031857</v>
      </c>
    </row>
    <row r="215" spans="1:2">
      <c r="A215" s="34">
        <v>78750</v>
      </c>
      <c r="B215" s="33">
        <f t="shared" si="3"/>
        <v>0.81794622003260686</v>
      </c>
    </row>
    <row r="216" spans="1:2">
      <c r="A216" s="33">
        <v>126000</v>
      </c>
      <c r="B216" s="33">
        <f t="shared" si="3"/>
        <v>1.6898734013058458</v>
      </c>
    </row>
    <row r="217" spans="1:2">
      <c r="A217" s="34">
        <v>86625</v>
      </c>
      <c r="B217" s="33">
        <f t="shared" si="3"/>
        <v>0.96326741691147999</v>
      </c>
    </row>
    <row r="218" spans="1:2">
      <c r="A218" s="33">
        <v>137500</v>
      </c>
      <c r="B218" s="33">
        <f t="shared" si="3"/>
        <v>1.9020884824622957</v>
      </c>
    </row>
    <row r="219" spans="1:2">
      <c r="A219" s="34">
        <v>63000</v>
      </c>
      <c r="B219" s="33">
        <f t="shared" si="3"/>
        <v>0.5273038262748605</v>
      </c>
    </row>
    <row r="220" spans="1:2">
      <c r="A220" s="33">
        <v>105000</v>
      </c>
      <c r="B220" s="33">
        <f t="shared" si="3"/>
        <v>1.3023502096288508</v>
      </c>
    </row>
    <row r="221" spans="1:2">
      <c r="A221" s="34">
        <v>73125</v>
      </c>
      <c r="B221" s="33">
        <f t="shared" si="3"/>
        <v>0.71414536511912596</v>
      </c>
    </row>
    <row r="222" spans="1:2">
      <c r="A222" s="33">
        <v>121500</v>
      </c>
      <c r="B222" s="33">
        <f t="shared" si="3"/>
        <v>1.6068327173750612</v>
      </c>
    </row>
    <row r="223" spans="1:2">
      <c r="A223" s="34">
        <v>82687.5</v>
      </c>
      <c r="B223" s="33">
        <f t="shared" si="3"/>
        <v>0.89060681847204337</v>
      </c>
    </row>
    <row r="224" spans="1:2">
      <c r="A224" s="33">
        <v>123750.00000000001</v>
      </c>
      <c r="B224" s="33">
        <f t="shared" si="3"/>
        <v>1.6483530593404538</v>
      </c>
    </row>
    <row r="225" spans="1:2">
      <c r="A225" s="34">
        <v>58500</v>
      </c>
      <c r="B225" s="33">
        <f t="shared" si="3"/>
        <v>0.44426314234407577</v>
      </c>
    </row>
    <row r="226" spans="1:2">
      <c r="A226" s="33">
        <v>112000</v>
      </c>
      <c r="B226" s="33">
        <f t="shared" si="3"/>
        <v>1.4315246068545158</v>
      </c>
    </row>
    <row r="227" spans="1:2">
      <c r="A227" s="34">
        <v>73125</v>
      </c>
      <c r="B227" s="33">
        <f t="shared" si="3"/>
        <v>0.71414536511912596</v>
      </c>
    </row>
    <row r="228" spans="1:2">
      <c r="A228" s="33">
        <v>117000</v>
      </c>
      <c r="B228" s="33">
        <f t="shared" si="3"/>
        <v>1.5237920334442765</v>
      </c>
    </row>
    <row r="229" spans="1:2">
      <c r="A229" s="34">
        <v>86625</v>
      </c>
      <c r="B229" s="33">
        <f t="shared" si="3"/>
        <v>0.96326741691147999</v>
      </c>
    </row>
    <row r="230" spans="1:2">
      <c r="A230" s="33">
        <v>116875.00000000001</v>
      </c>
      <c r="B230" s="33">
        <f t="shared" si="3"/>
        <v>1.5214853477795327</v>
      </c>
    </row>
    <row r="231" spans="1:2">
      <c r="A231" s="34">
        <v>56250</v>
      </c>
      <c r="B231" s="33">
        <f t="shared" si="3"/>
        <v>0.40274280037868343</v>
      </c>
    </row>
    <row r="232" spans="1:2">
      <c r="A232" s="33">
        <v>144000</v>
      </c>
      <c r="B232" s="33">
        <f t="shared" si="3"/>
        <v>2.0220361370289845</v>
      </c>
    </row>
    <row r="233" spans="1:2">
      <c r="A233" s="34">
        <v>75000</v>
      </c>
      <c r="B233" s="33">
        <f t="shared" si="3"/>
        <v>0.74874565009028626</v>
      </c>
    </row>
    <row r="234" spans="1:2">
      <c r="A234" s="33">
        <v>125000</v>
      </c>
      <c r="B234" s="33">
        <f t="shared" si="3"/>
        <v>1.6714199159878937</v>
      </c>
    </row>
    <row r="235" spans="1:2">
      <c r="A235" s="34">
        <v>82687.5</v>
      </c>
      <c r="B235" s="33">
        <f t="shared" si="3"/>
        <v>0.89060681847204337</v>
      </c>
    </row>
    <row r="236" spans="1:2">
      <c r="A236" s="33">
        <v>116875.00000000001</v>
      </c>
      <c r="B236" s="33">
        <f t="shared" si="3"/>
        <v>1.5214853477795327</v>
      </c>
    </row>
    <row r="237" spans="1:2">
      <c r="A237" s="34">
        <v>78000</v>
      </c>
      <c r="B237" s="33">
        <f t="shared" si="3"/>
        <v>0.80410610604414268</v>
      </c>
    </row>
    <row r="238" spans="1:2">
      <c r="A238" s="33">
        <v>144000</v>
      </c>
      <c r="B238" s="33">
        <f t="shared" si="3"/>
        <v>2.0220361370289845</v>
      </c>
    </row>
    <row r="239" spans="1:2">
      <c r="A239" s="34">
        <v>81250</v>
      </c>
      <c r="B239" s="33">
        <f t="shared" si="3"/>
        <v>0.86407993332748723</v>
      </c>
    </row>
    <row r="240" spans="1:2">
      <c r="A240" s="33">
        <v>130000</v>
      </c>
      <c r="B240" s="33">
        <f t="shared" si="3"/>
        <v>1.7636873425776545</v>
      </c>
    </row>
    <row r="241" spans="1:2">
      <c r="A241" s="34">
        <v>86625</v>
      </c>
      <c r="B241" s="33">
        <f t="shared" si="3"/>
        <v>0.96326741691147999</v>
      </c>
    </row>
    <row r="242" spans="1:2">
      <c r="A242" s="33">
        <v>123750.00000000001</v>
      </c>
      <c r="B242" s="33">
        <f t="shared" si="3"/>
        <v>1.6483530593404538</v>
      </c>
    </row>
    <row r="243" spans="1:2">
      <c r="A243" s="34">
        <v>81250</v>
      </c>
      <c r="B243" s="33">
        <f t="shared" si="3"/>
        <v>0.86407993332748723</v>
      </c>
    </row>
    <row r="244" spans="1:2">
      <c r="A244" s="33">
        <v>162000</v>
      </c>
      <c r="B244" s="33">
        <f t="shared" si="3"/>
        <v>2.3541988727521233</v>
      </c>
    </row>
    <row r="245" spans="1:2">
      <c r="A245" s="34">
        <v>93750</v>
      </c>
      <c r="B245" s="33">
        <f t="shared" si="3"/>
        <v>1.094748499801889</v>
      </c>
    </row>
    <row r="246" spans="1:2">
      <c r="A246" s="33">
        <v>150000</v>
      </c>
      <c r="B246" s="33">
        <f t="shared" si="3"/>
        <v>2.1327570489366976</v>
      </c>
    </row>
    <row r="247" spans="1:2">
      <c r="A247" s="34">
        <v>98437.5</v>
      </c>
      <c r="B247" s="33">
        <f t="shared" si="3"/>
        <v>1.1812492122297897</v>
      </c>
    </row>
    <row r="248" spans="1:2">
      <c r="A248" s="33">
        <v>137500</v>
      </c>
      <c r="B248" s="33">
        <f t="shared" si="3"/>
        <v>1.9020884824622957</v>
      </c>
    </row>
    <row r="249" spans="1:2">
      <c r="A249" s="34">
        <v>104000</v>
      </c>
      <c r="B249" s="33">
        <f t="shared" si="3"/>
        <v>1.2838967243108985</v>
      </c>
    </row>
    <row r="250" spans="1:2">
      <c r="A250" s="33">
        <v>171000</v>
      </c>
      <c r="B250" s="33">
        <f t="shared" si="3"/>
        <v>2.5202802406136926</v>
      </c>
    </row>
    <row r="251" spans="1:2">
      <c r="A251" s="34">
        <v>100000</v>
      </c>
      <c r="B251" s="33">
        <f t="shared" si="3"/>
        <v>1.2100827830390901</v>
      </c>
    </row>
    <row r="252" spans="1:2">
      <c r="A252" s="33">
        <v>150000</v>
      </c>
      <c r="B252" s="33">
        <f t="shared" si="3"/>
        <v>2.1327570489366976</v>
      </c>
    </row>
    <row r="253" spans="1:2">
      <c r="A253" s="34">
        <v>102375</v>
      </c>
      <c r="B253" s="33">
        <f t="shared" si="3"/>
        <v>1.2539098106692264</v>
      </c>
    </row>
    <row r="254" spans="1:2">
      <c r="A254" s="33">
        <v>192500.00000000003</v>
      </c>
      <c r="B254" s="33">
        <f t="shared" si="3"/>
        <v>2.9170301749496645</v>
      </c>
    </row>
    <row r="255" spans="1:2">
      <c r="A255" s="34">
        <v>91000</v>
      </c>
      <c r="B255" s="33">
        <f t="shared" si="3"/>
        <v>1.0440014151775208</v>
      </c>
    </row>
    <row r="256" spans="1:2">
      <c r="A256" s="33">
        <v>180000</v>
      </c>
      <c r="B256" s="33">
        <f t="shared" si="3"/>
        <v>2.686361608475262</v>
      </c>
    </row>
    <row r="257" spans="1:2">
      <c r="A257" s="34">
        <v>116875.00000000001</v>
      </c>
      <c r="B257" s="33">
        <f t="shared" si="3"/>
        <v>1.5214853477795327</v>
      </c>
    </row>
    <row r="258" spans="1:2">
      <c r="A258" s="33">
        <v>145000</v>
      </c>
      <c r="B258" s="33">
        <f t="shared" si="3"/>
        <v>2.0404896223469366</v>
      </c>
    </row>
    <row r="259" spans="1:2">
      <c r="A259" s="34">
        <v>118124.99999999999</v>
      </c>
      <c r="B259" s="33">
        <f t="shared" ref="B259:B322" si="4">(A259-$E$3)/$E$4</f>
        <v>1.5445522044269724</v>
      </c>
    </row>
    <row r="260" spans="1:2">
      <c r="A260" s="33">
        <v>222750.00000000003</v>
      </c>
      <c r="B260" s="33">
        <f t="shared" si="4"/>
        <v>3.4752481058177174</v>
      </c>
    </row>
    <row r="261" spans="1:2">
      <c r="A261" s="34">
        <v>84500</v>
      </c>
      <c r="B261" s="33">
        <f t="shared" si="4"/>
        <v>0.92405376061083166</v>
      </c>
    </row>
    <row r="262" spans="1:2">
      <c r="A262" s="33">
        <v>170000</v>
      </c>
      <c r="B262" s="33">
        <f t="shared" si="4"/>
        <v>2.5018267552957401</v>
      </c>
    </row>
    <row r="263" spans="1:2">
      <c r="A263" s="34">
        <v>116875.00000000001</v>
      </c>
      <c r="B263" s="33">
        <f t="shared" si="4"/>
        <v>1.5214853477795327</v>
      </c>
    </row>
    <row r="264" spans="1:2">
      <c r="A264" s="33">
        <v>140000</v>
      </c>
      <c r="B264" s="33">
        <f t="shared" si="4"/>
        <v>1.9482221957571759</v>
      </c>
    </row>
    <row r="265" spans="1:2">
      <c r="A265" s="34">
        <v>113750</v>
      </c>
      <c r="B265" s="33">
        <f t="shared" si="4"/>
        <v>1.4638182061609322</v>
      </c>
    </row>
    <row r="266" spans="1:2">
      <c r="A266" s="33">
        <v>214500.00000000003</v>
      </c>
      <c r="B266" s="33">
        <f t="shared" si="4"/>
        <v>3.3230068519446121</v>
      </c>
    </row>
    <row r="267" spans="1:2">
      <c r="A267" s="34">
        <v>91000</v>
      </c>
      <c r="B267" s="33">
        <f t="shared" si="4"/>
        <v>1.0440014151775208</v>
      </c>
    </row>
    <row r="268" spans="1:2">
      <c r="A268" s="33">
        <v>160000</v>
      </c>
      <c r="B268" s="33">
        <f t="shared" si="4"/>
        <v>2.317291902116219</v>
      </c>
    </row>
    <row r="269" spans="1:2">
      <c r="A269" s="34">
        <v>110000.00000000001</v>
      </c>
      <c r="B269" s="33">
        <f t="shared" si="4"/>
        <v>1.3946176362186118</v>
      </c>
    </row>
    <row r="270" spans="1:2">
      <c r="A270" s="33">
        <v>130000</v>
      </c>
      <c r="B270" s="33">
        <f t="shared" si="4"/>
        <v>1.7636873425776545</v>
      </c>
    </row>
    <row r="271" spans="1:2">
      <c r="A271" s="34">
        <v>109375</v>
      </c>
      <c r="B271" s="33">
        <f t="shared" si="4"/>
        <v>1.3830842078948915</v>
      </c>
    </row>
    <row r="272" spans="1:2">
      <c r="A272" s="33">
        <v>198000.00000000003</v>
      </c>
      <c r="B272" s="33">
        <f t="shared" si="4"/>
        <v>3.0185243441984015</v>
      </c>
    </row>
    <row r="273" spans="1:2">
      <c r="A273" s="34">
        <v>84500</v>
      </c>
      <c r="B273" s="33">
        <f t="shared" si="4"/>
        <v>0.92405376061083166</v>
      </c>
    </row>
    <row r="274" spans="1:2">
      <c r="A274" s="33">
        <v>165000</v>
      </c>
      <c r="B274" s="33">
        <f t="shared" si="4"/>
        <v>2.4095593287059796</v>
      </c>
    </row>
    <row r="275" spans="1:2">
      <c r="A275" s="34">
        <v>113437.50000000001</v>
      </c>
      <c r="B275" s="33">
        <f t="shared" si="4"/>
        <v>1.4580514919990724</v>
      </c>
    </row>
    <row r="276" spans="1:2">
      <c r="A276" s="33">
        <v>135000</v>
      </c>
      <c r="B276" s="33">
        <f t="shared" si="4"/>
        <v>1.8559547691674152</v>
      </c>
    </row>
    <row r="277" spans="1:2">
      <c r="A277" s="34">
        <v>113750</v>
      </c>
      <c r="B277" s="33">
        <f t="shared" si="4"/>
        <v>1.4638182061609322</v>
      </c>
    </row>
    <row r="278" spans="1:2">
      <c r="A278" s="33">
        <v>198000.00000000003</v>
      </c>
      <c r="B278" s="33">
        <f t="shared" si="4"/>
        <v>3.0185243441984015</v>
      </c>
    </row>
    <row r="279" spans="1:2">
      <c r="A279" s="34">
        <v>91000</v>
      </c>
      <c r="B279" s="33">
        <f t="shared" si="4"/>
        <v>1.0440014151775208</v>
      </c>
    </row>
    <row r="280" spans="1:2">
      <c r="A280" s="33">
        <v>180000</v>
      </c>
      <c r="B280" s="33">
        <f t="shared" si="4"/>
        <v>2.686361608475262</v>
      </c>
    </row>
    <row r="281" spans="1:2">
      <c r="A281" s="34">
        <v>123750.00000000001</v>
      </c>
      <c r="B281" s="33">
        <f t="shared" si="4"/>
        <v>1.6483530593404538</v>
      </c>
    </row>
    <row r="282" spans="1:2">
      <c r="A282" s="33">
        <v>140000</v>
      </c>
      <c r="B282" s="33">
        <f t="shared" si="4"/>
        <v>1.9482221957571759</v>
      </c>
    </row>
    <row r="283" spans="1:2">
      <c r="A283" s="34">
        <v>122499.99999999999</v>
      </c>
      <c r="B283" s="33">
        <f t="shared" si="4"/>
        <v>1.625286202693013</v>
      </c>
    </row>
    <row r="284" spans="1:2">
      <c r="A284" s="33">
        <v>206250.00000000003</v>
      </c>
      <c r="B284" s="33">
        <f t="shared" si="4"/>
        <v>3.1707655980715068</v>
      </c>
    </row>
    <row r="285" spans="1:2">
      <c r="A285" s="34">
        <v>94250</v>
      </c>
      <c r="B285" s="33">
        <f t="shared" si="4"/>
        <v>1.1039752424608651</v>
      </c>
    </row>
    <row r="286" spans="1:2">
      <c r="A286" s="33">
        <v>85500</v>
      </c>
      <c r="B286" s="33">
        <f t="shared" si="4"/>
        <v>0.94250724592878388</v>
      </c>
    </row>
    <row r="287" spans="1:2">
      <c r="A287" s="34">
        <v>43312.5</v>
      </c>
      <c r="B287" s="33">
        <f t="shared" si="4"/>
        <v>0.16400083407767749</v>
      </c>
    </row>
    <row r="288" spans="1:2">
      <c r="A288" s="33">
        <v>33687.5</v>
      </c>
      <c r="B288" s="33">
        <f t="shared" si="4"/>
        <v>-1.3613962107611944E-2</v>
      </c>
    </row>
    <row r="289" spans="1:2">
      <c r="A289" s="34">
        <v>20000</v>
      </c>
      <c r="B289" s="33">
        <f t="shared" si="4"/>
        <v>-0.266196042397082</v>
      </c>
    </row>
    <row r="290" spans="1:2">
      <c r="A290" s="33">
        <v>33687.499999999993</v>
      </c>
      <c r="B290" s="33">
        <f t="shared" si="4"/>
        <v>-1.3613962107612078E-2</v>
      </c>
    </row>
    <row r="291" spans="1:2">
      <c r="A291" s="34">
        <v>61875</v>
      </c>
      <c r="B291" s="33">
        <f t="shared" si="4"/>
        <v>0.50654365529216427</v>
      </c>
    </row>
    <row r="292" spans="1:2">
      <c r="A292" s="33">
        <v>94500</v>
      </c>
      <c r="B292" s="33">
        <f t="shared" si="4"/>
        <v>1.1085886137903531</v>
      </c>
    </row>
    <row r="293" spans="1:2">
      <c r="A293" s="34">
        <v>27562.5</v>
      </c>
      <c r="B293" s="33">
        <f t="shared" si="4"/>
        <v>-0.12664155968006885</v>
      </c>
    </row>
    <row r="294" spans="1:2">
      <c r="A294" s="33">
        <v>27562.5</v>
      </c>
      <c r="B294" s="33">
        <f t="shared" si="4"/>
        <v>-0.12664155968006885</v>
      </c>
    </row>
    <row r="295" spans="1:2">
      <c r="A295" s="34">
        <v>16000</v>
      </c>
      <c r="B295" s="33">
        <f t="shared" si="4"/>
        <v>-0.34000998366889063</v>
      </c>
    </row>
    <row r="296" spans="1:2">
      <c r="A296" s="33">
        <v>33687.499999999993</v>
      </c>
      <c r="B296" s="33">
        <f t="shared" si="4"/>
        <v>-1.3613962107612078E-2</v>
      </c>
    </row>
    <row r="297" spans="1:2">
      <c r="A297" s="34">
        <v>61875</v>
      </c>
      <c r="B297" s="33">
        <f t="shared" si="4"/>
        <v>0.50654365529216427</v>
      </c>
    </row>
    <row r="298" spans="1:2">
      <c r="A298" s="33">
        <v>99000</v>
      </c>
      <c r="B298" s="33">
        <f t="shared" si="4"/>
        <v>1.1916292977211378</v>
      </c>
    </row>
    <row r="299" spans="1:2">
      <c r="A299" s="34">
        <v>35000</v>
      </c>
      <c r="B299" s="33">
        <f t="shared" si="4"/>
        <v>1.0606237372200253E-2</v>
      </c>
    </row>
    <row r="300" spans="1:2">
      <c r="A300" s="33">
        <v>31499.999999999996</v>
      </c>
      <c r="B300" s="33">
        <f t="shared" si="4"/>
        <v>-5.3980961240632341E-2</v>
      </c>
    </row>
    <row r="301" spans="1:2">
      <c r="A301" s="34">
        <v>13500</v>
      </c>
      <c r="B301" s="33">
        <f t="shared" si="4"/>
        <v>-0.38614369696377099</v>
      </c>
    </row>
    <row r="302" spans="1:2">
      <c r="A302" s="33">
        <v>26250</v>
      </c>
      <c r="B302" s="33">
        <f t="shared" si="4"/>
        <v>-0.15086175915988106</v>
      </c>
    </row>
    <row r="303" spans="1:2">
      <c r="A303" s="34">
        <v>56250</v>
      </c>
      <c r="B303" s="33">
        <f t="shared" si="4"/>
        <v>0.40274280037868343</v>
      </c>
    </row>
    <row r="304" spans="1:2">
      <c r="A304" s="33">
        <v>90000</v>
      </c>
      <c r="B304" s="33">
        <f t="shared" si="4"/>
        <v>1.0255479298595684</v>
      </c>
    </row>
    <row r="305" spans="1:2">
      <c r="A305" s="34">
        <v>26250</v>
      </c>
      <c r="B305" s="33">
        <f t="shared" si="4"/>
        <v>-0.15086175915988106</v>
      </c>
    </row>
    <row r="306" spans="1:2">
      <c r="A306" s="33">
        <v>21000</v>
      </c>
      <c r="B306" s="33">
        <f t="shared" si="4"/>
        <v>-0.24774255707912984</v>
      </c>
    </row>
    <row r="307" spans="1:2">
      <c r="A307" s="34">
        <v>13500</v>
      </c>
      <c r="B307" s="33">
        <f t="shared" si="4"/>
        <v>-0.38614369696377099</v>
      </c>
    </row>
    <row r="308" spans="1:2">
      <c r="A308" s="33">
        <v>21000</v>
      </c>
      <c r="B308" s="33">
        <f t="shared" si="4"/>
        <v>-0.24774255707912984</v>
      </c>
    </row>
    <row r="309" spans="1:2">
      <c r="A309" s="34">
        <v>56250</v>
      </c>
      <c r="B309" s="33">
        <f t="shared" si="4"/>
        <v>0.40274280037868343</v>
      </c>
    </row>
    <row r="310" spans="1:2">
      <c r="A310" s="33">
        <v>118800</v>
      </c>
      <c r="B310" s="33">
        <f t="shared" si="4"/>
        <v>1.5570083070165903</v>
      </c>
    </row>
    <row r="311" spans="1:2">
      <c r="A311" s="34">
        <v>38500</v>
      </c>
      <c r="B311" s="33">
        <f t="shared" si="4"/>
        <v>7.519343598503278E-2</v>
      </c>
    </row>
    <row r="312" spans="1:2">
      <c r="A312" s="33">
        <v>30624.999999999996</v>
      </c>
      <c r="B312" s="33">
        <f t="shared" si="4"/>
        <v>-7.0127760893840471E-2</v>
      </c>
    </row>
    <row r="313" spans="1:2">
      <c r="A313" s="34">
        <v>20000</v>
      </c>
      <c r="B313" s="33">
        <f t="shared" si="4"/>
        <v>-0.266196042397082</v>
      </c>
    </row>
    <row r="314" spans="1:2">
      <c r="A314" s="33">
        <v>26250</v>
      </c>
      <c r="B314" s="33">
        <f t="shared" si="4"/>
        <v>-0.15086175915988106</v>
      </c>
    </row>
    <row r="315" spans="1:2">
      <c r="A315" s="34">
        <v>81250</v>
      </c>
      <c r="B315" s="33">
        <f t="shared" si="4"/>
        <v>0.86407993332748723</v>
      </c>
    </row>
    <row r="316" spans="1:2">
      <c r="A316" s="33">
        <v>100000</v>
      </c>
      <c r="B316" s="33">
        <f t="shared" si="4"/>
        <v>1.2100827830390901</v>
      </c>
    </row>
    <row r="317" spans="1:2">
      <c r="A317" s="34">
        <v>39375</v>
      </c>
      <c r="B317" s="33">
        <f t="shared" si="4"/>
        <v>9.134023563824091E-2</v>
      </c>
    </row>
    <row r="318" spans="1:2">
      <c r="A318" s="33">
        <v>28000</v>
      </c>
      <c r="B318" s="33">
        <f t="shared" si="4"/>
        <v>-0.11856815985346479</v>
      </c>
    </row>
    <row r="319" spans="1:2">
      <c r="A319" s="34">
        <v>28000</v>
      </c>
      <c r="B319" s="33">
        <f t="shared" si="4"/>
        <v>-0.11856815985346479</v>
      </c>
    </row>
    <row r="320" spans="1:2">
      <c r="A320" s="33">
        <v>30624.999999999996</v>
      </c>
      <c r="B320" s="33">
        <f t="shared" si="4"/>
        <v>-7.0127760893840471E-2</v>
      </c>
    </row>
    <row r="321" spans="1:2">
      <c r="A321" s="34">
        <v>96250.000000000015</v>
      </c>
      <c r="B321" s="33">
        <f t="shared" si="4"/>
        <v>1.1408822130967697</v>
      </c>
    </row>
    <row r="322" spans="1:2">
      <c r="A322" s="33">
        <v>115000</v>
      </c>
      <c r="B322" s="33">
        <f t="shared" si="4"/>
        <v>1.4868850628083723</v>
      </c>
    </row>
    <row r="323" spans="1:2">
      <c r="A323" s="34">
        <v>51187.500000000007</v>
      </c>
      <c r="B323" s="33">
        <f t="shared" ref="B323:B386" si="5">(A323-$E$3)/$E$4</f>
        <v>0.30932203095655081</v>
      </c>
    </row>
    <row r="324" spans="1:2">
      <c r="A324" s="33">
        <v>35000</v>
      </c>
      <c r="B324" s="33">
        <f t="shared" si="5"/>
        <v>1.0606237372200253E-2</v>
      </c>
    </row>
    <row r="325" spans="1:2">
      <c r="A325" s="34">
        <v>32000</v>
      </c>
      <c r="B325" s="33">
        <f t="shared" si="5"/>
        <v>-4.4754218581656194E-2</v>
      </c>
    </row>
    <row r="326" spans="1:2">
      <c r="A326" s="33">
        <v>39375</v>
      </c>
      <c r="B326" s="33">
        <f t="shared" si="5"/>
        <v>9.134023563824091E-2</v>
      </c>
    </row>
    <row r="327" spans="1:2">
      <c r="A327" s="34">
        <v>110000.00000000001</v>
      </c>
      <c r="B327" s="33">
        <f t="shared" si="5"/>
        <v>1.3946176362186118</v>
      </c>
    </row>
    <row r="328" spans="1:2">
      <c r="A328" s="33">
        <v>110000</v>
      </c>
      <c r="B328" s="33">
        <f t="shared" si="5"/>
        <v>1.3946176362186116</v>
      </c>
    </row>
    <row r="329" spans="1:2">
      <c r="A329" s="34">
        <v>51187.500000000007</v>
      </c>
      <c r="B329" s="33">
        <f t="shared" si="5"/>
        <v>0.30932203095655081</v>
      </c>
    </row>
    <row r="330" spans="1:2">
      <c r="A330" s="33">
        <v>35000</v>
      </c>
      <c r="B330" s="33">
        <f t="shared" si="5"/>
        <v>1.0606237372200253E-2</v>
      </c>
    </row>
    <row r="331" spans="1:2">
      <c r="A331" s="34">
        <v>36000</v>
      </c>
      <c r="B331" s="33">
        <f t="shared" si="5"/>
        <v>2.9059722690152404E-2</v>
      </c>
    </row>
    <row r="332" spans="1:2">
      <c r="A332" s="33">
        <v>35000</v>
      </c>
      <c r="B332" s="33">
        <f t="shared" si="5"/>
        <v>1.0606237372200253E-2</v>
      </c>
    </row>
    <row r="333" spans="1:2">
      <c r="A333" s="34">
        <v>103125.00000000001</v>
      </c>
      <c r="B333" s="33">
        <f t="shared" si="5"/>
        <v>1.2677499246576907</v>
      </c>
    </row>
    <row r="334" spans="1:2">
      <c r="A334" s="33">
        <v>100000</v>
      </c>
      <c r="B334" s="33">
        <f t="shared" si="5"/>
        <v>1.2100827830390901</v>
      </c>
    </row>
    <row r="335" spans="1:2">
      <c r="A335" s="34">
        <v>47250.000000000007</v>
      </c>
      <c r="B335" s="33">
        <f t="shared" si="5"/>
        <v>0.23666143251711422</v>
      </c>
    </row>
    <row r="336" spans="1:2">
      <c r="A336" s="33">
        <v>28000</v>
      </c>
      <c r="B336" s="33">
        <f t="shared" si="5"/>
        <v>-0.11856815985346479</v>
      </c>
    </row>
    <row r="337" spans="1:2">
      <c r="A337" s="34">
        <v>28000</v>
      </c>
      <c r="B337" s="33">
        <f t="shared" si="5"/>
        <v>-0.11856815985346479</v>
      </c>
    </row>
    <row r="338" spans="1:2">
      <c r="A338" s="33">
        <v>30624.999999999996</v>
      </c>
      <c r="B338" s="33">
        <f t="shared" si="5"/>
        <v>-7.0127760893840471E-2</v>
      </c>
    </row>
    <row r="339" spans="1:2">
      <c r="A339" s="34">
        <v>68750.000000000015</v>
      </c>
      <c r="B339" s="33">
        <f t="shared" si="5"/>
        <v>0.63341136685308563</v>
      </c>
    </row>
    <row r="340" spans="1:2">
      <c r="A340" s="33">
        <v>102000</v>
      </c>
      <c r="B340" s="33">
        <f t="shared" si="5"/>
        <v>1.2469897536749943</v>
      </c>
    </row>
    <row r="341" spans="1:2">
      <c r="A341" s="34">
        <v>43750</v>
      </c>
      <c r="B341" s="33">
        <f t="shared" si="5"/>
        <v>0.17207423390428156</v>
      </c>
    </row>
    <row r="342" spans="1:2">
      <c r="A342" s="33">
        <v>26250</v>
      </c>
      <c r="B342" s="33">
        <f t="shared" si="5"/>
        <v>-0.15086175915988106</v>
      </c>
    </row>
    <row r="343" spans="1:2">
      <c r="A343" s="34">
        <v>25000</v>
      </c>
      <c r="B343" s="33">
        <f t="shared" si="5"/>
        <v>-0.17392861580732125</v>
      </c>
    </row>
    <row r="344" spans="1:2">
      <c r="A344" s="33">
        <v>26250</v>
      </c>
      <c r="B344" s="33">
        <f t="shared" si="5"/>
        <v>-0.15086175915988106</v>
      </c>
    </row>
    <row r="345" spans="1:2">
      <c r="A345" s="34">
        <v>81249.999999999985</v>
      </c>
      <c r="B345" s="33">
        <f t="shared" si="5"/>
        <v>0.86407993332748689</v>
      </c>
    </row>
    <row r="346" spans="1:2">
      <c r="A346" s="33">
        <v>96000</v>
      </c>
      <c r="B346" s="33">
        <f t="shared" si="5"/>
        <v>1.1362688417672815</v>
      </c>
    </row>
    <row r="347" spans="1:2">
      <c r="A347" s="34">
        <v>43750</v>
      </c>
      <c r="B347" s="33">
        <f t="shared" si="5"/>
        <v>0.17207423390428156</v>
      </c>
    </row>
    <row r="348" spans="1:2">
      <c r="A348" s="33">
        <v>34125</v>
      </c>
      <c r="B348" s="33">
        <f t="shared" si="5"/>
        <v>-5.5405622810078782E-3</v>
      </c>
    </row>
    <row r="349" spans="1:2">
      <c r="A349" s="34">
        <v>35000</v>
      </c>
      <c r="B349" s="33">
        <f t="shared" si="5"/>
        <v>1.0606237372200253E-2</v>
      </c>
    </row>
    <row r="350" spans="1:2">
      <c r="A350" s="33">
        <v>31499.999999999996</v>
      </c>
      <c r="B350" s="33">
        <f t="shared" si="5"/>
        <v>-5.3980961240632341E-2</v>
      </c>
    </row>
    <row r="351" spans="1:2">
      <c r="A351" s="34">
        <v>81249.999999999985</v>
      </c>
      <c r="B351" s="33">
        <f t="shared" si="5"/>
        <v>0.86407993332748689</v>
      </c>
    </row>
    <row r="352" spans="1:2">
      <c r="A352" s="33">
        <v>120000</v>
      </c>
      <c r="B352" s="33">
        <f t="shared" si="5"/>
        <v>1.579152489398133</v>
      </c>
    </row>
    <row r="353" spans="1:2">
      <c r="A353" s="34">
        <v>52500</v>
      </c>
      <c r="B353" s="33">
        <f t="shared" si="5"/>
        <v>0.33354223043636289</v>
      </c>
    </row>
    <row r="354" spans="1:2">
      <c r="A354" s="33">
        <v>43750</v>
      </c>
      <c r="B354" s="33">
        <f t="shared" si="5"/>
        <v>0.17207423390428156</v>
      </c>
    </row>
    <row r="355" spans="1:2">
      <c r="A355" s="34">
        <v>40000</v>
      </c>
      <c r="B355" s="33">
        <f t="shared" si="5"/>
        <v>0.102873663961961</v>
      </c>
    </row>
    <row r="356" spans="1:2">
      <c r="A356" s="33">
        <v>42000</v>
      </c>
      <c r="B356" s="33">
        <f t="shared" si="5"/>
        <v>0.1397806345978653</v>
      </c>
    </row>
    <row r="357" spans="1:2">
      <c r="A357" s="34">
        <v>97499.999999999985</v>
      </c>
      <c r="B357" s="33">
        <f t="shared" si="5"/>
        <v>1.1639490697442094</v>
      </c>
    </row>
    <row r="358" spans="1:2">
      <c r="A358" s="33">
        <v>43500</v>
      </c>
      <c r="B358" s="33">
        <f t="shared" si="5"/>
        <v>0.16746086257479353</v>
      </c>
    </row>
    <row r="359" spans="1:2">
      <c r="A359" s="34">
        <v>65250</v>
      </c>
      <c r="B359" s="33">
        <f t="shared" si="5"/>
        <v>0.56882416824025284</v>
      </c>
    </row>
    <row r="360" spans="1:2">
      <c r="A360" s="33">
        <v>47250</v>
      </c>
      <c r="B360" s="33">
        <f t="shared" si="5"/>
        <v>0.23666143251711408</v>
      </c>
    </row>
    <row r="361" spans="1:2">
      <c r="A361" s="34">
        <v>73500</v>
      </c>
      <c r="B361" s="33">
        <f t="shared" si="5"/>
        <v>0.721065422113358</v>
      </c>
    </row>
    <row r="362" spans="1:2">
      <c r="A362" s="33">
        <v>37500</v>
      </c>
      <c r="B362" s="33">
        <f t="shared" si="5"/>
        <v>5.6739950667080631E-2</v>
      </c>
    </row>
    <row r="363" spans="1:2">
      <c r="A363" s="34">
        <v>82687.5</v>
      </c>
      <c r="B363" s="33">
        <f t="shared" si="5"/>
        <v>0.89060681847204337</v>
      </c>
    </row>
    <row r="364" spans="1:2">
      <c r="A364" s="33">
        <v>50625</v>
      </c>
      <c r="B364" s="33">
        <f t="shared" si="5"/>
        <v>0.29894194546520259</v>
      </c>
    </row>
    <row r="365" spans="1:2">
      <c r="A365" s="34">
        <v>68250</v>
      </c>
      <c r="B365" s="33">
        <f t="shared" si="5"/>
        <v>0.62418462419410925</v>
      </c>
    </row>
    <row r="366" spans="1:2">
      <c r="A366" s="33">
        <v>49875</v>
      </c>
      <c r="B366" s="33">
        <f t="shared" si="5"/>
        <v>0.28510183147673851</v>
      </c>
    </row>
    <row r="367" spans="1:2">
      <c r="A367" s="34">
        <v>59500</v>
      </c>
      <c r="B367" s="33">
        <f t="shared" si="5"/>
        <v>0.46271662766202792</v>
      </c>
    </row>
    <row r="368" spans="1:2">
      <c r="A368" s="33">
        <v>30000</v>
      </c>
      <c r="B368" s="33">
        <f t="shared" si="5"/>
        <v>-8.1661189217560493E-2</v>
      </c>
    </row>
    <row r="369" spans="1:2">
      <c r="A369" s="34">
        <v>78750</v>
      </c>
      <c r="B369" s="33">
        <f t="shared" si="5"/>
        <v>0.81794622003260686</v>
      </c>
    </row>
    <row r="370" spans="1:2">
      <c r="A370" s="33">
        <v>70875</v>
      </c>
      <c r="B370" s="33">
        <f t="shared" si="5"/>
        <v>0.67262502315373363</v>
      </c>
    </row>
    <row r="371" spans="1:2">
      <c r="A371" s="34">
        <v>94500</v>
      </c>
      <c r="B371" s="33">
        <f t="shared" si="5"/>
        <v>1.1085886137903531</v>
      </c>
    </row>
    <row r="372" spans="1:2">
      <c r="A372" s="33">
        <v>52500</v>
      </c>
      <c r="B372" s="33">
        <f t="shared" si="5"/>
        <v>0.33354223043636289</v>
      </c>
    </row>
    <row r="373" spans="1:2">
      <c r="A373" s="34">
        <v>63000</v>
      </c>
      <c r="B373" s="33">
        <f t="shared" si="5"/>
        <v>0.5273038262748605</v>
      </c>
    </row>
    <row r="374" spans="1:2">
      <c r="A374" s="33">
        <v>36000</v>
      </c>
      <c r="B374" s="33">
        <f t="shared" si="5"/>
        <v>2.9059722690152404E-2</v>
      </c>
    </row>
    <row r="375" spans="1:2">
      <c r="A375" s="34">
        <v>78750</v>
      </c>
      <c r="B375" s="33">
        <f t="shared" si="5"/>
        <v>0.81794622003260686</v>
      </c>
    </row>
    <row r="376" spans="1:2">
      <c r="A376" s="33">
        <v>49000</v>
      </c>
      <c r="B376" s="33">
        <f t="shared" si="5"/>
        <v>0.26895503182353037</v>
      </c>
    </row>
    <row r="377" spans="1:2">
      <c r="A377" s="34">
        <v>73500</v>
      </c>
      <c r="B377" s="33">
        <f t="shared" si="5"/>
        <v>0.721065422113358</v>
      </c>
    </row>
    <row r="378" spans="1:2">
      <c r="A378" s="33">
        <v>45937.499999999985</v>
      </c>
      <c r="B378" s="33">
        <f t="shared" si="5"/>
        <v>0.21244123303730161</v>
      </c>
    </row>
    <row r="379" spans="1:2">
      <c r="A379" s="34">
        <v>57375.000000000007</v>
      </c>
      <c r="B379" s="33">
        <f t="shared" si="5"/>
        <v>0.42350297136137977</v>
      </c>
    </row>
    <row r="380" spans="1:2">
      <c r="A380" s="33">
        <v>34125</v>
      </c>
      <c r="B380" s="33">
        <f t="shared" si="5"/>
        <v>-5.5405622810078782E-3</v>
      </c>
    </row>
    <row r="381" spans="1:2">
      <c r="A381" s="34">
        <v>90000.000000000015</v>
      </c>
      <c r="B381" s="33">
        <f t="shared" si="5"/>
        <v>1.0255479298595687</v>
      </c>
    </row>
    <row r="382" spans="1:2">
      <c r="A382" s="33">
        <v>52500</v>
      </c>
      <c r="B382" s="33">
        <f t="shared" si="5"/>
        <v>0.33354223043636289</v>
      </c>
    </row>
    <row r="383" spans="1:2">
      <c r="A383" s="34">
        <v>81375</v>
      </c>
      <c r="B383" s="33">
        <f t="shared" si="5"/>
        <v>0.86638661899223124</v>
      </c>
    </row>
    <row r="384" spans="1:2">
      <c r="A384" s="33">
        <v>54687.499999999985</v>
      </c>
      <c r="B384" s="33">
        <f t="shared" si="5"/>
        <v>0.37390922956938294</v>
      </c>
    </row>
    <row r="385" spans="1:2">
      <c r="A385" s="34">
        <v>86625</v>
      </c>
      <c r="B385" s="33">
        <f t="shared" si="5"/>
        <v>0.96326741691147999</v>
      </c>
    </row>
    <row r="386" spans="1:2">
      <c r="A386" s="33">
        <v>67500</v>
      </c>
      <c r="B386" s="33">
        <f t="shared" si="5"/>
        <v>0.61034451020564517</v>
      </c>
    </row>
    <row r="387" spans="1:2">
      <c r="A387" s="34">
        <v>180000</v>
      </c>
      <c r="B387" s="33">
        <f t="shared" ref="B387:B450" si="6">(A387-$E$3)/$E$4</f>
        <v>2.686361608475262</v>
      </c>
    </row>
    <row r="388" spans="1:2">
      <c r="A388" s="33">
        <v>125999.99999999999</v>
      </c>
      <c r="B388" s="33">
        <f t="shared" si="6"/>
        <v>1.6898734013058456</v>
      </c>
    </row>
    <row r="389" spans="1:2">
      <c r="A389" s="34">
        <v>140000</v>
      </c>
      <c r="B389" s="33">
        <f t="shared" si="6"/>
        <v>1.9482221957571759</v>
      </c>
    </row>
    <row r="390" spans="1:2">
      <c r="A390" s="33">
        <v>102375</v>
      </c>
      <c r="B390" s="33">
        <f t="shared" si="6"/>
        <v>1.2539098106692264</v>
      </c>
    </row>
    <row r="391" spans="1:2">
      <c r="A391" s="34">
        <v>121500</v>
      </c>
      <c r="B391" s="33">
        <f t="shared" si="6"/>
        <v>1.6068327173750612</v>
      </c>
    </row>
    <row r="392" spans="1:2">
      <c r="A392" s="33">
        <v>75000</v>
      </c>
      <c r="B392" s="33">
        <f t="shared" si="6"/>
        <v>0.74874565009028626</v>
      </c>
    </row>
    <row r="393" spans="1:2">
      <c r="A393" s="34">
        <v>240625.00000000003</v>
      </c>
      <c r="B393" s="33">
        <f t="shared" si="6"/>
        <v>3.8051041558761121</v>
      </c>
    </row>
    <row r="394" spans="1:2">
      <c r="A394" s="33">
        <v>148500</v>
      </c>
      <c r="B394" s="33">
        <f t="shared" si="6"/>
        <v>2.1050768209597694</v>
      </c>
    </row>
    <row r="395" spans="1:2">
      <c r="A395" s="34">
        <v>165000</v>
      </c>
      <c r="B395" s="33">
        <f t="shared" si="6"/>
        <v>2.4095593287059796</v>
      </c>
    </row>
    <row r="396" spans="1:2">
      <c r="A396" s="33">
        <v>175499.99999999997</v>
      </c>
      <c r="B396" s="33">
        <f t="shared" si="6"/>
        <v>2.6033209245444771</v>
      </c>
    </row>
    <row r="397" spans="1:2">
      <c r="A397" s="34">
        <v>129375</v>
      </c>
      <c r="B397" s="33">
        <f t="shared" si="6"/>
        <v>1.7521539142539344</v>
      </c>
    </row>
    <row r="398" spans="1:2">
      <c r="A398" s="33">
        <v>100625</v>
      </c>
      <c r="B398" s="33">
        <f t="shared" si="6"/>
        <v>1.2216162113628102</v>
      </c>
    </row>
    <row r="399" spans="1:2">
      <c r="A399" s="34">
        <v>280500</v>
      </c>
      <c r="B399" s="33">
        <f t="shared" si="6"/>
        <v>4.5409368829294525</v>
      </c>
    </row>
    <row r="400" spans="1:2">
      <c r="A400" s="33">
        <v>160000</v>
      </c>
      <c r="B400" s="33">
        <f t="shared" si="6"/>
        <v>2.317291902116219</v>
      </c>
    </row>
    <row r="401" spans="1:2">
      <c r="A401" s="34">
        <v>176000</v>
      </c>
      <c r="B401" s="33">
        <f t="shared" si="6"/>
        <v>2.6125476672034531</v>
      </c>
    </row>
    <row r="402" spans="1:2">
      <c r="A402" s="33">
        <v>194999.99999999997</v>
      </c>
      <c r="B402" s="33">
        <f t="shared" si="6"/>
        <v>2.9631638882445439</v>
      </c>
    </row>
    <row r="403" spans="1:2">
      <c r="A403" s="34">
        <v>131250</v>
      </c>
      <c r="B403" s="33">
        <f t="shared" si="6"/>
        <v>1.7867541992250946</v>
      </c>
    </row>
    <row r="404" spans="1:2">
      <c r="A404" s="33">
        <v>101062.50000000001</v>
      </c>
      <c r="B404" s="33">
        <f t="shared" si="6"/>
        <v>1.2296896111894144</v>
      </c>
    </row>
    <row r="405" spans="1:2">
      <c r="A405" s="34">
        <v>255750.00000000003</v>
      </c>
      <c r="B405" s="33">
        <f t="shared" si="6"/>
        <v>4.084213121310138</v>
      </c>
    </row>
    <row r="406" spans="1:2">
      <c r="A406" s="33">
        <v>159500</v>
      </c>
      <c r="B406" s="33">
        <f t="shared" si="6"/>
        <v>2.308065159457243</v>
      </c>
    </row>
    <row r="407" spans="1:2">
      <c r="A407" s="34">
        <v>148500</v>
      </c>
      <c r="B407" s="33">
        <f t="shared" si="6"/>
        <v>2.1050768209597694</v>
      </c>
    </row>
    <row r="408" spans="1:2">
      <c r="A408" s="33">
        <v>174000</v>
      </c>
      <c r="B408" s="33">
        <f t="shared" si="6"/>
        <v>2.5756406965675489</v>
      </c>
    </row>
    <row r="409" spans="1:2">
      <c r="A409" s="34">
        <v>135000</v>
      </c>
      <c r="B409" s="33">
        <f t="shared" si="6"/>
        <v>1.8559547691674152</v>
      </c>
    </row>
    <row r="410" spans="1:2">
      <c r="A410" s="33">
        <v>86625</v>
      </c>
      <c r="B410" s="33">
        <f t="shared" si="6"/>
        <v>0.96326741691147999</v>
      </c>
    </row>
    <row r="411" spans="1:2">
      <c r="A411" s="34">
        <v>185625.00000000003</v>
      </c>
      <c r="B411" s="33">
        <f t="shared" si="6"/>
        <v>2.7901624633887439</v>
      </c>
    </row>
    <row r="412" spans="1:2">
      <c r="A412" s="33">
        <v>99999.999999999985</v>
      </c>
      <c r="B412" s="33">
        <f t="shared" si="6"/>
        <v>1.2100827830390897</v>
      </c>
    </row>
    <row r="413" spans="1:2">
      <c r="A413" s="34">
        <v>99999.999999999985</v>
      </c>
      <c r="B413" s="33">
        <f t="shared" si="6"/>
        <v>1.2100827830390897</v>
      </c>
    </row>
    <row r="414" spans="1:2">
      <c r="A414" s="33">
        <v>103499.99999999999</v>
      </c>
      <c r="B414" s="33">
        <f t="shared" si="6"/>
        <v>1.2746699816519222</v>
      </c>
    </row>
    <row r="415" spans="1:2">
      <c r="A415" s="34">
        <v>95625</v>
      </c>
      <c r="B415" s="33">
        <f t="shared" si="6"/>
        <v>1.1293487847730495</v>
      </c>
    </row>
    <row r="416" spans="1:2">
      <c r="A416" s="33">
        <v>56000</v>
      </c>
      <c r="B416" s="33">
        <f t="shared" si="6"/>
        <v>0.3981294290491954</v>
      </c>
    </row>
    <row r="417" spans="1:2">
      <c r="A417" s="34">
        <v>158125</v>
      </c>
      <c r="B417" s="33">
        <f t="shared" si="6"/>
        <v>2.2826916171450589</v>
      </c>
    </row>
    <row r="418" spans="1:2">
      <c r="A418" s="33">
        <v>115999.99999999999</v>
      </c>
      <c r="B418" s="33">
        <f t="shared" si="6"/>
        <v>1.5053385481263242</v>
      </c>
    </row>
    <row r="419" spans="1:2">
      <c r="A419" s="34">
        <v>115999.99999999999</v>
      </c>
      <c r="B419" s="33">
        <f t="shared" si="6"/>
        <v>1.5053385481263242</v>
      </c>
    </row>
    <row r="420" spans="1:2">
      <c r="A420" s="33">
        <v>169000</v>
      </c>
      <c r="B420" s="33">
        <f t="shared" si="6"/>
        <v>2.483373269977788</v>
      </c>
    </row>
    <row r="421" spans="1:2">
      <c r="A421" s="34">
        <v>162500</v>
      </c>
      <c r="B421" s="33">
        <f t="shared" si="6"/>
        <v>2.3634256154110993</v>
      </c>
    </row>
    <row r="422" spans="1:2">
      <c r="A422" s="33">
        <v>99750</v>
      </c>
      <c r="B422" s="33">
        <f t="shared" si="6"/>
        <v>1.2054694117096019</v>
      </c>
    </row>
    <row r="423" spans="1:2">
      <c r="A423" s="34">
        <v>259875.00000000003</v>
      </c>
      <c r="B423" s="33">
        <f t="shared" si="6"/>
        <v>4.1603337482466909</v>
      </c>
    </row>
    <row r="424" spans="1:2">
      <c r="A424" s="33">
        <v>197999.99999999997</v>
      </c>
      <c r="B424" s="33">
        <f t="shared" si="6"/>
        <v>3.0185243441984007</v>
      </c>
    </row>
    <row r="425" spans="1:2">
      <c r="A425" s="34">
        <v>197999.99999999997</v>
      </c>
      <c r="B425" s="33">
        <f t="shared" si="6"/>
        <v>3.0185243441984007</v>
      </c>
    </row>
    <row r="426" spans="1:2">
      <c r="A426" s="33">
        <v>188499.99999999997</v>
      </c>
      <c r="B426" s="33">
        <f t="shared" si="6"/>
        <v>2.8432162336778548</v>
      </c>
    </row>
    <row r="427" spans="1:2">
      <c r="A427" s="34">
        <v>186875</v>
      </c>
      <c r="B427" s="33">
        <f t="shared" si="6"/>
        <v>2.8132293200361826</v>
      </c>
    </row>
    <row r="428" spans="1:2">
      <c r="A428" s="33">
        <v>110250</v>
      </c>
      <c r="B428" s="33">
        <f t="shared" si="6"/>
        <v>1.3992310075480996</v>
      </c>
    </row>
    <row r="429" spans="1:2">
      <c r="A429" s="34">
        <v>298375</v>
      </c>
      <c r="B429" s="33">
        <f t="shared" si="6"/>
        <v>4.8707929329878477</v>
      </c>
    </row>
    <row r="430" spans="1:2">
      <c r="A430" s="33">
        <v>105187.50000000001</v>
      </c>
      <c r="B430" s="33">
        <f t="shared" si="6"/>
        <v>1.3058102381259671</v>
      </c>
    </row>
    <row r="431" spans="1:2">
      <c r="A431" s="34">
        <v>35437.5</v>
      </c>
      <c r="B431" s="33">
        <f t="shared" si="6"/>
        <v>1.8679637198804319E-2</v>
      </c>
    </row>
    <row r="432" spans="1:2">
      <c r="A432" s="33">
        <v>31499.999999999996</v>
      </c>
      <c r="B432" s="33">
        <f t="shared" si="6"/>
        <v>-5.3980961240632341E-2</v>
      </c>
    </row>
    <row r="433" spans="1:2">
      <c r="A433" s="34">
        <v>11999.999999999998</v>
      </c>
      <c r="B433" s="33">
        <f t="shared" si="6"/>
        <v>-0.41382392494069919</v>
      </c>
    </row>
    <row r="434" spans="1:2">
      <c r="A434" s="33">
        <v>24062.499999999993</v>
      </c>
      <c r="B434" s="33">
        <f t="shared" si="6"/>
        <v>-0.19122875829290154</v>
      </c>
    </row>
    <row r="435" spans="1:2">
      <c r="A435" s="34">
        <v>30375</v>
      </c>
      <c r="B435" s="33">
        <f t="shared" si="6"/>
        <v>-7.4741132223328441E-2</v>
      </c>
    </row>
    <row r="436" spans="1:2">
      <c r="A436" s="33">
        <v>117562.50000000001</v>
      </c>
      <c r="B436" s="33">
        <f t="shared" si="6"/>
        <v>1.534172118935625</v>
      </c>
    </row>
    <row r="437" spans="1:2">
      <c r="A437" s="34">
        <v>19687.5</v>
      </c>
      <c r="B437" s="33">
        <f t="shared" si="6"/>
        <v>-0.27196275655894203</v>
      </c>
    </row>
    <row r="438" spans="1:2">
      <c r="A438" s="33">
        <v>24499.999999999996</v>
      </c>
      <c r="B438" s="33">
        <f t="shared" si="6"/>
        <v>-0.18315535846629738</v>
      </c>
    </row>
    <row r="439" spans="1:2">
      <c r="A439" s="34">
        <v>7999.9999999999991</v>
      </c>
      <c r="B439" s="33">
        <f t="shared" si="6"/>
        <v>-0.48763786621250782</v>
      </c>
    </row>
    <row r="440" spans="1:2">
      <c r="A440" s="33">
        <v>24062.499999999993</v>
      </c>
      <c r="B440" s="33">
        <f t="shared" si="6"/>
        <v>-0.19122875829290154</v>
      </c>
    </row>
    <row r="441" spans="1:2">
      <c r="A441" s="34">
        <v>30375</v>
      </c>
      <c r="B441" s="33">
        <f t="shared" si="6"/>
        <v>-7.4741132223328441E-2</v>
      </c>
    </row>
    <row r="442" spans="1:2">
      <c r="A442" s="33">
        <v>122375.00000000001</v>
      </c>
      <c r="B442" s="33">
        <f t="shared" si="6"/>
        <v>1.6229795170282697</v>
      </c>
    </row>
    <row r="443" spans="1:2">
      <c r="A443" s="34">
        <v>26250</v>
      </c>
      <c r="B443" s="33">
        <f t="shared" si="6"/>
        <v>-0.15086175915988106</v>
      </c>
    </row>
    <row r="444" spans="1:2">
      <c r="A444" s="33">
        <v>27999.999999999996</v>
      </c>
      <c r="B444" s="33">
        <f t="shared" si="6"/>
        <v>-0.11856815985346486</v>
      </c>
    </row>
    <row r="445" spans="1:2">
      <c r="A445" s="34">
        <v>4500</v>
      </c>
      <c r="B445" s="33">
        <f t="shared" si="6"/>
        <v>-0.55222506482534028</v>
      </c>
    </row>
    <row r="446" spans="1:2">
      <c r="A446" s="33">
        <v>13500</v>
      </c>
      <c r="B446" s="33">
        <f t="shared" si="6"/>
        <v>-0.38614369696377099</v>
      </c>
    </row>
    <row r="447" spans="1:2">
      <c r="A447" s="34">
        <v>21875</v>
      </c>
      <c r="B447" s="33">
        <f t="shared" si="6"/>
        <v>-0.23159575742592173</v>
      </c>
    </row>
    <row r="448" spans="1:2">
      <c r="A448" s="33">
        <v>112500</v>
      </c>
      <c r="B448" s="33">
        <f t="shared" si="6"/>
        <v>1.4407513495134918</v>
      </c>
    </row>
    <row r="449" spans="1:2">
      <c r="A449" s="34">
        <v>22500</v>
      </c>
      <c r="B449" s="33">
        <f t="shared" si="6"/>
        <v>-0.22006232910220161</v>
      </c>
    </row>
    <row r="450" spans="1:2">
      <c r="A450" s="33">
        <v>21000</v>
      </c>
      <c r="B450" s="33">
        <f t="shared" si="6"/>
        <v>-0.24774255707912984</v>
      </c>
    </row>
    <row r="451" spans="1:2">
      <c r="A451" s="34">
        <v>11812.5</v>
      </c>
      <c r="B451" s="33">
        <f t="shared" ref="B451:B514" si="7">(A451-$E$3)/$E$4</f>
        <v>-0.41728395343781521</v>
      </c>
    </row>
    <row r="452" spans="1:2">
      <c r="A452" s="33">
        <v>13500</v>
      </c>
      <c r="B452" s="33">
        <f t="shared" si="7"/>
        <v>-0.38614369696377099</v>
      </c>
    </row>
    <row r="453" spans="1:2">
      <c r="A453" s="34">
        <v>25000</v>
      </c>
      <c r="B453" s="33">
        <f t="shared" si="7"/>
        <v>-0.17392861580732125</v>
      </c>
    </row>
    <row r="454" spans="1:2">
      <c r="A454" s="33">
        <v>141000</v>
      </c>
      <c r="B454" s="33">
        <f t="shared" si="7"/>
        <v>1.9666756810751282</v>
      </c>
    </row>
    <row r="455" spans="1:2">
      <c r="A455" s="34">
        <v>31500.000000000004</v>
      </c>
      <c r="B455" s="33">
        <f t="shared" si="7"/>
        <v>-5.3980961240632203E-2</v>
      </c>
    </row>
    <row r="456" spans="1:2">
      <c r="A456" s="33">
        <v>28875.000000000004</v>
      </c>
      <c r="B456" s="33">
        <f t="shared" si="7"/>
        <v>-0.10242136020025659</v>
      </c>
    </row>
    <row r="457" spans="1:2">
      <c r="A457" s="34">
        <v>19250</v>
      </c>
      <c r="B457" s="33">
        <f t="shared" si="7"/>
        <v>-0.28003615638554613</v>
      </c>
    </row>
    <row r="458" spans="1:2">
      <c r="A458" s="33">
        <v>24375</v>
      </c>
      <c r="B458" s="33">
        <f t="shared" si="7"/>
        <v>-0.18546204413104134</v>
      </c>
    </row>
    <row r="459" spans="1:2">
      <c r="A459" s="34">
        <v>52500</v>
      </c>
      <c r="B459" s="33">
        <f t="shared" si="7"/>
        <v>0.33354223043636289</v>
      </c>
    </row>
    <row r="460" spans="1:2">
      <c r="A460" s="33">
        <v>178750</v>
      </c>
      <c r="B460" s="33">
        <f t="shared" si="7"/>
        <v>2.6632947518278214</v>
      </c>
    </row>
    <row r="461" spans="1:2">
      <c r="A461" s="34">
        <v>52500.000000000007</v>
      </c>
      <c r="B461" s="33">
        <f t="shared" si="7"/>
        <v>0.333542230436363</v>
      </c>
    </row>
    <row r="462" spans="1:2">
      <c r="A462" s="33">
        <v>38500</v>
      </c>
      <c r="B462" s="33">
        <f t="shared" si="7"/>
        <v>7.519343598503278E-2</v>
      </c>
    </row>
    <row r="463" spans="1:2">
      <c r="A463" s="34">
        <v>33000</v>
      </c>
      <c r="B463" s="33">
        <f t="shared" si="7"/>
        <v>-2.6300733263704048E-2</v>
      </c>
    </row>
    <row r="464" spans="1:2">
      <c r="A464" s="33">
        <v>34125</v>
      </c>
      <c r="B464" s="33">
        <f t="shared" si="7"/>
        <v>-5.5405622810078782E-3</v>
      </c>
    </row>
    <row r="465" spans="1:2">
      <c r="A465" s="34">
        <v>63000</v>
      </c>
      <c r="B465" s="33">
        <f t="shared" si="7"/>
        <v>0.5273038262748605</v>
      </c>
    </row>
    <row r="466" spans="1:2">
      <c r="A466" s="33">
        <v>178750</v>
      </c>
      <c r="B466" s="33">
        <f t="shared" si="7"/>
        <v>2.6632947518278214</v>
      </c>
    </row>
    <row r="467" spans="1:2">
      <c r="A467" s="34">
        <v>63000.000000000007</v>
      </c>
      <c r="B467" s="33">
        <f t="shared" si="7"/>
        <v>0.52730382627486061</v>
      </c>
    </row>
    <row r="468" spans="1:2">
      <c r="A468" s="33">
        <v>49500</v>
      </c>
      <c r="B468" s="33">
        <f t="shared" si="7"/>
        <v>0.27818177448250642</v>
      </c>
    </row>
    <row r="469" spans="1:2">
      <c r="A469" s="34">
        <v>38500</v>
      </c>
      <c r="B469" s="33">
        <f t="shared" si="7"/>
        <v>7.519343598503278E-2</v>
      </c>
    </row>
    <row r="470" spans="1:2">
      <c r="A470" s="33">
        <v>45500</v>
      </c>
      <c r="B470" s="33">
        <f t="shared" si="7"/>
        <v>0.20436783321069782</v>
      </c>
    </row>
    <row r="471" spans="1:2">
      <c r="A471" s="34">
        <v>78750</v>
      </c>
      <c r="B471" s="33">
        <f t="shared" si="7"/>
        <v>0.81794622003260686</v>
      </c>
    </row>
    <row r="472" spans="1:2">
      <c r="A472" s="33">
        <v>187687.50000000003</v>
      </c>
      <c r="B472" s="33">
        <f t="shared" si="7"/>
        <v>2.8282227768570198</v>
      </c>
    </row>
    <row r="473" spans="1:2">
      <c r="A473" s="34">
        <v>63000.000000000007</v>
      </c>
      <c r="B473" s="33">
        <f t="shared" si="7"/>
        <v>0.52730382627486061</v>
      </c>
    </row>
    <row r="474" spans="1:2">
      <c r="A474" s="33">
        <v>49500</v>
      </c>
      <c r="B474" s="33">
        <f t="shared" si="7"/>
        <v>0.27818177448250642</v>
      </c>
    </row>
    <row r="475" spans="1:2">
      <c r="A475" s="34">
        <v>44000</v>
      </c>
      <c r="B475" s="33">
        <f t="shared" si="7"/>
        <v>0.17668760523376961</v>
      </c>
    </row>
    <row r="476" spans="1:2">
      <c r="A476" s="33">
        <v>39812.5</v>
      </c>
      <c r="B476" s="33">
        <f t="shared" si="7"/>
        <v>9.9413635464844968E-2</v>
      </c>
    </row>
    <row r="477" spans="1:2">
      <c r="A477" s="34">
        <v>73500</v>
      </c>
      <c r="B477" s="33">
        <f t="shared" si="7"/>
        <v>0.721065422113358</v>
      </c>
    </row>
    <row r="478" spans="1:2">
      <c r="A478" s="33">
        <v>154375</v>
      </c>
      <c r="B478" s="33">
        <f t="shared" si="7"/>
        <v>2.213491047202738</v>
      </c>
    </row>
    <row r="479" spans="1:2">
      <c r="A479" s="34">
        <v>41250</v>
      </c>
      <c r="B479" s="33">
        <f t="shared" si="7"/>
        <v>0.1259405206094012</v>
      </c>
    </row>
    <row r="480" spans="1:2">
      <c r="A480" s="33">
        <v>31499.999999999996</v>
      </c>
      <c r="B480" s="33">
        <f t="shared" si="7"/>
        <v>-5.3980961240632341E-2</v>
      </c>
    </row>
    <row r="481" spans="1:2">
      <c r="A481" s="34">
        <v>27562.5</v>
      </c>
      <c r="B481" s="33">
        <f t="shared" si="7"/>
        <v>-0.12664155968006885</v>
      </c>
    </row>
    <row r="482" spans="1:2">
      <c r="A482" s="33">
        <v>20624.999999999996</v>
      </c>
      <c r="B482" s="33">
        <f t="shared" si="7"/>
        <v>-0.25466261407336199</v>
      </c>
    </row>
    <row r="483" spans="1:2">
      <c r="A483" s="34">
        <v>33750</v>
      </c>
      <c r="B483" s="33">
        <f t="shared" si="7"/>
        <v>-1.2460619275239934E-2</v>
      </c>
    </row>
    <row r="484" spans="1:2">
      <c r="A484" s="33">
        <v>120000</v>
      </c>
      <c r="B484" s="33">
        <f t="shared" si="7"/>
        <v>1.579152489398133</v>
      </c>
    </row>
    <row r="485" spans="1:2">
      <c r="A485" s="34">
        <v>33750</v>
      </c>
      <c r="B485" s="33">
        <f t="shared" si="7"/>
        <v>-1.2460619275239934E-2</v>
      </c>
    </row>
    <row r="486" spans="1:2">
      <c r="A486" s="33">
        <v>21875</v>
      </c>
      <c r="B486" s="33">
        <f t="shared" si="7"/>
        <v>-0.23159575742592173</v>
      </c>
    </row>
    <row r="487" spans="1:2">
      <c r="A487" s="34">
        <v>17500</v>
      </c>
      <c r="B487" s="33">
        <f t="shared" si="7"/>
        <v>-0.31232975569196236</v>
      </c>
    </row>
    <row r="488" spans="1:2">
      <c r="A488" s="33">
        <v>18000</v>
      </c>
      <c r="B488" s="33">
        <f t="shared" si="7"/>
        <v>-0.30310301303298631</v>
      </c>
    </row>
    <row r="489" spans="1:2">
      <c r="A489" s="34">
        <v>36562.499999999993</v>
      </c>
      <c r="B489" s="33">
        <f t="shared" si="7"/>
        <v>3.9439808181500356E-2</v>
      </c>
    </row>
    <row r="490" spans="1:2">
      <c r="A490" s="33">
        <v>144375</v>
      </c>
      <c r="B490" s="33">
        <f t="shared" si="7"/>
        <v>2.0289561940232166</v>
      </c>
    </row>
    <row r="491" spans="1:2">
      <c r="A491" s="34">
        <v>42000</v>
      </c>
      <c r="B491" s="33">
        <f t="shared" si="7"/>
        <v>0.1397806345978653</v>
      </c>
    </row>
    <row r="492" spans="1:2">
      <c r="A492" s="33">
        <v>46800</v>
      </c>
      <c r="B492" s="33">
        <f t="shared" si="7"/>
        <v>0.22835736412403562</v>
      </c>
    </row>
    <row r="493" spans="1:2">
      <c r="A493" s="34">
        <v>42000</v>
      </c>
      <c r="B493" s="33">
        <f t="shared" si="7"/>
        <v>0.1397806345978653</v>
      </c>
    </row>
    <row r="494" spans="1:2">
      <c r="A494" s="33">
        <v>36750</v>
      </c>
      <c r="B494" s="33">
        <f t="shared" si="7"/>
        <v>4.2899836678616514E-2</v>
      </c>
    </row>
    <row r="495" spans="1:2">
      <c r="A495" s="34">
        <v>56250</v>
      </c>
      <c r="B495" s="33">
        <f t="shared" si="7"/>
        <v>0.40274280037868343</v>
      </c>
    </row>
    <row r="496" spans="1:2">
      <c r="A496" s="33">
        <v>182875.00000000003</v>
      </c>
      <c r="B496" s="33">
        <f t="shared" si="7"/>
        <v>2.7394153787643751</v>
      </c>
    </row>
    <row r="497" spans="1:2">
      <c r="A497" s="34">
        <v>57750.000000000007</v>
      </c>
      <c r="B497" s="33">
        <f t="shared" si="7"/>
        <v>0.4304230283556118</v>
      </c>
    </row>
    <row r="498" spans="1:2">
      <c r="A498" s="33">
        <v>54000.000000000007</v>
      </c>
      <c r="B498" s="33">
        <f t="shared" si="7"/>
        <v>0.36122245841329126</v>
      </c>
    </row>
    <row r="499" spans="1:2">
      <c r="A499" s="34">
        <v>42000</v>
      </c>
      <c r="B499" s="33">
        <f t="shared" si="7"/>
        <v>0.1397806345978653</v>
      </c>
    </row>
    <row r="500" spans="1:2">
      <c r="A500" s="33">
        <v>42875</v>
      </c>
      <c r="B500" s="33">
        <f t="shared" si="7"/>
        <v>0.15592743425107344</v>
      </c>
    </row>
    <row r="501" spans="1:2">
      <c r="A501" s="34">
        <v>61875</v>
      </c>
      <c r="B501" s="33">
        <f t="shared" si="7"/>
        <v>0.50654365529216427</v>
      </c>
    </row>
    <row r="502" spans="1:2">
      <c r="A502" s="33">
        <v>63000</v>
      </c>
      <c r="B502" s="33">
        <f t="shared" si="7"/>
        <v>0.5273038262748605</v>
      </c>
    </row>
    <row r="503" spans="1:2">
      <c r="A503" s="34">
        <v>50625</v>
      </c>
      <c r="B503" s="33">
        <f t="shared" si="7"/>
        <v>0.29894194546520259</v>
      </c>
    </row>
    <row r="504" spans="1:2">
      <c r="A504" s="33">
        <v>81000</v>
      </c>
      <c r="B504" s="33">
        <f t="shared" si="7"/>
        <v>0.8594665619979992</v>
      </c>
    </row>
    <row r="505" spans="1:2">
      <c r="A505" s="34">
        <v>47250</v>
      </c>
      <c r="B505" s="33">
        <f t="shared" si="7"/>
        <v>0.23666143251711408</v>
      </c>
    </row>
    <row r="506" spans="1:2">
      <c r="A506" s="33">
        <v>68750</v>
      </c>
      <c r="B506" s="33">
        <f t="shared" si="7"/>
        <v>0.6334113668530853</v>
      </c>
    </row>
    <row r="507" spans="1:2">
      <c r="A507" s="34">
        <v>42750</v>
      </c>
      <c r="B507" s="33">
        <f t="shared" si="7"/>
        <v>0.1536207485863294</v>
      </c>
    </row>
    <row r="508" spans="1:2">
      <c r="A508" s="33">
        <v>73500</v>
      </c>
      <c r="B508" s="33">
        <f t="shared" si="7"/>
        <v>0.721065422113358</v>
      </c>
    </row>
    <row r="509" spans="1:2">
      <c r="A509" s="34">
        <v>47812.5</v>
      </c>
      <c r="B509" s="33">
        <f t="shared" si="7"/>
        <v>0.24704151800846216</v>
      </c>
    </row>
    <row r="510" spans="1:2">
      <c r="A510" s="33">
        <v>76500</v>
      </c>
      <c r="B510" s="33">
        <f t="shared" si="7"/>
        <v>0.77642587806721453</v>
      </c>
    </row>
    <row r="511" spans="1:2">
      <c r="A511" s="34">
        <v>43312.5</v>
      </c>
      <c r="B511" s="33">
        <f t="shared" si="7"/>
        <v>0.16400083407767749</v>
      </c>
    </row>
    <row r="512" spans="1:2">
      <c r="A512" s="33">
        <v>55000.000000000007</v>
      </c>
      <c r="B512" s="33">
        <f t="shared" si="7"/>
        <v>0.37967594373124341</v>
      </c>
    </row>
    <row r="513" spans="1:2">
      <c r="A513" s="34">
        <v>36000</v>
      </c>
      <c r="B513" s="33">
        <f t="shared" si="7"/>
        <v>2.9059722690152404E-2</v>
      </c>
    </row>
    <row r="514" spans="1:2">
      <c r="A514" s="33">
        <v>99000</v>
      </c>
      <c r="B514" s="33">
        <f t="shared" si="7"/>
        <v>1.1916292977211378</v>
      </c>
    </row>
    <row r="515" spans="1:2">
      <c r="A515" s="34">
        <v>54999.999999999993</v>
      </c>
      <c r="B515" s="33">
        <f t="shared" ref="B515:B578" si="8">(A515-$E$3)/$E$4</f>
        <v>0.37967594373124314</v>
      </c>
    </row>
    <row r="516" spans="1:2">
      <c r="A516" s="33">
        <v>88000</v>
      </c>
      <c r="B516" s="33">
        <f t="shared" si="8"/>
        <v>0.98864095922366424</v>
      </c>
    </row>
    <row r="517" spans="1:2">
      <c r="A517" s="34">
        <v>57749.999999999985</v>
      </c>
      <c r="B517" s="33">
        <f t="shared" si="8"/>
        <v>0.43042302835561141</v>
      </c>
    </row>
    <row r="518" spans="1:2">
      <c r="A518" s="33">
        <v>57750.000000000007</v>
      </c>
      <c r="B518" s="33">
        <f t="shared" si="8"/>
        <v>0.4304230283556118</v>
      </c>
    </row>
    <row r="519" spans="1:2">
      <c r="A519" s="34">
        <v>41250</v>
      </c>
      <c r="B519" s="33">
        <f t="shared" si="8"/>
        <v>0.1259405206094012</v>
      </c>
    </row>
    <row r="520" spans="1:2">
      <c r="A520" s="33">
        <v>132000</v>
      </c>
      <c r="B520" s="33">
        <f t="shared" si="8"/>
        <v>1.8005943132135589</v>
      </c>
    </row>
    <row r="521" spans="1:2">
      <c r="A521" s="34">
        <v>56875</v>
      </c>
      <c r="B521" s="33">
        <f t="shared" si="8"/>
        <v>0.41427622870240355</v>
      </c>
    </row>
    <row r="522" spans="1:2">
      <c r="A522" s="33">
        <v>104000</v>
      </c>
      <c r="B522" s="33">
        <f t="shared" si="8"/>
        <v>1.2838967243108985</v>
      </c>
    </row>
    <row r="523" spans="1:2">
      <c r="A523" s="34">
        <v>62999.999999999993</v>
      </c>
      <c r="B523" s="33">
        <f t="shared" si="8"/>
        <v>0.52730382627486028</v>
      </c>
    </row>
    <row r="524" spans="1:2">
      <c r="A524" s="33">
        <v>71500</v>
      </c>
      <c r="B524" s="33">
        <f t="shared" si="8"/>
        <v>0.68415845147745369</v>
      </c>
    </row>
    <row r="525" spans="1:2">
      <c r="A525" s="34">
        <v>56000</v>
      </c>
      <c r="B525" s="33">
        <f t="shared" si="8"/>
        <v>0.3981294290491954</v>
      </c>
    </row>
    <row r="526" spans="1:2">
      <c r="A526" s="33">
        <v>148500</v>
      </c>
      <c r="B526" s="33">
        <f t="shared" si="8"/>
        <v>2.1050768209597694</v>
      </c>
    </row>
    <row r="527" spans="1:2">
      <c r="A527" s="34">
        <v>78000</v>
      </c>
      <c r="B527" s="33">
        <f t="shared" si="8"/>
        <v>0.80410610604414268</v>
      </c>
    </row>
    <row r="528" spans="1:2">
      <c r="A528" s="33">
        <v>117000</v>
      </c>
      <c r="B528" s="33">
        <f t="shared" si="8"/>
        <v>1.5237920334442765</v>
      </c>
    </row>
    <row r="529" spans="1:2">
      <c r="A529" s="34">
        <v>72000</v>
      </c>
      <c r="B529" s="33">
        <f t="shared" si="8"/>
        <v>0.69338519413642985</v>
      </c>
    </row>
    <row r="530" spans="1:2">
      <c r="A530" s="33">
        <v>78000.000000000015</v>
      </c>
      <c r="B530" s="33">
        <f t="shared" si="8"/>
        <v>0.80410610604414301</v>
      </c>
    </row>
    <row r="531" spans="1:2">
      <c r="A531" s="34">
        <v>90000</v>
      </c>
      <c r="B531" s="33">
        <f t="shared" si="8"/>
        <v>1.0255479298595684</v>
      </c>
    </row>
    <row r="532" spans="1:2">
      <c r="A532" s="33">
        <v>189000</v>
      </c>
      <c r="B532" s="33">
        <f t="shared" si="8"/>
        <v>2.8524429763368313</v>
      </c>
    </row>
    <row r="533" spans="1:2">
      <c r="A533" s="34">
        <v>107250</v>
      </c>
      <c r="B533" s="33">
        <f t="shared" si="8"/>
        <v>1.3438705515942431</v>
      </c>
    </row>
    <row r="534" spans="1:2">
      <c r="A534" s="33">
        <v>160875</v>
      </c>
      <c r="B534" s="33">
        <f t="shared" si="8"/>
        <v>2.3334387017694271</v>
      </c>
    </row>
    <row r="535" spans="1:2">
      <c r="A535" s="34">
        <v>101999.99999999999</v>
      </c>
      <c r="B535" s="33">
        <f t="shared" si="8"/>
        <v>1.2469897536749941</v>
      </c>
    </row>
    <row r="536" spans="1:2">
      <c r="A536" s="33">
        <v>117000.00000000001</v>
      </c>
      <c r="B536" s="33">
        <f t="shared" si="8"/>
        <v>1.5237920334442767</v>
      </c>
    </row>
    <row r="537" spans="1:2">
      <c r="A537" s="34">
        <v>120000</v>
      </c>
      <c r="B537" s="33">
        <f t="shared" si="8"/>
        <v>1.579152489398133</v>
      </c>
    </row>
    <row r="538" spans="1:2">
      <c r="A538" s="33">
        <v>180000</v>
      </c>
      <c r="B538" s="33">
        <f t="shared" si="8"/>
        <v>2.686361608475262</v>
      </c>
    </row>
    <row r="539" spans="1:2">
      <c r="A539" s="34">
        <v>97500</v>
      </c>
      <c r="B539" s="33">
        <f t="shared" si="8"/>
        <v>1.1639490697442096</v>
      </c>
    </row>
    <row r="540" spans="1:2">
      <c r="A540" s="33">
        <v>143000</v>
      </c>
      <c r="B540" s="33">
        <f t="shared" si="8"/>
        <v>2.0035826517110324</v>
      </c>
    </row>
    <row r="541" spans="1:2">
      <c r="A541" s="34">
        <v>94500</v>
      </c>
      <c r="B541" s="33">
        <f t="shared" si="8"/>
        <v>1.1085886137903531</v>
      </c>
    </row>
    <row r="542" spans="1:2">
      <c r="A542" s="33">
        <v>178750</v>
      </c>
      <c r="B542" s="33">
        <f t="shared" si="8"/>
        <v>2.6632947518278214</v>
      </c>
    </row>
    <row r="543" spans="1:2">
      <c r="A543" s="34">
        <v>80000</v>
      </c>
      <c r="B543" s="33">
        <f t="shared" si="8"/>
        <v>0.84101307668004699</v>
      </c>
    </row>
    <row r="544" spans="1:2">
      <c r="A544" s="33">
        <v>182000</v>
      </c>
      <c r="B544" s="33">
        <f t="shared" si="8"/>
        <v>2.7232685791111662</v>
      </c>
    </row>
    <row r="545" spans="1:2">
      <c r="A545" s="34">
        <v>113750</v>
      </c>
      <c r="B545" s="33">
        <f t="shared" si="8"/>
        <v>1.4638182061609322</v>
      </c>
    </row>
    <row r="546" spans="1:2">
      <c r="A546" s="33">
        <v>136500</v>
      </c>
      <c r="B546" s="33">
        <f t="shared" si="8"/>
        <v>1.8836349971443436</v>
      </c>
    </row>
    <row r="547" spans="1:2">
      <c r="A547" s="34">
        <v>108062.5</v>
      </c>
      <c r="B547" s="33">
        <f t="shared" si="8"/>
        <v>1.3588640084150791</v>
      </c>
    </row>
    <row r="548" spans="1:2">
      <c r="A548" s="33">
        <v>195937.50000000003</v>
      </c>
      <c r="B548" s="33">
        <f t="shared" si="8"/>
        <v>2.9804640307301251</v>
      </c>
    </row>
    <row r="549" spans="1:2">
      <c r="A549" s="34">
        <v>64000</v>
      </c>
      <c r="B549" s="33">
        <f t="shared" si="8"/>
        <v>0.5457573115928126</v>
      </c>
    </row>
    <row r="550" spans="1:2">
      <c r="A550" s="33">
        <v>126000.00000000003</v>
      </c>
      <c r="B550" s="33">
        <f t="shared" si="8"/>
        <v>1.6898734013058465</v>
      </c>
    </row>
    <row r="551" spans="1:2">
      <c r="A551" s="34">
        <v>78000.000000000015</v>
      </c>
      <c r="B551" s="33">
        <f t="shared" si="8"/>
        <v>0.80410610604414301</v>
      </c>
    </row>
    <row r="552" spans="1:2">
      <c r="A552" s="33">
        <v>94500.000000000029</v>
      </c>
      <c r="B552" s="33">
        <f t="shared" si="8"/>
        <v>1.1085886137903538</v>
      </c>
    </row>
    <row r="553" spans="1:2">
      <c r="A553" s="34">
        <v>72000</v>
      </c>
      <c r="B553" s="33">
        <f t="shared" si="8"/>
        <v>0.69338519413642985</v>
      </c>
    </row>
    <row r="554" spans="1:2">
      <c r="A554" s="33">
        <v>140000.00000000003</v>
      </c>
      <c r="B554" s="33">
        <f t="shared" si="8"/>
        <v>1.9482221957571766</v>
      </c>
    </row>
    <row r="555" spans="1:2">
      <c r="A555" s="34">
        <v>50625.000000000015</v>
      </c>
      <c r="B555" s="33">
        <f t="shared" si="8"/>
        <v>0.29894194546520286</v>
      </c>
    </row>
    <row r="556" spans="1:2">
      <c r="A556" s="33">
        <v>115500.00000000003</v>
      </c>
      <c r="B556" s="33">
        <f t="shared" si="8"/>
        <v>1.4961118054673488</v>
      </c>
    </row>
    <row r="557" spans="1:2">
      <c r="A557" s="34">
        <v>71500.000000000015</v>
      </c>
      <c r="B557" s="33">
        <f t="shared" si="8"/>
        <v>0.68415845147745402</v>
      </c>
    </row>
    <row r="558" spans="1:2">
      <c r="A558" s="33">
        <v>78750.000000000015</v>
      </c>
      <c r="B558" s="33">
        <f t="shared" si="8"/>
        <v>0.81794622003260709</v>
      </c>
    </row>
    <row r="559" spans="1:2">
      <c r="A559" s="34">
        <v>63000.000000000007</v>
      </c>
      <c r="B559" s="33">
        <f t="shared" si="8"/>
        <v>0.52730382627486061</v>
      </c>
    </row>
    <row r="560" spans="1:2">
      <c r="A560" s="33">
        <v>113750.00000000003</v>
      </c>
      <c r="B560" s="33">
        <f t="shared" si="8"/>
        <v>1.4638182061609326</v>
      </c>
    </row>
    <row r="561" spans="1:2">
      <c r="A561" s="34">
        <v>42187.500000000015</v>
      </c>
      <c r="B561" s="33">
        <f t="shared" si="8"/>
        <v>0.1432406630949816</v>
      </c>
    </row>
    <row r="562" spans="1:2">
      <c r="A562" s="33">
        <v>120750.00000000003</v>
      </c>
      <c r="B562" s="33">
        <f t="shared" si="8"/>
        <v>1.5929926033865978</v>
      </c>
    </row>
    <row r="563" spans="1:2">
      <c r="A563" s="34">
        <v>74750.000000000015</v>
      </c>
      <c r="B563" s="33">
        <f t="shared" si="8"/>
        <v>0.74413227876079846</v>
      </c>
    </row>
    <row r="564" spans="1:2">
      <c r="A564" s="33">
        <v>89250.000000000015</v>
      </c>
      <c r="B564" s="33">
        <f t="shared" si="8"/>
        <v>1.0117078158711046</v>
      </c>
    </row>
    <row r="565" spans="1:2">
      <c r="A565" s="34">
        <v>72000</v>
      </c>
      <c r="B565" s="33">
        <f t="shared" si="8"/>
        <v>0.69338519413642985</v>
      </c>
    </row>
    <row r="566" spans="1:2">
      <c r="A566" s="33">
        <v>122500.00000000003</v>
      </c>
      <c r="B566" s="33">
        <f t="shared" si="8"/>
        <v>1.6252862026930139</v>
      </c>
    </row>
    <row r="567" spans="1:2">
      <c r="A567" s="34">
        <v>53437.500000000015</v>
      </c>
      <c r="B567" s="33">
        <f t="shared" si="8"/>
        <v>0.35084237292194331</v>
      </c>
    </row>
    <row r="568" spans="1:2">
      <c r="A568" s="33">
        <v>141750.00000000003</v>
      </c>
      <c r="B568" s="33">
        <f t="shared" si="8"/>
        <v>1.9805157950635928</v>
      </c>
    </row>
    <row r="569" spans="1:2">
      <c r="A569" s="34">
        <v>87750.000000000029</v>
      </c>
      <c r="B569" s="33">
        <f t="shared" si="8"/>
        <v>0.98402758789417666</v>
      </c>
    </row>
    <row r="570" spans="1:2">
      <c r="A570" s="33">
        <v>99750.000000000029</v>
      </c>
      <c r="B570" s="33">
        <f t="shared" si="8"/>
        <v>1.2054694117096025</v>
      </c>
    </row>
    <row r="571" spans="1:2">
      <c r="A571" s="34">
        <v>85500.000000000015</v>
      </c>
      <c r="B571" s="33">
        <f t="shared" si="8"/>
        <v>0.9425072459287841</v>
      </c>
    </row>
    <row r="572" spans="1:2">
      <c r="A572" s="33">
        <v>140000.00000000003</v>
      </c>
      <c r="B572" s="33">
        <f t="shared" si="8"/>
        <v>1.9482221957571766</v>
      </c>
    </row>
    <row r="573" spans="1:2">
      <c r="A573" s="34">
        <v>56250.000000000015</v>
      </c>
      <c r="B573" s="33">
        <f t="shared" si="8"/>
        <v>0.40274280037868371</v>
      </c>
    </row>
    <row r="574" spans="1:2">
      <c r="A574" s="33">
        <v>44625.000000000007</v>
      </c>
      <c r="B574" s="33">
        <f t="shared" si="8"/>
        <v>0.18822103355748984</v>
      </c>
    </row>
    <row r="575" spans="1:2">
      <c r="A575" s="34">
        <v>34000</v>
      </c>
      <c r="B575" s="33">
        <f t="shared" si="8"/>
        <v>-7.8472479457518968E-3</v>
      </c>
    </row>
    <row r="576" spans="1:2">
      <c r="A576" s="33">
        <v>59500.000000000007</v>
      </c>
      <c r="B576" s="33">
        <f t="shared" si="8"/>
        <v>0.46271662766202809</v>
      </c>
    </row>
    <row r="577" spans="1:2">
      <c r="A577" s="34">
        <v>33000</v>
      </c>
      <c r="B577" s="33">
        <f t="shared" si="8"/>
        <v>-2.6300733263704048E-2</v>
      </c>
    </row>
    <row r="578" spans="1:2">
      <c r="A578" s="33">
        <v>50625</v>
      </c>
      <c r="B578" s="33">
        <f t="shared" si="8"/>
        <v>0.29894194546520259</v>
      </c>
    </row>
    <row r="579" spans="1:2">
      <c r="A579" s="34">
        <v>28500.000000000004</v>
      </c>
      <c r="B579" s="33">
        <f t="shared" ref="B579:B642" si="9">(A579-$E$3)/$E$4</f>
        <v>-0.10934141719448866</v>
      </c>
    </row>
    <row r="580" spans="1:2">
      <c r="A580" s="33">
        <v>55125.000000000007</v>
      </c>
      <c r="B580" s="33">
        <f t="shared" si="9"/>
        <v>0.38198262939598743</v>
      </c>
    </row>
    <row r="581" spans="1:2">
      <c r="A581" s="34">
        <v>34000</v>
      </c>
      <c r="B581" s="33">
        <f t="shared" si="9"/>
        <v>-7.8472479457518968E-3</v>
      </c>
    </row>
    <row r="582" spans="1:2">
      <c r="A582" s="33">
        <v>59500.000000000007</v>
      </c>
      <c r="B582" s="33">
        <f t="shared" si="9"/>
        <v>0.46271662766202809</v>
      </c>
    </row>
    <row r="583" spans="1:2">
      <c r="A583" s="34">
        <v>33000</v>
      </c>
      <c r="B583" s="33">
        <f t="shared" si="9"/>
        <v>-2.6300733263704048E-2</v>
      </c>
    </row>
    <row r="584" spans="1:2">
      <c r="A584" s="33">
        <v>45000</v>
      </c>
      <c r="B584" s="33">
        <f t="shared" si="9"/>
        <v>0.19514109055172174</v>
      </c>
    </row>
    <row r="585" spans="1:2">
      <c r="A585" s="34">
        <v>24000.000000000004</v>
      </c>
      <c r="B585" s="33">
        <f t="shared" si="9"/>
        <v>-0.19238210112527332</v>
      </c>
    </row>
    <row r="586" spans="1:2">
      <c r="A586" s="33">
        <v>77000.000000000015</v>
      </c>
      <c r="B586" s="33">
        <f t="shared" si="9"/>
        <v>0.7856526207261908</v>
      </c>
    </row>
    <row r="587" spans="1:2">
      <c r="A587" s="34">
        <v>40000</v>
      </c>
      <c r="B587" s="33">
        <f t="shared" si="9"/>
        <v>0.102873663961961</v>
      </c>
    </row>
    <row r="588" spans="1:2">
      <c r="A588" s="33">
        <v>77000</v>
      </c>
      <c r="B588" s="33">
        <f t="shared" si="9"/>
        <v>0.78565262072619058</v>
      </c>
    </row>
    <row r="589" spans="1:2">
      <c r="A589" s="34">
        <v>49499.999999999993</v>
      </c>
      <c r="B589" s="33">
        <f t="shared" si="9"/>
        <v>0.27818177448250631</v>
      </c>
    </row>
    <row r="590" spans="1:2">
      <c r="A590" s="33">
        <v>45000</v>
      </c>
      <c r="B590" s="33">
        <f t="shared" si="9"/>
        <v>0.19514109055172174</v>
      </c>
    </row>
    <row r="591" spans="1:2">
      <c r="A591" s="34">
        <v>28875</v>
      </c>
      <c r="B591" s="33">
        <f t="shared" si="9"/>
        <v>-0.10242136020025666</v>
      </c>
    </row>
    <row r="592" spans="1:2">
      <c r="A592" s="33">
        <v>110250.00000000001</v>
      </c>
      <c r="B592" s="33">
        <f t="shared" si="9"/>
        <v>1.3992310075480998</v>
      </c>
    </row>
    <row r="593" spans="1:2">
      <c r="A593" s="34">
        <v>42250</v>
      </c>
      <c r="B593" s="33">
        <f t="shared" si="9"/>
        <v>0.14439400592735335</v>
      </c>
    </row>
    <row r="594" spans="1:2">
      <c r="A594" s="33">
        <v>85312.500000000015</v>
      </c>
      <c r="B594" s="33">
        <f t="shared" si="9"/>
        <v>0.93904721743166808</v>
      </c>
    </row>
    <row r="595" spans="1:2">
      <c r="A595" s="34">
        <v>49500</v>
      </c>
      <c r="B595" s="33">
        <f t="shared" si="9"/>
        <v>0.27818177448250642</v>
      </c>
    </row>
    <row r="596" spans="1:2">
      <c r="A596" s="33">
        <v>56875</v>
      </c>
      <c r="B596" s="33">
        <f t="shared" si="9"/>
        <v>0.41427622870240355</v>
      </c>
    </row>
    <row r="597" spans="1:2">
      <c r="A597" s="34">
        <v>39000.000000000007</v>
      </c>
      <c r="B597" s="33">
        <f t="shared" si="9"/>
        <v>8.4420178644008984E-2</v>
      </c>
    </row>
    <row r="598" spans="1:2">
      <c r="A598" s="33">
        <v>157500</v>
      </c>
      <c r="B598" s="33">
        <f t="shared" si="9"/>
        <v>2.2711581888213388</v>
      </c>
    </row>
    <row r="599" spans="1:2">
      <c r="A599" s="34">
        <v>85312.5</v>
      </c>
      <c r="B599" s="33">
        <f t="shared" si="9"/>
        <v>0.93904721743166775</v>
      </c>
    </row>
    <row r="600" spans="1:2">
      <c r="A600" s="33">
        <v>121875</v>
      </c>
      <c r="B600" s="33">
        <f t="shared" si="9"/>
        <v>1.6137527743692932</v>
      </c>
    </row>
    <row r="601" spans="1:2">
      <c r="A601" s="34">
        <v>74249.999999999985</v>
      </c>
      <c r="B601" s="33">
        <f t="shared" si="9"/>
        <v>0.73490553610182185</v>
      </c>
    </row>
    <row r="602" spans="1:2">
      <c r="A602" s="33">
        <v>73937.500000000015</v>
      </c>
      <c r="B602" s="33">
        <f t="shared" si="9"/>
        <v>0.72913882193996238</v>
      </c>
    </row>
    <row r="603" spans="1:2">
      <c r="A603" s="34">
        <v>114000</v>
      </c>
      <c r="B603" s="33">
        <f t="shared" si="9"/>
        <v>1.4684315774904202</v>
      </c>
    </row>
    <row r="604" spans="1:2">
      <c r="A604" s="33">
        <v>217500</v>
      </c>
      <c r="B604" s="33">
        <f t="shared" si="9"/>
        <v>3.3783673078984675</v>
      </c>
    </row>
    <row r="605" spans="1:2">
      <c r="A605" s="34">
        <v>130812.49999999999</v>
      </c>
      <c r="B605" s="33">
        <f t="shared" si="9"/>
        <v>1.7786807993984903</v>
      </c>
    </row>
    <row r="606" spans="1:2">
      <c r="A606" s="33">
        <v>186875</v>
      </c>
      <c r="B606" s="33">
        <f t="shared" si="9"/>
        <v>2.8132293200361826</v>
      </c>
    </row>
    <row r="607" spans="1:2">
      <c r="A607" s="34">
        <v>131625</v>
      </c>
      <c r="B607" s="33">
        <f t="shared" si="9"/>
        <v>1.7936742562193269</v>
      </c>
    </row>
    <row r="608" spans="1:2">
      <c r="A608" s="33">
        <v>147875.00000000003</v>
      </c>
      <c r="B608" s="33">
        <f t="shared" si="9"/>
        <v>2.0935433926360498</v>
      </c>
    </row>
    <row r="609" spans="1:2">
      <c r="A609" s="34">
        <v>159375.00000000003</v>
      </c>
      <c r="B609" s="33">
        <f t="shared" si="9"/>
        <v>2.3057584737924994</v>
      </c>
    </row>
    <row r="610" spans="1:2">
      <c r="A610" s="33">
        <v>226687.5</v>
      </c>
      <c r="B610" s="33">
        <f t="shared" si="9"/>
        <v>3.5479087042571527</v>
      </c>
    </row>
    <row r="611" spans="1:2">
      <c r="A611" s="34">
        <v>131250</v>
      </c>
      <c r="B611" s="33">
        <f t="shared" si="9"/>
        <v>1.7867541992250946</v>
      </c>
    </row>
    <row r="612" spans="1:2">
      <c r="A612" s="33">
        <v>181125</v>
      </c>
      <c r="B612" s="33">
        <f t="shared" si="9"/>
        <v>2.7071217794579581</v>
      </c>
    </row>
    <row r="613" spans="1:2">
      <c r="A613" s="34">
        <v>123499.99999999999</v>
      </c>
      <c r="B613" s="33">
        <f t="shared" si="9"/>
        <v>1.6437396880109654</v>
      </c>
    </row>
    <row r="614" spans="1:2">
      <c r="A614" s="33">
        <v>220500.00000000003</v>
      </c>
      <c r="B614" s="33">
        <f t="shared" si="9"/>
        <v>3.4337277638523247</v>
      </c>
    </row>
    <row r="615" spans="1:2">
      <c r="A615" s="34">
        <v>111562.50000000001</v>
      </c>
      <c r="B615" s="33">
        <f t="shared" si="9"/>
        <v>1.4234512070279119</v>
      </c>
    </row>
    <row r="616" spans="1:2">
      <c r="A616" s="33">
        <v>228375</v>
      </c>
      <c r="B616" s="33">
        <f t="shared" si="9"/>
        <v>3.579048960731197</v>
      </c>
    </row>
    <row r="617" spans="1:2">
      <c r="A617" s="34">
        <v>151875.00000000003</v>
      </c>
      <c r="B617" s="33">
        <f t="shared" si="9"/>
        <v>2.1673573339078582</v>
      </c>
    </row>
    <row r="618" spans="1:2">
      <c r="A618" s="33">
        <v>173250</v>
      </c>
      <c r="B618" s="33">
        <f t="shared" si="9"/>
        <v>2.5618005825790848</v>
      </c>
    </row>
    <row r="619" spans="1:2">
      <c r="A619" s="34">
        <v>140000</v>
      </c>
      <c r="B619" s="33">
        <f t="shared" si="9"/>
        <v>1.9482221957571759</v>
      </c>
    </row>
    <row r="620" spans="1:2">
      <c r="A620" s="33">
        <v>225000.00000000003</v>
      </c>
      <c r="B620" s="33">
        <f t="shared" si="9"/>
        <v>3.5167684477831096</v>
      </c>
    </row>
    <row r="621" spans="1:2">
      <c r="A621" s="34">
        <v>80000</v>
      </c>
      <c r="B621" s="33">
        <f t="shared" si="9"/>
        <v>0.84101307668004699</v>
      </c>
    </row>
    <row r="622" spans="1:2">
      <c r="A622" s="33">
        <v>156000.00000000003</v>
      </c>
      <c r="B622" s="33">
        <f t="shared" si="9"/>
        <v>2.2434779608444111</v>
      </c>
    </row>
    <row r="623" spans="1:2">
      <c r="A623" s="34">
        <v>105000.00000000001</v>
      </c>
      <c r="B623" s="33">
        <f t="shared" si="9"/>
        <v>1.3023502096288511</v>
      </c>
    </row>
    <row r="624" spans="1:2">
      <c r="A624" s="33">
        <v>117000.00000000003</v>
      </c>
      <c r="B624" s="33">
        <f t="shared" si="9"/>
        <v>1.5237920334442772</v>
      </c>
    </row>
    <row r="625" spans="1:2">
      <c r="A625" s="34">
        <v>91000.000000000015</v>
      </c>
      <c r="B625" s="33">
        <f t="shared" si="9"/>
        <v>1.044001415177521</v>
      </c>
    </row>
    <row r="626" spans="1:2">
      <c r="A626" s="33">
        <v>165000.00000000009</v>
      </c>
      <c r="B626" s="33">
        <f t="shared" si="9"/>
        <v>2.4095593287059813</v>
      </c>
    </row>
    <row r="627" spans="1:2">
      <c r="A627" s="34">
        <v>59500</v>
      </c>
      <c r="B627" s="33">
        <f t="shared" si="9"/>
        <v>0.46271662766202792</v>
      </c>
    </row>
    <row r="628" spans="1:2">
      <c r="A628" s="33">
        <v>115500.00000000003</v>
      </c>
      <c r="B628" s="33">
        <f t="shared" si="9"/>
        <v>1.4961118054673488</v>
      </c>
    </row>
    <row r="629" spans="1:2">
      <c r="A629" s="34">
        <v>78750.000000000015</v>
      </c>
      <c r="B629" s="33">
        <f t="shared" si="9"/>
        <v>0.81794622003260709</v>
      </c>
    </row>
    <row r="630" spans="1:2">
      <c r="A630" s="33">
        <v>77000.000000000015</v>
      </c>
      <c r="B630" s="33">
        <f t="shared" si="9"/>
        <v>0.7856526207261908</v>
      </c>
    </row>
    <row r="631" spans="1:2">
      <c r="A631" s="34">
        <v>62562.500000000007</v>
      </c>
      <c r="B631" s="33">
        <f t="shared" si="9"/>
        <v>0.51923042644825657</v>
      </c>
    </row>
    <row r="632" spans="1:2">
      <c r="A632" s="33">
        <v>107250.00000000003</v>
      </c>
      <c r="B632" s="33">
        <f t="shared" si="9"/>
        <v>1.3438705515942437</v>
      </c>
    </row>
    <row r="633" spans="1:2">
      <c r="A633" s="34">
        <v>49000</v>
      </c>
      <c r="B633" s="33">
        <f t="shared" si="9"/>
        <v>0.26895503182353037</v>
      </c>
    </row>
    <row r="634" spans="1:2">
      <c r="A634" s="33">
        <v>126500.00000000003</v>
      </c>
      <c r="B634" s="33">
        <f t="shared" si="9"/>
        <v>1.6991001439648226</v>
      </c>
    </row>
    <row r="635" spans="1:2">
      <c r="A635" s="34">
        <v>86250.000000000015</v>
      </c>
      <c r="B635" s="33">
        <f t="shared" si="9"/>
        <v>0.95634735991724817</v>
      </c>
    </row>
    <row r="636" spans="1:2">
      <c r="A636" s="33">
        <v>93500.000000000015</v>
      </c>
      <c r="B636" s="33">
        <f t="shared" si="9"/>
        <v>1.0901351284724012</v>
      </c>
    </row>
    <row r="637" spans="1:2">
      <c r="A637" s="34">
        <v>91000.000000000015</v>
      </c>
      <c r="B637" s="33">
        <f t="shared" si="9"/>
        <v>1.044001415177521</v>
      </c>
    </row>
    <row r="638" spans="1:2">
      <c r="A638" s="33">
        <v>154687.50000000009</v>
      </c>
      <c r="B638" s="33">
        <f t="shared" si="9"/>
        <v>2.2192577613645996</v>
      </c>
    </row>
    <row r="639" spans="1:2">
      <c r="A639" s="34">
        <v>80000.000000000015</v>
      </c>
      <c r="B639" s="33">
        <f t="shared" si="9"/>
        <v>0.84101307668004732</v>
      </c>
    </row>
    <row r="640" spans="1:2">
      <c r="A640" s="33">
        <v>182000.00000000006</v>
      </c>
      <c r="B640" s="33">
        <f t="shared" si="9"/>
        <v>2.723268579111167</v>
      </c>
    </row>
    <row r="641" spans="1:2">
      <c r="A641" s="34">
        <v>122500.00000000003</v>
      </c>
      <c r="B641" s="33">
        <f t="shared" si="9"/>
        <v>1.6252862026930139</v>
      </c>
    </row>
    <row r="642" spans="1:2">
      <c r="A642" s="33">
        <v>130000.00000000003</v>
      </c>
      <c r="B642" s="33">
        <f t="shared" si="9"/>
        <v>1.7636873425776551</v>
      </c>
    </row>
    <row r="643" spans="1:2">
      <c r="A643" s="34">
        <v>113750.00000000001</v>
      </c>
      <c r="B643" s="33">
        <f t="shared" ref="B643:B706" si="10">(A643-$E$3)/$E$4</f>
        <v>1.4638182061609324</v>
      </c>
    </row>
    <row r="644" spans="1:2">
      <c r="A644" s="33">
        <v>175312.50000000009</v>
      </c>
      <c r="B644" s="33">
        <f t="shared" si="10"/>
        <v>2.599860896047363</v>
      </c>
    </row>
    <row r="645" spans="1:2">
      <c r="A645" s="34">
        <v>84000.000000000015</v>
      </c>
      <c r="B645" s="33">
        <f t="shared" si="10"/>
        <v>0.91482701795185584</v>
      </c>
    </row>
    <row r="646" spans="1:2">
      <c r="A646" s="33">
        <v>54000</v>
      </c>
      <c r="B646" s="33">
        <f t="shared" si="10"/>
        <v>0.36122245841329109</v>
      </c>
    </row>
    <row r="647" spans="1:2">
      <c r="A647" s="34">
        <v>56250</v>
      </c>
      <c r="B647" s="33">
        <f t="shared" si="10"/>
        <v>0.40274280037868343</v>
      </c>
    </row>
    <row r="648" spans="1:2">
      <c r="A648" s="33">
        <v>56250</v>
      </c>
      <c r="B648" s="33">
        <f t="shared" si="10"/>
        <v>0.40274280037868343</v>
      </c>
    </row>
    <row r="649" spans="1:2">
      <c r="A649" s="34">
        <v>45000</v>
      </c>
      <c r="B649" s="33">
        <f t="shared" si="10"/>
        <v>0.19514109055172174</v>
      </c>
    </row>
    <row r="650" spans="1:2">
      <c r="A650" s="33">
        <v>34375.000000000007</v>
      </c>
      <c r="B650" s="33">
        <f t="shared" si="10"/>
        <v>-9.2719095151970661E-4</v>
      </c>
    </row>
    <row r="651" spans="1:2">
      <c r="A651" s="34">
        <v>50000</v>
      </c>
      <c r="B651" s="33">
        <f t="shared" si="10"/>
        <v>0.28740851714148252</v>
      </c>
    </row>
    <row r="652" spans="1:2">
      <c r="A652" s="33">
        <v>66000</v>
      </c>
      <c r="B652" s="33">
        <f t="shared" si="10"/>
        <v>0.58266428222871691</v>
      </c>
    </row>
    <row r="653" spans="1:2">
      <c r="A653" s="34">
        <v>56250</v>
      </c>
      <c r="B653" s="33">
        <f t="shared" si="10"/>
        <v>0.40274280037868343</v>
      </c>
    </row>
    <row r="654" spans="1:2">
      <c r="A654" s="33">
        <v>56250</v>
      </c>
      <c r="B654" s="33">
        <f t="shared" si="10"/>
        <v>0.40274280037868343</v>
      </c>
    </row>
    <row r="655" spans="1:2">
      <c r="A655" s="34">
        <v>45000</v>
      </c>
      <c r="B655" s="33">
        <f t="shared" si="10"/>
        <v>0.19514109055172174</v>
      </c>
    </row>
    <row r="656" spans="1:2">
      <c r="A656" s="33">
        <v>30937.500000000004</v>
      </c>
      <c r="B656" s="33">
        <f t="shared" si="10"/>
        <v>-6.4361046731980287E-2</v>
      </c>
    </row>
    <row r="657" spans="1:2">
      <c r="A657" s="34">
        <v>42500</v>
      </c>
      <c r="B657" s="33">
        <f t="shared" si="10"/>
        <v>0.14900737725684138</v>
      </c>
    </row>
    <row r="658" spans="1:2">
      <c r="A658" s="33">
        <v>86250</v>
      </c>
      <c r="B658" s="33">
        <f t="shared" si="10"/>
        <v>0.95634735991724795</v>
      </c>
    </row>
    <row r="659" spans="1:2">
      <c r="A659" s="34">
        <v>63750</v>
      </c>
      <c r="B659" s="33">
        <f t="shared" si="10"/>
        <v>0.54114394026332457</v>
      </c>
    </row>
    <row r="660" spans="1:2">
      <c r="A660" s="33">
        <v>69062.499999999985</v>
      </c>
      <c r="B660" s="33">
        <f t="shared" si="10"/>
        <v>0.63917808101494511</v>
      </c>
    </row>
    <row r="661" spans="1:2">
      <c r="A661" s="34">
        <v>63374.999999999978</v>
      </c>
      <c r="B661" s="33">
        <f t="shared" si="10"/>
        <v>0.53422388326909209</v>
      </c>
    </row>
    <row r="662" spans="1:2">
      <c r="A662" s="33">
        <v>30625</v>
      </c>
      <c r="B662" s="33">
        <f t="shared" si="10"/>
        <v>-7.0127760893840402E-2</v>
      </c>
    </row>
    <row r="663" spans="1:2">
      <c r="A663" s="34">
        <v>48749.999999999993</v>
      </c>
      <c r="B663" s="33">
        <f t="shared" si="10"/>
        <v>0.26434166049404217</v>
      </c>
    </row>
    <row r="664" spans="1:2">
      <c r="A664" s="33">
        <v>115500</v>
      </c>
      <c r="B664" s="33">
        <f t="shared" si="10"/>
        <v>1.4961118054673483</v>
      </c>
    </row>
    <row r="665" spans="1:2">
      <c r="A665" s="34">
        <v>65625</v>
      </c>
      <c r="B665" s="33">
        <f t="shared" si="10"/>
        <v>0.57574422523448487</v>
      </c>
    </row>
    <row r="666" spans="1:2">
      <c r="A666" s="33">
        <v>75000</v>
      </c>
      <c r="B666" s="33">
        <f t="shared" si="10"/>
        <v>0.74874565009028626</v>
      </c>
    </row>
    <row r="667" spans="1:2">
      <c r="A667" s="34">
        <v>54000</v>
      </c>
      <c r="B667" s="33">
        <f t="shared" si="10"/>
        <v>0.36122245841329109</v>
      </c>
    </row>
    <row r="668" spans="1:2">
      <c r="A668" s="33">
        <v>32500</v>
      </c>
      <c r="B668" s="33">
        <f t="shared" si="10"/>
        <v>-3.5527475922680123E-2</v>
      </c>
    </row>
    <row r="669" spans="1:2">
      <c r="A669" s="34">
        <v>56000</v>
      </c>
      <c r="B669" s="33">
        <f t="shared" si="10"/>
        <v>0.3981294290491954</v>
      </c>
    </row>
    <row r="670" spans="1:2">
      <c r="A670" s="33">
        <v>99000</v>
      </c>
      <c r="B670" s="33">
        <f t="shared" si="10"/>
        <v>1.1916292977211378</v>
      </c>
    </row>
    <row r="671" spans="1:2">
      <c r="A671" s="34">
        <v>65000</v>
      </c>
      <c r="B671" s="33">
        <f t="shared" si="10"/>
        <v>0.5642107969107647</v>
      </c>
    </row>
    <row r="672" spans="1:2">
      <c r="A672" s="33">
        <v>65000</v>
      </c>
      <c r="B672" s="33">
        <f t="shared" si="10"/>
        <v>0.5642107969107647</v>
      </c>
    </row>
    <row r="673" spans="1:2">
      <c r="A673" s="34">
        <v>54000</v>
      </c>
      <c r="B673" s="33">
        <f t="shared" si="10"/>
        <v>0.36122245841329109</v>
      </c>
    </row>
    <row r="674" spans="1:2">
      <c r="A674" s="33">
        <v>32500</v>
      </c>
      <c r="B674" s="33">
        <f t="shared" si="10"/>
        <v>-3.5527475922680123E-2</v>
      </c>
    </row>
    <row r="675" spans="1:2">
      <c r="A675" s="34">
        <v>80000</v>
      </c>
      <c r="B675" s="33">
        <f t="shared" si="10"/>
        <v>0.84101307668004699</v>
      </c>
    </row>
    <row r="676" spans="1:2">
      <c r="A676" s="33">
        <v>168750</v>
      </c>
      <c r="B676" s="33">
        <f t="shared" si="10"/>
        <v>2.4787598986482999</v>
      </c>
    </row>
    <row r="677" spans="1:2">
      <c r="A677" s="34">
        <v>125000</v>
      </c>
      <c r="B677" s="33">
        <f t="shared" si="10"/>
        <v>1.6714199159878937</v>
      </c>
    </row>
    <row r="678" spans="1:2">
      <c r="A678" s="33">
        <v>125000</v>
      </c>
      <c r="B678" s="33">
        <f t="shared" si="10"/>
        <v>1.6714199159878937</v>
      </c>
    </row>
    <row r="679" spans="1:2">
      <c r="A679" s="34">
        <v>120000</v>
      </c>
      <c r="B679" s="33">
        <f t="shared" si="10"/>
        <v>1.579152489398133</v>
      </c>
    </row>
    <row r="680" spans="1:2">
      <c r="A680" s="33">
        <v>79687.500000000015</v>
      </c>
      <c r="B680" s="33">
        <f t="shared" si="10"/>
        <v>0.83524636251818718</v>
      </c>
    </row>
    <row r="681" spans="1:2">
      <c r="A681" s="34">
        <v>135000</v>
      </c>
      <c r="B681" s="33">
        <f t="shared" si="10"/>
        <v>1.8559547691674152</v>
      </c>
    </row>
    <row r="682" spans="1:2">
      <c r="A682" s="33">
        <v>198000</v>
      </c>
      <c r="B682" s="33">
        <f t="shared" si="10"/>
        <v>3.0185243441984007</v>
      </c>
    </row>
    <row r="683" spans="1:2">
      <c r="A683" s="34">
        <v>143437.50000000003</v>
      </c>
      <c r="B683" s="33">
        <f t="shared" si="10"/>
        <v>2.0116560515376372</v>
      </c>
    </row>
    <row r="684" spans="1:2">
      <c r="A684" s="33">
        <v>132812.50000000003</v>
      </c>
      <c r="B684" s="33">
        <f t="shared" si="10"/>
        <v>1.8155877700343954</v>
      </c>
    </row>
    <row r="685" spans="1:2">
      <c r="A685" s="34">
        <v>126000</v>
      </c>
      <c r="B685" s="33">
        <f t="shared" si="10"/>
        <v>1.6898734013058458</v>
      </c>
    </row>
    <row r="686" spans="1:2">
      <c r="A686" s="33">
        <v>122187.50000000001</v>
      </c>
      <c r="B686" s="33">
        <f t="shared" si="10"/>
        <v>1.6195194885311537</v>
      </c>
    </row>
    <row r="687" spans="1:2">
      <c r="A687" s="34">
        <v>115000</v>
      </c>
      <c r="B687" s="33">
        <f t="shared" si="10"/>
        <v>1.4868850628083723</v>
      </c>
    </row>
    <row r="688" spans="1:2">
      <c r="A688" s="33">
        <v>197625.00000000003</v>
      </c>
      <c r="B688" s="33">
        <f t="shared" si="10"/>
        <v>3.0116042872041695</v>
      </c>
    </row>
    <row r="689" spans="1:2">
      <c r="A689" s="34">
        <v>150000.00000000003</v>
      </c>
      <c r="B689" s="33">
        <f t="shared" si="10"/>
        <v>2.132757048936698</v>
      </c>
    </row>
    <row r="690" spans="1:2">
      <c r="A690" s="33">
        <v>117187.50000000003</v>
      </c>
      <c r="B690" s="33">
        <f t="shared" si="10"/>
        <v>1.5272520619413932</v>
      </c>
    </row>
    <row r="691" spans="1:2">
      <c r="A691" s="34">
        <v>129375.00000000001</v>
      </c>
      <c r="B691" s="33">
        <f t="shared" si="10"/>
        <v>1.7521539142539346</v>
      </c>
    </row>
    <row r="692" spans="1:2">
      <c r="A692" s="33">
        <v>107812.5</v>
      </c>
      <c r="B692" s="33">
        <f t="shared" si="10"/>
        <v>1.3542506370855911</v>
      </c>
    </row>
    <row r="693" spans="1:2">
      <c r="A693" s="34">
        <v>64000</v>
      </c>
      <c r="B693" s="33">
        <f t="shared" si="10"/>
        <v>0.5457573115928126</v>
      </c>
    </row>
    <row r="694" spans="1:2">
      <c r="A694" s="33">
        <v>126000.00000000001</v>
      </c>
      <c r="B694" s="33">
        <f t="shared" si="10"/>
        <v>1.6898734013058461</v>
      </c>
    </row>
    <row r="695" spans="1:2">
      <c r="A695" s="34">
        <v>112500.00000000004</v>
      </c>
      <c r="B695" s="33">
        <f t="shared" si="10"/>
        <v>1.4407513495134927</v>
      </c>
    </row>
    <row r="696" spans="1:2">
      <c r="A696" s="33">
        <v>78750.000000000015</v>
      </c>
      <c r="B696" s="33">
        <f t="shared" si="10"/>
        <v>0.81794622003260709</v>
      </c>
    </row>
    <row r="697" spans="1:2">
      <c r="A697" s="34">
        <v>84000.000000000015</v>
      </c>
      <c r="B697" s="33">
        <f t="shared" si="10"/>
        <v>0.91482701795185584</v>
      </c>
    </row>
    <row r="698" spans="1:2">
      <c r="A698" s="33">
        <v>85000.000000000015</v>
      </c>
      <c r="B698" s="33">
        <f t="shared" si="10"/>
        <v>0.93328050326980805</v>
      </c>
    </row>
    <row r="699" spans="1:2">
      <c r="A699" s="34">
        <v>58500</v>
      </c>
      <c r="B699" s="33">
        <f t="shared" si="10"/>
        <v>0.44426314234407577</v>
      </c>
    </row>
    <row r="700" spans="1:2">
      <c r="A700" s="33">
        <v>99000.000000000015</v>
      </c>
      <c r="B700" s="33">
        <f t="shared" si="10"/>
        <v>1.191629297721138</v>
      </c>
    </row>
    <row r="701" spans="1:2">
      <c r="A701" s="34">
        <v>89375.000000000015</v>
      </c>
      <c r="B701" s="33">
        <f t="shared" si="10"/>
        <v>1.0140145015358486</v>
      </c>
    </row>
    <row r="702" spans="1:2">
      <c r="A702" s="33">
        <v>56250.000000000007</v>
      </c>
      <c r="B702" s="33">
        <f t="shared" si="10"/>
        <v>0.4027428003786836</v>
      </c>
    </row>
    <row r="703" spans="1:2">
      <c r="A703" s="34">
        <v>63000.000000000007</v>
      </c>
      <c r="B703" s="33">
        <f t="shared" si="10"/>
        <v>0.52730382627486061</v>
      </c>
    </row>
    <row r="704" spans="1:2">
      <c r="A704" s="33">
        <v>56875</v>
      </c>
      <c r="B704" s="33">
        <f t="shared" si="10"/>
        <v>0.41427622870240355</v>
      </c>
    </row>
    <row r="705" spans="1:2">
      <c r="A705" s="34">
        <v>56250.000000000015</v>
      </c>
      <c r="B705" s="33">
        <f t="shared" si="10"/>
        <v>0.40274280037868371</v>
      </c>
    </row>
    <row r="706" spans="1:2">
      <c r="A706" s="33">
        <v>108000.00000000001</v>
      </c>
      <c r="B706" s="33">
        <f t="shared" si="10"/>
        <v>1.3577106655827074</v>
      </c>
    </row>
    <row r="707" spans="1:2">
      <c r="A707" s="34">
        <v>101562.50000000003</v>
      </c>
      <c r="B707" s="33">
        <f t="shared" ref="B707:B770" si="11">(A707-$E$3)/$E$4</f>
        <v>1.2389163538483907</v>
      </c>
    </row>
    <row r="708" spans="1:2">
      <c r="A708" s="33">
        <v>71250.000000000015</v>
      </c>
      <c r="B708" s="33">
        <f t="shared" si="11"/>
        <v>0.679545080147966</v>
      </c>
    </row>
    <row r="709" spans="1:2">
      <c r="A709" s="34">
        <v>94500.000000000015</v>
      </c>
      <c r="B709" s="33">
        <f t="shared" si="11"/>
        <v>1.1085886137903533</v>
      </c>
    </row>
    <row r="710" spans="1:2">
      <c r="A710" s="33">
        <v>95625.000000000015</v>
      </c>
      <c r="B710" s="33">
        <f t="shared" si="11"/>
        <v>1.1293487847730497</v>
      </c>
    </row>
    <row r="711" spans="1:2">
      <c r="A711" s="34">
        <v>104500.00000000001</v>
      </c>
      <c r="B711" s="33">
        <f t="shared" si="11"/>
        <v>1.293123466969875</v>
      </c>
    </row>
    <row r="712" spans="1:2">
      <c r="A712" s="33">
        <v>180000.00000000003</v>
      </c>
      <c r="B712" s="33">
        <f t="shared" si="11"/>
        <v>2.6863616084752628</v>
      </c>
    </row>
    <row r="713" spans="1:2">
      <c r="A713" s="34">
        <v>159375.00000000003</v>
      </c>
      <c r="B713" s="33">
        <f t="shared" si="11"/>
        <v>2.3057584737924994</v>
      </c>
    </row>
    <row r="714" spans="1:2">
      <c r="A714" s="33">
        <v>110000.00000000001</v>
      </c>
      <c r="B714" s="33">
        <f t="shared" si="11"/>
        <v>1.3946176362186118</v>
      </c>
    </row>
    <row r="715" spans="1:2">
      <c r="A715" s="34">
        <v>132000</v>
      </c>
      <c r="B715" s="33">
        <f t="shared" si="11"/>
        <v>1.8005943132135589</v>
      </c>
    </row>
    <row r="716" spans="1:2">
      <c r="A716" s="33">
        <v>106875.00000000001</v>
      </c>
      <c r="B716" s="33">
        <f t="shared" si="11"/>
        <v>1.3369504946000113</v>
      </c>
    </row>
    <row r="717" spans="1:2">
      <c r="A717" s="34">
        <v>109250.00000000003</v>
      </c>
      <c r="B717" s="33">
        <f t="shared" si="11"/>
        <v>1.3807775222301479</v>
      </c>
    </row>
    <row r="718" spans="1:2">
      <c r="A718" s="33">
        <v>212625</v>
      </c>
      <c r="B718" s="33">
        <f t="shared" si="11"/>
        <v>3.2884065669734506</v>
      </c>
    </row>
    <row r="719" spans="1:2">
      <c r="A719" s="34">
        <v>133875</v>
      </c>
      <c r="B719" s="33">
        <f t="shared" si="11"/>
        <v>1.8351945981847191</v>
      </c>
    </row>
    <row r="720" spans="1:2">
      <c r="A720" s="33">
        <v>74375</v>
      </c>
      <c r="B720" s="33">
        <f t="shared" si="11"/>
        <v>0.7372122217665662</v>
      </c>
    </row>
    <row r="721" spans="1:2">
      <c r="A721" s="34">
        <v>84000</v>
      </c>
      <c r="B721" s="33">
        <f t="shared" si="11"/>
        <v>0.91482701795185561</v>
      </c>
    </row>
    <row r="722" spans="1:2">
      <c r="A722" s="33">
        <v>144375</v>
      </c>
      <c r="B722" s="33">
        <f t="shared" si="11"/>
        <v>2.0289561940232166</v>
      </c>
    </row>
    <row r="723" spans="1:2">
      <c r="A723" s="34">
        <v>191250</v>
      </c>
      <c r="B723" s="33">
        <f t="shared" si="11"/>
        <v>2.8939633183022235</v>
      </c>
    </row>
    <row r="724" spans="1:2">
      <c r="A724" s="33">
        <v>222750</v>
      </c>
      <c r="B724" s="33">
        <f t="shared" si="11"/>
        <v>3.475248105817716</v>
      </c>
    </row>
    <row r="725" spans="1:2">
      <c r="A725" s="34">
        <v>118124.99999999999</v>
      </c>
      <c r="B725" s="33">
        <f t="shared" si="11"/>
        <v>1.5445522044269724</v>
      </c>
    </row>
    <row r="726" spans="1:2">
      <c r="A726" s="33">
        <v>70000</v>
      </c>
      <c r="B726" s="33">
        <f t="shared" si="11"/>
        <v>0.65647822350052554</v>
      </c>
    </row>
    <row r="727" spans="1:2">
      <c r="A727" s="34">
        <v>81000</v>
      </c>
      <c r="B727" s="33">
        <f t="shared" si="11"/>
        <v>0.8594665619979992</v>
      </c>
    </row>
    <row r="728" spans="1:2">
      <c r="A728" s="33">
        <v>144375</v>
      </c>
      <c r="B728" s="33">
        <f t="shared" si="11"/>
        <v>2.0289561940232166</v>
      </c>
    </row>
    <row r="729" spans="1:2">
      <c r="A729" s="34">
        <v>191250</v>
      </c>
      <c r="B729" s="33">
        <f t="shared" si="11"/>
        <v>2.8939633183022235</v>
      </c>
    </row>
    <row r="730" spans="1:2">
      <c r="A730" s="33">
        <v>216675</v>
      </c>
      <c r="B730" s="33">
        <f t="shared" si="11"/>
        <v>3.3631431825111568</v>
      </c>
    </row>
    <row r="731" spans="1:2">
      <c r="A731" s="34">
        <v>118124.99999999999</v>
      </c>
      <c r="B731" s="33">
        <f t="shared" si="11"/>
        <v>1.5445522044269724</v>
      </c>
    </row>
    <row r="732" spans="1:2">
      <c r="A732" s="33">
        <v>67812.5</v>
      </c>
      <c r="B732" s="33">
        <f t="shared" si="11"/>
        <v>0.61611122436750521</v>
      </c>
    </row>
    <row r="733" spans="1:2">
      <c r="A733" s="34">
        <v>75000</v>
      </c>
      <c r="B733" s="33">
        <f t="shared" si="11"/>
        <v>0.74874565009028626</v>
      </c>
    </row>
    <row r="734" spans="1:2">
      <c r="A734" s="33">
        <v>129937.50000000001</v>
      </c>
      <c r="B734" s="33">
        <f t="shared" si="11"/>
        <v>1.7625339997452827</v>
      </c>
    </row>
    <row r="735" spans="1:2">
      <c r="A735" s="34">
        <v>174375</v>
      </c>
      <c r="B735" s="33">
        <f t="shared" si="11"/>
        <v>2.5825607535617809</v>
      </c>
    </row>
    <row r="736" spans="1:2">
      <c r="A736" s="33">
        <v>207562.5</v>
      </c>
      <c r="B736" s="33">
        <f t="shared" si="11"/>
        <v>3.1949857975513178</v>
      </c>
    </row>
    <row r="737" spans="1:2">
      <c r="A737" s="34">
        <v>114187.5</v>
      </c>
      <c r="B737" s="33">
        <f t="shared" si="11"/>
        <v>1.4718916059875362</v>
      </c>
    </row>
    <row r="738" spans="1:2">
      <c r="A738" s="33">
        <v>63437.5</v>
      </c>
      <c r="B738" s="33">
        <f t="shared" si="11"/>
        <v>0.53537722610146454</v>
      </c>
    </row>
    <row r="739" spans="1:2">
      <c r="A739" s="34">
        <v>78000</v>
      </c>
      <c r="B739" s="33">
        <f t="shared" si="11"/>
        <v>0.80410610604414268</v>
      </c>
    </row>
    <row r="740" spans="1:2">
      <c r="A740" s="33">
        <v>129937.50000000001</v>
      </c>
      <c r="B740" s="33">
        <f t="shared" si="11"/>
        <v>1.7625339997452827</v>
      </c>
    </row>
    <row r="741" spans="1:2">
      <c r="A741" s="34">
        <v>180000</v>
      </c>
      <c r="B741" s="33">
        <f t="shared" si="11"/>
        <v>2.686361608475262</v>
      </c>
    </row>
    <row r="742" spans="1:2">
      <c r="A742" s="33">
        <v>264825.00000000006</v>
      </c>
      <c r="B742" s="33">
        <f t="shared" si="11"/>
        <v>4.251678500570554</v>
      </c>
    </row>
    <row r="743" spans="1:2">
      <c r="A743" s="34">
        <v>149187.5</v>
      </c>
      <c r="B743" s="33">
        <f t="shared" si="11"/>
        <v>2.1177635921158613</v>
      </c>
    </row>
    <row r="744" spans="1:2">
      <c r="A744" s="33">
        <v>93750</v>
      </c>
      <c r="B744" s="33">
        <f t="shared" si="11"/>
        <v>1.094748499801889</v>
      </c>
    </row>
    <row r="745" spans="1:2">
      <c r="A745" s="34">
        <v>105000</v>
      </c>
      <c r="B745" s="33">
        <f t="shared" si="11"/>
        <v>1.3023502096288508</v>
      </c>
    </row>
    <row r="746" spans="1:2">
      <c r="A746" s="33">
        <v>152250</v>
      </c>
      <c r="B746" s="33">
        <f t="shared" si="11"/>
        <v>2.1742773909020898</v>
      </c>
    </row>
    <row r="747" spans="1:2">
      <c r="A747" s="34">
        <v>268125</v>
      </c>
      <c r="B747" s="33">
        <f t="shared" si="11"/>
        <v>4.3125750021197948</v>
      </c>
    </row>
    <row r="748" spans="1:2">
      <c r="A748" s="33">
        <v>290250</v>
      </c>
      <c r="B748" s="33">
        <f t="shared" si="11"/>
        <v>4.7208583647794864</v>
      </c>
    </row>
    <row r="749" spans="1:2">
      <c r="A749" s="34">
        <v>158812.5</v>
      </c>
      <c r="B749" s="33">
        <f t="shared" si="11"/>
        <v>2.2953783883011507</v>
      </c>
    </row>
    <row r="750" spans="1:2">
      <c r="A750" s="33">
        <v>100000</v>
      </c>
      <c r="B750" s="33">
        <f t="shared" si="11"/>
        <v>1.2100827830390901</v>
      </c>
    </row>
    <row r="751" spans="1:2">
      <c r="A751" s="34">
        <v>116250</v>
      </c>
      <c r="B751" s="33">
        <f t="shared" si="11"/>
        <v>1.5099519194558124</v>
      </c>
    </row>
    <row r="752" spans="1:2">
      <c r="A752" s="33">
        <v>176312.5</v>
      </c>
      <c r="B752" s="33">
        <f t="shared" si="11"/>
        <v>2.6183143813653134</v>
      </c>
    </row>
    <row r="753" spans="1:2">
      <c r="A753" s="34">
        <v>323750</v>
      </c>
      <c r="B753" s="33">
        <f t="shared" si="11"/>
        <v>5.3390501229308835</v>
      </c>
    </row>
    <row r="754" spans="1:2">
      <c r="A754" s="33">
        <v>336375</v>
      </c>
      <c r="B754" s="33">
        <f t="shared" si="11"/>
        <v>5.5720253750700293</v>
      </c>
    </row>
    <row r="755" spans="1:2">
      <c r="A755" s="34">
        <v>189000.00000000003</v>
      </c>
      <c r="B755" s="33">
        <f t="shared" si="11"/>
        <v>2.8524429763368322</v>
      </c>
    </row>
    <row r="756" spans="1:2">
      <c r="A756" s="33">
        <v>113437.50000000001</v>
      </c>
      <c r="B756" s="33">
        <f t="shared" si="11"/>
        <v>1.4580514919990724</v>
      </c>
    </row>
    <row r="757" spans="1:2">
      <c r="A757" s="34">
        <v>127875.00000000001</v>
      </c>
      <c r="B757" s="33">
        <f t="shared" si="11"/>
        <v>1.7244736862770065</v>
      </c>
    </row>
    <row r="758" spans="1:2">
      <c r="A758" s="33">
        <v>182000</v>
      </c>
      <c r="B758" s="33">
        <f t="shared" si="11"/>
        <v>2.7232685791111662</v>
      </c>
    </row>
    <row r="759" spans="1:2">
      <c r="A759" s="34">
        <v>341250</v>
      </c>
      <c r="B759" s="33">
        <f t="shared" si="11"/>
        <v>5.6619861159950462</v>
      </c>
    </row>
    <row r="760" spans="1:2">
      <c r="A760" s="33">
        <v>329062.5</v>
      </c>
      <c r="B760" s="33">
        <f t="shared" si="11"/>
        <v>5.4370842636825039</v>
      </c>
    </row>
    <row r="761" spans="1:2">
      <c r="A761" s="34">
        <v>189000.00000000003</v>
      </c>
      <c r="B761" s="33">
        <f t="shared" si="11"/>
        <v>2.8524429763368322</v>
      </c>
    </row>
    <row r="762" spans="1:2">
      <c r="A762" s="33">
        <v>113437.50000000001</v>
      </c>
      <c r="B762" s="33">
        <f t="shared" si="11"/>
        <v>1.4580514919990724</v>
      </c>
    </row>
    <row r="763" spans="1:2">
      <c r="A763" s="34">
        <v>104625</v>
      </c>
      <c r="B763" s="33">
        <f t="shared" si="11"/>
        <v>1.2954301526346188</v>
      </c>
    </row>
    <row r="764" spans="1:2">
      <c r="A764" s="33">
        <v>144375</v>
      </c>
      <c r="B764" s="33">
        <f t="shared" si="11"/>
        <v>2.0289561940232166</v>
      </c>
    </row>
    <row r="765" spans="1:2">
      <c r="A765" s="34">
        <v>277500.00000000006</v>
      </c>
      <c r="B765" s="33">
        <f t="shared" si="11"/>
        <v>4.4855764269755971</v>
      </c>
    </row>
    <row r="766" spans="1:2">
      <c r="A766" s="33">
        <v>259875.00000000006</v>
      </c>
      <c r="B766" s="33">
        <f t="shared" si="11"/>
        <v>4.1603337482466909</v>
      </c>
    </row>
    <row r="767" spans="1:2">
      <c r="A767" s="34">
        <v>148750.00000000003</v>
      </c>
      <c r="B767" s="33">
        <f t="shared" si="11"/>
        <v>2.1096901922892579</v>
      </c>
    </row>
    <row r="768" spans="1:2">
      <c r="A768" s="33">
        <v>84375</v>
      </c>
      <c r="B768" s="33">
        <f t="shared" si="11"/>
        <v>0.92174707494608765</v>
      </c>
    </row>
    <row r="769" spans="1:2">
      <c r="A769" s="34">
        <v>97875</v>
      </c>
      <c r="B769" s="33">
        <f t="shared" si="11"/>
        <v>1.1708691267384417</v>
      </c>
    </row>
    <row r="770" spans="1:2">
      <c r="A770" s="33">
        <v>139562.5</v>
      </c>
      <c r="B770" s="33">
        <f t="shared" si="11"/>
        <v>1.9401487959305719</v>
      </c>
    </row>
    <row r="771" spans="1:2">
      <c r="A771" s="34">
        <v>247500.00000000003</v>
      </c>
      <c r="B771" s="33">
        <f t="shared" ref="B771:B834" si="12">(A771-$E$3)/$E$4</f>
        <v>3.9319718674370328</v>
      </c>
    </row>
    <row r="772" spans="1:2">
      <c r="A772" s="33">
        <v>270000.00000000006</v>
      </c>
      <c r="B772" s="33">
        <f t="shared" si="12"/>
        <v>4.3471752870909564</v>
      </c>
    </row>
    <row r="773" spans="1:2">
      <c r="A773" s="34">
        <v>144375.00000000003</v>
      </c>
      <c r="B773" s="33">
        <f t="shared" si="12"/>
        <v>2.028956194023217</v>
      </c>
    </row>
    <row r="774" spans="1:2">
      <c r="A774" s="33">
        <v>90625.000000000029</v>
      </c>
      <c r="B774" s="33">
        <f t="shared" si="12"/>
        <v>1.0370813581832892</v>
      </c>
    </row>
    <row r="775" spans="1:2">
      <c r="A775" s="34">
        <v>105000.00000000003</v>
      </c>
      <c r="B775" s="33">
        <f t="shared" si="12"/>
        <v>1.3023502096288513</v>
      </c>
    </row>
    <row r="776" spans="1:2">
      <c r="A776" s="33">
        <v>147000</v>
      </c>
      <c r="B776" s="33">
        <f t="shared" si="12"/>
        <v>2.0773965929828409</v>
      </c>
    </row>
    <row r="777" spans="1:2">
      <c r="A777" s="34">
        <v>268125</v>
      </c>
      <c r="B777" s="33">
        <f t="shared" si="12"/>
        <v>4.3125750021197948</v>
      </c>
    </row>
    <row r="778" spans="1:2">
      <c r="A778" s="33">
        <v>263250.00000000006</v>
      </c>
      <c r="B778" s="33">
        <f t="shared" si="12"/>
        <v>4.2226142611947797</v>
      </c>
    </row>
    <row r="779" spans="1:2">
      <c r="A779" s="34">
        <v>140000.00000000003</v>
      </c>
      <c r="B779" s="33">
        <f t="shared" si="12"/>
        <v>1.9482221957571766</v>
      </c>
    </row>
    <row r="780" spans="1:2">
      <c r="A780" s="33">
        <v>93125.000000000029</v>
      </c>
      <c r="B780" s="33">
        <f t="shared" si="12"/>
        <v>1.0832150714781694</v>
      </c>
    </row>
    <row r="781" spans="1:2">
      <c r="A781" s="34">
        <v>116250.00000000003</v>
      </c>
      <c r="B781" s="33">
        <f t="shared" si="12"/>
        <v>1.5099519194558131</v>
      </c>
    </row>
    <row r="782" spans="1:2">
      <c r="A782" s="33">
        <v>170625</v>
      </c>
      <c r="B782" s="33">
        <f t="shared" si="12"/>
        <v>2.5133601836194601</v>
      </c>
    </row>
    <row r="783" spans="1:2">
      <c r="A783" s="34">
        <v>297500</v>
      </c>
      <c r="B783" s="33">
        <f t="shared" si="12"/>
        <v>4.8546461333346391</v>
      </c>
    </row>
    <row r="784" spans="1:2">
      <c r="A784" s="33">
        <v>314437.5</v>
      </c>
      <c r="B784" s="33">
        <f t="shared" si="12"/>
        <v>5.1672020409074539</v>
      </c>
    </row>
    <row r="785" spans="1:2">
      <c r="A785" s="34">
        <v>168437.5</v>
      </c>
      <c r="B785" s="33">
        <f t="shared" si="12"/>
        <v>2.4729931844864401</v>
      </c>
    </row>
    <row r="786" spans="1:2">
      <c r="A786" s="33">
        <v>113437.50000000001</v>
      </c>
      <c r="B786" s="33">
        <f t="shared" si="12"/>
        <v>1.4580514919990724</v>
      </c>
    </row>
    <row r="787" spans="1:2">
      <c r="A787" s="34">
        <v>127875.00000000001</v>
      </c>
      <c r="B787" s="33">
        <f t="shared" si="12"/>
        <v>1.7244736862770065</v>
      </c>
    </row>
    <row r="788" spans="1:2">
      <c r="A788" s="33">
        <v>176312.5</v>
      </c>
      <c r="B788" s="33">
        <f t="shared" si="12"/>
        <v>2.6183143813653134</v>
      </c>
    </row>
    <row r="789" spans="1:2">
      <c r="A789" s="34">
        <v>306250</v>
      </c>
      <c r="B789" s="33">
        <f t="shared" si="12"/>
        <v>5.0161141298667209</v>
      </c>
    </row>
    <row r="790" spans="1:2">
      <c r="A790" s="33">
        <v>55125.000000000007</v>
      </c>
      <c r="B790" s="33">
        <f t="shared" si="12"/>
        <v>0.38198262939598743</v>
      </c>
    </row>
    <row r="791" spans="1:2">
      <c r="A791" s="34">
        <v>26250</v>
      </c>
      <c r="B791" s="33">
        <f t="shared" si="12"/>
        <v>-0.15086175915988106</v>
      </c>
    </row>
    <row r="792" spans="1:2">
      <c r="A792" s="33">
        <v>18750</v>
      </c>
      <c r="B792" s="33">
        <f t="shared" si="12"/>
        <v>-0.28926289904452218</v>
      </c>
    </row>
    <row r="793" spans="1:2">
      <c r="A793" s="34">
        <v>10500.000000000002</v>
      </c>
      <c r="B793" s="33">
        <f t="shared" si="12"/>
        <v>-0.4415041529176274</v>
      </c>
    </row>
    <row r="794" spans="1:2">
      <c r="A794" s="33">
        <v>20249.999999999996</v>
      </c>
      <c r="B794" s="33">
        <f t="shared" si="12"/>
        <v>-0.26158267106759403</v>
      </c>
    </row>
    <row r="795" spans="1:2">
      <c r="A795" s="34">
        <v>39375</v>
      </c>
      <c r="B795" s="33">
        <f t="shared" si="12"/>
        <v>9.134023563824091E-2</v>
      </c>
    </row>
    <row r="796" spans="1:2">
      <c r="A796" s="33">
        <v>61250.000000000007</v>
      </c>
      <c r="B796" s="33">
        <f t="shared" si="12"/>
        <v>0.49501022696844432</v>
      </c>
    </row>
    <row r="797" spans="1:2">
      <c r="A797" s="34">
        <v>15750</v>
      </c>
      <c r="B797" s="33">
        <f t="shared" si="12"/>
        <v>-0.34462335499837865</v>
      </c>
    </row>
    <row r="798" spans="1:2">
      <c r="A798" s="33">
        <v>15000</v>
      </c>
      <c r="B798" s="33">
        <f t="shared" si="12"/>
        <v>-0.35846346898684273</v>
      </c>
    </row>
    <row r="799" spans="1:2">
      <c r="A799" s="34">
        <v>7875.0000000000018</v>
      </c>
      <c r="B799" s="33">
        <f t="shared" si="12"/>
        <v>-0.48994455187725183</v>
      </c>
    </row>
    <row r="800" spans="1:2">
      <c r="A800" s="33">
        <v>20249.999999999996</v>
      </c>
      <c r="B800" s="33">
        <f t="shared" si="12"/>
        <v>-0.26158267106759403</v>
      </c>
    </row>
    <row r="801" spans="1:2">
      <c r="A801" s="34">
        <v>35437.5</v>
      </c>
      <c r="B801" s="33">
        <f t="shared" si="12"/>
        <v>1.8679637198804319E-2</v>
      </c>
    </row>
    <row r="802" spans="1:2">
      <c r="A802" s="33">
        <v>62300.000000000007</v>
      </c>
      <c r="B802" s="33">
        <f t="shared" si="12"/>
        <v>0.51438638655229407</v>
      </c>
    </row>
    <row r="803" spans="1:2">
      <c r="A803" s="34">
        <v>15000</v>
      </c>
      <c r="B803" s="33">
        <f t="shared" si="12"/>
        <v>-0.35846346898684273</v>
      </c>
    </row>
    <row r="804" spans="1:2">
      <c r="A804" s="33">
        <v>15750.000000000002</v>
      </c>
      <c r="B804" s="33">
        <f t="shared" si="12"/>
        <v>-0.34462335499837865</v>
      </c>
    </row>
    <row r="805" spans="1:2">
      <c r="A805" s="34">
        <v>3062.5000000000005</v>
      </c>
      <c r="B805" s="33">
        <f t="shared" si="12"/>
        <v>-0.57875194996989654</v>
      </c>
    </row>
    <row r="806" spans="1:2">
      <c r="A806" s="33">
        <v>11250</v>
      </c>
      <c r="B806" s="33">
        <f t="shared" si="12"/>
        <v>-0.42766403892916333</v>
      </c>
    </row>
    <row r="807" spans="1:2">
      <c r="A807" s="34">
        <v>31500</v>
      </c>
      <c r="B807" s="33">
        <f t="shared" si="12"/>
        <v>-5.3980961240632272E-2</v>
      </c>
    </row>
    <row r="808" spans="1:2">
      <c r="A808" s="33">
        <v>56000.000000000007</v>
      </c>
      <c r="B808" s="33">
        <f t="shared" si="12"/>
        <v>0.39812942904919552</v>
      </c>
    </row>
    <row r="809" spans="1:2">
      <c r="A809" s="34">
        <v>12000</v>
      </c>
      <c r="B809" s="33">
        <f t="shared" si="12"/>
        <v>-0.41382392494069919</v>
      </c>
    </row>
    <row r="810" spans="1:2">
      <c r="A810" s="33">
        <v>9000</v>
      </c>
      <c r="B810" s="33">
        <f t="shared" si="12"/>
        <v>-0.46918438089455566</v>
      </c>
    </row>
    <row r="811" spans="1:2">
      <c r="A811" s="34">
        <v>3062.5000000000005</v>
      </c>
      <c r="B811" s="33">
        <f t="shared" si="12"/>
        <v>-0.57875194996989654</v>
      </c>
    </row>
    <row r="812" spans="1:2">
      <c r="A812" s="33">
        <v>7500</v>
      </c>
      <c r="B812" s="33">
        <f t="shared" si="12"/>
        <v>-0.49686460887148387</v>
      </c>
    </row>
    <row r="813" spans="1:2">
      <c r="A813" s="34">
        <v>31500</v>
      </c>
      <c r="B813" s="33">
        <f t="shared" si="12"/>
        <v>-5.3980961240632272E-2</v>
      </c>
    </row>
    <row r="814" spans="1:2">
      <c r="A814" s="33">
        <v>77875.000000000015</v>
      </c>
      <c r="B814" s="33">
        <f t="shared" si="12"/>
        <v>0.801799420379399</v>
      </c>
    </row>
    <row r="815" spans="1:2">
      <c r="A815" s="34">
        <v>20250.000000000004</v>
      </c>
      <c r="B815" s="33">
        <f t="shared" si="12"/>
        <v>-0.26158267106759392</v>
      </c>
    </row>
    <row r="816" spans="1:2">
      <c r="A816" s="33">
        <v>15000</v>
      </c>
      <c r="B816" s="33">
        <f t="shared" si="12"/>
        <v>-0.35846346898684273</v>
      </c>
    </row>
    <row r="817" spans="1:2">
      <c r="A817" s="34">
        <v>7000.0000000000009</v>
      </c>
      <c r="B817" s="33">
        <f t="shared" si="12"/>
        <v>-0.50609135153045992</v>
      </c>
    </row>
    <row r="818" spans="1:2">
      <c r="A818" s="33">
        <v>12374.999999999998</v>
      </c>
      <c r="B818" s="33">
        <f t="shared" si="12"/>
        <v>-0.40690386794646716</v>
      </c>
    </row>
    <row r="819" spans="1:2">
      <c r="A819" s="34">
        <v>47250</v>
      </c>
      <c r="B819" s="33">
        <f t="shared" si="12"/>
        <v>0.23666143251711408</v>
      </c>
    </row>
    <row r="820" spans="1:2">
      <c r="A820" s="33">
        <v>66937.5</v>
      </c>
      <c r="B820" s="33">
        <f t="shared" si="12"/>
        <v>0.59996442471429701</v>
      </c>
    </row>
    <row r="821" spans="1:2">
      <c r="A821" s="34">
        <v>21000.000000000004</v>
      </c>
      <c r="B821" s="33">
        <f t="shared" si="12"/>
        <v>-0.24774255707912979</v>
      </c>
    </row>
    <row r="822" spans="1:2">
      <c r="A822" s="33">
        <v>18375</v>
      </c>
      <c r="B822" s="33">
        <f t="shared" si="12"/>
        <v>-0.29618295603875422</v>
      </c>
    </row>
    <row r="823" spans="1:2">
      <c r="A823" s="34">
        <v>18375</v>
      </c>
      <c r="B823" s="33">
        <f t="shared" si="12"/>
        <v>-0.29618295603875422</v>
      </c>
    </row>
    <row r="824" spans="1:2">
      <c r="A824" s="33">
        <v>22500</v>
      </c>
      <c r="B824" s="33">
        <f t="shared" si="12"/>
        <v>-0.22006232910220161</v>
      </c>
    </row>
    <row r="825" spans="1:2">
      <c r="A825" s="34">
        <v>80437.500000000015</v>
      </c>
      <c r="B825" s="33">
        <f t="shared" si="12"/>
        <v>0.84908647650665137</v>
      </c>
    </row>
    <row r="826" spans="1:2">
      <c r="A826" s="33">
        <v>96250.000000000015</v>
      </c>
      <c r="B826" s="33">
        <f t="shared" si="12"/>
        <v>1.1408822130967697</v>
      </c>
    </row>
    <row r="827" spans="1:2">
      <c r="A827" s="34">
        <v>40500.000000000007</v>
      </c>
      <c r="B827" s="33">
        <f t="shared" si="12"/>
        <v>0.11210040662093722</v>
      </c>
    </row>
    <row r="828" spans="1:2">
      <c r="A828" s="33">
        <v>27000</v>
      </c>
      <c r="B828" s="33">
        <f t="shared" si="12"/>
        <v>-0.13702164517141693</v>
      </c>
    </row>
    <row r="829" spans="1:2">
      <c r="A829" s="34">
        <v>24500.000000000004</v>
      </c>
      <c r="B829" s="33">
        <f t="shared" si="12"/>
        <v>-0.18315535846629727</v>
      </c>
    </row>
    <row r="830" spans="1:2">
      <c r="A830" s="33">
        <v>30000</v>
      </c>
      <c r="B830" s="33">
        <f t="shared" si="12"/>
        <v>-8.1661189217560493E-2</v>
      </c>
    </row>
    <row r="831" spans="1:2">
      <c r="A831" s="34">
        <v>92812.500000000015</v>
      </c>
      <c r="B831" s="33">
        <f t="shared" si="12"/>
        <v>1.0774483573163092</v>
      </c>
    </row>
    <row r="832" spans="1:2">
      <c r="A832" s="33">
        <v>91875.000000000015</v>
      </c>
      <c r="B832" s="33">
        <f t="shared" si="12"/>
        <v>1.0601482148307291</v>
      </c>
    </row>
    <row r="833" spans="1:2">
      <c r="A833" s="34">
        <v>40500.000000000007</v>
      </c>
      <c r="B833" s="33">
        <f t="shared" si="12"/>
        <v>0.11210040662093722</v>
      </c>
    </row>
    <row r="834" spans="1:2">
      <c r="A834" s="33">
        <v>27000</v>
      </c>
      <c r="B834" s="33">
        <f t="shared" si="12"/>
        <v>-0.13702164517141693</v>
      </c>
    </row>
    <row r="835" spans="1:2">
      <c r="A835" s="34">
        <v>21437.500000000004</v>
      </c>
      <c r="B835" s="33">
        <f t="shared" ref="B835:B898" si="13">(A835-$E$3)/$E$4</f>
        <v>-0.23966915725252572</v>
      </c>
    </row>
    <row r="836" spans="1:2">
      <c r="A836" s="33">
        <v>20250</v>
      </c>
      <c r="B836" s="33">
        <f t="shared" si="13"/>
        <v>-0.26158267106759397</v>
      </c>
    </row>
    <row r="837" spans="1:2">
      <c r="A837" s="34">
        <v>73125</v>
      </c>
      <c r="B837" s="33">
        <f t="shared" si="13"/>
        <v>0.71414536511912596</v>
      </c>
    </row>
    <row r="838" spans="1:2">
      <c r="A838" s="33">
        <v>70875</v>
      </c>
      <c r="B838" s="33">
        <f t="shared" si="13"/>
        <v>0.67262502315373363</v>
      </c>
    </row>
    <row r="839" spans="1:2">
      <c r="A839" s="34">
        <v>30000.000000000004</v>
      </c>
      <c r="B839" s="33">
        <f t="shared" si="13"/>
        <v>-8.1661189217560437E-2</v>
      </c>
    </row>
    <row r="840" spans="1:2">
      <c r="A840" s="33">
        <v>11250</v>
      </c>
      <c r="B840" s="33">
        <f t="shared" si="13"/>
        <v>-0.42766403892916333</v>
      </c>
    </row>
    <row r="841" spans="1:2">
      <c r="A841" s="34">
        <v>10937.500000000002</v>
      </c>
      <c r="B841" s="33">
        <f t="shared" si="13"/>
        <v>-0.43343075309102336</v>
      </c>
    </row>
    <row r="842" spans="1:2">
      <c r="A842" s="33">
        <v>13125</v>
      </c>
      <c r="B842" s="33">
        <f t="shared" si="13"/>
        <v>-0.39306375395800303</v>
      </c>
    </row>
    <row r="843" spans="1:2">
      <c r="A843" s="34">
        <v>36000</v>
      </c>
      <c r="B843" s="33">
        <f t="shared" si="13"/>
        <v>2.9059722690152404E-2</v>
      </c>
    </row>
    <row r="844" spans="1:2">
      <c r="A844" s="33">
        <v>59062.499999999993</v>
      </c>
      <c r="B844" s="33">
        <f t="shared" si="13"/>
        <v>0.45464322783542371</v>
      </c>
    </row>
    <row r="845" spans="1:2">
      <c r="A845" s="34">
        <v>21000</v>
      </c>
      <c r="B845" s="33">
        <f t="shared" si="13"/>
        <v>-0.24774255707912984</v>
      </c>
    </row>
    <row r="846" spans="1:2">
      <c r="A846" s="33">
        <v>10500</v>
      </c>
      <c r="B846" s="33">
        <f t="shared" si="13"/>
        <v>-0.4415041529176274</v>
      </c>
    </row>
    <row r="847" spans="1:2">
      <c r="A847" s="34">
        <v>9187.5</v>
      </c>
      <c r="B847" s="33">
        <f t="shared" si="13"/>
        <v>-0.46572435239743964</v>
      </c>
    </row>
    <row r="848" spans="1:2">
      <c r="A848" s="33">
        <v>10124.999999999998</v>
      </c>
      <c r="B848" s="33">
        <f t="shared" si="13"/>
        <v>-0.44842420991185949</v>
      </c>
    </row>
    <row r="849" spans="1:2">
      <c r="A849" s="34">
        <v>44999.999999999985</v>
      </c>
      <c r="B849" s="33">
        <f t="shared" si="13"/>
        <v>0.19514109055172149</v>
      </c>
    </row>
    <row r="850" spans="1:2">
      <c r="A850" s="33">
        <v>61250.000000000007</v>
      </c>
      <c r="B850" s="33">
        <f t="shared" si="13"/>
        <v>0.49501022696844432</v>
      </c>
    </row>
    <row r="851" spans="1:2">
      <c r="A851" s="34">
        <v>24000</v>
      </c>
      <c r="B851" s="33">
        <f t="shared" si="13"/>
        <v>-0.1923821011252734</v>
      </c>
    </row>
    <row r="852" spans="1:2">
      <c r="A852" s="33">
        <v>17400</v>
      </c>
      <c r="B852" s="33">
        <f t="shared" si="13"/>
        <v>-0.31417510422375761</v>
      </c>
    </row>
    <row r="853" spans="1:2">
      <c r="A853" s="34">
        <v>21000.000000000004</v>
      </c>
      <c r="B853" s="33">
        <f t="shared" si="13"/>
        <v>-0.24774255707912979</v>
      </c>
    </row>
    <row r="854" spans="1:2">
      <c r="A854" s="33">
        <v>20624.999999999996</v>
      </c>
      <c r="B854" s="33">
        <f t="shared" si="13"/>
        <v>-0.25466261407336199</v>
      </c>
    </row>
    <row r="855" spans="1:2">
      <c r="A855" s="34">
        <v>60749.999999999985</v>
      </c>
      <c r="B855" s="33">
        <f t="shared" si="13"/>
        <v>0.48578348430946783</v>
      </c>
    </row>
    <row r="856" spans="1:2">
      <c r="A856" s="33">
        <v>91437.5</v>
      </c>
      <c r="B856" s="33">
        <f t="shared" si="13"/>
        <v>1.0520748150041248</v>
      </c>
    </row>
    <row r="857" spans="1:2">
      <c r="A857" s="34">
        <v>37125</v>
      </c>
      <c r="B857" s="33">
        <f t="shared" si="13"/>
        <v>4.9819893672848573E-2</v>
      </c>
    </row>
    <row r="858" spans="1:2">
      <c r="A858" s="33">
        <v>30375</v>
      </c>
      <c r="B858" s="33">
        <f t="shared" si="13"/>
        <v>-7.4741132223328441E-2</v>
      </c>
    </row>
    <row r="859" spans="1:2">
      <c r="A859" s="34">
        <v>27562.500000000004</v>
      </c>
      <c r="B859" s="33">
        <f t="shared" si="13"/>
        <v>-0.12664155968006879</v>
      </c>
    </row>
    <row r="860" spans="1:2">
      <c r="A860" s="33">
        <v>28874.999999999996</v>
      </c>
      <c r="B860" s="33">
        <f t="shared" si="13"/>
        <v>-0.10242136020025673</v>
      </c>
    </row>
    <row r="861" spans="1:2">
      <c r="A861" s="34">
        <v>74249.999999999985</v>
      </c>
      <c r="B861" s="33">
        <f t="shared" si="13"/>
        <v>0.73490553610182185</v>
      </c>
    </row>
    <row r="862" spans="1:2">
      <c r="A862" s="33">
        <v>74812.5</v>
      </c>
      <c r="B862" s="33">
        <f t="shared" si="13"/>
        <v>0.74528562159317024</v>
      </c>
    </row>
    <row r="863" spans="1:2">
      <c r="A863" s="34">
        <v>64125</v>
      </c>
      <c r="B863" s="33">
        <f t="shared" si="13"/>
        <v>0.54806399725755661</v>
      </c>
    </row>
    <row r="864" spans="1:2">
      <c r="A864" s="33">
        <v>96187.5</v>
      </c>
      <c r="B864" s="33">
        <f t="shared" si="13"/>
        <v>1.1397288702643975</v>
      </c>
    </row>
    <row r="865" spans="1:2">
      <c r="A865" s="34">
        <v>58499.999999999993</v>
      </c>
      <c r="B865" s="33">
        <f t="shared" si="13"/>
        <v>0.44426314234407566</v>
      </c>
    </row>
    <row r="866" spans="1:2">
      <c r="A866" s="33">
        <v>82500.000000000015</v>
      </c>
      <c r="B866" s="33">
        <f t="shared" si="13"/>
        <v>0.88714678997492769</v>
      </c>
    </row>
    <row r="867" spans="1:2">
      <c r="A867" s="34">
        <v>53437.5</v>
      </c>
      <c r="B867" s="33">
        <f t="shared" si="13"/>
        <v>0.35084237292194304</v>
      </c>
    </row>
    <row r="868" spans="1:2">
      <c r="A868" s="33">
        <v>82687.5</v>
      </c>
      <c r="B868" s="33">
        <f t="shared" si="13"/>
        <v>0.89060681847204337</v>
      </c>
    </row>
    <row r="869" spans="1:2">
      <c r="A869" s="34">
        <v>57375</v>
      </c>
      <c r="B869" s="33">
        <f t="shared" si="13"/>
        <v>0.4235029713613796</v>
      </c>
    </row>
    <row r="870" spans="1:2">
      <c r="A870" s="33">
        <v>91125</v>
      </c>
      <c r="B870" s="33">
        <f t="shared" si="13"/>
        <v>1.0463081008422648</v>
      </c>
    </row>
    <row r="871" spans="1:2">
      <c r="A871" s="34">
        <v>53999.999999999993</v>
      </c>
      <c r="B871" s="33">
        <f t="shared" si="13"/>
        <v>0.36122245841329098</v>
      </c>
    </row>
    <row r="872" spans="1:2">
      <c r="A872" s="33">
        <v>67500.000000000015</v>
      </c>
      <c r="B872" s="33">
        <f t="shared" si="13"/>
        <v>0.6103445102056454</v>
      </c>
    </row>
    <row r="873" spans="1:2">
      <c r="A873" s="34">
        <v>47812.5</v>
      </c>
      <c r="B873" s="33">
        <f t="shared" si="13"/>
        <v>0.24704151800846216</v>
      </c>
    </row>
    <row r="874" spans="1:2">
      <c r="A874" s="33">
        <v>90562.5</v>
      </c>
      <c r="B874" s="33">
        <f t="shared" si="13"/>
        <v>1.0359280153509165</v>
      </c>
    </row>
    <row r="875" spans="1:2">
      <c r="A875" s="34">
        <v>57375</v>
      </c>
      <c r="B875" s="33">
        <f t="shared" si="13"/>
        <v>0.4235029713613796</v>
      </c>
    </row>
    <row r="876" spans="1:2">
      <c r="A876" s="33">
        <v>86062.5</v>
      </c>
      <c r="B876" s="33">
        <f t="shared" si="13"/>
        <v>0.95288733142013193</v>
      </c>
    </row>
    <row r="877" spans="1:2">
      <c r="A877" s="34">
        <v>58499.999999999993</v>
      </c>
      <c r="B877" s="33">
        <f t="shared" si="13"/>
        <v>0.44426314234407566</v>
      </c>
    </row>
    <row r="878" spans="1:2">
      <c r="A878" s="33">
        <v>60000.000000000007</v>
      </c>
      <c r="B878" s="33">
        <f t="shared" si="13"/>
        <v>0.47194337032100414</v>
      </c>
    </row>
    <row r="879" spans="1:2">
      <c r="A879" s="34">
        <v>45000</v>
      </c>
      <c r="B879" s="33">
        <f t="shared" si="13"/>
        <v>0.19514109055172174</v>
      </c>
    </row>
    <row r="880" spans="1:2">
      <c r="A880" s="33">
        <v>116437.5</v>
      </c>
      <c r="B880" s="33">
        <f t="shared" si="13"/>
        <v>1.5134119479529284</v>
      </c>
    </row>
    <row r="881" spans="1:2">
      <c r="A881" s="34">
        <v>50625</v>
      </c>
      <c r="B881" s="33">
        <f t="shared" si="13"/>
        <v>0.29894194546520259</v>
      </c>
    </row>
    <row r="882" spans="1:2">
      <c r="A882" s="33">
        <v>81000</v>
      </c>
      <c r="B882" s="33">
        <f t="shared" si="13"/>
        <v>0.8594665619979992</v>
      </c>
    </row>
    <row r="883" spans="1:2">
      <c r="A883" s="34">
        <v>47999.999999999993</v>
      </c>
      <c r="B883" s="33">
        <f t="shared" si="13"/>
        <v>0.25050154650557804</v>
      </c>
    </row>
    <row r="884" spans="1:2">
      <c r="A884" s="33">
        <v>54000.000000000007</v>
      </c>
      <c r="B884" s="33">
        <f t="shared" si="13"/>
        <v>0.36122245841329126</v>
      </c>
    </row>
    <row r="885" spans="1:2">
      <c r="A885" s="34">
        <v>56250</v>
      </c>
      <c r="B885" s="33">
        <f t="shared" si="13"/>
        <v>0.40274280037868343</v>
      </c>
    </row>
    <row r="886" spans="1:2">
      <c r="A886" s="33">
        <v>103500</v>
      </c>
      <c r="B886" s="33">
        <f t="shared" si="13"/>
        <v>1.2746699816519225</v>
      </c>
    </row>
    <row r="887" spans="1:2">
      <c r="A887" s="34">
        <v>57375</v>
      </c>
      <c r="B887" s="33">
        <f t="shared" si="13"/>
        <v>0.4235029713613796</v>
      </c>
    </row>
    <row r="888" spans="1:2">
      <c r="A888" s="33">
        <v>86062.5</v>
      </c>
      <c r="B888" s="33">
        <f t="shared" si="13"/>
        <v>0.95288733142013193</v>
      </c>
    </row>
    <row r="889" spans="1:2">
      <c r="A889" s="34">
        <v>51999.999999999993</v>
      </c>
      <c r="B889" s="33">
        <f t="shared" si="13"/>
        <v>0.32431548777738667</v>
      </c>
    </row>
    <row r="890" spans="1:2">
      <c r="A890" s="33">
        <v>60750.000000000007</v>
      </c>
      <c r="B890" s="33">
        <f t="shared" si="13"/>
        <v>0.48578348430946827</v>
      </c>
    </row>
    <row r="891" spans="1:2">
      <c r="A891" s="34">
        <v>60000</v>
      </c>
      <c r="B891" s="33">
        <f t="shared" si="13"/>
        <v>0.47194337032100403</v>
      </c>
    </row>
    <row r="892" spans="1:2">
      <c r="A892" s="33">
        <v>121500</v>
      </c>
      <c r="B892" s="33">
        <f t="shared" si="13"/>
        <v>1.6068327173750612</v>
      </c>
    </row>
    <row r="893" spans="1:2">
      <c r="A893" s="34">
        <v>70875</v>
      </c>
      <c r="B893" s="33">
        <f t="shared" si="13"/>
        <v>0.67262502315373363</v>
      </c>
    </row>
    <row r="894" spans="1:2">
      <c r="A894" s="33">
        <v>111375</v>
      </c>
      <c r="B894" s="33">
        <f t="shared" si="13"/>
        <v>1.4199911785307957</v>
      </c>
    </row>
    <row r="895" spans="1:2">
      <c r="A895" s="34">
        <v>68000</v>
      </c>
      <c r="B895" s="33">
        <f t="shared" si="13"/>
        <v>0.61957125286462122</v>
      </c>
    </row>
    <row r="896" spans="1:2">
      <c r="A896" s="33">
        <v>81000.000000000015</v>
      </c>
      <c r="B896" s="33">
        <f t="shared" si="13"/>
        <v>0.85946656199799942</v>
      </c>
    </row>
    <row r="897" spans="1:2">
      <c r="A897" s="34">
        <v>90000</v>
      </c>
      <c r="B897" s="33">
        <f t="shared" si="13"/>
        <v>1.0255479298595684</v>
      </c>
    </row>
    <row r="898" spans="1:2">
      <c r="A898" s="33">
        <v>135000</v>
      </c>
      <c r="B898" s="33">
        <f t="shared" si="13"/>
        <v>1.8559547691674152</v>
      </c>
    </row>
    <row r="899" spans="1:2">
      <c r="A899" s="34">
        <v>81000</v>
      </c>
      <c r="B899" s="33">
        <f t="shared" ref="B899:B962" si="14">(A899-$E$3)/$E$4</f>
        <v>0.8594665619979992</v>
      </c>
    </row>
    <row r="900" spans="1:2">
      <c r="A900" s="33">
        <v>111375</v>
      </c>
      <c r="B900" s="33">
        <f t="shared" si="14"/>
        <v>1.4199911785307957</v>
      </c>
    </row>
    <row r="901" spans="1:2">
      <c r="A901" s="34">
        <v>72000</v>
      </c>
      <c r="B901" s="33">
        <f t="shared" si="14"/>
        <v>0.69338519413642985</v>
      </c>
    </row>
    <row r="902" spans="1:2">
      <c r="A902" s="33">
        <v>128250.00000000001</v>
      </c>
      <c r="B902" s="33">
        <f t="shared" si="14"/>
        <v>1.7313937432712385</v>
      </c>
    </row>
    <row r="903" spans="1:2">
      <c r="A903" s="34">
        <v>71250</v>
      </c>
      <c r="B903" s="33">
        <f t="shared" si="14"/>
        <v>0.67954508014796566</v>
      </c>
    </row>
    <row r="904" spans="1:2">
      <c r="A904" s="33">
        <v>136687.5</v>
      </c>
      <c r="B904" s="33">
        <f t="shared" si="14"/>
        <v>1.8870950256414596</v>
      </c>
    </row>
    <row r="905" spans="1:2">
      <c r="A905" s="34">
        <v>103125.00000000001</v>
      </c>
      <c r="B905" s="33">
        <f t="shared" si="14"/>
        <v>1.2677499246576907</v>
      </c>
    </row>
    <row r="906" spans="1:2">
      <c r="A906" s="33">
        <v>112500</v>
      </c>
      <c r="B906" s="33">
        <f t="shared" si="14"/>
        <v>1.4407513495134918</v>
      </c>
    </row>
    <row r="907" spans="1:2">
      <c r="A907" s="34">
        <v>76500</v>
      </c>
      <c r="B907" s="33">
        <f t="shared" si="14"/>
        <v>0.77642587806721453</v>
      </c>
    </row>
    <row r="908" spans="1:2">
      <c r="A908" s="33">
        <v>140250</v>
      </c>
      <c r="B908" s="33">
        <f t="shared" si="14"/>
        <v>1.9528355670866639</v>
      </c>
    </row>
    <row r="909" spans="1:2">
      <c r="A909" s="34">
        <v>60000</v>
      </c>
      <c r="B909" s="33">
        <f t="shared" si="14"/>
        <v>0.47194337032100403</v>
      </c>
    </row>
    <row r="910" spans="1:2">
      <c r="A910" s="33">
        <v>121500</v>
      </c>
      <c r="B910" s="33">
        <f t="shared" si="14"/>
        <v>1.6068327173750612</v>
      </c>
    </row>
    <row r="911" spans="1:2">
      <c r="A911" s="34">
        <v>90000</v>
      </c>
      <c r="B911" s="33">
        <f t="shared" si="14"/>
        <v>1.0255479298595684</v>
      </c>
    </row>
    <row r="912" spans="1:2">
      <c r="A912" s="33">
        <v>91125</v>
      </c>
      <c r="B912" s="33">
        <f t="shared" si="14"/>
        <v>1.0463081008422648</v>
      </c>
    </row>
    <row r="913" spans="1:2">
      <c r="A913" s="34">
        <v>72000</v>
      </c>
      <c r="B913" s="33">
        <f t="shared" si="14"/>
        <v>0.69338519413642985</v>
      </c>
    </row>
    <row r="914" spans="1:2">
      <c r="A914" s="33">
        <v>132000</v>
      </c>
      <c r="B914" s="33">
        <f t="shared" si="14"/>
        <v>1.8005943132135589</v>
      </c>
    </row>
    <row r="915" spans="1:2">
      <c r="A915" s="34">
        <v>67500</v>
      </c>
      <c r="B915" s="33">
        <f t="shared" si="14"/>
        <v>0.61034451020564517</v>
      </c>
    </row>
    <row r="916" spans="1:2">
      <c r="A916" s="33">
        <v>111375</v>
      </c>
      <c r="B916" s="33">
        <f t="shared" si="14"/>
        <v>1.4199911785307957</v>
      </c>
    </row>
    <row r="917" spans="1:2">
      <c r="A917" s="34">
        <v>82500</v>
      </c>
      <c r="B917" s="33">
        <f t="shared" si="14"/>
        <v>0.88714678997492735</v>
      </c>
    </row>
    <row r="918" spans="1:2">
      <c r="A918" s="33">
        <v>81000</v>
      </c>
      <c r="B918" s="33">
        <f t="shared" si="14"/>
        <v>0.8594665619979992</v>
      </c>
    </row>
    <row r="919" spans="1:2">
      <c r="A919" s="34">
        <v>67500</v>
      </c>
      <c r="B919" s="33">
        <f t="shared" si="14"/>
        <v>0.61034451020564517</v>
      </c>
    </row>
    <row r="920" spans="1:2">
      <c r="A920" s="33">
        <v>115500</v>
      </c>
      <c r="B920" s="33">
        <f t="shared" si="14"/>
        <v>1.4961118054673483</v>
      </c>
    </row>
    <row r="921" spans="1:2">
      <c r="A921" s="34">
        <v>60000</v>
      </c>
      <c r="B921" s="33">
        <f t="shared" si="14"/>
        <v>0.47194337032100403</v>
      </c>
    </row>
    <row r="922" spans="1:2">
      <c r="A922" s="33">
        <v>103500</v>
      </c>
      <c r="B922" s="33">
        <f t="shared" si="14"/>
        <v>1.2746699816519225</v>
      </c>
    </row>
    <row r="923" spans="1:2">
      <c r="A923" s="34">
        <v>77625</v>
      </c>
      <c r="B923" s="33">
        <f t="shared" si="14"/>
        <v>0.79718604904991064</v>
      </c>
    </row>
    <row r="924" spans="1:2">
      <c r="A924" s="33">
        <v>76500</v>
      </c>
      <c r="B924" s="33">
        <f t="shared" si="14"/>
        <v>0.77642587806721453</v>
      </c>
    </row>
    <row r="925" spans="1:2">
      <c r="A925" s="34">
        <v>68000</v>
      </c>
      <c r="B925" s="33">
        <f t="shared" si="14"/>
        <v>0.61957125286462122</v>
      </c>
    </row>
    <row r="926" spans="1:2">
      <c r="A926" s="33">
        <v>123750</v>
      </c>
      <c r="B926" s="33">
        <f t="shared" si="14"/>
        <v>1.6483530593404536</v>
      </c>
    </row>
    <row r="927" spans="1:2">
      <c r="A927" s="34">
        <v>71250</v>
      </c>
      <c r="B927" s="33">
        <f t="shared" si="14"/>
        <v>0.67954508014796566</v>
      </c>
    </row>
    <row r="928" spans="1:2">
      <c r="A928" s="33">
        <v>136687.5</v>
      </c>
      <c r="B928" s="33">
        <f t="shared" si="14"/>
        <v>1.8870950256414596</v>
      </c>
    </row>
    <row r="929" spans="1:2">
      <c r="A929" s="34">
        <v>101250</v>
      </c>
      <c r="B929" s="33">
        <f t="shared" si="14"/>
        <v>1.2331496396865302</v>
      </c>
    </row>
    <row r="930" spans="1:2">
      <c r="A930" s="33">
        <v>96187.5</v>
      </c>
      <c r="B930" s="33">
        <f t="shared" si="14"/>
        <v>1.1397288702643975</v>
      </c>
    </row>
    <row r="931" spans="1:2">
      <c r="A931" s="34">
        <v>85500</v>
      </c>
      <c r="B931" s="33">
        <f t="shared" si="14"/>
        <v>0.94250724592878388</v>
      </c>
    </row>
    <row r="932" spans="1:2">
      <c r="A932" s="33">
        <v>132000</v>
      </c>
      <c r="B932" s="33">
        <f t="shared" si="14"/>
        <v>1.8005943132135589</v>
      </c>
    </row>
    <row r="933" spans="1:2">
      <c r="A933" s="34">
        <v>75000</v>
      </c>
      <c r="B933" s="33">
        <f t="shared" si="14"/>
        <v>0.74874565009028626</v>
      </c>
    </row>
    <row r="934" spans="1:2">
      <c r="A934" s="33">
        <v>49000</v>
      </c>
      <c r="B934" s="33">
        <f t="shared" si="14"/>
        <v>0.26895503182353037</v>
      </c>
    </row>
    <row r="935" spans="1:2">
      <c r="A935" s="34">
        <v>73500</v>
      </c>
      <c r="B935" s="33">
        <f t="shared" si="14"/>
        <v>0.721065422113358</v>
      </c>
    </row>
    <row r="936" spans="1:2">
      <c r="A936" s="33">
        <v>52500</v>
      </c>
      <c r="B936" s="33">
        <f t="shared" si="14"/>
        <v>0.33354223043636289</v>
      </c>
    </row>
    <row r="937" spans="1:2">
      <c r="A937" s="34">
        <v>78750</v>
      </c>
      <c r="B937" s="33">
        <f t="shared" si="14"/>
        <v>0.81794622003260686</v>
      </c>
    </row>
    <row r="938" spans="1:2">
      <c r="A938" s="33">
        <v>42000</v>
      </c>
      <c r="B938" s="33">
        <f t="shared" si="14"/>
        <v>0.1397806345978653</v>
      </c>
    </row>
    <row r="939" spans="1:2">
      <c r="A939" s="34">
        <v>87500</v>
      </c>
      <c r="B939" s="33">
        <f t="shared" si="14"/>
        <v>0.97941421656468808</v>
      </c>
    </row>
    <row r="940" spans="1:2">
      <c r="A940" s="33">
        <v>56875</v>
      </c>
      <c r="B940" s="33">
        <f t="shared" si="14"/>
        <v>0.41427622870240355</v>
      </c>
    </row>
    <row r="941" spans="1:2">
      <c r="A941" s="34">
        <v>76562.5</v>
      </c>
      <c r="B941" s="33">
        <f t="shared" si="14"/>
        <v>0.77757922089958653</v>
      </c>
    </row>
    <row r="942" spans="1:2">
      <c r="A942" s="33">
        <v>55125</v>
      </c>
      <c r="B942" s="33">
        <f t="shared" si="14"/>
        <v>0.38198262939598726</v>
      </c>
    </row>
    <row r="943" spans="1:2">
      <c r="A943" s="34">
        <v>63000</v>
      </c>
      <c r="B943" s="33">
        <f t="shared" si="14"/>
        <v>0.5273038262748605</v>
      </c>
    </row>
    <row r="944" spans="1:2">
      <c r="A944" s="33">
        <v>33000</v>
      </c>
      <c r="B944" s="33">
        <f t="shared" si="14"/>
        <v>-2.6300733263704048E-2</v>
      </c>
    </row>
    <row r="945" spans="1:2">
      <c r="A945" s="34">
        <v>83125</v>
      </c>
      <c r="B945" s="33">
        <f t="shared" si="14"/>
        <v>0.89868021829864753</v>
      </c>
    </row>
    <row r="946" spans="1:2">
      <c r="A946" s="33">
        <v>78000</v>
      </c>
      <c r="B946" s="33">
        <f t="shared" si="14"/>
        <v>0.80410610604414268</v>
      </c>
    </row>
    <row r="947" spans="1:2">
      <c r="A947" s="34">
        <v>103999.99999999999</v>
      </c>
      <c r="B947" s="33">
        <f t="shared" si="14"/>
        <v>1.2838967243108983</v>
      </c>
    </row>
    <row r="948" spans="1:2">
      <c r="A948" s="33">
        <v>56999.999999999993</v>
      </c>
      <c r="B948" s="33">
        <f t="shared" si="14"/>
        <v>0.41658291436714739</v>
      </c>
    </row>
    <row r="949" spans="1:2">
      <c r="A949" s="34">
        <v>65625</v>
      </c>
      <c r="B949" s="33">
        <f t="shared" si="14"/>
        <v>0.57574422523448487</v>
      </c>
    </row>
    <row r="950" spans="1:2">
      <c r="A950" s="33">
        <v>38500</v>
      </c>
      <c r="B950" s="33">
        <f t="shared" si="14"/>
        <v>7.519343598503278E-2</v>
      </c>
    </row>
    <row r="951" spans="1:2">
      <c r="A951" s="34">
        <v>81812.5</v>
      </c>
      <c r="B951" s="33">
        <f t="shared" si="14"/>
        <v>0.87446001881883528</v>
      </c>
    </row>
    <row r="952" spans="1:2">
      <c r="A952" s="33">
        <v>53999.999999999993</v>
      </c>
      <c r="B952" s="33">
        <f t="shared" si="14"/>
        <v>0.36122245841329098</v>
      </c>
    </row>
    <row r="953" spans="1:2">
      <c r="A953" s="34">
        <v>67500.000000000015</v>
      </c>
      <c r="B953" s="33">
        <f t="shared" si="14"/>
        <v>0.6103445102056454</v>
      </c>
    </row>
    <row r="954" spans="1:2">
      <c r="A954" s="33">
        <v>39999.999999999993</v>
      </c>
      <c r="B954" s="33">
        <f t="shared" si="14"/>
        <v>0.10287366396196086</v>
      </c>
    </row>
    <row r="955" spans="1:2">
      <c r="A955" s="34">
        <v>50000.000000000015</v>
      </c>
      <c r="B955" s="33">
        <f t="shared" si="14"/>
        <v>0.28740851714148274</v>
      </c>
    </row>
    <row r="956" spans="1:2">
      <c r="A956" s="33">
        <v>31499.999999999996</v>
      </c>
      <c r="B956" s="33">
        <f t="shared" si="14"/>
        <v>-5.3980961240632341E-2</v>
      </c>
    </row>
    <row r="957" spans="1:2">
      <c r="A957" s="34">
        <v>79062.500000000029</v>
      </c>
      <c r="B957" s="33">
        <f t="shared" si="14"/>
        <v>0.82371293419446745</v>
      </c>
    </row>
    <row r="958" spans="1:2">
      <c r="A958" s="33">
        <v>43499.999999999985</v>
      </c>
      <c r="B958" s="33">
        <f t="shared" si="14"/>
        <v>0.16746086257479326</v>
      </c>
    </row>
    <row r="959" spans="1:2">
      <c r="A959" s="34">
        <v>75000.000000000015</v>
      </c>
      <c r="B959" s="33">
        <f t="shared" si="14"/>
        <v>0.74874565009028649</v>
      </c>
    </row>
    <row r="960" spans="1:2">
      <c r="A960" s="33">
        <v>47999.999999999993</v>
      </c>
      <c r="B960" s="33">
        <f t="shared" si="14"/>
        <v>0.25050154650557804</v>
      </c>
    </row>
    <row r="961" spans="1:2">
      <c r="A961" s="34">
        <v>78750.000000000015</v>
      </c>
      <c r="B961" s="33">
        <f t="shared" si="14"/>
        <v>0.81794622003260709</v>
      </c>
    </row>
    <row r="962" spans="1:2">
      <c r="A962" s="33">
        <v>66937.5</v>
      </c>
      <c r="B962" s="33">
        <f t="shared" si="14"/>
        <v>0.59996442471429701</v>
      </c>
    </row>
    <row r="963" spans="1:2">
      <c r="A963" s="34">
        <v>170500</v>
      </c>
      <c r="B963" s="33">
        <f t="shared" ref="B963:B1026" si="15">(A963-$E$3)/$E$4</f>
        <v>2.5110534979547161</v>
      </c>
    </row>
    <row r="964" spans="1:2">
      <c r="A964" s="33">
        <v>123999.99999999999</v>
      </c>
      <c r="B964" s="33">
        <f t="shared" si="15"/>
        <v>1.6529664306699414</v>
      </c>
    </row>
    <row r="965" spans="1:2">
      <c r="A965" s="34">
        <v>139500</v>
      </c>
      <c r="B965" s="33">
        <f t="shared" si="15"/>
        <v>1.9389954530981999</v>
      </c>
    </row>
    <row r="966" spans="1:2">
      <c r="A966" s="33">
        <v>103999.99999999999</v>
      </c>
      <c r="B966" s="33">
        <f t="shared" si="15"/>
        <v>1.2838967243108983</v>
      </c>
    </row>
    <row r="967" spans="1:2">
      <c r="A967" s="34">
        <v>120000</v>
      </c>
      <c r="B967" s="33">
        <f t="shared" si="15"/>
        <v>1.579152489398133</v>
      </c>
    </row>
    <row r="968" spans="1:2">
      <c r="A968" s="33">
        <v>78750</v>
      </c>
      <c r="B968" s="33">
        <f t="shared" si="15"/>
        <v>0.81794622003260686</v>
      </c>
    </row>
    <row r="969" spans="1:2">
      <c r="A969" s="34">
        <v>240625.00000000003</v>
      </c>
      <c r="B969" s="33">
        <f t="shared" si="15"/>
        <v>3.8051041558761121</v>
      </c>
    </row>
    <row r="970" spans="1:2">
      <c r="A970" s="33">
        <v>148499.99999999997</v>
      </c>
      <c r="B970" s="33">
        <f t="shared" si="15"/>
        <v>2.1050768209597686</v>
      </c>
    </row>
    <row r="971" spans="1:2">
      <c r="A971" s="34">
        <v>167062.49999999997</v>
      </c>
      <c r="B971" s="33">
        <f t="shared" si="15"/>
        <v>2.447619642174256</v>
      </c>
    </row>
    <row r="972" spans="1:2">
      <c r="A972" s="33">
        <v>175499.99999999997</v>
      </c>
      <c r="B972" s="33">
        <f t="shared" si="15"/>
        <v>2.6033209245444771</v>
      </c>
    </row>
    <row r="973" spans="1:2">
      <c r="A973" s="34">
        <v>126500.00000000001</v>
      </c>
      <c r="B973" s="33">
        <f t="shared" si="15"/>
        <v>1.6991001439648223</v>
      </c>
    </row>
    <row r="974" spans="1:2">
      <c r="A974" s="33">
        <v>98999.999999999985</v>
      </c>
      <c r="B974" s="33">
        <f t="shared" si="15"/>
        <v>1.1916292977211376</v>
      </c>
    </row>
    <row r="975" spans="1:2">
      <c r="A975" s="34">
        <v>272250</v>
      </c>
      <c r="B975" s="33">
        <f t="shared" si="15"/>
        <v>4.3886956290563477</v>
      </c>
    </row>
    <row r="976" spans="1:2">
      <c r="A976" s="33">
        <v>156937.49999999997</v>
      </c>
      <c r="B976" s="33">
        <f t="shared" si="15"/>
        <v>2.2607781033299901</v>
      </c>
    </row>
    <row r="977" spans="1:2">
      <c r="A977" s="34">
        <v>191812.5</v>
      </c>
      <c r="B977" s="33">
        <f t="shared" si="15"/>
        <v>2.9043434037935714</v>
      </c>
    </row>
    <row r="978" spans="1:2">
      <c r="A978" s="33">
        <v>213749.99999999997</v>
      </c>
      <c r="B978" s="33">
        <f t="shared" si="15"/>
        <v>3.3091667379561467</v>
      </c>
    </row>
    <row r="979" spans="1:2">
      <c r="A979" s="34">
        <v>117562.50000000001</v>
      </c>
      <c r="B979" s="33">
        <f t="shared" si="15"/>
        <v>1.534172118935625</v>
      </c>
    </row>
    <row r="980" spans="1:2">
      <c r="A980" s="33">
        <v>94999.999999999985</v>
      </c>
      <c r="B980" s="33">
        <f t="shared" si="15"/>
        <v>1.1178153564493289</v>
      </c>
    </row>
    <row r="981" spans="1:2">
      <c r="A981" s="34">
        <v>239250</v>
      </c>
      <c r="B981" s="33">
        <f t="shared" si="15"/>
        <v>3.7797306135639266</v>
      </c>
    </row>
    <row r="982" spans="1:2">
      <c r="A982" s="33">
        <v>151874.99999999997</v>
      </c>
      <c r="B982" s="33">
        <f t="shared" si="15"/>
        <v>2.1673573339078573</v>
      </c>
    </row>
    <row r="983" spans="1:2">
      <c r="A983" s="34">
        <v>140625</v>
      </c>
      <c r="B983" s="33">
        <f t="shared" si="15"/>
        <v>1.9597556240808962</v>
      </c>
    </row>
    <row r="984" spans="1:2">
      <c r="A984" s="33">
        <v>167062.49999999997</v>
      </c>
      <c r="B984" s="33">
        <f t="shared" si="15"/>
        <v>2.447619642174256</v>
      </c>
    </row>
    <row r="985" spans="1:2">
      <c r="A985" s="34">
        <v>121000</v>
      </c>
      <c r="B985" s="33">
        <f t="shared" si="15"/>
        <v>1.5976059747160851</v>
      </c>
    </row>
    <row r="986" spans="1:2">
      <c r="A986" s="33">
        <v>80000</v>
      </c>
      <c r="B986" s="33">
        <f t="shared" si="15"/>
        <v>0.84101307668004699</v>
      </c>
    </row>
    <row r="987" spans="1:2">
      <c r="A987" s="34">
        <v>168750.00000000003</v>
      </c>
      <c r="B987" s="33">
        <f t="shared" si="15"/>
        <v>2.4787598986483013</v>
      </c>
    </row>
    <row r="988" spans="1:2">
      <c r="A988" s="33">
        <v>90562.499999999985</v>
      </c>
      <c r="B988" s="33">
        <f t="shared" si="15"/>
        <v>1.0359280153509163</v>
      </c>
    </row>
    <row r="989" spans="1:2">
      <c r="A989" s="34">
        <v>90562.499999999985</v>
      </c>
      <c r="B989" s="33">
        <f t="shared" si="15"/>
        <v>1.0359280153509163</v>
      </c>
    </row>
    <row r="990" spans="1:2">
      <c r="A990" s="33">
        <v>94499.999999999985</v>
      </c>
      <c r="B990" s="33">
        <f t="shared" si="15"/>
        <v>1.1085886137903529</v>
      </c>
    </row>
    <row r="991" spans="1:2">
      <c r="A991" s="34">
        <v>82500</v>
      </c>
      <c r="B991" s="33">
        <f t="shared" si="15"/>
        <v>0.88714678997492735</v>
      </c>
    </row>
    <row r="992" spans="1:2">
      <c r="A992" s="33">
        <v>48999.999999999993</v>
      </c>
      <c r="B992" s="33">
        <f t="shared" si="15"/>
        <v>0.2689550318235302</v>
      </c>
    </row>
    <row r="993" spans="1:2">
      <c r="A993" s="34">
        <v>141750.00000000003</v>
      </c>
      <c r="B993" s="33">
        <f t="shared" si="15"/>
        <v>1.9805157950635928</v>
      </c>
    </row>
    <row r="994" spans="1:2">
      <c r="A994" s="33">
        <v>91125</v>
      </c>
      <c r="B994" s="33">
        <f t="shared" si="15"/>
        <v>1.0463081008422648</v>
      </c>
    </row>
    <row r="995" spans="1:2">
      <c r="A995" s="34">
        <v>91125</v>
      </c>
      <c r="B995" s="33">
        <f t="shared" si="15"/>
        <v>1.0463081008422648</v>
      </c>
    </row>
    <row r="996" spans="1:2">
      <c r="A996" s="33">
        <v>148500</v>
      </c>
      <c r="B996" s="33">
        <f t="shared" si="15"/>
        <v>2.1050768209597694</v>
      </c>
    </row>
    <row r="997" spans="1:2">
      <c r="A997" s="34">
        <v>143687.50000000003</v>
      </c>
      <c r="B997" s="33">
        <f t="shared" si="15"/>
        <v>2.0162694228671252</v>
      </c>
    </row>
    <row r="998" spans="1:2">
      <c r="A998" s="33">
        <v>98999.999999999985</v>
      </c>
      <c r="B998" s="33">
        <f t="shared" si="15"/>
        <v>1.1916292977211376</v>
      </c>
    </row>
    <row r="999" spans="1:2">
      <c r="A999" s="34">
        <v>253500.00000000003</v>
      </c>
      <c r="B999" s="33">
        <f t="shared" si="15"/>
        <v>4.0426927793447458</v>
      </c>
    </row>
    <row r="1000" spans="1:2">
      <c r="A1000" s="33">
        <v>197999.99999999994</v>
      </c>
      <c r="B1000" s="33">
        <f t="shared" si="15"/>
        <v>3.0185243441983993</v>
      </c>
    </row>
    <row r="1001" spans="1:2">
      <c r="A1001" s="34">
        <v>197999.99999999994</v>
      </c>
      <c r="B1001" s="33">
        <f t="shared" si="15"/>
        <v>3.0185243441983993</v>
      </c>
    </row>
    <row r="1002" spans="1:2">
      <c r="A1002" s="33">
        <v>188999.99999999997</v>
      </c>
      <c r="B1002" s="33">
        <f t="shared" si="15"/>
        <v>2.8524429763368313</v>
      </c>
    </row>
    <row r="1003" spans="1:2">
      <c r="A1003" s="34">
        <v>181500.00000000003</v>
      </c>
      <c r="B1003" s="33">
        <f t="shared" si="15"/>
        <v>2.714041836452191</v>
      </c>
    </row>
    <row r="1004" spans="1:2">
      <c r="A1004" s="33">
        <v>109999.99999999997</v>
      </c>
      <c r="B1004" s="33">
        <f t="shared" si="15"/>
        <v>1.3946176362186109</v>
      </c>
    </row>
    <row r="1005" spans="1:2">
      <c r="A1005" s="34">
        <v>292500.00000000006</v>
      </c>
      <c r="B1005" s="33">
        <f t="shared" si="15"/>
        <v>4.7623787067448795</v>
      </c>
    </row>
    <row r="1006" spans="1:2">
      <c r="A1006" s="33">
        <v>59500</v>
      </c>
      <c r="B1006" s="33">
        <f t="shared" si="15"/>
        <v>0.46271662766202792</v>
      </c>
    </row>
    <row r="1007" spans="1:2">
      <c r="A1007" s="34">
        <v>27562.5</v>
      </c>
      <c r="B1007" s="33">
        <f t="shared" si="15"/>
        <v>-0.12664155968006885</v>
      </c>
    </row>
    <row r="1008" spans="1:2">
      <c r="A1008" s="33">
        <v>19687.5</v>
      </c>
      <c r="B1008" s="33">
        <f t="shared" si="15"/>
        <v>-0.27196275655894203</v>
      </c>
    </row>
    <row r="1009" spans="1:2">
      <c r="A1009" s="34">
        <v>9000.0000000000018</v>
      </c>
      <c r="B1009" s="33">
        <f t="shared" si="15"/>
        <v>-0.46918438089455566</v>
      </c>
    </row>
    <row r="1010" spans="1:2">
      <c r="A1010" s="33">
        <v>19687.499999999996</v>
      </c>
      <c r="B1010" s="33">
        <f t="shared" si="15"/>
        <v>-0.27196275655894209</v>
      </c>
    </row>
    <row r="1011" spans="1:2">
      <c r="A1011" s="34">
        <v>39375</v>
      </c>
      <c r="B1011" s="33">
        <f t="shared" si="15"/>
        <v>9.134023563824091E-2</v>
      </c>
    </row>
    <row r="1012" spans="1:2">
      <c r="A1012" s="33">
        <v>66500</v>
      </c>
      <c r="B1012" s="33">
        <f t="shared" si="15"/>
        <v>0.59189102488769296</v>
      </c>
    </row>
    <row r="1013" spans="1:2">
      <c r="A1013" s="34">
        <v>15312.499999999998</v>
      </c>
      <c r="B1013" s="33">
        <f t="shared" si="15"/>
        <v>-0.35269675482498269</v>
      </c>
    </row>
    <row r="1014" spans="1:2">
      <c r="A1014" s="33">
        <v>15312.499999999998</v>
      </c>
      <c r="B1014" s="33">
        <f t="shared" si="15"/>
        <v>-0.35269675482498269</v>
      </c>
    </row>
    <row r="1015" spans="1:2">
      <c r="A1015" s="34">
        <v>6000.0000000000009</v>
      </c>
      <c r="B1015" s="33">
        <f t="shared" si="15"/>
        <v>-0.52454483684841213</v>
      </c>
    </row>
    <row r="1016" spans="1:2">
      <c r="A1016" s="33">
        <v>19687.499999999996</v>
      </c>
      <c r="B1016" s="33">
        <f t="shared" si="15"/>
        <v>-0.27196275655894209</v>
      </c>
    </row>
    <row r="1017" spans="1:2">
      <c r="A1017" s="34">
        <v>35000</v>
      </c>
      <c r="B1017" s="33">
        <f t="shared" si="15"/>
        <v>1.0606237372200253E-2</v>
      </c>
    </row>
    <row r="1018" spans="1:2">
      <c r="A1018" s="33">
        <v>67200</v>
      </c>
      <c r="B1018" s="33">
        <f t="shared" si="15"/>
        <v>0.6048084646102595</v>
      </c>
    </row>
    <row r="1019" spans="1:2">
      <c r="A1019" s="34">
        <v>14000</v>
      </c>
      <c r="B1019" s="33">
        <f t="shared" si="15"/>
        <v>-0.37691695430479488</v>
      </c>
    </row>
    <row r="1020" spans="1:2">
      <c r="A1020" s="33">
        <v>15750.000000000002</v>
      </c>
      <c r="B1020" s="33">
        <f t="shared" si="15"/>
        <v>-0.34462335499837865</v>
      </c>
    </row>
    <row r="1021" spans="1:2">
      <c r="A1021" s="34">
        <v>0</v>
      </c>
      <c r="B1021" s="33">
        <f t="shared" si="15"/>
        <v>-0.63526574875612496</v>
      </c>
    </row>
    <row r="1022" spans="1:2">
      <c r="A1022" s="33">
        <v>8750</v>
      </c>
      <c r="B1022" s="33">
        <f t="shared" si="15"/>
        <v>-0.47379775222404369</v>
      </c>
    </row>
    <row r="1023" spans="1:2">
      <c r="A1023" s="34">
        <v>30000</v>
      </c>
      <c r="B1023" s="33">
        <f t="shared" si="15"/>
        <v>-8.1661189217560493E-2</v>
      </c>
    </row>
    <row r="1024" spans="1:2">
      <c r="A1024" s="33">
        <v>60000</v>
      </c>
      <c r="B1024" s="33">
        <f t="shared" si="15"/>
        <v>0.47194337032100403</v>
      </c>
    </row>
    <row r="1025" spans="1:2">
      <c r="A1025" s="34">
        <v>9187.5</v>
      </c>
      <c r="B1025" s="33">
        <f t="shared" si="15"/>
        <v>-0.46572435239743964</v>
      </c>
    </row>
    <row r="1026" spans="1:2">
      <c r="A1026" s="33">
        <v>6562.5000000000009</v>
      </c>
      <c r="B1026" s="33">
        <f t="shared" si="15"/>
        <v>-0.51416475135706396</v>
      </c>
    </row>
    <row r="1027" spans="1:2">
      <c r="A1027" s="34">
        <v>0</v>
      </c>
      <c r="B1027" s="33">
        <f t="shared" ref="B1027:B1090" si="16">(A1027-$E$3)/$E$4</f>
        <v>-0.63526574875612496</v>
      </c>
    </row>
    <row r="1028" spans="1:2">
      <c r="A1028" s="33">
        <v>3937.4999999999995</v>
      </c>
      <c r="B1028" s="33">
        <f t="shared" si="16"/>
        <v>-0.56260515031668845</v>
      </c>
    </row>
    <row r="1029" spans="1:2">
      <c r="A1029" s="34">
        <v>26250</v>
      </c>
      <c r="B1029" s="33">
        <f t="shared" si="16"/>
        <v>-0.15086175915988106</v>
      </c>
    </row>
    <row r="1030" spans="1:2">
      <c r="A1030" s="33">
        <v>75600</v>
      </c>
      <c r="B1030" s="33">
        <f t="shared" si="16"/>
        <v>0.7598177412810575</v>
      </c>
    </row>
    <row r="1031" spans="1:2">
      <c r="A1031" s="34">
        <v>17500</v>
      </c>
      <c r="B1031" s="33">
        <f t="shared" si="16"/>
        <v>-0.31232975569196236</v>
      </c>
    </row>
    <row r="1032" spans="1:2">
      <c r="A1032" s="33">
        <v>12250</v>
      </c>
      <c r="B1032" s="33">
        <f t="shared" si="16"/>
        <v>-0.40921055361121117</v>
      </c>
    </row>
    <row r="1033" spans="1:2">
      <c r="A1033" s="34">
        <v>3500</v>
      </c>
      <c r="B1033" s="33">
        <f t="shared" si="16"/>
        <v>-0.5706785501432925</v>
      </c>
    </row>
    <row r="1034" spans="1:2">
      <c r="A1034" s="33">
        <v>8749.9999999999982</v>
      </c>
      <c r="B1034" s="33">
        <f t="shared" si="16"/>
        <v>-0.47379775222404369</v>
      </c>
    </row>
    <row r="1035" spans="1:2">
      <c r="A1035" s="34">
        <v>41249.999999999993</v>
      </c>
      <c r="B1035" s="33">
        <f t="shared" si="16"/>
        <v>0.12594052060940106</v>
      </c>
    </row>
    <row r="1036" spans="1:2">
      <c r="A1036" s="33">
        <v>64000</v>
      </c>
      <c r="B1036" s="33">
        <f t="shared" si="16"/>
        <v>0.5457573115928126</v>
      </c>
    </row>
    <row r="1037" spans="1:2">
      <c r="A1037" s="34">
        <v>18375</v>
      </c>
      <c r="B1037" s="33">
        <f t="shared" si="16"/>
        <v>-0.29618295603875422</v>
      </c>
    </row>
    <row r="1038" spans="1:2">
      <c r="A1038" s="33">
        <v>18375</v>
      </c>
      <c r="B1038" s="33">
        <f t="shared" si="16"/>
        <v>-0.29618295603875422</v>
      </c>
    </row>
    <row r="1039" spans="1:2">
      <c r="A1039" s="34">
        <v>18000.000000000004</v>
      </c>
      <c r="B1039" s="33">
        <f t="shared" si="16"/>
        <v>-0.30310301303298626</v>
      </c>
    </row>
    <row r="1040" spans="1:2">
      <c r="A1040" s="33">
        <v>23625</v>
      </c>
      <c r="B1040" s="33">
        <f t="shared" si="16"/>
        <v>-0.19930215811950544</v>
      </c>
    </row>
    <row r="1041" spans="1:2">
      <c r="A1041" s="34">
        <v>81250</v>
      </c>
      <c r="B1041" s="33">
        <f t="shared" si="16"/>
        <v>0.86407993332748723</v>
      </c>
    </row>
    <row r="1042" spans="1:2">
      <c r="A1042" s="33">
        <v>99000</v>
      </c>
      <c r="B1042" s="33">
        <f t="shared" si="16"/>
        <v>1.1916292977211378</v>
      </c>
    </row>
    <row r="1043" spans="1:2">
      <c r="A1043" s="34">
        <v>42000</v>
      </c>
      <c r="B1043" s="33">
        <f t="shared" si="16"/>
        <v>0.1397806345978653</v>
      </c>
    </row>
    <row r="1044" spans="1:2">
      <c r="A1044" s="33">
        <v>27562.5</v>
      </c>
      <c r="B1044" s="33">
        <f t="shared" si="16"/>
        <v>-0.12664155968006885</v>
      </c>
    </row>
    <row r="1045" spans="1:2">
      <c r="A1045" s="34">
        <v>24500</v>
      </c>
      <c r="B1045" s="33">
        <f t="shared" si="16"/>
        <v>-0.18315535846629732</v>
      </c>
    </row>
    <row r="1046" spans="1:2">
      <c r="A1046" s="33">
        <v>27562.5</v>
      </c>
      <c r="B1046" s="33">
        <f t="shared" si="16"/>
        <v>-0.12664155968006885</v>
      </c>
    </row>
    <row r="1047" spans="1:2">
      <c r="A1047" s="34">
        <v>87500</v>
      </c>
      <c r="B1047" s="33">
        <f t="shared" si="16"/>
        <v>0.97941421656468808</v>
      </c>
    </row>
    <row r="1048" spans="1:2">
      <c r="A1048" s="33">
        <v>90000</v>
      </c>
      <c r="B1048" s="33">
        <f t="shared" si="16"/>
        <v>1.0255479298595684</v>
      </c>
    </row>
    <row r="1049" spans="1:2">
      <c r="A1049" s="34">
        <v>43312.5</v>
      </c>
      <c r="B1049" s="33">
        <f t="shared" si="16"/>
        <v>0.16400083407767749</v>
      </c>
    </row>
    <row r="1050" spans="1:2">
      <c r="A1050" s="33">
        <v>28000</v>
      </c>
      <c r="B1050" s="33">
        <f t="shared" si="16"/>
        <v>-0.11856815985346479</v>
      </c>
    </row>
    <row r="1051" spans="1:2">
      <c r="A1051" s="34">
        <v>15000.000000000004</v>
      </c>
      <c r="B1051" s="33">
        <f t="shared" si="16"/>
        <v>-0.35846346898684267</v>
      </c>
    </row>
    <row r="1052" spans="1:2">
      <c r="A1052" s="33">
        <v>14000</v>
      </c>
      <c r="B1052" s="33">
        <f t="shared" si="16"/>
        <v>-0.37691695430479488</v>
      </c>
    </row>
    <row r="1053" spans="1:2">
      <c r="A1053" s="34">
        <v>61875</v>
      </c>
      <c r="B1053" s="33">
        <f t="shared" si="16"/>
        <v>0.50654365529216427</v>
      </c>
    </row>
    <row r="1054" spans="1:2">
      <c r="A1054" s="33">
        <v>64000</v>
      </c>
      <c r="B1054" s="33">
        <f t="shared" si="16"/>
        <v>0.5457573115928126</v>
      </c>
    </row>
    <row r="1055" spans="1:2">
      <c r="A1055" s="34">
        <v>24500.000000000004</v>
      </c>
      <c r="B1055" s="33">
        <f t="shared" si="16"/>
        <v>-0.18315535846629727</v>
      </c>
    </row>
    <row r="1056" spans="1:2">
      <c r="A1056" s="33">
        <v>7000</v>
      </c>
      <c r="B1056" s="33">
        <f t="shared" si="16"/>
        <v>-0.50609135153045992</v>
      </c>
    </row>
    <row r="1057" spans="1:2">
      <c r="A1057" s="34">
        <v>6000</v>
      </c>
      <c r="B1057" s="33">
        <f t="shared" si="16"/>
        <v>-0.52454483684841213</v>
      </c>
    </row>
    <row r="1058" spans="1:2">
      <c r="A1058" s="33">
        <v>7874.9999999999991</v>
      </c>
      <c r="B1058" s="33">
        <f t="shared" si="16"/>
        <v>-0.48994455187725183</v>
      </c>
    </row>
    <row r="1059" spans="1:2">
      <c r="A1059" s="34">
        <v>26250</v>
      </c>
      <c r="B1059" s="33">
        <f t="shared" si="16"/>
        <v>-0.15086175915988106</v>
      </c>
    </row>
    <row r="1060" spans="1:2">
      <c r="A1060" s="33">
        <v>52000</v>
      </c>
      <c r="B1060" s="33">
        <f t="shared" si="16"/>
        <v>0.32431548777738678</v>
      </c>
    </row>
    <row r="1061" spans="1:2">
      <c r="A1061" s="34">
        <v>15749.999999999998</v>
      </c>
      <c r="B1061" s="33">
        <f t="shared" si="16"/>
        <v>-0.34462335499837865</v>
      </c>
    </row>
    <row r="1062" spans="1:2">
      <c r="A1062" s="33">
        <v>5250</v>
      </c>
      <c r="B1062" s="33">
        <f t="shared" si="16"/>
        <v>-0.53838495083687621</v>
      </c>
    </row>
    <row r="1063" spans="1:2">
      <c r="A1063" s="34">
        <v>3000</v>
      </c>
      <c r="B1063" s="33">
        <f t="shared" si="16"/>
        <v>-0.57990529280226855</v>
      </c>
    </row>
    <row r="1064" spans="1:2">
      <c r="A1064" s="33">
        <v>3500</v>
      </c>
      <c r="B1064" s="33">
        <f t="shared" si="16"/>
        <v>-0.5706785501432925</v>
      </c>
    </row>
    <row r="1065" spans="1:2">
      <c r="A1065" s="34">
        <v>33749.999999999993</v>
      </c>
      <c r="B1065" s="33">
        <f t="shared" si="16"/>
        <v>-1.2460619275240069E-2</v>
      </c>
    </row>
    <row r="1066" spans="1:2">
      <c r="A1066" s="33">
        <v>48000</v>
      </c>
      <c r="B1066" s="33">
        <f t="shared" si="16"/>
        <v>0.25050154650557821</v>
      </c>
    </row>
    <row r="1067" spans="1:2">
      <c r="A1067" s="34">
        <v>15750.000000000002</v>
      </c>
      <c r="B1067" s="33">
        <f t="shared" si="16"/>
        <v>-0.34462335499837865</v>
      </c>
    </row>
    <row r="1068" spans="1:2">
      <c r="A1068" s="33">
        <v>9975</v>
      </c>
      <c r="B1068" s="33">
        <f t="shared" si="16"/>
        <v>-0.45119223270955228</v>
      </c>
    </row>
    <row r="1069" spans="1:2">
      <c r="A1069" s="34">
        <v>15000.000000000004</v>
      </c>
      <c r="B1069" s="33">
        <f t="shared" si="16"/>
        <v>-0.35846346898684267</v>
      </c>
    </row>
    <row r="1070" spans="1:2">
      <c r="A1070" s="33">
        <v>17499.999999999996</v>
      </c>
      <c r="B1070" s="33">
        <f t="shared" si="16"/>
        <v>-0.31232975569196242</v>
      </c>
    </row>
    <row r="1071" spans="1:2">
      <c r="A1071" s="34">
        <v>54999.999999999985</v>
      </c>
      <c r="B1071" s="33">
        <f t="shared" si="16"/>
        <v>0.37967594373124297</v>
      </c>
    </row>
    <row r="1072" spans="1:2">
      <c r="A1072" s="33">
        <v>90000</v>
      </c>
      <c r="B1072" s="33">
        <f t="shared" si="16"/>
        <v>1.0255479298595684</v>
      </c>
    </row>
    <row r="1073" spans="1:2">
      <c r="A1073" s="34">
        <v>35000</v>
      </c>
      <c r="B1073" s="33">
        <f t="shared" si="16"/>
        <v>1.0606237372200253E-2</v>
      </c>
    </row>
    <row r="1074" spans="1:2">
      <c r="A1074" s="33">
        <v>28000</v>
      </c>
      <c r="B1074" s="33">
        <f t="shared" si="16"/>
        <v>-0.11856815985346479</v>
      </c>
    </row>
    <row r="1075" spans="1:2">
      <c r="A1075" s="34">
        <v>24000</v>
      </c>
      <c r="B1075" s="33">
        <f t="shared" si="16"/>
        <v>-0.1923821011252734</v>
      </c>
    </row>
    <row r="1076" spans="1:2">
      <c r="A1076" s="33">
        <v>26249.999999999993</v>
      </c>
      <c r="B1076" s="33">
        <f t="shared" si="16"/>
        <v>-0.1508617591598812</v>
      </c>
    </row>
    <row r="1077" spans="1:2">
      <c r="A1077" s="34">
        <v>68749.999999999985</v>
      </c>
      <c r="B1077" s="33">
        <f t="shared" si="16"/>
        <v>0.63341136685308508</v>
      </c>
    </row>
    <row r="1078" spans="1:2">
      <c r="A1078" s="33">
        <v>53999.999999999993</v>
      </c>
      <c r="B1078" s="33">
        <f t="shared" si="16"/>
        <v>0.36122245841329098</v>
      </c>
    </row>
    <row r="1079" spans="1:2">
      <c r="A1079" s="34">
        <v>81000</v>
      </c>
      <c r="B1079" s="33">
        <f t="shared" si="16"/>
        <v>0.8594665619979992</v>
      </c>
    </row>
    <row r="1080" spans="1:2">
      <c r="A1080" s="33">
        <v>56999.999999999993</v>
      </c>
      <c r="B1080" s="33">
        <f t="shared" si="16"/>
        <v>0.41658291436714739</v>
      </c>
    </row>
    <row r="1081" spans="1:2">
      <c r="A1081" s="34">
        <v>83125</v>
      </c>
      <c r="B1081" s="33">
        <f t="shared" si="16"/>
        <v>0.89868021829864753</v>
      </c>
    </row>
    <row r="1082" spans="1:2">
      <c r="A1082" s="33">
        <v>45500</v>
      </c>
      <c r="B1082" s="33">
        <f t="shared" si="16"/>
        <v>0.20436783321069782</v>
      </c>
    </row>
    <row r="1083" spans="1:2">
      <c r="A1083" s="34">
        <v>91437.500000000015</v>
      </c>
      <c r="B1083" s="33">
        <f t="shared" si="16"/>
        <v>1.052074815004125</v>
      </c>
    </row>
    <row r="1084" spans="1:2">
      <c r="A1084" s="33">
        <v>62499.999999999993</v>
      </c>
      <c r="B1084" s="33">
        <f t="shared" si="16"/>
        <v>0.51807708361588423</v>
      </c>
    </row>
    <row r="1085" spans="1:2">
      <c r="A1085" s="34">
        <v>84000</v>
      </c>
      <c r="B1085" s="33">
        <f t="shared" si="16"/>
        <v>0.91482701795185561</v>
      </c>
    </row>
    <row r="1086" spans="1:2">
      <c r="A1086" s="33">
        <v>59499.999999999993</v>
      </c>
      <c r="B1086" s="33">
        <f t="shared" si="16"/>
        <v>0.46271662766202781</v>
      </c>
    </row>
    <row r="1087" spans="1:2">
      <c r="A1087" s="34">
        <v>65625</v>
      </c>
      <c r="B1087" s="33">
        <f t="shared" si="16"/>
        <v>0.57574422523448487</v>
      </c>
    </row>
    <row r="1088" spans="1:2">
      <c r="A1088" s="33">
        <v>35000</v>
      </c>
      <c r="B1088" s="33">
        <f t="shared" si="16"/>
        <v>1.0606237372200253E-2</v>
      </c>
    </row>
    <row r="1089" spans="1:2">
      <c r="A1089" s="34">
        <v>86625</v>
      </c>
      <c r="B1089" s="33">
        <f t="shared" si="16"/>
        <v>0.96326741691147999</v>
      </c>
    </row>
    <row r="1090" spans="1:2">
      <c r="A1090" s="33">
        <v>84374.999999999985</v>
      </c>
      <c r="B1090" s="33">
        <f t="shared" si="16"/>
        <v>0.92174707494608743</v>
      </c>
    </row>
    <row r="1091" spans="1:2">
      <c r="A1091" s="34">
        <v>112499.99999999999</v>
      </c>
      <c r="B1091" s="33">
        <f t="shared" ref="B1091:B1154" si="17">(A1091-$E$3)/$E$4</f>
        <v>1.4407513495134916</v>
      </c>
    </row>
    <row r="1092" spans="1:2">
      <c r="A1092" s="33">
        <v>60749.999999999993</v>
      </c>
      <c r="B1092" s="33">
        <f t="shared" si="17"/>
        <v>0.48578348430946799</v>
      </c>
    </row>
    <row r="1093" spans="1:2">
      <c r="A1093" s="34">
        <v>67375</v>
      </c>
      <c r="B1093" s="33">
        <f t="shared" si="17"/>
        <v>0.60803782454090116</v>
      </c>
    </row>
    <row r="1094" spans="1:2">
      <c r="A1094" s="33">
        <v>40000</v>
      </c>
      <c r="B1094" s="33">
        <f t="shared" si="17"/>
        <v>0.102873663961961</v>
      </c>
    </row>
    <row r="1095" spans="1:2">
      <c r="A1095" s="34">
        <v>84000.000000000015</v>
      </c>
      <c r="B1095" s="33">
        <f t="shared" si="17"/>
        <v>0.91482701795185584</v>
      </c>
    </row>
    <row r="1096" spans="1:2">
      <c r="A1096" s="33">
        <v>58499.999999999993</v>
      </c>
      <c r="B1096" s="33">
        <f t="shared" si="17"/>
        <v>0.44426314234407566</v>
      </c>
    </row>
    <row r="1097" spans="1:2">
      <c r="A1097" s="34">
        <v>58500.000000000015</v>
      </c>
      <c r="B1097" s="33">
        <f t="shared" si="17"/>
        <v>0.44426314234407605</v>
      </c>
    </row>
    <row r="1098" spans="1:2">
      <c r="A1098" s="33">
        <v>32062.499999999989</v>
      </c>
      <c r="B1098" s="33">
        <f t="shared" si="17"/>
        <v>-4.3600875749284389E-2</v>
      </c>
    </row>
    <row r="1099" spans="1:2">
      <c r="A1099" s="34">
        <v>41250.000000000022</v>
      </c>
      <c r="B1099" s="33">
        <f t="shared" si="17"/>
        <v>0.12594052060940158</v>
      </c>
    </row>
    <row r="1100" spans="1:2">
      <c r="A1100" s="33">
        <v>27499.999999999996</v>
      </c>
      <c r="B1100" s="33">
        <f t="shared" si="17"/>
        <v>-0.12779490251244094</v>
      </c>
    </row>
    <row r="1101" spans="1:2">
      <c r="A1101" s="34">
        <v>66000.000000000029</v>
      </c>
      <c r="B1101" s="33">
        <f t="shared" si="17"/>
        <v>0.58266428222871747</v>
      </c>
    </row>
    <row r="1102" spans="1:2">
      <c r="A1102" s="33">
        <v>31499.999999999985</v>
      </c>
      <c r="B1102" s="33">
        <f t="shared" si="17"/>
        <v>-5.3980961240632543E-2</v>
      </c>
    </row>
    <row r="1103" spans="1:2">
      <c r="A1103" s="34">
        <v>65250.000000000022</v>
      </c>
      <c r="B1103" s="33">
        <f t="shared" si="17"/>
        <v>0.56882416824025317</v>
      </c>
    </row>
    <row r="1104" spans="1:2">
      <c r="A1104" s="33">
        <v>38812.499999999993</v>
      </c>
      <c r="B1104" s="33">
        <f t="shared" si="17"/>
        <v>8.0960150146892687E-2</v>
      </c>
    </row>
    <row r="1105" spans="1:2">
      <c r="A1105" s="34">
        <v>96250.000000000015</v>
      </c>
      <c r="B1105" s="33">
        <f t="shared" si="17"/>
        <v>1.1408822130967697</v>
      </c>
    </row>
    <row r="1106" spans="1:2">
      <c r="A1106" s="33">
        <v>80000</v>
      </c>
      <c r="B1106" s="33">
        <f t="shared" si="17"/>
        <v>0.84101307668004699</v>
      </c>
    </row>
    <row r="1107" spans="1:2">
      <c r="A1107" s="34">
        <v>202500.00000000003</v>
      </c>
      <c r="B1107" s="33">
        <f t="shared" si="17"/>
        <v>3.101565028129186</v>
      </c>
    </row>
    <row r="1108" spans="1:2">
      <c r="A1108" s="33">
        <v>151874.99999999997</v>
      </c>
      <c r="B1108" s="33">
        <f t="shared" si="17"/>
        <v>2.1673573339078573</v>
      </c>
    </row>
    <row r="1109" spans="1:2">
      <c r="A1109" s="34">
        <v>168749.99999999997</v>
      </c>
      <c r="B1109" s="33">
        <f t="shared" si="17"/>
        <v>2.4787598986482999</v>
      </c>
    </row>
    <row r="1110" spans="1:2">
      <c r="A1110" s="33">
        <v>131625</v>
      </c>
      <c r="B1110" s="33">
        <f t="shared" si="17"/>
        <v>1.7936742562193269</v>
      </c>
    </row>
    <row r="1111" spans="1:2">
      <c r="A1111" s="34">
        <v>148500</v>
      </c>
      <c r="B1111" s="33">
        <f t="shared" si="17"/>
        <v>2.1050768209597694</v>
      </c>
    </row>
    <row r="1112" spans="1:2">
      <c r="A1112" s="33">
        <v>99999.999999999985</v>
      </c>
      <c r="B1112" s="33">
        <f t="shared" si="17"/>
        <v>1.2100827830390897</v>
      </c>
    </row>
    <row r="1113" spans="1:2">
      <c r="A1113" s="34">
        <v>288750.00000000006</v>
      </c>
      <c r="B1113" s="33">
        <f t="shared" si="17"/>
        <v>4.6931781368025591</v>
      </c>
    </row>
    <row r="1114" spans="1:2">
      <c r="A1114" s="33">
        <v>185624.99999999997</v>
      </c>
      <c r="B1114" s="33">
        <f t="shared" si="17"/>
        <v>2.7901624633887425</v>
      </c>
    </row>
    <row r="1115" spans="1:2">
      <c r="A1115" s="34">
        <v>206249.99999999997</v>
      </c>
      <c r="B1115" s="33">
        <f t="shared" si="17"/>
        <v>3.1707655980715055</v>
      </c>
    </row>
    <row r="1116" spans="1:2">
      <c r="A1116" s="33">
        <v>219374.99999999997</v>
      </c>
      <c r="B1116" s="33">
        <f t="shared" si="17"/>
        <v>3.4129675928696277</v>
      </c>
    </row>
    <row r="1117" spans="1:2">
      <c r="A1117" s="34">
        <v>155250.00000000003</v>
      </c>
      <c r="B1117" s="33">
        <f t="shared" si="17"/>
        <v>2.229637846855947</v>
      </c>
    </row>
    <row r="1118" spans="1:2">
      <c r="A1118" s="33">
        <v>118124.99999999999</v>
      </c>
      <c r="B1118" s="33">
        <f t="shared" si="17"/>
        <v>1.5445522044269724</v>
      </c>
    </row>
    <row r="1119" spans="1:2">
      <c r="A1119" s="34">
        <v>312000.00000000006</v>
      </c>
      <c r="B1119" s="33">
        <f t="shared" si="17"/>
        <v>5.1222216704449464</v>
      </c>
    </row>
    <row r="1120" spans="1:2">
      <c r="A1120" s="33">
        <v>149999.99999999997</v>
      </c>
      <c r="B1120" s="33">
        <f t="shared" si="17"/>
        <v>2.1327570489366972</v>
      </c>
    </row>
    <row r="1121" spans="1:2">
      <c r="A1121" s="34">
        <v>206250</v>
      </c>
      <c r="B1121" s="33">
        <f t="shared" si="17"/>
        <v>3.1707655980715055</v>
      </c>
    </row>
    <row r="1122" spans="1:2">
      <c r="A1122" s="33">
        <v>254375</v>
      </c>
      <c r="B1122" s="33">
        <f t="shared" si="17"/>
        <v>4.0588395789979526</v>
      </c>
    </row>
    <row r="1123" spans="1:2">
      <c r="A1123" s="34">
        <v>127500.00000000001</v>
      </c>
      <c r="B1123" s="33">
        <f t="shared" si="17"/>
        <v>1.7175536292827744</v>
      </c>
    </row>
    <row r="1124" spans="1:2">
      <c r="A1124" s="33">
        <v>105187.5</v>
      </c>
      <c r="B1124" s="33">
        <f t="shared" si="17"/>
        <v>1.3058102381259669</v>
      </c>
    </row>
    <row r="1125" spans="1:2">
      <c r="A1125" s="34">
        <v>263250.00000000006</v>
      </c>
      <c r="B1125" s="33">
        <f t="shared" si="17"/>
        <v>4.2226142611947797</v>
      </c>
    </row>
    <row r="1126" spans="1:2">
      <c r="A1126" s="33">
        <v>171875</v>
      </c>
      <c r="B1126" s="33">
        <f t="shared" si="17"/>
        <v>2.5364270402669007</v>
      </c>
    </row>
    <row r="1127" spans="1:2">
      <c r="A1127" s="34">
        <v>158125</v>
      </c>
      <c r="B1127" s="33">
        <f t="shared" si="17"/>
        <v>2.2826916171450589</v>
      </c>
    </row>
    <row r="1128" spans="1:2">
      <c r="A1128" s="33">
        <v>187499.99999999997</v>
      </c>
      <c r="B1128" s="33">
        <f t="shared" si="17"/>
        <v>2.8247627483599027</v>
      </c>
    </row>
    <row r="1129" spans="1:2">
      <c r="A1129" s="34">
        <v>126000.00000000001</v>
      </c>
      <c r="B1129" s="33">
        <f t="shared" si="17"/>
        <v>1.6898734013058461</v>
      </c>
    </row>
    <row r="1130" spans="1:2">
      <c r="A1130" s="33">
        <v>70875</v>
      </c>
      <c r="B1130" s="33">
        <f t="shared" si="17"/>
        <v>0.67262502315373363</v>
      </c>
    </row>
    <row r="1131" spans="1:2">
      <c r="A1131" s="34">
        <v>149500.00000000003</v>
      </c>
      <c r="B1131" s="33">
        <f t="shared" si="17"/>
        <v>2.123530306277722</v>
      </c>
    </row>
    <row r="1132" spans="1:2">
      <c r="A1132" s="33">
        <v>78750</v>
      </c>
      <c r="B1132" s="33">
        <f t="shared" si="17"/>
        <v>0.81794622003260686</v>
      </c>
    </row>
    <row r="1133" spans="1:2">
      <c r="A1133" s="34">
        <v>78750</v>
      </c>
      <c r="B1133" s="33">
        <f t="shared" si="17"/>
        <v>0.81794622003260686</v>
      </c>
    </row>
    <row r="1134" spans="1:2">
      <c r="A1134" s="33">
        <v>83124.999999999985</v>
      </c>
      <c r="B1134" s="33">
        <f t="shared" si="17"/>
        <v>0.89868021829864719</v>
      </c>
    </row>
    <row r="1135" spans="1:2">
      <c r="A1135" s="34">
        <v>68250.000000000015</v>
      </c>
      <c r="B1135" s="33">
        <f t="shared" si="17"/>
        <v>0.62418462419410947</v>
      </c>
    </row>
    <row r="1136" spans="1:2">
      <c r="A1136" s="33">
        <v>40500</v>
      </c>
      <c r="B1136" s="33">
        <f t="shared" si="17"/>
        <v>0.11210040662093708</v>
      </c>
    </row>
    <row r="1137" spans="1:2">
      <c r="A1137" s="34">
        <v>123500.00000000003</v>
      </c>
      <c r="B1137" s="33">
        <f t="shared" si="17"/>
        <v>1.643739688010966</v>
      </c>
    </row>
    <row r="1138" spans="1:2">
      <c r="A1138" s="33">
        <v>62500.000000000007</v>
      </c>
      <c r="B1138" s="33">
        <f t="shared" si="17"/>
        <v>0.51807708361588456</v>
      </c>
    </row>
    <row r="1139" spans="1:2">
      <c r="A1139" s="34">
        <v>62500.000000000007</v>
      </c>
      <c r="B1139" s="33">
        <f t="shared" si="17"/>
        <v>0.51807708361588456</v>
      </c>
    </row>
    <row r="1140" spans="1:2">
      <c r="A1140" s="33">
        <v>129375</v>
      </c>
      <c r="B1140" s="33">
        <f t="shared" si="17"/>
        <v>1.7521539142539344</v>
      </c>
    </row>
    <row r="1141" spans="1:2">
      <c r="A1141" s="34">
        <v>121500.00000000003</v>
      </c>
      <c r="B1141" s="33">
        <f t="shared" si="17"/>
        <v>1.6068327173750618</v>
      </c>
    </row>
    <row r="1142" spans="1:2">
      <c r="A1142" s="33">
        <v>95624.999999999971</v>
      </c>
      <c r="B1142" s="33">
        <f t="shared" si="17"/>
        <v>1.1293487847730488</v>
      </c>
    </row>
    <row r="1143" spans="1:2">
      <c r="A1143" s="34">
        <v>243750.00000000006</v>
      </c>
      <c r="B1143" s="33">
        <f t="shared" si="17"/>
        <v>3.8627712974947124</v>
      </c>
    </row>
    <row r="1144" spans="1:2">
      <c r="A1144" s="33">
        <v>232499.99999999997</v>
      </c>
      <c r="B1144" s="33">
        <f t="shared" si="17"/>
        <v>3.6551695876677495</v>
      </c>
    </row>
    <row r="1145" spans="1:2">
      <c r="A1145" s="34">
        <v>232499.99999999997</v>
      </c>
      <c r="B1145" s="33">
        <f t="shared" si="17"/>
        <v>3.6551695876677495</v>
      </c>
    </row>
    <row r="1146" spans="1:2">
      <c r="A1146" s="33">
        <v>227499.99999999997</v>
      </c>
      <c r="B1146" s="33">
        <f t="shared" si="17"/>
        <v>3.562902161077989</v>
      </c>
    </row>
    <row r="1147" spans="1:2">
      <c r="A1147" s="34">
        <v>214500.00000000003</v>
      </c>
      <c r="B1147" s="33">
        <f t="shared" si="17"/>
        <v>3.3230068519446121</v>
      </c>
    </row>
    <row r="1148" spans="1:2">
      <c r="A1148" s="33">
        <v>135000</v>
      </c>
      <c r="B1148" s="33">
        <f t="shared" si="17"/>
        <v>1.8559547691674152</v>
      </c>
    </row>
    <row r="1149" spans="1:2">
      <c r="A1149" s="34">
        <v>341250.00000000006</v>
      </c>
      <c r="B1149" s="33">
        <f t="shared" si="17"/>
        <v>5.6619861159950471</v>
      </c>
    </row>
    <row r="1150" spans="1:2">
      <c r="A1150" s="33">
        <v>62999.999999999993</v>
      </c>
      <c r="B1150" s="33">
        <f t="shared" si="17"/>
        <v>0.52730382627486028</v>
      </c>
    </row>
    <row r="1151" spans="1:2">
      <c r="A1151" s="34">
        <v>35000</v>
      </c>
      <c r="B1151" s="33">
        <f t="shared" si="17"/>
        <v>1.0606237372200253E-2</v>
      </c>
    </row>
    <row r="1152" spans="1:2">
      <c r="A1152" s="33">
        <v>30000.000000000004</v>
      </c>
      <c r="B1152" s="33">
        <f t="shared" si="17"/>
        <v>-8.1661189217560437E-2</v>
      </c>
    </row>
    <row r="1153" spans="1:2">
      <c r="A1153" s="34">
        <v>10500</v>
      </c>
      <c r="B1153" s="33">
        <f t="shared" si="17"/>
        <v>-0.4415041529176274</v>
      </c>
    </row>
    <row r="1154" spans="1:2">
      <c r="A1154" s="33">
        <v>18750</v>
      </c>
      <c r="B1154" s="33">
        <f t="shared" si="17"/>
        <v>-0.28926289904452218</v>
      </c>
    </row>
    <row r="1155" spans="1:2">
      <c r="A1155" s="34">
        <v>40000</v>
      </c>
      <c r="B1155" s="33">
        <f t="shared" ref="B1155:B1218" si="18">(A1155-$E$3)/$E$4</f>
        <v>0.102873663961961</v>
      </c>
    </row>
    <row r="1156" spans="1:2">
      <c r="A1156" s="33">
        <v>70000</v>
      </c>
      <c r="B1156" s="33">
        <f t="shared" si="18"/>
        <v>0.65647822350052554</v>
      </c>
    </row>
    <row r="1157" spans="1:2">
      <c r="A1157" s="34">
        <v>21000</v>
      </c>
      <c r="B1157" s="33">
        <f t="shared" si="18"/>
        <v>-0.24774255707912984</v>
      </c>
    </row>
    <row r="1158" spans="1:2">
      <c r="A1158" s="33">
        <v>24000</v>
      </c>
      <c r="B1158" s="33">
        <f t="shared" si="18"/>
        <v>-0.1923821011252734</v>
      </c>
    </row>
    <row r="1159" spans="1:2">
      <c r="A1159" s="34">
        <v>7875</v>
      </c>
      <c r="B1159" s="33">
        <f t="shared" si="18"/>
        <v>-0.48994455187725183</v>
      </c>
    </row>
    <row r="1160" spans="1:2">
      <c r="A1160" s="33">
        <v>18750</v>
      </c>
      <c r="B1160" s="33">
        <f t="shared" si="18"/>
        <v>-0.28926289904452218</v>
      </c>
    </row>
    <row r="1161" spans="1:2">
      <c r="A1161" s="34">
        <v>40000</v>
      </c>
      <c r="B1161" s="33">
        <f t="shared" si="18"/>
        <v>0.102873663961961</v>
      </c>
    </row>
    <row r="1162" spans="1:2">
      <c r="A1162" s="33">
        <v>65800</v>
      </c>
      <c r="B1162" s="33">
        <f t="shared" si="18"/>
        <v>0.57897358516512643</v>
      </c>
    </row>
    <row r="1163" spans="1:2">
      <c r="A1163" s="34">
        <v>24500</v>
      </c>
      <c r="B1163" s="33">
        <f t="shared" si="18"/>
        <v>-0.18315535846629732</v>
      </c>
    </row>
    <row r="1164" spans="1:2">
      <c r="A1164" s="33">
        <v>24000</v>
      </c>
      <c r="B1164" s="33">
        <f t="shared" si="18"/>
        <v>-0.1923821011252734</v>
      </c>
    </row>
    <row r="1165" spans="1:2">
      <c r="A1165" s="34">
        <v>5250</v>
      </c>
      <c r="B1165" s="33">
        <f t="shared" si="18"/>
        <v>-0.53838495083687621</v>
      </c>
    </row>
    <row r="1166" spans="1:2">
      <c r="A1166" s="33">
        <v>12500</v>
      </c>
      <c r="B1166" s="33">
        <f t="shared" si="18"/>
        <v>-0.40459718228172314</v>
      </c>
    </row>
    <row r="1167" spans="1:2">
      <c r="A1167" s="34">
        <v>32000</v>
      </c>
      <c r="B1167" s="33">
        <f t="shared" si="18"/>
        <v>-4.4754218581656194E-2</v>
      </c>
    </row>
    <row r="1168" spans="1:2">
      <c r="A1168" s="33">
        <v>62999.999999999993</v>
      </c>
      <c r="B1168" s="33">
        <f t="shared" si="18"/>
        <v>0.52730382627486028</v>
      </c>
    </row>
    <row r="1169" spans="1:2">
      <c r="A1169" s="34">
        <v>21000</v>
      </c>
      <c r="B1169" s="33">
        <f t="shared" si="18"/>
        <v>-0.24774255707912984</v>
      </c>
    </row>
    <row r="1170" spans="1:2">
      <c r="A1170" s="33">
        <v>18000</v>
      </c>
      <c r="B1170" s="33">
        <f t="shared" si="18"/>
        <v>-0.30310301303298631</v>
      </c>
    </row>
    <row r="1171" spans="1:2">
      <c r="A1171" s="34">
        <v>7875</v>
      </c>
      <c r="B1171" s="33">
        <f t="shared" si="18"/>
        <v>-0.48994455187725183</v>
      </c>
    </row>
    <row r="1172" spans="1:2">
      <c r="A1172" s="33">
        <v>9375</v>
      </c>
      <c r="B1172" s="33">
        <f t="shared" si="18"/>
        <v>-0.46226432390032357</v>
      </c>
    </row>
    <row r="1173" spans="1:2">
      <c r="A1173" s="34">
        <v>36000</v>
      </c>
      <c r="B1173" s="33">
        <f t="shared" si="18"/>
        <v>2.9059722690152404E-2</v>
      </c>
    </row>
    <row r="1174" spans="1:2">
      <c r="A1174" s="33">
        <v>95287.499999999971</v>
      </c>
      <c r="B1174" s="33">
        <f t="shared" si="18"/>
        <v>1.12312073347824</v>
      </c>
    </row>
    <row r="1175" spans="1:2">
      <c r="A1175" s="34">
        <v>35000</v>
      </c>
      <c r="B1175" s="33">
        <f t="shared" si="18"/>
        <v>1.0606237372200253E-2</v>
      </c>
    </row>
    <row r="1176" spans="1:2">
      <c r="A1176" s="33">
        <v>31499.999999999996</v>
      </c>
      <c r="B1176" s="33">
        <f t="shared" si="18"/>
        <v>-5.3980961240632341E-2</v>
      </c>
    </row>
    <row r="1177" spans="1:2">
      <c r="A1177" s="34">
        <v>16875</v>
      </c>
      <c r="B1177" s="33">
        <f t="shared" si="18"/>
        <v>-0.32386318401568248</v>
      </c>
    </row>
    <row r="1178" spans="1:2">
      <c r="A1178" s="33">
        <v>20624.999999999996</v>
      </c>
      <c r="B1178" s="33">
        <f t="shared" si="18"/>
        <v>-0.25466261407336199</v>
      </c>
    </row>
    <row r="1179" spans="1:2">
      <c r="A1179" s="34">
        <v>66000</v>
      </c>
      <c r="B1179" s="33">
        <f t="shared" si="18"/>
        <v>0.58266428222871691</v>
      </c>
    </row>
    <row r="1180" spans="1:2">
      <c r="A1180" s="33">
        <v>101062.49999999997</v>
      </c>
      <c r="B1180" s="33">
        <f t="shared" si="18"/>
        <v>1.2296896111894136</v>
      </c>
    </row>
    <row r="1181" spans="1:2">
      <c r="A1181" s="34">
        <v>48125</v>
      </c>
      <c r="B1181" s="33">
        <f t="shared" si="18"/>
        <v>0.25280823217032222</v>
      </c>
    </row>
    <row r="1182" spans="1:2">
      <c r="A1182" s="33">
        <v>36000</v>
      </c>
      <c r="B1182" s="33">
        <f t="shared" si="18"/>
        <v>2.9059722690152404E-2</v>
      </c>
    </row>
    <row r="1183" spans="1:2">
      <c r="A1183" s="34">
        <v>23625</v>
      </c>
      <c r="B1183" s="33">
        <f t="shared" si="18"/>
        <v>-0.19930215811950544</v>
      </c>
    </row>
    <row r="1184" spans="1:2">
      <c r="A1184" s="33">
        <v>24062.499999999996</v>
      </c>
      <c r="B1184" s="33">
        <f t="shared" si="18"/>
        <v>-0.19122875829290145</v>
      </c>
    </row>
    <row r="1185" spans="1:2">
      <c r="A1185" s="34">
        <v>78000</v>
      </c>
      <c r="B1185" s="33">
        <f t="shared" si="18"/>
        <v>0.80410610604414268</v>
      </c>
    </row>
    <row r="1186" spans="1:2">
      <c r="A1186" s="33">
        <v>105874.99999999997</v>
      </c>
      <c r="B1186" s="33">
        <f t="shared" si="18"/>
        <v>1.3184970092820583</v>
      </c>
    </row>
    <row r="1187" spans="1:2">
      <c r="A1187" s="34">
        <v>52500</v>
      </c>
      <c r="B1187" s="33">
        <f t="shared" si="18"/>
        <v>0.33354223043636289</v>
      </c>
    </row>
    <row r="1188" spans="1:2">
      <c r="A1188" s="33">
        <v>40500</v>
      </c>
      <c r="B1188" s="33">
        <f t="shared" si="18"/>
        <v>0.11210040662093708</v>
      </c>
    </row>
    <row r="1189" spans="1:2">
      <c r="A1189" s="34">
        <v>23625</v>
      </c>
      <c r="B1189" s="33">
        <f t="shared" si="18"/>
        <v>-0.19930215811950544</v>
      </c>
    </row>
    <row r="1190" spans="1:2">
      <c r="A1190" s="33">
        <v>27499.999999999996</v>
      </c>
      <c r="B1190" s="33">
        <f t="shared" si="18"/>
        <v>-0.12779490251244094</v>
      </c>
    </row>
    <row r="1191" spans="1:2">
      <c r="A1191" s="34">
        <v>90000</v>
      </c>
      <c r="B1191" s="33">
        <f t="shared" si="18"/>
        <v>1.0255479298595684</v>
      </c>
    </row>
    <row r="1192" spans="1:2">
      <c r="A1192" s="33">
        <v>101062.49999999997</v>
      </c>
      <c r="B1192" s="33">
        <f t="shared" si="18"/>
        <v>1.2296896111894136</v>
      </c>
    </row>
    <row r="1193" spans="1:2">
      <c r="A1193" s="34">
        <v>52500</v>
      </c>
      <c r="B1193" s="33">
        <f t="shared" si="18"/>
        <v>0.33354223043636289</v>
      </c>
    </row>
    <row r="1194" spans="1:2">
      <c r="A1194" s="33">
        <v>40500</v>
      </c>
      <c r="B1194" s="33">
        <f t="shared" si="18"/>
        <v>0.11210040662093708</v>
      </c>
    </row>
    <row r="1195" spans="1:2">
      <c r="A1195" s="34">
        <v>23625</v>
      </c>
      <c r="B1195" s="33">
        <f t="shared" si="18"/>
        <v>-0.19930215811950544</v>
      </c>
    </row>
    <row r="1196" spans="1:2">
      <c r="A1196" s="33">
        <v>20624.999999999996</v>
      </c>
      <c r="B1196" s="33">
        <f t="shared" si="18"/>
        <v>-0.25466261407336199</v>
      </c>
    </row>
    <row r="1197" spans="1:2">
      <c r="A1197" s="34">
        <v>78000</v>
      </c>
      <c r="B1197" s="33">
        <f t="shared" si="18"/>
        <v>0.80410610604414268</v>
      </c>
    </row>
    <row r="1198" spans="1:2">
      <c r="A1198" s="33">
        <v>86624.999999999985</v>
      </c>
      <c r="B1198" s="33">
        <f t="shared" si="18"/>
        <v>0.96326741691147977</v>
      </c>
    </row>
    <row r="1199" spans="1:2">
      <c r="A1199" s="34">
        <v>43750</v>
      </c>
      <c r="B1199" s="33">
        <f t="shared" si="18"/>
        <v>0.17207423390428156</v>
      </c>
    </row>
    <row r="1200" spans="1:2">
      <c r="A1200" s="33">
        <v>26999.999999999996</v>
      </c>
      <c r="B1200" s="33">
        <f t="shared" si="18"/>
        <v>-0.13702164517141702</v>
      </c>
    </row>
    <row r="1201" spans="1:2">
      <c r="A1201" s="34">
        <v>16875</v>
      </c>
      <c r="B1201" s="33">
        <f t="shared" si="18"/>
        <v>-0.32386318401568248</v>
      </c>
    </row>
    <row r="1202" spans="1:2">
      <c r="A1202" s="33">
        <v>17187.499999999996</v>
      </c>
      <c r="B1202" s="33">
        <f t="shared" si="18"/>
        <v>-0.31809646985382251</v>
      </c>
    </row>
    <row r="1203" spans="1:2">
      <c r="A1203" s="34">
        <v>54000</v>
      </c>
      <c r="B1203" s="33">
        <f t="shared" si="18"/>
        <v>0.36122245841329109</v>
      </c>
    </row>
    <row r="1204" spans="1:2">
      <c r="A1204" s="33">
        <v>84000</v>
      </c>
      <c r="B1204" s="33">
        <f t="shared" si="18"/>
        <v>0.91482701795185561</v>
      </c>
    </row>
    <row r="1205" spans="1:2">
      <c r="A1205" s="34">
        <v>43312.5</v>
      </c>
      <c r="B1205" s="33">
        <f t="shared" si="18"/>
        <v>0.16400083407767749</v>
      </c>
    </row>
    <row r="1206" spans="1:2">
      <c r="A1206" s="33">
        <v>27500.000000000004</v>
      </c>
      <c r="B1206" s="33">
        <f t="shared" si="18"/>
        <v>-0.1277949025124408</v>
      </c>
    </row>
    <row r="1207" spans="1:2">
      <c r="A1207" s="34">
        <v>16500</v>
      </c>
      <c r="B1207" s="33">
        <f t="shared" si="18"/>
        <v>-0.33078324100991452</v>
      </c>
    </row>
    <row r="1208" spans="1:2">
      <c r="A1208" s="33">
        <v>16250</v>
      </c>
      <c r="B1208" s="33">
        <f t="shared" si="18"/>
        <v>-0.33539661233940254</v>
      </c>
    </row>
    <row r="1209" spans="1:2">
      <c r="A1209" s="34">
        <v>63000</v>
      </c>
      <c r="B1209" s="33">
        <f t="shared" si="18"/>
        <v>0.5273038262748605</v>
      </c>
    </row>
    <row r="1210" spans="1:2">
      <c r="A1210" s="33">
        <v>85312.5</v>
      </c>
      <c r="B1210" s="33">
        <f t="shared" si="18"/>
        <v>0.93904721743166775</v>
      </c>
    </row>
    <row r="1211" spans="1:2">
      <c r="A1211" s="34">
        <v>38500</v>
      </c>
      <c r="B1211" s="33">
        <f t="shared" si="18"/>
        <v>7.519343598503278E-2</v>
      </c>
    </row>
    <row r="1212" spans="1:2">
      <c r="A1212" s="33">
        <v>42900</v>
      </c>
      <c r="B1212" s="33">
        <f t="shared" si="18"/>
        <v>0.15638877138402224</v>
      </c>
    </row>
    <row r="1213" spans="1:2">
      <c r="A1213" s="34">
        <v>28875.000000000004</v>
      </c>
      <c r="B1213" s="33">
        <f t="shared" si="18"/>
        <v>-0.10242136020025659</v>
      </c>
    </row>
    <row r="1214" spans="1:2">
      <c r="A1214" s="33">
        <v>24375</v>
      </c>
      <c r="B1214" s="33">
        <f t="shared" si="18"/>
        <v>-0.18546204413104134</v>
      </c>
    </row>
    <row r="1215" spans="1:2">
      <c r="A1215" s="34">
        <v>70000</v>
      </c>
      <c r="B1215" s="33">
        <f t="shared" si="18"/>
        <v>0.65647822350052554</v>
      </c>
    </row>
    <row r="1216" spans="1:2">
      <c r="A1216" s="33">
        <v>108062.5</v>
      </c>
      <c r="B1216" s="33">
        <f t="shared" si="18"/>
        <v>1.3588640084150791</v>
      </c>
    </row>
    <row r="1217" spans="1:2">
      <c r="A1217" s="34">
        <v>52937.500000000007</v>
      </c>
      <c r="B1217" s="33">
        <f t="shared" si="18"/>
        <v>0.3416156302629671</v>
      </c>
    </row>
    <row r="1218" spans="1:2">
      <c r="A1218" s="33">
        <v>55000.000000000007</v>
      </c>
      <c r="B1218" s="33">
        <f t="shared" si="18"/>
        <v>0.37967594373124341</v>
      </c>
    </row>
    <row r="1219" spans="1:2">
      <c r="A1219" s="34">
        <v>33000</v>
      </c>
      <c r="B1219" s="33">
        <f t="shared" ref="B1219:B1282" si="19">(A1219-$E$3)/$E$4</f>
        <v>-2.6300733263704048E-2</v>
      </c>
    </row>
    <row r="1220" spans="1:2">
      <c r="A1220" s="33">
        <v>32500</v>
      </c>
      <c r="B1220" s="33">
        <f t="shared" si="19"/>
        <v>-3.5527475922680123E-2</v>
      </c>
    </row>
    <row r="1221" spans="1:2">
      <c r="A1221" s="34">
        <v>84000</v>
      </c>
      <c r="B1221" s="33">
        <f t="shared" si="19"/>
        <v>0.91482701795185561</v>
      </c>
    </row>
    <row r="1222" spans="1:2">
      <c r="A1222" s="33">
        <v>32812.5</v>
      </c>
      <c r="B1222" s="33">
        <f t="shared" si="19"/>
        <v>-2.9760761760820074E-2</v>
      </c>
    </row>
    <row r="1223" spans="1:2">
      <c r="A1223" s="34">
        <v>33750</v>
      </c>
      <c r="B1223" s="33">
        <f t="shared" si="19"/>
        <v>-1.2460619275239934E-2</v>
      </c>
    </row>
    <row r="1224" spans="1:2">
      <c r="A1224" s="33">
        <v>42187.5</v>
      </c>
      <c r="B1224" s="33">
        <f t="shared" si="19"/>
        <v>0.14324066309498132</v>
      </c>
    </row>
    <row r="1225" spans="1:2">
      <c r="A1225" s="34">
        <v>25312.5</v>
      </c>
      <c r="B1225" s="33">
        <f t="shared" si="19"/>
        <v>-0.16816190164546119</v>
      </c>
    </row>
    <row r="1226" spans="1:2">
      <c r="A1226" s="33">
        <v>49500.000000000007</v>
      </c>
      <c r="B1226" s="33">
        <f t="shared" si="19"/>
        <v>0.27818177448250658</v>
      </c>
    </row>
    <row r="1227" spans="1:2">
      <c r="A1227" s="34">
        <v>110687.50000000003</v>
      </c>
      <c r="B1227" s="33">
        <f t="shared" si="19"/>
        <v>1.4073044073747041</v>
      </c>
    </row>
    <row r="1228" spans="1:2">
      <c r="A1228" s="33">
        <v>43312.500000000007</v>
      </c>
      <c r="B1228" s="33">
        <f t="shared" si="19"/>
        <v>0.16400083407767763</v>
      </c>
    </row>
    <row r="1229" spans="1:2">
      <c r="A1229" s="34">
        <v>30937.5</v>
      </c>
      <c r="B1229" s="33">
        <f t="shared" si="19"/>
        <v>-6.4361046731980356E-2</v>
      </c>
    </row>
    <row r="1230" spans="1:2">
      <c r="A1230" s="33">
        <v>21874.999999999996</v>
      </c>
      <c r="B1230" s="33">
        <f t="shared" si="19"/>
        <v>-0.23159575742592178</v>
      </c>
    </row>
    <row r="1231" spans="1:2">
      <c r="A1231" s="34">
        <v>40625.000000000007</v>
      </c>
      <c r="B1231" s="33">
        <f t="shared" si="19"/>
        <v>0.11440709228568123</v>
      </c>
    </row>
    <row r="1232" spans="1:2">
      <c r="A1232" s="33">
        <v>57750.000000000007</v>
      </c>
      <c r="B1232" s="33">
        <f t="shared" si="19"/>
        <v>0.4304230283556118</v>
      </c>
    </row>
    <row r="1233" spans="1:2">
      <c r="A1233" s="34">
        <v>104912.50000000003</v>
      </c>
      <c r="B1233" s="33">
        <f t="shared" si="19"/>
        <v>1.3007355296635306</v>
      </c>
    </row>
    <row r="1234" spans="1:2">
      <c r="A1234" s="33">
        <v>48125.000000000015</v>
      </c>
      <c r="B1234" s="33">
        <f t="shared" si="19"/>
        <v>0.2528082321703225</v>
      </c>
    </row>
    <row r="1235" spans="1:2">
      <c r="A1235" s="34">
        <v>30937.5</v>
      </c>
      <c r="B1235" s="33">
        <f t="shared" si="19"/>
        <v>-6.4361046731980356E-2</v>
      </c>
    </row>
    <row r="1236" spans="1:2">
      <c r="A1236" s="33">
        <v>15624.999999999998</v>
      </c>
      <c r="B1236" s="33">
        <f t="shared" si="19"/>
        <v>-0.34693004066312266</v>
      </c>
    </row>
    <row r="1237" spans="1:2">
      <c r="A1237" s="34">
        <v>28437.500000000007</v>
      </c>
      <c r="B1237" s="33">
        <f t="shared" si="19"/>
        <v>-0.11049476002686059</v>
      </c>
    </row>
    <row r="1238" spans="1:2">
      <c r="A1238" s="33">
        <v>45375.000000000007</v>
      </c>
      <c r="B1238" s="33">
        <f t="shared" si="19"/>
        <v>0.20206114754595395</v>
      </c>
    </row>
    <row r="1239" spans="1:2">
      <c r="A1239" s="34">
        <v>101062.50000000003</v>
      </c>
      <c r="B1239" s="33">
        <f t="shared" si="19"/>
        <v>1.2296896111894147</v>
      </c>
    </row>
    <row r="1240" spans="1:2">
      <c r="A1240" s="33">
        <v>43312.500000000007</v>
      </c>
      <c r="B1240" s="33">
        <f t="shared" si="19"/>
        <v>0.16400083407767763</v>
      </c>
    </row>
    <row r="1241" spans="1:2">
      <c r="A1241" s="34">
        <v>25312.5</v>
      </c>
      <c r="B1241" s="33">
        <f t="shared" si="19"/>
        <v>-0.16816190164546119</v>
      </c>
    </row>
    <row r="1242" spans="1:2">
      <c r="A1242" s="33">
        <v>18749.999999999996</v>
      </c>
      <c r="B1242" s="33">
        <f t="shared" si="19"/>
        <v>-0.28926289904452224</v>
      </c>
    </row>
    <row r="1243" spans="1:2">
      <c r="A1243" s="34">
        <v>22500.000000000004</v>
      </c>
      <c r="B1243" s="33">
        <f t="shared" si="19"/>
        <v>-0.22006232910220155</v>
      </c>
    </row>
    <row r="1244" spans="1:2">
      <c r="A1244" s="33">
        <v>45000</v>
      </c>
      <c r="B1244" s="33">
        <f t="shared" si="19"/>
        <v>0.19514109055172174</v>
      </c>
    </row>
    <row r="1245" spans="1:2">
      <c r="A1245" s="34">
        <v>129675.00000000001</v>
      </c>
      <c r="B1245" s="33">
        <f t="shared" si="19"/>
        <v>1.7576899598493203</v>
      </c>
    </row>
    <row r="1246" spans="1:2">
      <c r="A1246" s="33">
        <v>57750.000000000015</v>
      </c>
      <c r="B1246" s="33">
        <f t="shared" si="19"/>
        <v>0.43042302835561191</v>
      </c>
    </row>
    <row r="1247" spans="1:2">
      <c r="A1247" s="34">
        <v>41250.000000000007</v>
      </c>
      <c r="B1247" s="33">
        <f t="shared" si="19"/>
        <v>0.12594052060940134</v>
      </c>
    </row>
    <row r="1248" spans="1:2">
      <c r="A1248" s="33">
        <v>34375.000000000007</v>
      </c>
      <c r="B1248" s="33">
        <f t="shared" si="19"/>
        <v>-9.2719095151970661E-4</v>
      </c>
    </row>
    <row r="1249" spans="1:2">
      <c r="A1249" s="34">
        <v>44687.5</v>
      </c>
      <c r="B1249" s="33">
        <f t="shared" si="19"/>
        <v>0.18937437638986171</v>
      </c>
    </row>
    <row r="1250" spans="1:2">
      <c r="A1250" s="33">
        <v>84000</v>
      </c>
      <c r="B1250" s="33">
        <f t="shared" si="19"/>
        <v>0.91482701795185561</v>
      </c>
    </row>
    <row r="1251" spans="1:2">
      <c r="A1251" s="34">
        <v>147875</v>
      </c>
      <c r="B1251" s="33">
        <f t="shared" si="19"/>
        <v>2.0935433926360494</v>
      </c>
    </row>
    <row r="1252" spans="1:2">
      <c r="A1252" s="33">
        <v>84000.000000000015</v>
      </c>
      <c r="B1252" s="33">
        <f t="shared" si="19"/>
        <v>0.91482701795185584</v>
      </c>
    </row>
    <row r="1253" spans="1:2">
      <c r="A1253" s="34">
        <v>44687.500000000007</v>
      </c>
      <c r="B1253" s="33">
        <f t="shared" si="19"/>
        <v>0.18937437638986185</v>
      </c>
    </row>
    <row r="1254" spans="1:2">
      <c r="A1254" s="33">
        <v>41250.000000000007</v>
      </c>
      <c r="B1254" s="33">
        <f t="shared" si="19"/>
        <v>0.12594052060940134</v>
      </c>
    </row>
    <row r="1255" spans="1:2">
      <c r="A1255" s="34">
        <v>48750</v>
      </c>
      <c r="B1255" s="33">
        <f t="shared" si="19"/>
        <v>0.26434166049404234</v>
      </c>
    </row>
    <row r="1256" spans="1:2">
      <c r="A1256" s="33">
        <v>94500</v>
      </c>
      <c r="B1256" s="33">
        <f t="shared" si="19"/>
        <v>1.1085886137903531</v>
      </c>
    </row>
    <row r="1257" spans="1:2">
      <c r="A1257" s="34">
        <v>153562.50000000003</v>
      </c>
      <c r="B1257" s="33">
        <f t="shared" si="19"/>
        <v>2.1984975903819026</v>
      </c>
    </row>
    <row r="1258" spans="1:2">
      <c r="A1258" s="33">
        <v>89250.000000000015</v>
      </c>
      <c r="B1258" s="33">
        <f t="shared" si="19"/>
        <v>1.0117078158711046</v>
      </c>
    </row>
    <row r="1259" spans="1:2">
      <c r="A1259" s="34">
        <v>48125.000000000007</v>
      </c>
      <c r="B1259" s="33">
        <f t="shared" si="19"/>
        <v>0.25280823217032233</v>
      </c>
    </row>
    <row r="1260" spans="1:2">
      <c r="A1260" s="33">
        <v>41250.000000000007</v>
      </c>
      <c r="B1260" s="33">
        <f t="shared" si="19"/>
        <v>0.12594052060940134</v>
      </c>
    </row>
    <row r="1261" spans="1:2">
      <c r="A1261" s="34">
        <v>52812.5</v>
      </c>
      <c r="B1261" s="33">
        <f t="shared" si="19"/>
        <v>0.33930894459822292</v>
      </c>
    </row>
    <row r="1262" spans="1:2">
      <c r="A1262" s="33">
        <v>105000</v>
      </c>
      <c r="B1262" s="33">
        <f t="shared" si="19"/>
        <v>1.3023502096288508</v>
      </c>
    </row>
    <row r="1263" spans="1:2">
      <c r="A1263" s="34">
        <v>147875</v>
      </c>
      <c r="B1263" s="33">
        <f t="shared" si="19"/>
        <v>2.0935433926360494</v>
      </c>
    </row>
    <row r="1264" spans="1:2">
      <c r="A1264" s="33">
        <v>89250.000000000015</v>
      </c>
      <c r="B1264" s="33">
        <f t="shared" si="19"/>
        <v>1.0117078158711046</v>
      </c>
    </row>
    <row r="1265" spans="1:2">
      <c r="A1265" s="34">
        <v>48125.000000000007</v>
      </c>
      <c r="B1265" s="33">
        <f t="shared" si="19"/>
        <v>0.25280823217032233</v>
      </c>
    </row>
    <row r="1266" spans="1:2">
      <c r="A1266" s="33">
        <v>34375.000000000007</v>
      </c>
      <c r="B1266" s="33">
        <f t="shared" si="19"/>
        <v>-9.2719095151970661E-4</v>
      </c>
    </row>
    <row r="1267" spans="1:2">
      <c r="A1267" s="34">
        <v>36562.5</v>
      </c>
      <c r="B1267" s="33">
        <f t="shared" si="19"/>
        <v>3.9439808181500488E-2</v>
      </c>
    </row>
    <row r="1268" spans="1:2">
      <c r="A1268" s="33">
        <v>84000</v>
      </c>
      <c r="B1268" s="33">
        <f t="shared" si="19"/>
        <v>0.91482701795185561</v>
      </c>
    </row>
    <row r="1269" spans="1:2">
      <c r="A1269" s="34">
        <v>119437.50000000001</v>
      </c>
      <c r="B1269" s="33">
        <f t="shared" si="19"/>
        <v>1.5687724039067852</v>
      </c>
    </row>
    <row r="1270" spans="1:2">
      <c r="A1270" s="33">
        <v>68250.000000000015</v>
      </c>
      <c r="B1270" s="33">
        <f t="shared" si="19"/>
        <v>0.62418462419410947</v>
      </c>
    </row>
    <row r="1271" spans="1:2">
      <c r="A1271" s="34">
        <v>30937.500000000004</v>
      </c>
      <c r="B1271" s="33">
        <f t="shared" si="19"/>
        <v>-6.4361046731980287E-2</v>
      </c>
    </row>
    <row r="1272" spans="1:2">
      <c r="A1272" s="33">
        <v>27500.000000000004</v>
      </c>
      <c r="B1272" s="33">
        <f t="shared" si="19"/>
        <v>-0.1277949025124408</v>
      </c>
    </row>
    <row r="1273" spans="1:2">
      <c r="A1273" s="34">
        <v>32500</v>
      </c>
      <c r="B1273" s="33">
        <f t="shared" si="19"/>
        <v>-3.5527475922680123E-2</v>
      </c>
    </row>
    <row r="1274" spans="1:2">
      <c r="A1274" s="33">
        <v>63000</v>
      </c>
      <c r="B1274" s="33">
        <f t="shared" si="19"/>
        <v>0.5273038262748605</v>
      </c>
    </row>
    <row r="1275" spans="1:2">
      <c r="A1275" s="34">
        <v>110250.00000000001</v>
      </c>
      <c r="B1275" s="33">
        <f t="shared" si="19"/>
        <v>1.3992310075480998</v>
      </c>
    </row>
    <row r="1276" spans="1:2">
      <c r="A1276" s="33">
        <v>62562.500000000015</v>
      </c>
      <c r="B1276" s="33">
        <f t="shared" si="19"/>
        <v>0.51923042644825668</v>
      </c>
    </row>
    <row r="1277" spans="1:2">
      <c r="A1277" s="34">
        <v>28437.500000000007</v>
      </c>
      <c r="B1277" s="33">
        <f t="shared" si="19"/>
        <v>-0.11049476002686059</v>
      </c>
    </row>
    <row r="1278" spans="1:2">
      <c r="A1278" s="33">
        <v>24375.000000000004</v>
      </c>
      <c r="B1278" s="33">
        <f t="shared" si="19"/>
        <v>-0.18546204413104128</v>
      </c>
    </row>
    <row r="1279" spans="1:2">
      <c r="A1279" s="34">
        <v>28125.000000000004</v>
      </c>
      <c r="B1279" s="33">
        <f t="shared" si="19"/>
        <v>-0.11626147418872071</v>
      </c>
    </row>
    <row r="1280" spans="1:2">
      <c r="A1280" s="33">
        <v>66000</v>
      </c>
      <c r="B1280" s="33">
        <f t="shared" si="19"/>
        <v>0.58266428222871691</v>
      </c>
    </row>
    <row r="1281" spans="1:2">
      <c r="A1281" s="34">
        <v>111562.50000000003</v>
      </c>
      <c r="B1281" s="33">
        <f t="shared" si="19"/>
        <v>1.4234512070279122</v>
      </c>
    </row>
    <row r="1282" spans="1:2">
      <c r="A1282" s="33">
        <v>68250.000000000015</v>
      </c>
      <c r="B1282" s="33">
        <f t="shared" si="19"/>
        <v>0.62418462419410947</v>
      </c>
    </row>
    <row r="1283" spans="1:2">
      <c r="A1283" s="34">
        <v>52000.000000000015</v>
      </c>
      <c r="B1283" s="33">
        <f t="shared" ref="B1283:B1346" si="20">(A1283-$E$3)/$E$4</f>
        <v>0.32431548777738706</v>
      </c>
    </row>
    <row r="1284" spans="1:2">
      <c r="A1284" s="33">
        <v>48750.000000000007</v>
      </c>
      <c r="B1284" s="33">
        <f t="shared" si="20"/>
        <v>0.26434166049404245</v>
      </c>
    </row>
    <row r="1285" spans="1:2">
      <c r="A1285" s="34">
        <v>51562.500000000007</v>
      </c>
      <c r="B1285" s="33">
        <f t="shared" si="20"/>
        <v>0.31624208795078285</v>
      </c>
    </row>
    <row r="1286" spans="1:2">
      <c r="A1286" s="33">
        <v>90000</v>
      </c>
      <c r="B1286" s="33">
        <f t="shared" si="20"/>
        <v>1.0255479298595684</v>
      </c>
    </row>
    <row r="1287" spans="1:2">
      <c r="A1287" s="34">
        <v>157500.00000000003</v>
      </c>
      <c r="B1287" s="33">
        <f t="shared" si="20"/>
        <v>2.2711581888213392</v>
      </c>
    </row>
    <row r="1288" spans="1:2">
      <c r="A1288" s="33">
        <v>91000.000000000029</v>
      </c>
      <c r="B1288" s="33">
        <f t="shared" si="20"/>
        <v>1.0440014151775212</v>
      </c>
    </row>
    <row r="1289" spans="1:2">
      <c r="A1289" s="34">
        <v>32812.5</v>
      </c>
      <c r="B1289" s="33">
        <f t="shared" si="20"/>
        <v>-2.9760761760820074E-2</v>
      </c>
    </row>
    <row r="1290" spans="1:2">
      <c r="A1290" s="33">
        <v>33750</v>
      </c>
      <c r="B1290" s="33">
        <f t="shared" si="20"/>
        <v>-1.2460619275239934E-2</v>
      </c>
    </row>
    <row r="1291" spans="1:2">
      <c r="A1291" s="34">
        <v>42187.5</v>
      </c>
      <c r="B1291" s="33">
        <f t="shared" si="20"/>
        <v>0.14324066309498132</v>
      </c>
    </row>
    <row r="1292" spans="1:2">
      <c r="A1292" s="33">
        <v>25312.5</v>
      </c>
      <c r="B1292" s="33">
        <f t="shared" si="20"/>
        <v>-0.16816190164546119</v>
      </c>
    </row>
    <row r="1293" spans="1:2">
      <c r="A1293" s="34">
        <v>13125</v>
      </c>
      <c r="B1293" s="33">
        <f t="shared" si="20"/>
        <v>-0.39306375395800303</v>
      </c>
    </row>
    <row r="1294" spans="1:2">
      <c r="A1294" s="33">
        <v>76500</v>
      </c>
      <c r="B1294" s="33">
        <f t="shared" si="20"/>
        <v>0.77642587806721453</v>
      </c>
    </row>
    <row r="1295" spans="1:2">
      <c r="A1295" s="34">
        <v>41562.5</v>
      </c>
      <c r="B1295" s="33">
        <f t="shared" si="20"/>
        <v>0.13170723477126123</v>
      </c>
    </row>
    <row r="1296" spans="1:2">
      <c r="A1296" s="33">
        <v>33750</v>
      </c>
      <c r="B1296" s="33">
        <f t="shared" si="20"/>
        <v>-1.2460619275239934E-2</v>
      </c>
    </row>
    <row r="1297" spans="1:2">
      <c r="A1297" s="34">
        <v>42187.5</v>
      </c>
      <c r="B1297" s="33">
        <f t="shared" si="20"/>
        <v>0.14324066309498132</v>
      </c>
    </row>
    <row r="1298" spans="1:2">
      <c r="A1298" s="33">
        <v>25312.5</v>
      </c>
      <c r="B1298" s="33">
        <f t="shared" si="20"/>
        <v>-0.16816190164546119</v>
      </c>
    </row>
    <row r="1299" spans="1:2">
      <c r="A1299" s="34">
        <v>11250</v>
      </c>
      <c r="B1299" s="33">
        <f t="shared" si="20"/>
        <v>-0.42766403892916333</v>
      </c>
    </row>
    <row r="1300" spans="1:2">
      <c r="A1300" s="33">
        <v>63000</v>
      </c>
      <c r="B1300" s="33">
        <f t="shared" si="20"/>
        <v>0.5273038262748605</v>
      </c>
    </row>
    <row r="1301" spans="1:2">
      <c r="A1301" s="34">
        <v>56250</v>
      </c>
      <c r="B1301" s="33">
        <f t="shared" si="20"/>
        <v>0.40274280037868343</v>
      </c>
    </row>
    <row r="1302" spans="1:2">
      <c r="A1302" s="33">
        <v>38499.999999999993</v>
      </c>
      <c r="B1302" s="33">
        <f t="shared" si="20"/>
        <v>7.5193435985032642E-2</v>
      </c>
    </row>
    <row r="1303" spans="1:2">
      <c r="A1303" s="34">
        <v>56249.999999999985</v>
      </c>
      <c r="B1303" s="33">
        <f t="shared" si="20"/>
        <v>0.40274280037868315</v>
      </c>
    </row>
    <row r="1304" spans="1:2">
      <c r="A1304" s="33">
        <v>37812.499999999993</v>
      </c>
      <c r="B1304" s="33">
        <f t="shared" si="20"/>
        <v>6.2506664828940545E-2</v>
      </c>
    </row>
    <row r="1305" spans="1:2">
      <c r="A1305" s="34">
        <v>11250</v>
      </c>
      <c r="B1305" s="33">
        <f t="shared" si="20"/>
        <v>-0.42766403892916333</v>
      </c>
    </row>
    <row r="1306" spans="1:2">
      <c r="A1306" s="33">
        <v>71499.999999999985</v>
      </c>
      <c r="B1306" s="33">
        <f t="shared" si="20"/>
        <v>0.68415845147745347</v>
      </c>
    </row>
    <row r="1307" spans="1:2">
      <c r="A1307" s="34">
        <v>75000</v>
      </c>
      <c r="B1307" s="33">
        <f t="shared" si="20"/>
        <v>0.74874565009028626</v>
      </c>
    </row>
    <row r="1308" spans="1:2">
      <c r="A1308" s="33">
        <v>39000</v>
      </c>
      <c r="B1308" s="33">
        <f t="shared" si="20"/>
        <v>8.4420178644008859E-2</v>
      </c>
    </row>
    <row r="1309" spans="1:2">
      <c r="A1309" s="34">
        <v>56875</v>
      </c>
      <c r="B1309" s="33">
        <f t="shared" si="20"/>
        <v>0.41427622870240355</v>
      </c>
    </row>
    <row r="1310" spans="1:2">
      <c r="A1310" s="33">
        <v>31250</v>
      </c>
      <c r="B1310" s="33">
        <f t="shared" si="20"/>
        <v>-5.8594332570120311E-2</v>
      </c>
    </row>
    <row r="1311" spans="1:2">
      <c r="A1311" s="34">
        <v>12375.000000000002</v>
      </c>
      <c r="B1311" s="33">
        <f t="shared" si="20"/>
        <v>-0.40690386794646716</v>
      </c>
    </row>
    <row r="1312" spans="1:2">
      <c r="A1312" s="33">
        <v>91000</v>
      </c>
      <c r="B1312" s="33">
        <f t="shared" si="20"/>
        <v>1.0440014151775208</v>
      </c>
    </row>
    <row r="1313" spans="1:2">
      <c r="A1313" s="34">
        <v>72187.499999999985</v>
      </c>
      <c r="B1313" s="33">
        <f t="shared" si="20"/>
        <v>0.69684522263354554</v>
      </c>
    </row>
    <row r="1314" spans="1:2">
      <c r="A1314" s="33">
        <v>45000</v>
      </c>
      <c r="B1314" s="33">
        <f t="shared" si="20"/>
        <v>0.19514109055172174</v>
      </c>
    </row>
    <row r="1315" spans="1:2">
      <c r="A1315" s="34">
        <v>56250</v>
      </c>
      <c r="B1315" s="33">
        <f t="shared" si="20"/>
        <v>0.40274280037868343</v>
      </c>
    </row>
    <row r="1316" spans="1:2">
      <c r="A1316" s="33">
        <v>37812.499999999993</v>
      </c>
      <c r="B1316" s="33">
        <f t="shared" si="20"/>
        <v>6.2506664828940545E-2</v>
      </c>
    </row>
    <row r="1317" spans="1:2">
      <c r="A1317" s="34">
        <v>15750</v>
      </c>
      <c r="B1317" s="33">
        <f t="shared" si="20"/>
        <v>-0.34462335499837865</v>
      </c>
    </row>
    <row r="1318" spans="1:2">
      <c r="A1318" s="33">
        <v>142500</v>
      </c>
      <c r="B1318" s="33">
        <f t="shared" si="20"/>
        <v>1.9943559090520564</v>
      </c>
    </row>
    <row r="1319" spans="1:2">
      <c r="A1319" s="34">
        <v>126875</v>
      </c>
      <c r="B1319" s="33">
        <f t="shared" si="20"/>
        <v>1.7060202009590539</v>
      </c>
    </row>
    <row r="1320" spans="1:2">
      <c r="A1320" s="33">
        <v>90000</v>
      </c>
      <c r="B1320" s="33">
        <f t="shared" si="20"/>
        <v>1.0255479298595684</v>
      </c>
    </row>
    <row r="1321" spans="1:2">
      <c r="A1321" s="34">
        <v>112500</v>
      </c>
      <c r="B1321" s="33">
        <f t="shared" si="20"/>
        <v>1.4407513495134918</v>
      </c>
    </row>
    <row r="1322" spans="1:2">
      <c r="A1322" s="33">
        <v>89062.5</v>
      </c>
      <c r="B1322" s="33">
        <f t="shared" si="20"/>
        <v>1.0082477873739883</v>
      </c>
    </row>
    <row r="1323" spans="1:2">
      <c r="A1323" s="34">
        <v>44625.000000000007</v>
      </c>
      <c r="B1323" s="33">
        <f t="shared" si="20"/>
        <v>0.18822103355748984</v>
      </c>
    </row>
    <row r="1324" spans="1:2">
      <c r="A1324" s="33">
        <v>260000</v>
      </c>
      <c r="B1324" s="33">
        <f t="shared" si="20"/>
        <v>4.1626404339114336</v>
      </c>
    </row>
    <row r="1325" spans="1:2">
      <c r="A1325" s="34">
        <v>160000</v>
      </c>
      <c r="B1325" s="33">
        <f t="shared" si="20"/>
        <v>2.317291902116219</v>
      </c>
    </row>
    <row r="1326" spans="1:2">
      <c r="A1326" s="33">
        <v>110500.00000000003</v>
      </c>
      <c r="B1326" s="33">
        <f t="shared" si="20"/>
        <v>1.4038443788775881</v>
      </c>
    </row>
    <row r="1327" spans="1:2">
      <c r="A1327" s="34">
        <v>127500.00000000001</v>
      </c>
      <c r="B1327" s="33">
        <f t="shared" si="20"/>
        <v>1.7175536292827744</v>
      </c>
    </row>
    <row r="1328" spans="1:2">
      <c r="A1328" s="33">
        <v>100000</v>
      </c>
      <c r="B1328" s="33">
        <f t="shared" si="20"/>
        <v>1.2100827830390901</v>
      </c>
    </row>
    <row r="1329" spans="1:2">
      <c r="A1329" s="34">
        <v>70125</v>
      </c>
      <c r="B1329" s="33">
        <f t="shared" si="20"/>
        <v>0.65878490916526955</v>
      </c>
    </row>
    <row r="1330" spans="1:2">
      <c r="A1330" s="33">
        <v>220000</v>
      </c>
      <c r="B1330" s="33">
        <f t="shared" si="20"/>
        <v>3.4245010211933478</v>
      </c>
    </row>
    <row r="1331" spans="1:2">
      <c r="A1331" s="34">
        <v>159375.00000000003</v>
      </c>
      <c r="B1331" s="33">
        <f t="shared" si="20"/>
        <v>2.3057584737924994</v>
      </c>
    </row>
    <row r="1332" spans="1:2">
      <c r="A1332" s="33">
        <v>108750.00000000003</v>
      </c>
      <c r="B1332" s="33">
        <f t="shared" si="20"/>
        <v>1.3715507795711719</v>
      </c>
    </row>
    <row r="1333" spans="1:2">
      <c r="A1333" s="34">
        <v>105000</v>
      </c>
      <c r="B1333" s="33">
        <f t="shared" si="20"/>
        <v>1.3023502096288508</v>
      </c>
    </row>
    <row r="1334" spans="1:2">
      <c r="A1334" s="33">
        <v>91875</v>
      </c>
      <c r="B1334" s="33">
        <f t="shared" si="20"/>
        <v>1.0601482148307289</v>
      </c>
    </row>
    <row r="1335" spans="1:2">
      <c r="A1335" s="34">
        <v>55125</v>
      </c>
      <c r="B1335" s="33">
        <f t="shared" si="20"/>
        <v>0.38198262939598726</v>
      </c>
    </row>
    <row r="1336" spans="1:2">
      <c r="A1336" s="33">
        <v>105000</v>
      </c>
      <c r="B1336" s="33">
        <f t="shared" si="20"/>
        <v>1.3023502096288508</v>
      </c>
    </row>
    <row r="1337" spans="1:2">
      <c r="A1337" s="34">
        <v>89375.000000000015</v>
      </c>
      <c r="B1337" s="33">
        <f t="shared" si="20"/>
        <v>1.0140145015358486</v>
      </c>
    </row>
    <row r="1338" spans="1:2">
      <c r="A1338" s="33">
        <v>77000.000000000015</v>
      </c>
      <c r="B1338" s="33">
        <f t="shared" si="20"/>
        <v>0.7856526207261908</v>
      </c>
    </row>
    <row r="1339" spans="1:2">
      <c r="A1339" s="34">
        <v>60937.500000000015</v>
      </c>
      <c r="B1339" s="33">
        <f t="shared" si="20"/>
        <v>0.4892435128065844</v>
      </c>
    </row>
    <row r="1340" spans="1:2">
      <c r="A1340" s="33">
        <v>52812.500000000015</v>
      </c>
      <c r="B1340" s="33">
        <f t="shared" si="20"/>
        <v>0.33930894459822319</v>
      </c>
    </row>
    <row r="1341" spans="1:2">
      <c r="A1341" s="34">
        <v>39375.000000000007</v>
      </c>
      <c r="B1341" s="33">
        <f t="shared" si="20"/>
        <v>9.1340235638241049E-2</v>
      </c>
    </row>
    <row r="1342" spans="1:2">
      <c r="A1342" s="33">
        <v>90000</v>
      </c>
      <c r="B1342" s="33">
        <f t="shared" si="20"/>
        <v>1.0255479298595684</v>
      </c>
    </row>
    <row r="1343" spans="1:2">
      <c r="A1343" s="34">
        <v>65312.500000000007</v>
      </c>
      <c r="B1343" s="33">
        <f t="shared" si="20"/>
        <v>0.56997751107262495</v>
      </c>
    </row>
    <row r="1344" spans="1:2">
      <c r="A1344" s="33">
        <v>61750.000000000015</v>
      </c>
      <c r="B1344" s="33">
        <f t="shared" si="20"/>
        <v>0.50423696962742048</v>
      </c>
    </row>
    <row r="1345" spans="1:2">
      <c r="A1345" s="34">
        <v>45000.000000000007</v>
      </c>
      <c r="B1345" s="33">
        <f t="shared" si="20"/>
        <v>0.19514109055172188</v>
      </c>
    </row>
    <row r="1346" spans="1:2">
      <c r="A1346" s="33">
        <v>37812.500000000007</v>
      </c>
      <c r="B1346" s="33">
        <f t="shared" si="20"/>
        <v>6.2506664828940808E-2</v>
      </c>
    </row>
    <row r="1347" spans="1:2">
      <c r="A1347" s="34">
        <v>24375</v>
      </c>
      <c r="B1347" s="33">
        <f t="shared" ref="B1347:B1410" si="21">(A1347-$E$3)/$E$4</f>
        <v>-0.18546204413104134</v>
      </c>
    </row>
    <row r="1348" spans="1:2">
      <c r="A1348" s="33">
        <v>84000</v>
      </c>
      <c r="B1348" s="33">
        <f t="shared" si="21"/>
        <v>0.91482701795185561</v>
      </c>
    </row>
    <row r="1349" spans="1:2">
      <c r="A1349" s="34">
        <v>72187.500000000015</v>
      </c>
      <c r="B1349" s="33">
        <f t="shared" si="21"/>
        <v>0.69684522263354609</v>
      </c>
    </row>
    <row r="1350" spans="1:2">
      <c r="A1350" s="33">
        <v>72000.000000000015</v>
      </c>
      <c r="B1350" s="33">
        <f t="shared" si="21"/>
        <v>0.69338519413643007</v>
      </c>
    </row>
    <row r="1351" spans="1:2">
      <c r="A1351" s="34">
        <v>58437.500000000007</v>
      </c>
      <c r="B1351" s="33">
        <f t="shared" si="21"/>
        <v>0.44310979951170393</v>
      </c>
    </row>
    <row r="1352" spans="1:2">
      <c r="A1352" s="33">
        <v>65000.000000000015</v>
      </c>
      <c r="B1352" s="33">
        <f t="shared" si="21"/>
        <v>0.56421079691076503</v>
      </c>
    </row>
    <row r="1353" spans="1:2">
      <c r="A1353" s="34">
        <v>47812.500000000007</v>
      </c>
      <c r="B1353" s="33">
        <f t="shared" si="21"/>
        <v>0.2470415180084623</v>
      </c>
    </row>
    <row r="1354" spans="1:2">
      <c r="A1354" s="33">
        <v>180000.00000000003</v>
      </c>
      <c r="B1354" s="33">
        <f t="shared" si="21"/>
        <v>2.6863616084752628</v>
      </c>
    </row>
    <row r="1355" spans="1:2">
      <c r="A1355" s="34">
        <v>131250.00000000003</v>
      </c>
      <c r="B1355" s="33">
        <f t="shared" si="21"/>
        <v>1.7867541992250953</v>
      </c>
    </row>
    <row r="1356" spans="1:2">
      <c r="A1356" s="33">
        <v>119000.00000000003</v>
      </c>
      <c r="B1356" s="33">
        <f t="shared" si="21"/>
        <v>1.5606990040801814</v>
      </c>
    </row>
    <row r="1357" spans="1:2">
      <c r="A1357" s="34">
        <v>100000.00000000001</v>
      </c>
      <c r="B1357" s="33">
        <f t="shared" si="21"/>
        <v>1.2100827830390903</v>
      </c>
    </row>
    <row r="1358" spans="1:2">
      <c r="A1358" s="33">
        <v>100000.00000000001</v>
      </c>
      <c r="B1358" s="33">
        <f t="shared" si="21"/>
        <v>1.2100827830390903</v>
      </c>
    </row>
    <row r="1359" spans="1:2">
      <c r="A1359" s="34">
        <v>57375.000000000007</v>
      </c>
      <c r="B1359" s="33">
        <f t="shared" si="21"/>
        <v>0.42350297136137977</v>
      </c>
    </row>
    <row r="1360" spans="1:2">
      <c r="A1360" s="33">
        <v>199500.00000000003</v>
      </c>
      <c r="B1360" s="33">
        <f t="shared" si="21"/>
        <v>3.0462045721753297</v>
      </c>
    </row>
    <row r="1361" spans="1:2">
      <c r="A1361" s="34">
        <v>51000</v>
      </c>
      <c r="B1361" s="33">
        <f t="shared" si="21"/>
        <v>0.30586200245943468</v>
      </c>
    </row>
    <row r="1362" spans="1:2">
      <c r="A1362" s="33">
        <v>53125</v>
      </c>
      <c r="B1362" s="33">
        <f t="shared" si="21"/>
        <v>0.34507565876008295</v>
      </c>
    </row>
    <row r="1363" spans="1:2">
      <c r="A1363" s="34">
        <v>63750</v>
      </c>
      <c r="B1363" s="33">
        <f t="shared" si="21"/>
        <v>0.54114394026332457</v>
      </c>
    </row>
    <row r="1364" spans="1:2">
      <c r="A1364" s="33">
        <v>41250</v>
      </c>
      <c r="B1364" s="33">
        <f t="shared" si="21"/>
        <v>0.1259405206094012</v>
      </c>
    </row>
    <row r="1365" spans="1:2">
      <c r="A1365" s="34">
        <v>24750.000000000004</v>
      </c>
      <c r="B1365" s="33">
        <f t="shared" si="21"/>
        <v>-0.17854198713680922</v>
      </c>
    </row>
    <row r="1366" spans="1:2">
      <c r="A1366" s="33">
        <v>106875</v>
      </c>
      <c r="B1366" s="33">
        <f t="shared" si="21"/>
        <v>1.336950494600011</v>
      </c>
    </row>
    <row r="1367" spans="1:2">
      <c r="A1367" s="34">
        <v>63000</v>
      </c>
      <c r="B1367" s="33">
        <f t="shared" si="21"/>
        <v>0.5273038262748605</v>
      </c>
    </row>
    <row r="1368" spans="1:2">
      <c r="A1368" s="33">
        <v>53125</v>
      </c>
      <c r="B1368" s="33">
        <f t="shared" si="21"/>
        <v>0.34507565876008295</v>
      </c>
    </row>
    <row r="1369" spans="1:2">
      <c r="A1369" s="34">
        <v>63750</v>
      </c>
      <c r="B1369" s="33">
        <f t="shared" si="21"/>
        <v>0.54114394026332457</v>
      </c>
    </row>
    <row r="1370" spans="1:2">
      <c r="A1370" s="33">
        <v>41250</v>
      </c>
      <c r="B1370" s="33">
        <f t="shared" si="21"/>
        <v>0.1259405206094012</v>
      </c>
    </row>
    <row r="1371" spans="1:2">
      <c r="A1371" s="34">
        <v>22000.000000000004</v>
      </c>
      <c r="B1371" s="33">
        <f t="shared" si="21"/>
        <v>-0.22928907176117763</v>
      </c>
    </row>
    <row r="1372" spans="1:2">
      <c r="A1372" s="33">
        <v>90000</v>
      </c>
      <c r="B1372" s="33">
        <f t="shared" si="21"/>
        <v>1.0255479298595684</v>
      </c>
    </row>
    <row r="1373" spans="1:2">
      <c r="A1373" s="34">
        <v>82500</v>
      </c>
      <c r="B1373" s="33">
        <f t="shared" si="21"/>
        <v>0.88714678997492735</v>
      </c>
    </row>
    <row r="1374" spans="1:2">
      <c r="A1374" s="33">
        <v>60000</v>
      </c>
      <c r="B1374" s="33">
        <f t="shared" si="21"/>
        <v>0.47194337032100403</v>
      </c>
    </row>
    <row r="1375" spans="1:2">
      <c r="A1375" s="34">
        <v>82874.999999999985</v>
      </c>
      <c r="B1375" s="33">
        <f t="shared" si="21"/>
        <v>0.89406684696915917</v>
      </c>
    </row>
    <row r="1376" spans="1:2">
      <c r="A1376" s="33">
        <v>58500</v>
      </c>
      <c r="B1376" s="33">
        <f t="shared" si="21"/>
        <v>0.44426314234407577</v>
      </c>
    </row>
    <row r="1377" spans="1:2">
      <c r="A1377" s="34">
        <v>22750</v>
      </c>
      <c r="B1377" s="33">
        <f t="shared" si="21"/>
        <v>-0.21544895777271358</v>
      </c>
    </row>
    <row r="1378" spans="1:2">
      <c r="A1378" s="33">
        <v>101250</v>
      </c>
      <c r="B1378" s="33">
        <f t="shared" si="21"/>
        <v>1.2331496396865302</v>
      </c>
    </row>
    <row r="1379" spans="1:2">
      <c r="A1379" s="34">
        <v>107250</v>
      </c>
      <c r="B1379" s="33">
        <f t="shared" si="21"/>
        <v>1.3438705515942431</v>
      </c>
    </row>
    <row r="1380" spans="1:2">
      <c r="A1380" s="33">
        <v>61250</v>
      </c>
      <c r="B1380" s="33">
        <f t="shared" si="21"/>
        <v>0.49501022696844421</v>
      </c>
    </row>
    <row r="1381" spans="1:2">
      <c r="A1381" s="34">
        <v>84000</v>
      </c>
      <c r="B1381" s="33">
        <f t="shared" si="21"/>
        <v>0.91482701795185561</v>
      </c>
    </row>
    <row r="1382" spans="1:2">
      <c r="A1382" s="33">
        <v>49500.000000000007</v>
      </c>
      <c r="B1382" s="33">
        <f t="shared" si="21"/>
        <v>0.27818177448250658</v>
      </c>
    </row>
    <row r="1383" spans="1:2">
      <c r="A1383" s="34">
        <v>24000.000000000004</v>
      </c>
      <c r="B1383" s="33">
        <f t="shared" si="21"/>
        <v>-0.19238210112527332</v>
      </c>
    </row>
    <row r="1384" spans="1:2">
      <c r="A1384" s="33">
        <v>126562.50000000003</v>
      </c>
      <c r="B1384" s="33">
        <f t="shared" si="21"/>
        <v>1.7002534867971946</v>
      </c>
    </row>
    <row r="1385" spans="1:2">
      <c r="A1385" s="34">
        <v>103500</v>
      </c>
      <c r="B1385" s="33">
        <f t="shared" si="21"/>
        <v>1.2746699816519225</v>
      </c>
    </row>
    <row r="1386" spans="1:2">
      <c r="A1386" s="33">
        <v>69062.5</v>
      </c>
      <c r="B1386" s="33">
        <f t="shared" si="21"/>
        <v>0.63917808101494533</v>
      </c>
    </row>
    <row r="1387" spans="1:2">
      <c r="A1387" s="34">
        <v>82875</v>
      </c>
      <c r="B1387" s="33">
        <f t="shared" si="21"/>
        <v>0.89406684696915939</v>
      </c>
    </row>
    <row r="1388" spans="1:2">
      <c r="A1388" s="33">
        <v>58500</v>
      </c>
      <c r="B1388" s="33">
        <f t="shared" si="21"/>
        <v>0.44426314234407577</v>
      </c>
    </row>
    <row r="1389" spans="1:2">
      <c r="A1389" s="34">
        <v>24750</v>
      </c>
      <c r="B1389" s="33">
        <f t="shared" si="21"/>
        <v>-0.17854198713680927</v>
      </c>
    </row>
    <row r="1390" spans="1:2">
      <c r="A1390" s="33">
        <v>181125</v>
      </c>
      <c r="B1390" s="33">
        <f t="shared" si="21"/>
        <v>2.7071217794579581</v>
      </c>
    </row>
    <row r="1391" spans="1:2">
      <c r="A1391" s="34">
        <v>160874.99999999997</v>
      </c>
      <c r="B1391" s="33">
        <f t="shared" si="21"/>
        <v>2.3334387017694267</v>
      </c>
    </row>
    <row r="1392" spans="1:2">
      <c r="A1392" s="33">
        <v>122500</v>
      </c>
      <c r="B1392" s="33">
        <f t="shared" si="21"/>
        <v>1.6252862026930133</v>
      </c>
    </row>
    <row r="1393" spans="1:2">
      <c r="A1393" s="34">
        <v>178500</v>
      </c>
      <c r="B1393" s="33">
        <f t="shared" si="21"/>
        <v>2.6586813804983334</v>
      </c>
    </row>
    <row r="1394" spans="1:2">
      <c r="A1394" s="33">
        <v>146625</v>
      </c>
      <c r="B1394" s="33">
        <f t="shared" si="21"/>
        <v>2.0704765359886088</v>
      </c>
    </row>
    <row r="1395" spans="1:2">
      <c r="A1395" s="34">
        <v>85500</v>
      </c>
      <c r="B1395" s="33">
        <f t="shared" si="21"/>
        <v>0.94250724592878388</v>
      </c>
    </row>
    <row r="1396" spans="1:2">
      <c r="A1396" s="33">
        <v>371250.00000000006</v>
      </c>
      <c r="B1396" s="33">
        <f t="shared" si="21"/>
        <v>6.2155906755336119</v>
      </c>
    </row>
    <row r="1397" spans="1:2">
      <c r="A1397" s="34">
        <v>243000</v>
      </c>
      <c r="B1397" s="33">
        <f t="shared" si="21"/>
        <v>3.8489311835062474</v>
      </c>
    </row>
    <row r="1398" spans="1:2">
      <c r="A1398" s="33">
        <v>178125</v>
      </c>
      <c r="B1398" s="33">
        <f t="shared" si="21"/>
        <v>2.6517613235041013</v>
      </c>
    </row>
    <row r="1399" spans="1:2">
      <c r="A1399" s="34">
        <v>199500</v>
      </c>
      <c r="B1399" s="33">
        <f t="shared" si="21"/>
        <v>3.0462045721753288</v>
      </c>
    </row>
    <row r="1400" spans="1:2">
      <c r="A1400" s="33">
        <v>162000</v>
      </c>
      <c r="B1400" s="33">
        <f t="shared" si="21"/>
        <v>2.3541988727521233</v>
      </c>
    </row>
    <row r="1401" spans="1:2">
      <c r="A1401" s="34">
        <v>123500</v>
      </c>
      <c r="B1401" s="33">
        <f t="shared" si="21"/>
        <v>1.6437396880109656</v>
      </c>
    </row>
    <row r="1402" spans="1:2">
      <c r="A1402" s="33">
        <v>321750.00000000006</v>
      </c>
      <c r="B1402" s="33">
        <f t="shared" si="21"/>
        <v>5.3021431522949802</v>
      </c>
    </row>
    <row r="1403" spans="1:2">
      <c r="A1403" s="34">
        <v>242250</v>
      </c>
      <c r="B1403" s="33">
        <f t="shared" si="21"/>
        <v>3.8350910695177829</v>
      </c>
    </row>
    <row r="1404" spans="1:2">
      <c r="A1404" s="33">
        <v>175312.50000000003</v>
      </c>
      <c r="B1404" s="33">
        <f t="shared" si="21"/>
        <v>2.5998608960473621</v>
      </c>
    </row>
    <row r="1405" spans="1:2">
      <c r="A1405" s="34">
        <v>168000</v>
      </c>
      <c r="B1405" s="33">
        <f t="shared" si="21"/>
        <v>2.4649197846598359</v>
      </c>
    </row>
    <row r="1406" spans="1:2">
      <c r="A1406" s="33">
        <v>114000</v>
      </c>
      <c r="B1406" s="33">
        <f t="shared" si="21"/>
        <v>1.4684315774904202</v>
      </c>
    </row>
    <row r="1407" spans="1:2">
      <c r="A1407" s="34">
        <v>76000</v>
      </c>
      <c r="B1407" s="33">
        <f t="shared" si="21"/>
        <v>0.76719913540823836</v>
      </c>
    </row>
    <row r="1408" spans="1:2">
      <c r="A1408" s="33">
        <v>114750</v>
      </c>
      <c r="B1408" s="33">
        <f t="shared" si="21"/>
        <v>1.4822716914788843</v>
      </c>
    </row>
    <row r="1409" spans="1:2">
      <c r="A1409" s="34">
        <v>90000.000000000015</v>
      </c>
      <c r="B1409" s="33">
        <f t="shared" si="21"/>
        <v>1.0255479298595687</v>
      </c>
    </row>
    <row r="1410" spans="1:2">
      <c r="A1410" s="33">
        <v>81250.000000000015</v>
      </c>
      <c r="B1410" s="33">
        <f t="shared" si="21"/>
        <v>0.86407993332748745</v>
      </c>
    </row>
    <row r="1411" spans="1:2">
      <c r="A1411" s="34">
        <v>54000.000000000007</v>
      </c>
      <c r="B1411" s="33">
        <f t="shared" ref="B1411:B1474" si="22">(A1411-$E$3)/$E$4</f>
        <v>0.36122245841329126</v>
      </c>
    </row>
    <row r="1412" spans="1:2">
      <c r="A1412" s="33">
        <v>45000.000000000007</v>
      </c>
      <c r="B1412" s="33">
        <f t="shared" si="22"/>
        <v>0.19514109055172188</v>
      </c>
    </row>
    <row r="1413" spans="1:2">
      <c r="A1413" s="34">
        <v>38500</v>
      </c>
      <c r="B1413" s="33">
        <f t="shared" si="22"/>
        <v>7.519343598503278E-2</v>
      </c>
    </row>
    <row r="1414" spans="1:2">
      <c r="A1414" s="33">
        <v>74249.999999999985</v>
      </c>
      <c r="B1414" s="33">
        <f t="shared" si="22"/>
        <v>0.73490553610182185</v>
      </c>
    </row>
    <row r="1415" spans="1:2">
      <c r="A1415" s="34">
        <v>60000</v>
      </c>
      <c r="B1415" s="33">
        <f t="shared" si="22"/>
        <v>0.47194337032100403</v>
      </c>
    </row>
    <row r="1416" spans="1:2">
      <c r="A1416" s="33">
        <v>93437.500000000015</v>
      </c>
      <c r="B1416" s="33">
        <f t="shared" si="22"/>
        <v>1.0889817856400292</v>
      </c>
    </row>
    <row r="1417" spans="1:2">
      <c r="A1417" s="34">
        <v>72000</v>
      </c>
      <c r="B1417" s="33">
        <f t="shared" si="22"/>
        <v>0.69338519413642985</v>
      </c>
    </row>
    <row r="1418" spans="1:2">
      <c r="A1418" s="33">
        <v>61875.000000000007</v>
      </c>
      <c r="B1418" s="33">
        <f t="shared" si="22"/>
        <v>0.50654365529216439</v>
      </c>
    </row>
    <row r="1419" spans="1:2">
      <c r="A1419" s="34">
        <v>45500</v>
      </c>
      <c r="B1419" s="33">
        <f t="shared" si="22"/>
        <v>0.20436783321069782</v>
      </c>
    </row>
    <row r="1420" spans="1:2">
      <c r="A1420" s="33">
        <v>126000</v>
      </c>
      <c r="B1420" s="33">
        <f t="shared" si="22"/>
        <v>1.6898734013058458</v>
      </c>
    </row>
    <row r="1421" spans="1:2">
      <c r="A1421" s="34">
        <v>103125.00000000001</v>
      </c>
      <c r="B1421" s="33">
        <f t="shared" si="22"/>
        <v>1.2677499246576907</v>
      </c>
    </row>
    <row r="1422" spans="1:2">
      <c r="A1422" s="33">
        <v>105000.00000000001</v>
      </c>
      <c r="B1422" s="33">
        <f t="shared" si="22"/>
        <v>1.3023502096288511</v>
      </c>
    </row>
    <row r="1423" spans="1:2">
      <c r="A1423" s="34">
        <v>86625.000000000015</v>
      </c>
      <c r="B1423" s="33">
        <f t="shared" si="22"/>
        <v>0.96326741691148021</v>
      </c>
    </row>
    <row r="1424" spans="1:2">
      <c r="A1424" s="33">
        <v>97500.000000000015</v>
      </c>
      <c r="B1424" s="33">
        <f t="shared" si="22"/>
        <v>1.1639490697442099</v>
      </c>
    </row>
    <row r="1425" spans="1:2">
      <c r="A1425" s="34">
        <v>80750.000000000015</v>
      </c>
      <c r="B1425" s="33">
        <f t="shared" si="22"/>
        <v>0.8548531906685114</v>
      </c>
    </row>
    <row r="1426" spans="1:2">
      <c r="A1426" s="33">
        <v>243000.00000000006</v>
      </c>
      <c r="B1426" s="33">
        <f t="shared" si="22"/>
        <v>3.8489311835062483</v>
      </c>
    </row>
    <row r="1427" spans="1:2">
      <c r="A1427" s="34">
        <v>180000.00000000003</v>
      </c>
      <c r="B1427" s="33">
        <f t="shared" si="22"/>
        <v>2.6863616084752628</v>
      </c>
    </row>
    <row r="1428" spans="1:2">
      <c r="A1428" s="33">
        <v>170000.00000000003</v>
      </c>
      <c r="B1428" s="33">
        <f t="shared" si="22"/>
        <v>2.5018267552957414</v>
      </c>
    </row>
    <row r="1429" spans="1:2">
      <c r="A1429" s="34">
        <v>144000</v>
      </c>
      <c r="B1429" s="33">
        <f t="shared" si="22"/>
        <v>2.0220361370289845</v>
      </c>
    </row>
    <row r="1430" spans="1:2">
      <c r="A1430" s="33">
        <v>144000</v>
      </c>
      <c r="B1430" s="33">
        <f t="shared" si="22"/>
        <v>2.0220361370289845</v>
      </c>
    </row>
    <row r="1431" spans="1:2">
      <c r="A1431" s="34">
        <v>94500.000000000015</v>
      </c>
      <c r="B1431" s="33">
        <f t="shared" si="22"/>
        <v>1.1085886137903533</v>
      </c>
    </row>
    <row r="1432" spans="1:2">
      <c r="A1432" s="33">
        <v>267187.50000000006</v>
      </c>
      <c r="B1432" s="33">
        <f t="shared" si="22"/>
        <v>4.2952748596342163</v>
      </c>
    </row>
    <row r="1433" spans="1:2">
      <c r="A1433" s="34">
        <v>172125</v>
      </c>
      <c r="B1433" s="33">
        <f t="shared" si="22"/>
        <v>2.5410404115963887</v>
      </c>
    </row>
    <row r="1434" spans="1:2">
      <c r="A1434" s="33">
        <v>102375</v>
      </c>
      <c r="B1434" s="33">
        <f t="shared" si="22"/>
        <v>1.2539098106692264</v>
      </c>
    </row>
    <row r="1435" spans="1:2">
      <c r="A1435" s="34">
        <v>56875</v>
      </c>
      <c r="B1435" s="33">
        <f t="shared" si="22"/>
        <v>0.41427622870240355</v>
      </c>
    </row>
    <row r="1436" spans="1:2">
      <c r="A1436" s="33">
        <v>60000</v>
      </c>
      <c r="B1436" s="33">
        <f t="shared" si="22"/>
        <v>0.47194337032100403</v>
      </c>
    </row>
    <row r="1437" spans="1:2">
      <c r="A1437" s="34">
        <v>105875.00000000001</v>
      </c>
      <c r="B1437" s="33">
        <f t="shared" si="22"/>
        <v>1.3184970092820592</v>
      </c>
    </row>
    <row r="1438" spans="1:2">
      <c r="A1438" s="33">
        <v>146250</v>
      </c>
      <c r="B1438" s="33">
        <f t="shared" si="22"/>
        <v>2.0635564789943768</v>
      </c>
    </row>
    <row r="1439" spans="1:2">
      <c r="A1439" s="34">
        <v>182250</v>
      </c>
      <c r="B1439" s="33">
        <f t="shared" si="22"/>
        <v>2.7278819504406542</v>
      </c>
    </row>
    <row r="1440" spans="1:2">
      <c r="A1440" s="33">
        <v>86625</v>
      </c>
      <c r="B1440" s="33">
        <f t="shared" si="22"/>
        <v>0.96326741691147999</v>
      </c>
    </row>
    <row r="1441" spans="1:2">
      <c r="A1441" s="34">
        <v>52500</v>
      </c>
      <c r="B1441" s="33">
        <f t="shared" si="22"/>
        <v>0.33354223043636289</v>
      </c>
    </row>
    <row r="1442" spans="1:2">
      <c r="A1442" s="33">
        <v>57000</v>
      </c>
      <c r="B1442" s="33">
        <f t="shared" si="22"/>
        <v>0.41658291436714756</v>
      </c>
    </row>
    <row r="1443" spans="1:2">
      <c r="A1443" s="34">
        <v>105875.00000000001</v>
      </c>
      <c r="B1443" s="33">
        <f t="shared" si="22"/>
        <v>1.3184970092820592</v>
      </c>
    </row>
    <row r="1444" spans="1:2">
      <c r="A1444" s="33">
        <v>146250</v>
      </c>
      <c r="B1444" s="33">
        <f t="shared" si="22"/>
        <v>2.0635564789943768</v>
      </c>
    </row>
    <row r="1445" spans="1:2">
      <c r="A1445" s="34">
        <v>176175</v>
      </c>
      <c r="B1445" s="33">
        <f t="shared" si="22"/>
        <v>2.6157770271340945</v>
      </c>
    </row>
    <row r="1446" spans="1:2">
      <c r="A1446" s="33">
        <v>86625</v>
      </c>
      <c r="B1446" s="33">
        <f t="shared" si="22"/>
        <v>0.96326741691147999</v>
      </c>
    </row>
    <row r="1447" spans="1:2">
      <c r="A1447" s="34">
        <v>50312.5</v>
      </c>
      <c r="B1447" s="33">
        <f t="shared" si="22"/>
        <v>0.29317523130334255</v>
      </c>
    </row>
    <row r="1448" spans="1:2">
      <c r="A1448" s="33">
        <v>51000</v>
      </c>
      <c r="B1448" s="33">
        <f t="shared" si="22"/>
        <v>0.30586200245943468</v>
      </c>
    </row>
    <row r="1449" spans="1:2">
      <c r="A1449" s="34">
        <v>91437.5</v>
      </c>
      <c r="B1449" s="33">
        <f t="shared" si="22"/>
        <v>1.0520748150041248</v>
      </c>
    </row>
    <row r="1450" spans="1:2">
      <c r="A1450" s="33">
        <v>129375</v>
      </c>
      <c r="B1450" s="33">
        <f t="shared" si="22"/>
        <v>1.7521539142539344</v>
      </c>
    </row>
    <row r="1451" spans="1:2">
      <c r="A1451" s="34">
        <v>167062.5</v>
      </c>
      <c r="B1451" s="33">
        <f t="shared" si="22"/>
        <v>2.447619642174256</v>
      </c>
    </row>
    <row r="1452" spans="1:2">
      <c r="A1452" s="33">
        <v>82687.5</v>
      </c>
      <c r="B1452" s="33">
        <f t="shared" si="22"/>
        <v>0.89060681847204337</v>
      </c>
    </row>
    <row r="1453" spans="1:2">
      <c r="A1453" s="34">
        <v>45937.5</v>
      </c>
      <c r="B1453" s="33">
        <f t="shared" si="22"/>
        <v>0.21244123303730189</v>
      </c>
    </row>
    <row r="1454" spans="1:2">
      <c r="A1454" s="33">
        <v>54000</v>
      </c>
      <c r="B1454" s="33">
        <f t="shared" si="22"/>
        <v>0.36122245841329109</v>
      </c>
    </row>
    <row r="1455" spans="1:2">
      <c r="A1455" s="34">
        <v>91437.5</v>
      </c>
      <c r="B1455" s="33">
        <f t="shared" si="22"/>
        <v>1.0520748150041248</v>
      </c>
    </row>
    <row r="1456" spans="1:2">
      <c r="A1456" s="33">
        <v>135000</v>
      </c>
      <c r="B1456" s="33">
        <f t="shared" si="22"/>
        <v>1.8559547691674152</v>
      </c>
    </row>
    <row r="1457" spans="1:2">
      <c r="A1457" s="34">
        <v>215325.00000000003</v>
      </c>
      <c r="B1457" s="33">
        <f t="shared" si="22"/>
        <v>3.3382309773319223</v>
      </c>
    </row>
    <row r="1458" spans="1:2">
      <c r="A1458" s="33">
        <v>110687.50000000001</v>
      </c>
      <c r="B1458" s="33">
        <f t="shared" si="22"/>
        <v>1.4073044073747039</v>
      </c>
    </row>
    <row r="1459" spans="1:2">
      <c r="A1459" s="34">
        <v>68750</v>
      </c>
      <c r="B1459" s="33">
        <f t="shared" si="22"/>
        <v>0.6334113668530853</v>
      </c>
    </row>
    <row r="1460" spans="1:2">
      <c r="A1460" s="33">
        <v>75000</v>
      </c>
      <c r="B1460" s="33">
        <f t="shared" si="22"/>
        <v>0.74874565009028626</v>
      </c>
    </row>
    <row r="1461" spans="1:2">
      <c r="A1461" s="34">
        <v>110250</v>
      </c>
      <c r="B1461" s="33">
        <f t="shared" si="22"/>
        <v>1.3992310075480996</v>
      </c>
    </row>
    <row r="1462" spans="1:2">
      <c r="A1462" s="33">
        <v>203125</v>
      </c>
      <c r="B1462" s="33">
        <f t="shared" si="22"/>
        <v>3.1130984564529052</v>
      </c>
    </row>
    <row r="1463" spans="1:2">
      <c r="A1463" s="34">
        <v>236250</v>
      </c>
      <c r="B1463" s="33">
        <f t="shared" si="22"/>
        <v>3.7243701576100703</v>
      </c>
    </row>
    <row r="1464" spans="1:2">
      <c r="A1464" s="33">
        <v>120312.50000000001</v>
      </c>
      <c r="B1464" s="33">
        <f t="shared" si="22"/>
        <v>1.5849192035599933</v>
      </c>
    </row>
    <row r="1465" spans="1:2">
      <c r="A1465" s="34">
        <v>75000</v>
      </c>
      <c r="B1465" s="33">
        <f t="shared" si="22"/>
        <v>0.74874565009028626</v>
      </c>
    </row>
    <row r="1466" spans="1:2">
      <c r="A1466" s="33">
        <v>86250</v>
      </c>
      <c r="B1466" s="33">
        <f t="shared" si="22"/>
        <v>0.95634735991724795</v>
      </c>
    </row>
    <row r="1467" spans="1:2">
      <c r="A1467" s="34">
        <v>130812.49999999999</v>
      </c>
      <c r="B1467" s="33">
        <f t="shared" si="22"/>
        <v>1.7786807993984903</v>
      </c>
    </row>
    <row r="1468" spans="1:2">
      <c r="A1468" s="33">
        <v>253750</v>
      </c>
      <c r="B1468" s="33">
        <f t="shared" si="22"/>
        <v>4.0473061506742329</v>
      </c>
    </row>
    <row r="1469" spans="1:2">
      <c r="A1469" s="34">
        <v>277875</v>
      </c>
      <c r="B1469" s="33">
        <f t="shared" si="22"/>
        <v>4.4924964839698287</v>
      </c>
    </row>
    <row r="1470" spans="1:2">
      <c r="A1470" s="33">
        <v>147000</v>
      </c>
      <c r="B1470" s="33">
        <f t="shared" si="22"/>
        <v>2.0773965929828409</v>
      </c>
    </row>
    <row r="1471" spans="1:2">
      <c r="A1471" s="34">
        <v>85937.500000000015</v>
      </c>
      <c r="B1471" s="33">
        <f t="shared" si="22"/>
        <v>0.95058064575538814</v>
      </c>
    </row>
    <row r="1472" spans="1:2">
      <c r="A1472" s="33">
        <v>94875.000000000015</v>
      </c>
      <c r="B1472" s="33">
        <f t="shared" si="22"/>
        <v>1.1155086707845856</v>
      </c>
    </row>
    <row r="1473" spans="1:2">
      <c r="A1473" s="34">
        <v>136500</v>
      </c>
      <c r="B1473" s="33">
        <f t="shared" si="22"/>
        <v>1.8836349971443436</v>
      </c>
    </row>
    <row r="1474" spans="1:2">
      <c r="A1474" s="33">
        <v>271250</v>
      </c>
      <c r="B1474" s="33">
        <f t="shared" si="22"/>
        <v>4.3702421437383956</v>
      </c>
    </row>
    <row r="1475" spans="1:2">
      <c r="A1475" s="34">
        <v>270562.5</v>
      </c>
      <c r="B1475" s="33">
        <f t="shared" ref="B1475:B1538" si="23">(A1475-$E$3)/$E$4</f>
        <v>4.3575553725823033</v>
      </c>
    </row>
    <row r="1476" spans="1:2">
      <c r="A1476" s="33">
        <v>147000</v>
      </c>
      <c r="B1476" s="33">
        <f t="shared" si="23"/>
        <v>2.0773965929828409</v>
      </c>
    </row>
    <row r="1477" spans="1:2">
      <c r="A1477" s="34">
        <v>85937.500000000015</v>
      </c>
      <c r="B1477" s="33">
        <f t="shared" si="23"/>
        <v>0.95058064575538814</v>
      </c>
    </row>
    <row r="1478" spans="1:2">
      <c r="A1478" s="33">
        <v>77625</v>
      </c>
      <c r="B1478" s="33">
        <f t="shared" si="23"/>
        <v>0.79718604904991064</v>
      </c>
    </row>
    <row r="1479" spans="1:2">
      <c r="A1479" s="34">
        <v>105875.00000000001</v>
      </c>
      <c r="B1479" s="33">
        <f t="shared" si="23"/>
        <v>1.3184970092820592</v>
      </c>
    </row>
    <row r="1480" spans="1:2">
      <c r="A1480" s="33">
        <v>217500.00000000003</v>
      </c>
      <c r="B1480" s="33">
        <f t="shared" si="23"/>
        <v>3.3783673078984684</v>
      </c>
    </row>
    <row r="1481" spans="1:2">
      <c r="A1481" s="34">
        <v>210375.00000000003</v>
      </c>
      <c r="B1481" s="33">
        <f t="shared" si="23"/>
        <v>3.2468862250080592</v>
      </c>
    </row>
    <row r="1482" spans="1:2">
      <c r="A1482" s="33">
        <v>113750.00000000003</v>
      </c>
      <c r="B1482" s="33">
        <f t="shared" si="23"/>
        <v>1.4638182061609326</v>
      </c>
    </row>
    <row r="1483" spans="1:2">
      <c r="A1483" s="34">
        <v>61875</v>
      </c>
      <c r="B1483" s="33">
        <f t="shared" si="23"/>
        <v>0.50654365529216427</v>
      </c>
    </row>
    <row r="1484" spans="1:2">
      <c r="A1484" s="33">
        <v>70875</v>
      </c>
      <c r="B1484" s="33">
        <f t="shared" si="23"/>
        <v>0.67262502315373363</v>
      </c>
    </row>
    <row r="1485" spans="1:2">
      <c r="A1485" s="34">
        <v>101062.50000000001</v>
      </c>
      <c r="B1485" s="33">
        <f t="shared" si="23"/>
        <v>1.2296896111894144</v>
      </c>
    </row>
    <row r="1486" spans="1:2">
      <c r="A1486" s="33">
        <v>187500.00000000003</v>
      </c>
      <c r="B1486" s="33">
        <f t="shared" si="23"/>
        <v>2.824762748359904</v>
      </c>
    </row>
    <row r="1487" spans="1:2">
      <c r="A1487" s="34">
        <v>216000.00000000003</v>
      </c>
      <c r="B1487" s="33">
        <f t="shared" si="23"/>
        <v>3.3506870799215402</v>
      </c>
    </row>
    <row r="1488" spans="1:2">
      <c r="A1488" s="33">
        <v>109375.00000000003</v>
      </c>
      <c r="B1488" s="33">
        <f t="shared" si="23"/>
        <v>1.3830842078948919</v>
      </c>
    </row>
    <row r="1489" spans="1:2">
      <c r="A1489" s="34">
        <v>65625.000000000015</v>
      </c>
      <c r="B1489" s="33">
        <f t="shared" si="23"/>
        <v>0.5757442252344851</v>
      </c>
    </row>
    <row r="1490" spans="1:2">
      <c r="A1490" s="33">
        <v>75000.000000000015</v>
      </c>
      <c r="B1490" s="33">
        <f t="shared" si="23"/>
        <v>0.74874565009028649</v>
      </c>
    </row>
    <row r="1491" spans="1:2">
      <c r="A1491" s="34">
        <v>105000.00000000001</v>
      </c>
      <c r="B1491" s="33">
        <f t="shared" si="23"/>
        <v>1.3023502096288511</v>
      </c>
    </row>
    <row r="1492" spans="1:2">
      <c r="A1492" s="33">
        <v>203125</v>
      </c>
      <c r="B1492" s="33">
        <f t="shared" si="23"/>
        <v>3.1130984564529052</v>
      </c>
    </row>
    <row r="1493" spans="1:2">
      <c r="A1493" s="34">
        <v>209250.00000000003</v>
      </c>
      <c r="B1493" s="33">
        <f t="shared" si="23"/>
        <v>3.2261260540253631</v>
      </c>
    </row>
    <row r="1494" spans="1:2">
      <c r="A1494" s="33">
        <v>105000.00000000001</v>
      </c>
      <c r="B1494" s="33">
        <f t="shared" si="23"/>
        <v>1.3023502096288511</v>
      </c>
    </row>
    <row r="1495" spans="1:2">
      <c r="A1495" s="34">
        <v>68125.000000000015</v>
      </c>
      <c r="B1495" s="33">
        <f t="shared" si="23"/>
        <v>0.62187793852936546</v>
      </c>
    </row>
    <row r="1496" spans="1:2">
      <c r="A1496" s="33">
        <v>86250.000000000015</v>
      </c>
      <c r="B1496" s="33">
        <f t="shared" si="23"/>
        <v>0.95634735991724817</v>
      </c>
    </row>
    <row r="1497" spans="1:2">
      <c r="A1497" s="34">
        <v>125124.99999999999</v>
      </c>
      <c r="B1497" s="33">
        <f t="shared" si="23"/>
        <v>1.6737266016526375</v>
      </c>
    </row>
    <row r="1498" spans="1:2">
      <c r="A1498" s="33">
        <v>227500</v>
      </c>
      <c r="B1498" s="33">
        <f t="shared" si="23"/>
        <v>3.562902161077989</v>
      </c>
    </row>
    <row r="1499" spans="1:2">
      <c r="A1499" s="34">
        <v>255937.5</v>
      </c>
      <c r="B1499" s="33">
        <f t="shared" si="23"/>
        <v>4.0876731498072534</v>
      </c>
    </row>
    <row r="1500" spans="1:2">
      <c r="A1500" s="33">
        <v>129937.50000000001</v>
      </c>
      <c r="B1500" s="33">
        <f t="shared" si="23"/>
        <v>1.7625339997452827</v>
      </c>
    </row>
    <row r="1501" spans="1:2">
      <c r="A1501" s="34">
        <v>85937.500000000015</v>
      </c>
      <c r="B1501" s="33">
        <f t="shared" si="23"/>
        <v>0.95058064575538814</v>
      </c>
    </row>
    <row r="1502" spans="1:2">
      <c r="A1502" s="33">
        <v>94875.000000000015</v>
      </c>
      <c r="B1502" s="33">
        <f t="shared" si="23"/>
        <v>1.1155086707845856</v>
      </c>
    </row>
    <row r="1503" spans="1:2">
      <c r="A1503" s="34">
        <v>130812.49999999999</v>
      </c>
      <c r="B1503" s="33">
        <f t="shared" si="23"/>
        <v>1.7786807993984903</v>
      </c>
    </row>
    <row r="1504" spans="1:2">
      <c r="A1504" s="33">
        <v>236250</v>
      </c>
      <c r="B1504" s="33">
        <f t="shared" si="23"/>
        <v>3.7243701576100703</v>
      </c>
    </row>
    <row r="1505" spans="1:2">
      <c r="A1505" s="34">
        <v>160000</v>
      </c>
      <c r="B1505" s="33">
        <f t="shared" si="23"/>
        <v>2.317291902116219</v>
      </c>
    </row>
    <row r="1506" spans="1:2">
      <c r="A1506" s="33">
        <v>72000</v>
      </c>
      <c r="B1506" s="33">
        <f t="shared" si="23"/>
        <v>0.69338519413642985</v>
      </c>
    </row>
    <row r="1507" spans="1:2">
      <c r="A1507" s="34">
        <v>63000.000000000007</v>
      </c>
      <c r="B1507" s="33">
        <f t="shared" si="23"/>
        <v>0.52730382627486061</v>
      </c>
    </row>
    <row r="1508" spans="1:2">
      <c r="A1508" s="33">
        <v>55125</v>
      </c>
      <c r="B1508" s="33">
        <f t="shared" si="23"/>
        <v>0.38198262939598726</v>
      </c>
    </row>
    <row r="1509" spans="1:2">
      <c r="A1509" s="34">
        <v>75000</v>
      </c>
      <c r="B1509" s="33">
        <f t="shared" si="23"/>
        <v>0.74874565009028626</v>
      </c>
    </row>
    <row r="1510" spans="1:2">
      <c r="A1510" s="33">
        <v>60000</v>
      </c>
      <c r="B1510" s="33">
        <f t="shared" si="23"/>
        <v>0.47194337032100403</v>
      </c>
    </row>
    <row r="1511" spans="1:2">
      <c r="A1511" s="34">
        <v>170000</v>
      </c>
      <c r="B1511" s="33">
        <f t="shared" si="23"/>
        <v>2.5018267552957401</v>
      </c>
    </row>
    <row r="1512" spans="1:2">
      <c r="A1512" s="33">
        <v>60000</v>
      </c>
      <c r="B1512" s="33">
        <f t="shared" si="23"/>
        <v>0.47194337032100403</v>
      </c>
    </row>
    <row r="1513" spans="1:2">
      <c r="A1513" s="34">
        <v>57750.000000000007</v>
      </c>
      <c r="B1513" s="33">
        <f t="shared" si="23"/>
        <v>0.4304230283556118</v>
      </c>
    </row>
    <row r="1514" spans="1:2">
      <c r="A1514" s="33">
        <v>52062.5</v>
      </c>
      <c r="B1514" s="33">
        <f t="shared" si="23"/>
        <v>0.32546883060975879</v>
      </c>
    </row>
    <row r="1515" spans="1:2">
      <c r="A1515" s="34">
        <v>75000</v>
      </c>
      <c r="B1515" s="33">
        <f t="shared" si="23"/>
        <v>0.74874565009028626</v>
      </c>
    </row>
    <row r="1516" spans="1:2">
      <c r="A1516" s="33">
        <v>60000</v>
      </c>
      <c r="B1516" s="33">
        <f t="shared" si="23"/>
        <v>0.47194337032100403</v>
      </c>
    </row>
    <row r="1517" spans="1:2">
      <c r="A1517" s="34">
        <v>164000</v>
      </c>
      <c r="B1517" s="33">
        <f t="shared" si="23"/>
        <v>2.3911058433880275</v>
      </c>
    </row>
    <row r="1518" spans="1:2">
      <c r="A1518" s="33">
        <v>63000</v>
      </c>
      <c r="B1518" s="33">
        <f t="shared" si="23"/>
        <v>0.5273038262748605</v>
      </c>
    </row>
    <row r="1519" spans="1:2">
      <c r="A1519" s="34">
        <v>57750.000000000007</v>
      </c>
      <c r="B1519" s="33">
        <f t="shared" si="23"/>
        <v>0.4304230283556118</v>
      </c>
    </row>
    <row r="1520" spans="1:2">
      <c r="A1520" s="33">
        <v>49000</v>
      </c>
      <c r="B1520" s="33">
        <f t="shared" si="23"/>
        <v>0.26895503182353037</v>
      </c>
    </row>
    <row r="1521" spans="1:2">
      <c r="A1521" s="34">
        <v>67500</v>
      </c>
      <c r="B1521" s="33">
        <f t="shared" si="23"/>
        <v>0.61034451020564517</v>
      </c>
    </row>
    <row r="1522" spans="1:2">
      <c r="A1522" s="33">
        <v>55000</v>
      </c>
      <c r="B1522" s="33">
        <f t="shared" si="23"/>
        <v>0.37967594373124325</v>
      </c>
    </row>
    <row r="1523" spans="1:2">
      <c r="A1523" s="34">
        <v>160000</v>
      </c>
      <c r="B1523" s="33">
        <f t="shared" si="23"/>
        <v>2.317291902116219</v>
      </c>
    </row>
    <row r="1524" spans="1:2">
      <c r="A1524" s="33">
        <v>60000</v>
      </c>
      <c r="B1524" s="33">
        <f t="shared" si="23"/>
        <v>0.47194337032100403</v>
      </c>
    </row>
    <row r="1525" spans="1:2">
      <c r="A1525" s="34">
        <v>52500.000000000007</v>
      </c>
      <c r="B1525" s="33">
        <f t="shared" si="23"/>
        <v>0.333542230436363</v>
      </c>
    </row>
    <row r="1526" spans="1:2">
      <c r="A1526" s="33">
        <v>52062.5</v>
      </c>
      <c r="B1526" s="33">
        <f t="shared" si="23"/>
        <v>0.32546883060975879</v>
      </c>
    </row>
    <row r="1527" spans="1:2">
      <c r="A1527" s="34">
        <v>63750</v>
      </c>
      <c r="B1527" s="33">
        <f t="shared" si="23"/>
        <v>0.54114394026332457</v>
      </c>
    </row>
    <row r="1528" spans="1:2">
      <c r="A1528" s="33">
        <v>55000</v>
      </c>
      <c r="B1528" s="33">
        <f t="shared" si="23"/>
        <v>0.37967594373124325</v>
      </c>
    </row>
    <row r="1529" spans="1:2">
      <c r="A1529" s="34">
        <v>205000</v>
      </c>
      <c r="B1529" s="33">
        <f t="shared" si="23"/>
        <v>3.1476987414240654</v>
      </c>
    </row>
    <row r="1530" spans="1:2">
      <c r="A1530" s="33">
        <v>70875</v>
      </c>
      <c r="B1530" s="33">
        <f t="shared" si="23"/>
        <v>0.67262502315373363</v>
      </c>
    </row>
    <row r="1531" spans="1:2">
      <c r="A1531" s="34">
        <v>70000</v>
      </c>
      <c r="B1531" s="33">
        <f t="shared" si="23"/>
        <v>0.65647822350052554</v>
      </c>
    </row>
    <row r="1532" spans="1:2">
      <c r="A1532" s="33">
        <v>62999.999999999993</v>
      </c>
      <c r="B1532" s="33">
        <f t="shared" si="23"/>
        <v>0.52730382627486028</v>
      </c>
    </row>
    <row r="1533" spans="1:2">
      <c r="A1533" s="34">
        <v>71250</v>
      </c>
      <c r="B1533" s="33">
        <f t="shared" si="23"/>
        <v>0.67954508014796566</v>
      </c>
    </row>
    <row r="1534" spans="1:2">
      <c r="A1534" s="33">
        <v>82500.000000000015</v>
      </c>
      <c r="B1534" s="33">
        <f t="shared" si="23"/>
        <v>0.88714678997492769</v>
      </c>
    </row>
    <row r="1535" spans="1:2">
      <c r="A1535" s="34">
        <v>212500</v>
      </c>
      <c r="B1535" s="33">
        <f t="shared" si="23"/>
        <v>3.2860998813087066</v>
      </c>
    </row>
    <row r="1536" spans="1:2">
      <c r="A1536" s="33">
        <v>81000.000000000015</v>
      </c>
      <c r="B1536" s="33">
        <f t="shared" si="23"/>
        <v>0.85946656199799942</v>
      </c>
    </row>
    <row r="1537" spans="1:2">
      <c r="A1537" s="34">
        <v>73500</v>
      </c>
      <c r="B1537" s="33">
        <f t="shared" si="23"/>
        <v>0.721065422113358</v>
      </c>
    </row>
    <row r="1538" spans="1:2">
      <c r="A1538" s="33">
        <v>70000</v>
      </c>
      <c r="B1538" s="33">
        <f t="shared" si="23"/>
        <v>0.65647822350052554</v>
      </c>
    </row>
    <row r="1539" spans="1:2">
      <c r="A1539" s="34">
        <v>75000</v>
      </c>
      <c r="B1539" s="33">
        <f t="shared" ref="B1539:B1602" si="24">(A1539-$E$3)/$E$4</f>
        <v>0.74874565009028626</v>
      </c>
    </row>
    <row r="1540" spans="1:2">
      <c r="A1540" s="33">
        <v>89375.000000000015</v>
      </c>
      <c r="B1540" s="33">
        <f t="shared" si="24"/>
        <v>1.0140145015358486</v>
      </c>
    </row>
    <row r="1541" spans="1:2">
      <c r="A1541" s="34">
        <v>218750</v>
      </c>
      <c r="B1541" s="33">
        <f t="shared" si="24"/>
        <v>3.4014341645459076</v>
      </c>
    </row>
    <row r="1542" spans="1:2">
      <c r="A1542" s="33">
        <v>84375.000000000015</v>
      </c>
      <c r="B1542" s="33">
        <f t="shared" si="24"/>
        <v>0.92174707494608787</v>
      </c>
    </row>
    <row r="1543" spans="1:2">
      <c r="A1543" s="34">
        <v>77000</v>
      </c>
      <c r="B1543" s="33">
        <f t="shared" si="24"/>
        <v>0.78565262072619058</v>
      </c>
    </row>
    <row r="1544" spans="1:2">
      <c r="A1544" s="33">
        <v>70000</v>
      </c>
      <c r="B1544" s="33">
        <f t="shared" si="24"/>
        <v>0.65647822350052554</v>
      </c>
    </row>
    <row r="1545" spans="1:2">
      <c r="A1545" s="34">
        <v>78750</v>
      </c>
      <c r="B1545" s="33">
        <f t="shared" si="24"/>
        <v>0.81794622003260686</v>
      </c>
    </row>
    <row r="1546" spans="1:2">
      <c r="A1546" s="33">
        <v>96250.000000000015</v>
      </c>
      <c r="B1546" s="33">
        <f t="shared" si="24"/>
        <v>1.1408822130967697</v>
      </c>
    </row>
    <row r="1547" spans="1:2">
      <c r="A1547" s="34">
        <v>212500</v>
      </c>
      <c r="B1547" s="33">
        <f t="shared" si="24"/>
        <v>3.2860998813087066</v>
      </c>
    </row>
    <row r="1548" spans="1:2">
      <c r="A1548" s="33">
        <v>84375.000000000015</v>
      </c>
      <c r="B1548" s="33">
        <f t="shared" si="24"/>
        <v>0.92174707494608787</v>
      </c>
    </row>
    <row r="1549" spans="1:2">
      <c r="A1549" s="34">
        <v>77000</v>
      </c>
      <c r="B1549" s="33">
        <f t="shared" si="24"/>
        <v>0.78565262072619058</v>
      </c>
    </row>
    <row r="1550" spans="1:2">
      <c r="A1550" s="33">
        <v>73500</v>
      </c>
      <c r="B1550" s="33">
        <f t="shared" si="24"/>
        <v>0.721065422113358</v>
      </c>
    </row>
    <row r="1551" spans="1:2">
      <c r="A1551" s="34">
        <v>75000</v>
      </c>
      <c r="B1551" s="33">
        <f t="shared" si="24"/>
        <v>0.74874565009028626</v>
      </c>
    </row>
    <row r="1552" spans="1:2">
      <c r="A1552" s="33">
        <v>92812.500000000015</v>
      </c>
      <c r="B1552" s="33">
        <f t="shared" si="24"/>
        <v>1.0774483573163092</v>
      </c>
    </row>
    <row r="1553" spans="1:2">
      <c r="A1553" s="34">
        <v>200000</v>
      </c>
      <c r="B1553" s="33">
        <f t="shared" si="24"/>
        <v>3.0554313148343049</v>
      </c>
    </row>
    <row r="1554" spans="1:2">
      <c r="A1554" s="33">
        <v>81000.000000000015</v>
      </c>
      <c r="B1554" s="33">
        <f t="shared" si="24"/>
        <v>0.85946656199799942</v>
      </c>
    </row>
    <row r="1555" spans="1:2">
      <c r="A1555" s="34">
        <v>73500</v>
      </c>
      <c r="B1555" s="33">
        <f t="shared" si="24"/>
        <v>0.721065422113358</v>
      </c>
    </row>
    <row r="1556" spans="1:2">
      <c r="A1556" s="33">
        <v>70000</v>
      </c>
      <c r="B1556" s="33">
        <f t="shared" si="24"/>
        <v>0.65647822350052554</v>
      </c>
    </row>
    <row r="1557" spans="1:2">
      <c r="A1557" s="34">
        <v>75000</v>
      </c>
      <c r="B1557" s="33">
        <f t="shared" si="24"/>
        <v>0.74874565009028626</v>
      </c>
    </row>
    <row r="1558" spans="1:2">
      <c r="A1558" s="33">
        <v>82500.000000000015</v>
      </c>
      <c r="B1558" s="33">
        <f t="shared" si="24"/>
        <v>0.88714678997492769</v>
      </c>
    </row>
    <row r="1559" spans="1:2">
      <c r="A1559" s="34">
        <v>213125.00000000003</v>
      </c>
      <c r="B1559" s="33">
        <f t="shared" si="24"/>
        <v>3.297633309632428</v>
      </c>
    </row>
    <row r="1560" spans="1:2">
      <c r="A1560" s="33">
        <v>81000.000000000015</v>
      </c>
      <c r="B1560" s="33">
        <f t="shared" si="24"/>
        <v>0.85946656199799942</v>
      </c>
    </row>
    <row r="1561" spans="1:2">
      <c r="A1561" s="34">
        <v>78750</v>
      </c>
      <c r="B1561" s="33">
        <f t="shared" si="24"/>
        <v>0.81794622003260686</v>
      </c>
    </row>
    <row r="1562" spans="1:2">
      <c r="A1562" s="33">
        <v>74812.5</v>
      </c>
      <c r="B1562" s="33">
        <f t="shared" si="24"/>
        <v>0.74528562159317024</v>
      </c>
    </row>
    <row r="1563" spans="1:2">
      <c r="A1563" s="34">
        <v>78375</v>
      </c>
      <c r="B1563" s="33">
        <f t="shared" si="24"/>
        <v>0.81102616303837471</v>
      </c>
    </row>
    <row r="1564" spans="1:2">
      <c r="A1564" s="33">
        <v>90000</v>
      </c>
      <c r="B1564" s="33">
        <f t="shared" si="24"/>
        <v>1.0255479298595684</v>
      </c>
    </row>
    <row r="1565" spans="1:2">
      <c r="A1565" s="34">
        <v>206250.00000000003</v>
      </c>
      <c r="B1565" s="33">
        <f t="shared" si="24"/>
        <v>3.1707655980715068</v>
      </c>
    </row>
    <row r="1566" spans="1:2">
      <c r="A1566" s="33">
        <v>77625</v>
      </c>
      <c r="B1566" s="33">
        <f t="shared" si="24"/>
        <v>0.79718604904991064</v>
      </c>
    </row>
    <row r="1567" spans="1:2">
      <c r="A1567" s="34">
        <v>81900</v>
      </c>
      <c r="B1567" s="33">
        <f t="shared" si="24"/>
        <v>0.87607469878415611</v>
      </c>
    </row>
    <row r="1568" spans="1:2">
      <c r="A1568" s="33">
        <v>78750</v>
      </c>
      <c r="B1568" s="33">
        <f t="shared" si="24"/>
        <v>0.81794622003260686</v>
      </c>
    </row>
    <row r="1569" spans="1:2">
      <c r="A1569" s="34">
        <v>78375</v>
      </c>
      <c r="B1569" s="33">
        <f t="shared" si="24"/>
        <v>0.81102616303837471</v>
      </c>
    </row>
    <row r="1570" spans="1:2">
      <c r="A1570" s="33">
        <v>86250</v>
      </c>
      <c r="B1570" s="33">
        <f t="shared" si="24"/>
        <v>0.95634735991724795</v>
      </c>
    </row>
    <row r="1571" spans="1:2">
      <c r="A1571" s="34">
        <v>220000.00000000003</v>
      </c>
      <c r="B1571" s="33">
        <f t="shared" si="24"/>
        <v>3.4245010211933486</v>
      </c>
    </row>
    <row r="1572" spans="1:2">
      <c r="A1572" s="33">
        <v>81000.000000000015</v>
      </c>
      <c r="B1572" s="33">
        <f t="shared" si="24"/>
        <v>0.85946656199799942</v>
      </c>
    </row>
    <row r="1573" spans="1:2">
      <c r="A1573" s="34">
        <v>86625</v>
      </c>
      <c r="B1573" s="33">
        <f t="shared" si="24"/>
        <v>0.96326741691147999</v>
      </c>
    </row>
    <row r="1574" spans="1:2">
      <c r="A1574" s="33">
        <v>78750</v>
      </c>
      <c r="B1574" s="33">
        <f t="shared" si="24"/>
        <v>0.81794622003260686</v>
      </c>
    </row>
    <row r="1575" spans="1:2">
      <c r="A1575" s="34">
        <v>82500.000000000015</v>
      </c>
      <c r="B1575" s="33">
        <f t="shared" si="24"/>
        <v>0.88714678997492769</v>
      </c>
    </row>
    <row r="1576" spans="1:2">
      <c r="A1576" s="33">
        <v>90000</v>
      </c>
      <c r="B1576" s="33">
        <f t="shared" si="24"/>
        <v>1.0255479298595684</v>
      </c>
    </row>
    <row r="1577" spans="1:2">
      <c r="A1577" s="34">
        <v>36750</v>
      </c>
      <c r="B1577" s="33">
        <f t="shared" si="24"/>
        <v>4.2899836678616514E-2</v>
      </c>
    </row>
    <row r="1578" spans="1:2">
      <c r="A1578" s="33">
        <v>49000</v>
      </c>
      <c r="B1578" s="33">
        <f t="shared" si="24"/>
        <v>0.26895503182353037</v>
      </c>
    </row>
    <row r="1579" spans="1:2">
      <c r="A1579" s="34">
        <v>49000</v>
      </c>
      <c r="B1579" s="33">
        <f t="shared" si="24"/>
        <v>0.26895503182353037</v>
      </c>
    </row>
    <row r="1580" spans="1:2">
      <c r="A1580" s="33">
        <v>28000</v>
      </c>
      <c r="B1580" s="33">
        <f t="shared" si="24"/>
        <v>-0.11856815985346479</v>
      </c>
    </row>
    <row r="1581" spans="1:2">
      <c r="A1581" s="34">
        <v>27000.000000000007</v>
      </c>
      <c r="B1581" s="33">
        <f t="shared" si="24"/>
        <v>-0.13702164517141682</v>
      </c>
    </row>
    <row r="1582" spans="1:2">
      <c r="A1582" s="33">
        <v>48000</v>
      </c>
      <c r="B1582" s="33">
        <f t="shared" si="24"/>
        <v>0.25050154650557821</v>
      </c>
    </row>
    <row r="1583" spans="1:2">
      <c r="A1583" s="34">
        <v>47250.000000000007</v>
      </c>
      <c r="B1583" s="33">
        <f t="shared" si="24"/>
        <v>0.23666143251711422</v>
      </c>
    </row>
    <row r="1584" spans="1:2">
      <c r="A1584" s="33">
        <v>49000</v>
      </c>
      <c r="B1584" s="33">
        <f t="shared" si="24"/>
        <v>0.26895503182353037</v>
      </c>
    </row>
    <row r="1585" spans="1:2">
      <c r="A1585" s="34">
        <v>49000</v>
      </c>
      <c r="B1585" s="33">
        <f t="shared" si="24"/>
        <v>0.26895503182353037</v>
      </c>
    </row>
    <row r="1586" spans="1:2">
      <c r="A1586" s="33">
        <v>28000</v>
      </c>
      <c r="B1586" s="33">
        <f t="shared" si="24"/>
        <v>-0.11856815985346479</v>
      </c>
    </row>
    <row r="1587" spans="1:2">
      <c r="A1587" s="34">
        <v>22500.000000000004</v>
      </c>
      <c r="B1587" s="33">
        <f t="shared" si="24"/>
        <v>-0.22006232910220155</v>
      </c>
    </row>
    <row r="1588" spans="1:2">
      <c r="A1588" s="33">
        <v>39000</v>
      </c>
      <c r="B1588" s="33">
        <f t="shared" si="24"/>
        <v>8.4420178644008859E-2</v>
      </c>
    </row>
    <row r="1589" spans="1:2">
      <c r="A1589" s="34">
        <v>66500</v>
      </c>
      <c r="B1589" s="33">
        <f t="shared" si="24"/>
        <v>0.59189102488769296</v>
      </c>
    </row>
    <row r="1590" spans="1:2">
      <c r="A1590" s="33">
        <v>56875</v>
      </c>
      <c r="B1590" s="33">
        <f t="shared" si="24"/>
        <v>0.41427622870240355</v>
      </c>
    </row>
    <row r="1591" spans="1:2">
      <c r="A1591" s="34">
        <v>67374.999999999985</v>
      </c>
      <c r="B1591" s="33">
        <f t="shared" si="24"/>
        <v>0.60803782454090083</v>
      </c>
    </row>
    <row r="1592" spans="1:2">
      <c r="A1592" s="33">
        <v>43750</v>
      </c>
      <c r="B1592" s="33">
        <f t="shared" si="24"/>
        <v>0.17207423390428156</v>
      </c>
    </row>
    <row r="1593" spans="1:2">
      <c r="A1593" s="34">
        <v>22000.000000000004</v>
      </c>
      <c r="B1593" s="33">
        <f t="shared" si="24"/>
        <v>-0.22928907176117763</v>
      </c>
    </row>
    <row r="1594" spans="1:2">
      <c r="A1594" s="33">
        <v>45000</v>
      </c>
      <c r="B1594" s="33">
        <f t="shared" si="24"/>
        <v>0.19514109055172174</v>
      </c>
    </row>
    <row r="1595" spans="1:2">
      <c r="A1595" s="34">
        <v>91437.5</v>
      </c>
      <c r="B1595" s="33">
        <f t="shared" si="24"/>
        <v>1.0520748150041248</v>
      </c>
    </row>
    <row r="1596" spans="1:2">
      <c r="A1596" s="33">
        <v>57750.000000000007</v>
      </c>
      <c r="B1596" s="33">
        <f t="shared" si="24"/>
        <v>0.4304230283556118</v>
      </c>
    </row>
    <row r="1597" spans="1:2">
      <c r="A1597" s="34">
        <v>68250</v>
      </c>
      <c r="B1597" s="33">
        <f t="shared" si="24"/>
        <v>0.62418462419410925</v>
      </c>
    </row>
    <row r="1598" spans="1:2">
      <c r="A1598" s="33">
        <v>35437.5</v>
      </c>
      <c r="B1598" s="33">
        <f t="shared" si="24"/>
        <v>1.8679637198804319E-2</v>
      </c>
    </row>
    <row r="1599" spans="1:2">
      <c r="A1599" s="34">
        <v>25000.000000000007</v>
      </c>
      <c r="B1599" s="33">
        <f t="shared" si="24"/>
        <v>-0.17392861580732111</v>
      </c>
    </row>
    <row r="1600" spans="1:2">
      <c r="A1600" s="33">
        <v>58500.000000000007</v>
      </c>
      <c r="B1600" s="33">
        <f t="shared" si="24"/>
        <v>0.44426314234407593</v>
      </c>
    </row>
    <row r="1601" spans="1:2">
      <c r="A1601" s="34">
        <v>87500</v>
      </c>
      <c r="B1601" s="33">
        <f t="shared" si="24"/>
        <v>0.97941421656468808</v>
      </c>
    </row>
    <row r="1602" spans="1:2">
      <c r="A1602" s="33">
        <v>67375</v>
      </c>
      <c r="B1602" s="33">
        <f t="shared" si="24"/>
        <v>0.60803782454090116</v>
      </c>
    </row>
    <row r="1603" spans="1:2">
      <c r="A1603" s="34">
        <v>67375</v>
      </c>
      <c r="B1603" s="33">
        <f t="shared" ref="B1603:B1666" si="25">(A1603-$E$3)/$E$4</f>
        <v>0.60803782454090116</v>
      </c>
    </row>
    <row r="1604" spans="1:2">
      <c r="A1604" s="33">
        <v>48125</v>
      </c>
      <c r="B1604" s="33">
        <f t="shared" si="25"/>
        <v>0.25280823217032222</v>
      </c>
    </row>
    <row r="1605" spans="1:2">
      <c r="A1605" s="34">
        <v>31499.999999999996</v>
      </c>
      <c r="B1605" s="33">
        <f t="shared" si="25"/>
        <v>-5.3980961240632341E-2</v>
      </c>
    </row>
    <row r="1606" spans="1:2">
      <c r="A1606" s="33">
        <v>94500</v>
      </c>
      <c r="B1606" s="33">
        <f t="shared" si="25"/>
        <v>1.1085886137903531</v>
      </c>
    </row>
    <row r="1607" spans="1:2">
      <c r="A1607" s="34">
        <v>149187.49999999997</v>
      </c>
      <c r="B1607" s="33">
        <f t="shared" si="25"/>
        <v>2.1177635921158608</v>
      </c>
    </row>
    <row r="1608" spans="1:2">
      <c r="A1608" s="33">
        <v>147874.99999999994</v>
      </c>
      <c r="B1608" s="33">
        <f t="shared" si="25"/>
        <v>2.0935433926360481</v>
      </c>
    </row>
    <row r="1609" spans="1:2">
      <c r="A1609" s="34">
        <v>182000</v>
      </c>
      <c r="B1609" s="33">
        <f t="shared" si="25"/>
        <v>2.7232685791111662</v>
      </c>
    </row>
    <row r="1610" spans="1:2">
      <c r="A1610" s="33">
        <v>147000</v>
      </c>
      <c r="B1610" s="33">
        <f t="shared" si="25"/>
        <v>2.0773965929828409</v>
      </c>
    </row>
    <row r="1611" spans="1:2">
      <c r="A1611" s="34">
        <v>144000</v>
      </c>
      <c r="B1611" s="33">
        <f t="shared" si="25"/>
        <v>2.0220361370289845</v>
      </c>
    </row>
    <row r="1612" spans="1:2">
      <c r="A1612" s="33">
        <v>220500</v>
      </c>
      <c r="B1612" s="33">
        <f t="shared" si="25"/>
        <v>3.4337277638523238</v>
      </c>
    </row>
    <row r="1613" spans="1:2">
      <c r="A1613" s="34">
        <v>252874.99999999997</v>
      </c>
      <c r="B1613" s="33">
        <f t="shared" si="25"/>
        <v>4.0311593510210244</v>
      </c>
    </row>
    <row r="1614" spans="1:2">
      <c r="A1614" s="33">
        <v>220500</v>
      </c>
      <c r="B1614" s="33">
        <f t="shared" si="25"/>
        <v>3.4337277638523238</v>
      </c>
    </row>
    <row r="1615" spans="1:2">
      <c r="A1615" s="34">
        <v>204750</v>
      </c>
      <c r="B1615" s="33">
        <f t="shared" si="25"/>
        <v>3.1430853700945773</v>
      </c>
    </row>
    <row r="1616" spans="1:2">
      <c r="A1616" s="33">
        <v>163625</v>
      </c>
      <c r="B1616" s="33">
        <f t="shared" si="25"/>
        <v>2.3841857863937954</v>
      </c>
    </row>
    <row r="1617" spans="1:2">
      <c r="A1617" s="34">
        <v>216000</v>
      </c>
      <c r="B1617" s="33">
        <f t="shared" si="25"/>
        <v>3.3506870799215394</v>
      </c>
    </row>
    <row r="1618" spans="1:2">
      <c r="A1618" s="33">
        <v>189000</v>
      </c>
      <c r="B1618" s="33">
        <f t="shared" si="25"/>
        <v>2.8524429763368313</v>
      </c>
    </row>
    <row r="1619" spans="1:2">
      <c r="A1619" s="34">
        <v>251999.99999999997</v>
      </c>
      <c r="B1619" s="33">
        <f t="shared" si="25"/>
        <v>4.0150125513678168</v>
      </c>
    </row>
    <row r="1620" spans="1:2">
      <c r="A1620" s="33">
        <v>217000</v>
      </c>
      <c r="B1620" s="33">
        <f t="shared" si="25"/>
        <v>3.3691405652394915</v>
      </c>
    </row>
    <row r="1621" spans="1:2">
      <c r="A1621" s="34">
        <v>159250</v>
      </c>
      <c r="B1621" s="33">
        <f t="shared" si="25"/>
        <v>2.303451788127755</v>
      </c>
    </row>
    <row r="1622" spans="1:2">
      <c r="A1622" s="33">
        <v>104125</v>
      </c>
      <c r="B1622" s="33">
        <f t="shared" si="25"/>
        <v>1.2862034099756425</v>
      </c>
    </row>
    <row r="1623" spans="1:2">
      <c r="A1623" s="34">
        <v>119000</v>
      </c>
      <c r="B1623" s="33">
        <f t="shared" si="25"/>
        <v>1.5606990040801809</v>
      </c>
    </row>
    <row r="1624" spans="1:2">
      <c r="A1624" s="33">
        <v>56250</v>
      </c>
      <c r="B1624" s="33">
        <f t="shared" si="25"/>
        <v>0.40274280037868343</v>
      </c>
    </row>
    <row r="1625" spans="1:2">
      <c r="A1625" s="34">
        <v>78750.000000000015</v>
      </c>
      <c r="B1625" s="33">
        <f t="shared" si="25"/>
        <v>0.81794622003260709</v>
      </c>
    </row>
    <row r="1626" spans="1:2">
      <c r="A1626" s="33">
        <v>86625.000000000015</v>
      </c>
      <c r="B1626" s="33">
        <f t="shared" si="25"/>
        <v>0.96326741691148021</v>
      </c>
    </row>
    <row r="1627" spans="1:2">
      <c r="A1627" s="34">
        <v>43750.000000000007</v>
      </c>
      <c r="B1627" s="33">
        <f t="shared" si="25"/>
        <v>0.1720742339042817</v>
      </c>
    </row>
    <row r="1628" spans="1:2">
      <c r="A1628" s="33">
        <v>35000.000000000007</v>
      </c>
      <c r="B1628" s="33">
        <f t="shared" si="25"/>
        <v>1.0606237372200388E-2</v>
      </c>
    </row>
    <row r="1629" spans="1:2">
      <c r="A1629" s="34">
        <v>54000.000000000015</v>
      </c>
      <c r="B1629" s="33">
        <f t="shared" si="25"/>
        <v>0.36122245841329137</v>
      </c>
    </row>
    <row r="1630" spans="1:2">
      <c r="A1630" s="33">
        <v>33749.999999999993</v>
      </c>
      <c r="B1630" s="33">
        <f t="shared" si="25"/>
        <v>-1.2460619275240069E-2</v>
      </c>
    </row>
    <row r="1631" spans="1:2">
      <c r="A1631" s="34">
        <v>49000</v>
      </c>
      <c r="B1631" s="33">
        <f t="shared" si="25"/>
        <v>0.26895503182353037</v>
      </c>
    </row>
    <row r="1632" spans="1:2">
      <c r="A1632" s="33">
        <v>101062.50000000001</v>
      </c>
      <c r="B1632" s="33">
        <f t="shared" si="25"/>
        <v>1.2296896111894144</v>
      </c>
    </row>
    <row r="1633" spans="1:2">
      <c r="A1633" s="34">
        <v>61250.000000000015</v>
      </c>
      <c r="B1633" s="33">
        <f t="shared" si="25"/>
        <v>0.49501022696844443</v>
      </c>
    </row>
    <row r="1634" spans="1:2">
      <c r="A1634" s="33">
        <v>51187.500000000007</v>
      </c>
      <c r="B1634" s="33">
        <f t="shared" si="25"/>
        <v>0.30932203095655081</v>
      </c>
    </row>
    <row r="1635" spans="1:2">
      <c r="A1635" s="34">
        <v>66000.000000000015</v>
      </c>
      <c r="B1635" s="33">
        <f t="shared" si="25"/>
        <v>0.58266428222871713</v>
      </c>
    </row>
    <row r="1636" spans="1:2">
      <c r="A1636" s="33">
        <v>63000.000000000007</v>
      </c>
      <c r="B1636" s="33">
        <f t="shared" si="25"/>
        <v>0.52730382627486061</v>
      </c>
    </row>
    <row r="1637" spans="1:2">
      <c r="A1637" s="34">
        <v>90562.5</v>
      </c>
      <c r="B1637" s="33">
        <f t="shared" si="25"/>
        <v>1.0359280153509165</v>
      </c>
    </row>
    <row r="1638" spans="1:2">
      <c r="A1638" s="33">
        <v>113750.00000000003</v>
      </c>
      <c r="B1638" s="33">
        <f t="shared" si="25"/>
        <v>1.4638182061609326</v>
      </c>
    </row>
    <row r="1639" spans="1:2">
      <c r="A1639" s="34">
        <v>74812.5</v>
      </c>
      <c r="B1639" s="33">
        <f t="shared" si="25"/>
        <v>0.74528562159317024</v>
      </c>
    </row>
    <row r="1640" spans="1:2">
      <c r="A1640" s="33">
        <v>86625.000000000015</v>
      </c>
      <c r="B1640" s="33">
        <f t="shared" si="25"/>
        <v>0.96326741691148021</v>
      </c>
    </row>
    <row r="1641" spans="1:2">
      <c r="A1641" s="34">
        <v>127500.00000000003</v>
      </c>
      <c r="B1641" s="33">
        <f t="shared" si="25"/>
        <v>1.7175536292827747</v>
      </c>
    </row>
    <row r="1642" spans="1:2">
      <c r="A1642" s="33">
        <v>132000</v>
      </c>
      <c r="B1642" s="33">
        <f t="shared" si="25"/>
        <v>1.8005943132135589</v>
      </c>
    </row>
    <row r="1643" spans="1:2">
      <c r="A1643" s="34">
        <v>170625.00000000003</v>
      </c>
      <c r="B1643" s="33">
        <f t="shared" si="25"/>
        <v>2.5133601836194615</v>
      </c>
    </row>
    <row r="1644" spans="1:2">
      <c r="A1644" s="33">
        <v>196875.00000000006</v>
      </c>
      <c r="B1644" s="33">
        <f t="shared" si="25"/>
        <v>2.9977641732157054</v>
      </c>
    </row>
    <row r="1645" spans="1:2">
      <c r="A1645" s="34">
        <v>134750</v>
      </c>
      <c r="B1645" s="33">
        <f t="shared" si="25"/>
        <v>1.8513413978379272</v>
      </c>
    </row>
    <row r="1646" spans="1:2">
      <c r="A1646" s="33">
        <v>134750</v>
      </c>
      <c r="B1646" s="33">
        <f t="shared" si="25"/>
        <v>1.8513413978379272</v>
      </c>
    </row>
    <row r="1647" spans="1:2">
      <c r="A1647" s="34">
        <v>152000.00000000003</v>
      </c>
      <c r="B1647" s="33">
        <f t="shared" si="25"/>
        <v>2.1696640195726022</v>
      </c>
    </row>
    <row r="1648" spans="1:2">
      <c r="A1648" s="33">
        <v>146625</v>
      </c>
      <c r="B1648" s="33">
        <f t="shared" si="25"/>
        <v>2.0704765359886088</v>
      </c>
    </row>
    <row r="1649" spans="1:2">
      <c r="A1649" s="34">
        <v>131250</v>
      </c>
      <c r="B1649" s="33">
        <f t="shared" si="25"/>
        <v>1.7867541992250946</v>
      </c>
    </row>
    <row r="1650" spans="1:2">
      <c r="A1650" s="33">
        <v>77000</v>
      </c>
      <c r="B1650" s="33">
        <f t="shared" si="25"/>
        <v>0.78565262072619058</v>
      </c>
    </row>
    <row r="1651" spans="1:2">
      <c r="A1651" s="34">
        <v>41250</v>
      </c>
      <c r="B1651" s="33">
        <f t="shared" si="25"/>
        <v>0.1259405206094012</v>
      </c>
    </row>
    <row r="1652" spans="1:2">
      <c r="A1652" s="33">
        <v>41999.999999999985</v>
      </c>
      <c r="B1652" s="33">
        <f t="shared" si="25"/>
        <v>0.13978063459786502</v>
      </c>
    </row>
    <row r="1653" spans="1:2">
      <c r="A1653" s="34">
        <v>81000</v>
      </c>
      <c r="B1653" s="33">
        <f t="shared" si="25"/>
        <v>0.8594665619979992</v>
      </c>
    </row>
    <row r="1654" spans="1:2">
      <c r="A1654" s="33">
        <v>105875.00000000001</v>
      </c>
      <c r="B1654" s="33">
        <f t="shared" si="25"/>
        <v>1.3184970092820592</v>
      </c>
    </row>
    <row r="1655" spans="1:2">
      <c r="A1655" s="34">
        <v>140000</v>
      </c>
      <c r="B1655" s="33">
        <f t="shared" si="25"/>
        <v>1.9482221957571759</v>
      </c>
    </row>
    <row r="1656" spans="1:2">
      <c r="A1656" s="33">
        <v>62999.999999999993</v>
      </c>
      <c r="B1656" s="33">
        <f t="shared" si="25"/>
        <v>0.52730382627486028</v>
      </c>
    </row>
    <row r="1657" spans="1:2">
      <c r="A1657" s="34">
        <v>37500</v>
      </c>
      <c r="B1657" s="33">
        <f t="shared" si="25"/>
        <v>5.6739950667080631E-2</v>
      </c>
    </row>
    <row r="1658" spans="1:2">
      <c r="A1658" s="33">
        <v>39374.999999999985</v>
      </c>
      <c r="B1658" s="33">
        <f t="shared" si="25"/>
        <v>9.1340235638240647E-2</v>
      </c>
    </row>
    <row r="1659" spans="1:2">
      <c r="A1659" s="34">
        <v>81000</v>
      </c>
      <c r="B1659" s="33">
        <f t="shared" si="25"/>
        <v>0.8594665619979992</v>
      </c>
    </row>
    <row r="1660" spans="1:2">
      <c r="A1660" s="33">
        <v>105875.00000000001</v>
      </c>
      <c r="B1660" s="33">
        <f t="shared" si="25"/>
        <v>1.3184970092820592</v>
      </c>
    </row>
    <row r="1661" spans="1:2">
      <c r="A1661" s="34">
        <v>134750</v>
      </c>
      <c r="B1661" s="33">
        <f t="shared" si="25"/>
        <v>1.8513413978379272</v>
      </c>
    </row>
    <row r="1662" spans="1:2">
      <c r="A1662" s="33">
        <v>62999.999999999993</v>
      </c>
      <c r="B1662" s="33">
        <f t="shared" si="25"/>
        <v>0.52730382627486028</v>
      </c>
    </row>
    <row r="1663" spans="1:2">
      <c r="A1663" s="34">
        <v>35625</v>
      </c>
      <c r="B1663" s="33">
        <f t="shared" si="25"/>
        <v>2.2139665695920345E-2</v>
      </c>
    </row>
    <row r="1664" spans="1:2">
      <c r="A1664" s="33">
        <v>34124.999999999985</v>
      </c>
      <c r="B1664" s="33">
        <f t="shared" si="25"/>
        <v>-5.5405622810081471E-3</v>
      </c>
    </row>
    <row r="1665" spans="1:2">
      <c r="A1665" s="34">
        <v>67500</v>
      </c>
      <c r="B1665" s="33">
        <f t="shared" si="25"/>
        <v>0.61034451020564517</v>
      </c>
    </row>
    <row r="1666" spans="1:2">
      <c r="A1666" s="33">
        <v>91437.500000000015</v>
      </c>
      <c r="B1666" s="33">
        <f t="shared" si="25"/>
        <v>1.052074815004125</v>
      </c>
    </row>
    <row r="1667" spans="1:2">
      <c r="A1667" s="34">
        <v>126875</v>
      </c>
      <c r="B1667" s="33">
        <f t="shared" ref="B1667:B1730" si="26">(A1667-$E$3)/$E$4</f>
        <v>1.7060202009590539</v>
      </c>
    </row>
    <row r="1668" spans="1:2">
      <c r="A1668" s="33">
        <v>68000</v>
      </c>
      <c r="B1668" s="33">
        <f t="shared" si="26"/>
        <v>0.61957125286462122</v>
      </c>
    </row>
    <row r="1669" spans="1:2">
      <c r="A1669" s="34">
        <v>40500.000000000007</v>
      </c>
      <c r="B1669" s="33">
        <f t="shared" si="26"/>
        <v>0.11210040662093722</v>
      </c>
    </row>
    <row r="1670" spans="1:2">
      <c r="A1670" s="33">
        <v>45937.5</v>
      </c>
      <c r="B1670" s="33">
        <f t="shared" si="26"/>
        <v>0.21244123303730189</v>
      </c>
    </row>
    <row r="1671" spans="1:2">
      <c r="A1671" s="34">
        <v>80000</v>
      </c>
      <c r="B1671" s="33">
        <f t="shared" si="26"/>
        <v>0.84101307668004699</v>
      </c>
    </row>
    <row r="1672" spans="1:2">
      <c r="A1672" s="33">
        <v>115500.00000000001</v>
      </c>
      <c r="B1672" s="33">
        <f t="shared" si="26"/>
        <v>1.4961118054673486</v>
      </c>
    </row>
    <row r="1673" spans="1:2">
      <c r="A1673" s="34">
        <v>198750</v>
      </c>
      <c r="B1673" s="33">
        <f t="shared" si="26"/>
        <v>3.0323644581868647</v>
      </c>
    </row>
    <row r="1674" spans="1:2">
      <c r="A1674" s="33">
        <v>99999.999999999985</v>
      </c>
      <c r="B1674" s="33">
        <f t="shared" si="26"/>
        <v>1.2100827830390897</v>
      </c>
    </row>
    <row r="1675" spans="1:2">
      <c r="A1675" s="34">
        <v>64125</v>
      </c>
      <c r="B1675" s="33">
        <f t="shared" si="26"/>
        <v>0.54806399725755661</v>
      </c>
    </row>
    <row r="1676" spans="1:2">
      <c r="A1676" s="33">
        <v>70875</v>
      </c>
      <c r="B1676" s="33">
        <f t="shared" si="26"/>
        <v>0.67262502315373363</v>
      </c>
    </row>
    <row r="1677" spans="1:2">
      <c r="A1677" s="34">
        <v>104499.99999999999</v>
      </c>
      <c r="B1677" s="33">
        <f t="shared" si="26"/>
        <v>1.2931234669698743</v>
      </c>
    </row>
    <row r="1678" spans="1:2">
      <c r="A1678" s="33">
        <v>189750.00000000003</v>
      </c>
      <c r="B1678" s="33">
        <f t="shared" si="26"/>
        <v>2.8662830903252963</v>
      </c>
    </row>
    <row r="1679" spans="1:2">
      <c r="A1679" s="34">
        <v>226874.99999999997</v>
      </c>
      <c r="B1679" s="33">
        <f t="shared" si="26"/>
        <v>3.5513687327542689</v>
      </c>
    </row>
    <row r="1680" spans="1:2">
      <c r="A1680" s="33">
        <v>114999.99999999999</v>
      </c>
      <c r="B1680" s="33">
        <f t="shared" si="26"/>
        <v>1.4868850628083721</v>
      </c>
    </row>
    <row r="1681" spans="1:2">
      <c r="A1681" s="34">
        <v>74250</v>
      </c>
      <c r="B1681" s="33">
        <f t="shared" si="26"/>
        <v>0.73490553610182219</v>
      </c>
    </row>
    <row r="1682" spans="1:2">
      <c r="A1682" s="33">
        <v>82687.5</v>
      </c>
      <c r="B1682" s="33">
        <f t="shared" si="26"/>
        <v>0.89060681847204337</v>
      </c>
    </row>
    <row r="1683" spans="1:2">
      <c r="A1683" s="34">
        <v>125999.99999999999</v>
      </c>
      <c r="B1683" s="33">
        <f t="shared" si="26"/>
        <v>1.6898734013058456</v>
      </c>
    </row>
    <row r="1684" spans="1:2">
      <c r="A1684" s="33">
        <v>241312.50000000003</v>
      </c>
      <c r="B1684" s="33">
        <f t="shared" si="26"/>
        <v>3.8177909270322039</v>
      </c>
    </row>
    <row r="1685" spans="1:2">
      <c r="A1685" s="34">
        <v>270000</v>
      </c>
      <c r="B1685" s="33">
        <f t="shared" si="26"/>
        <v>4.3471752870909555</v>
      </c>
    </row>
    <row r="1686" spans="1:2">
      <c r="A1686" s="33">
        <v>143000</v>
      </c>
      <c r="B1686" s="33">
        <f t="shared" si="26"/>
        <v>2.0035826517110324</v>
      </c>
    </row>
    <row r="1687" spans="1:2">
      <c r="A1687" s="34">
        <v>86250</v>
      </c>
      <c r="B1687" s="33">
        <f t="shared" si="26"/>
        <v>0.95634735991724795</v>
      </c>
    </row>
    <row r="1688" spans="1:2">
      <c r="A1688" s="33">
        <v>91875</v>
      </c>
      <c r="B1688" s="33">
        <f t="shared" si="26"/>
        <v>1.0601482148307289</v>
      </c>
    </row>
    <row r="1689" spans="1:2">
      <c r="A1689" s="34">
        <v>132000</v>
      </c>
      <c r="B1689" s="33">
        <f t="shared" si="26"/>
        <v>1.8005943132135589</v>
      </c>
    </row>
    <row r="1690" spans="1:2">
      <c r="A1690" s="33">
        <v>259187.50000000003</v>
      </c>
      <c r="B1690" s="33">
        <f t="shared" si="26"/>
        <v>4.1476469770905986</v>
      </c>
    </row>
    <row r="1691" spans="1:2">
      <c r="A1691" s="34">
        <v>262500</v>
      </c>
      <c r="B1691" s="33">
        <f t="shared" si="26"/>
        <v>4.2087741472063138</v>
      </c>
    </row>
    <row r="1692" spans="1:2">
      <c r="A1692" s="33">
        <v>143000</v>
      </c>
      <c r="B1692" s="33">
        <f t="shared" si="26"/>
        <v>2.0035826517110324</v>
      </c>
    </row>
    <row r="1693" spans="1:2">
      <c r="A1693" s="34">
        <v>77625</v>
      </c>
      <c r="B1693" s="33">
        <f t="shared" si="26"/>
        <v>0.79718604904991064</v>
      </c>
    </row>
    <row r="1694" spans="1:2">
      <c r="A1694" s="33">
        <v>64312.499999999993</v>
      </c>
      <c r="B1694" s="33">
        <f t="shared" si="26"/>
        <v>0.55152402575467252</v>
      </c>
    </row>
    <row r="1695" spans="1:2">
      <c r="A1695" s="34">
        <v>90000</v>
      </c>
      <c r="B1695" s="33">
        <f t="shared" si="26"/>
        <v>1.0255479298595684</v>
      </c>
    </row>
    <row r="1696" spans="1:2">
      <c r="A1696" s="33">
        <v>185625.00000000009</v>
      </c>
      <c r="B1696" s="33">
        <f t="shared" si="26"/>
        <v>2.7901624633887447</v>
      </c>
    </row>
    <row r="1697" spans="1:2">
      <c r="A1697" s="34">
        <v>180000.00000000003</v>
      </c>
      <c r="B1697" s="33">
        <f t="shared" si="26"/>
        <v>2.6863616084752628</v>
      </c>
    </row>
    <row r="1698" spans="1:2">
      <c r="A1698" s="33">
        <v>96000.000000000029</v>
      </c>
      <c r="B1698" s="33">
        <f t="shared" si="26"/>
        <v>1.1362688417672819</v>
      </c>
    </row>
    <row r="1699" spans="1:2">
      <c r="A1699" s="34">
        <v>52500</v>
      </c>
      <c r="B1699" s="33">
        <f t="shared" si="26"/>
        <v>0.33354223043636289</v>
      </c>
    </row>
    <row r="1700" spans="1:2">
      <c r="A1700" s="33">
        <v>58187.499999999993</v>
      </c>
      <c r="B1700" s="33">
        <f t="shared" si="26"/>
        <v>0.43849642818221563</v>
      </c>
    </row>
    <row r="1701" spans="1:2">
      <c r="A1701" s="34">
        <v>85500</v>
      </c>
      <c r="B1701" s="33">
        <f t="shared" si="26"/>
        <v>0.94250724592878388</v>
      </c>
    </row>
    <row r="1702" spans="1:2">
      <c r="A1702" s="33">
        <v>158125.00000000006</v>
      </c>
      <c r="B1702" s="33">
        <f t="shared" si="26"/>
        <v>2.2826916171450597</v>
      </c>
    </row>
    <row r="1703" spans="1:2">
      <c r="A1703" s="34">
        <v>187500.00000000006</v>
      </c>
      <c r="B1703" s="33">
        <f t="shared" si="26"/>
        <v>2.824762748359904</v>
      </c>
    </row>
    <row r="1704" spans="1:2">
      <c r="A1704" s="33">
        <v>92000.000000000029</v>
      </c>
      <c r="B1704" s="33">
        <f t="shared" si="26"/>
        <v>1.0624549004954733</v>
      </c>
    </row>
    <row r="1705" spans="1:2">
      <c r="A1705" s="34">
        <v>51000.000000000015</v>
      </c>
      <c r="B1705" s="33">
        <f t="shared" si="26"/>
        <v>0.3058620024594349</v>
      </c>
    </row>
    <row r="1706" spans="1:2">
      <c r="A1706" s="33">
        <v>56000.000000000015</v>
      </c>
      <c r="B1706" s="33">
        <f t="shared" si="26"/>
        <v>0.39812942904919568</v>
      </c>
    </row>
    <row r="1707" spans="1:2">
      <c r="A1707" s="34">
        <v>80000.000000000015</v>
      </c>
      <c r="B1707" s="33">
        <f t="shared" si="26"/>
        <v>0.84101307668004732</v>
      </c>
    </row>
    <row r="1708" spans="1:2">
      <c r="A1708" s="33">
        <v>158812.50000000006</v>
      </c>
      <c r="B1708" s="33">
        <f t="shared" si="26"/>
        <v>2.295378388301152</v>
      </c>
    </row>
    <row r="1709" spans="1:2">
      <c r="A1709" s="34">
        <v>168750.00000000006</v>
      </c>
      <c r="B1709" s="33">
        <f t="shared" si="26"/>
        <v>2.4787598986483013</v>
      </c>
    </row>
    <row r="1710" spans="1:2">
      <c r="A1710" s="33">
        <v>90000.000000000015</v>
      </c>
      <c r="B1710" s="33">
        <f t="shared" si="26"/>
        <v>1.0255479298595687</v>
      </c>
    </row>
    <row r="1711" spans="1:2">
      <c r="A1711" s="34">
        <v>60075.000000000015</v>
      </c>
      <c r="B1711" s="33">
        <f t="shared" si="26"/>
        <v>0.47332738171985067</v>
      </c>
    </row>
    <row r="1712" spans="1:2">
      <c r="A1712" s="33">
        <v>74812.500000000015</v>
      </c>
      <c r="B1712" s="33">
        <f t="shared" si="26"/>
        <v>0.74528562159317047</v>
      </c>
    </row>
    <row r="1713" spans="1:2">
      <c r="A1713" s="34">
        <v>107999.99999999999</v>
      </c>
      <c r="B1713" s="33">
        <f t="shared" si="26"/>
        <v>1.3577106655827069</v>
      </c>
    </row>
    <row r="1714" spans="1:2">
      <c r="A1714" s="33">
        <v>223437.49999999994</v>
      </c>
      <c r="B1714" s="33">
        <f t="shared" si="26"/>
        <v>3.487934876973807</v>
      </c>
    </row>
    <row r="1715" spans="1:2">
      <c r="A1715" s="34">
        <v>255000</v>
      </c>
      <c r="B1715" s="33">
        <f t="shared" si="26"/>
        <v>4.0703730073216731</v>
      </c>
    </row>
    <row r="1716" spans="1:2">
      <c r="A1716" s="33">
        <v>129999.99999999999</v>
      </c>
      <c r="B1716" s="33">
        <f t="shared" si="26"/>
        <v>1.7636873425776542</v>
      </c>
    </row>
    <row r="1717" spans="1:2">
      <c r="A1717" s="34">
        <v>90000</v>
      </c>
      <c r="B1717" s="33">
        <f t="shared" si="26"/>
        <v>1.0255479298595684</v>
      </c>
    </row>
    <row r="1718" spans="1:2">
      <c r="A1718" s="33">
        <v>96250</v>
      </c>
      <c r="B1718" s="33">
        <f t="shared" si="26"/>
        <v>1.1408822130967695</v>
      </c>
    </row>
    <row r="1719" spans="1:2">
      <c r="A1719" s="34">
        <v>132000</v>
      </c>
      <c r="B1719" s="33">
        <f t="shared" si="26"/>
        <v>1.8005943132135589</v>
      </c>
    </row>
    <row r="1720" spans="1:2">
      <c r="A1720" s="33">
        <v>232374.99999999994</v>
      </c>
      <c r="B1720" s="33">
        <f t="shared" si="26"/>
        <v>3.6528629020030046</v>
      </c>
    </row>
    <row r="1721" spans="1:2">
      <c r="A1721" s="34">
        <v>75000</v>
      </c>
      <c r="B1721" s="33">
        <f t="shared" si="26"/>
        <v>0.74874565009028626</v>
      </c>
    </row>
    <row r="1722" spans="1:2">
      <c r="A1722" s="33">
        <v>44625</v>
      </c>
      <c r="B1722" s="33">
        <f t="shared" si="26"/>
        <v>0.1882210335574897</v>
      </c>
    </row>
    <row r="1723" spans="1:2">
      <c r="A1723" s="34">
        <v>29749.999999999996</v>
      </c>
      <c r="B1723" s="33">
        <f t="shared" si="26"/>
        <v>-8.6274560547048601E-2</v>
      </c>
    </row>
    <row r="1724" spans="1:2">
      <c r="A1724" s="33">
        <v>27500.000000000007</v>
      </c>
      <c r="B1724" s="33">
        <f t="shared" si="26"/>
        <v>-0.12779490251244074</v>
      </c>
    </row>
    <row r="1725" spans="1:2">
      <c r="A1725" s="34">
        <v>45500</v>
      </c>
      <c r="B1725" s="33">
        <f t="shared" si="26"/>
        <v>0.20436783321069782</v>
      </c>
    </row>
    <row r="1726" spans="1:2">
      <c r="A1726" s="33">
        <v>63750</v>
      </c>
      <c r="B1726" s="33">
        <f t="shared" si="26"/>
        <v>0.54114394026332457</v>
      </c>
    </row>
    <row r="1727" spans="1:2">
      <c r="A1727" s="34">
        <v>81000</v>
      </c>
      <c r="B1727" s="33">
        <f t="shared" si="26"/>
        <v>0.8594665619979992</v>
      </c>
    </row>
    <row r="1728" spans="1:2">
      <c r="A1728" s="33">
        <v>34125</v>
      </c>
      <c r="B1728" s="33">
        <f t="shared" si="26"/>
        <v>-5.5405622810078782E-3</v>
      </c>
    </row>
    <row r="1729" spans="1:2">
      <c r="A1729" s="34">
        <v>26250</v>
      </c>
      <c r="B1729" s="33">
        <f t="shared" si="26"/>
        <v>-0.15086175915988106</v>
      </c>
    </row>
    <row r="1730" spans="1:2">
      <c r="A1730" s="33">
        <v>25000.000000000007</v>
      </c>
      <c r="B1730" s="33">
        <f t="shared" si="26"/>
        <v>-0.17392861580732111</v>
      </c>
    </row>
    <row r="1731" spans="1:2">
      <c r="A1731" s="34">
        <v>45500</v>
      </c>
      <c r="B1731" s="33">
        <f t="shared" ref="B1731:B1794" si="27">(A1731-$E$3)/$E$4</f>
        <v>0.20436783321069782</v>
      </c>
    </row>
    <row r="1732" spans="1:2">
      <c r="A1732" s="33">
        <v>60000</v>
      </c>
      <c r="B1732" s="33">
        <f t="shared" si="27"/>
        <v>0.47194337032100403</v>
      </c>
    </row>
    <row r="1733" spans="1:2">
      <c r="A1733" s="34">
        <v>86800</v>
      </c>
      <c r="B1733" s="33">
        <f t="shared" si="27"/>
        <v>0.96649677684212165</v>
      </c>
    </row>
    <row r="1734" spans="1:2">
      <c r="A1734" s="33">
        <v>36750</v>
      </c>
      <c r="B1734" s="33">
        <f t="shared" si="27"/>
        <v>4.2899836678616514E-2</v>
      </c>
    </row>
    <row r="1735" spans="1:2">
      <c r="A1735" s="34">
        <v>30625.000000000007</v>
      </c>
      <c r="B1735" s="33">
        <f t="shared" si="27"/>
        <v>-7.0127760893840263E-2</v>
      </c>
    </row>
    <row r="1736" spans="1:2">
      <c r="A1736" s="33">
        <v>24000</v>
      </c>
      <c r="B1736" s="33">
        <f t="shared" si="27"/>
        <v>-0.1923821011252734</v>
      </c>
    </row>
    <row r="1737" spans="1:2">
      <c r="A1737" s="34">
        <v>39375</v>
      </c>
      <c r="B1737" s="33">
        <f t="shared" si="27"/>
        <v>9.134023563824091E-2</v>
      </c>
    </row>
    <row r="1738" spans="1:2">
      <c r="A1738" s="33">
        <v>61250</v>
      </c>
      <c r="B1738" s="33">
        <f t="shared" si="27"/>
        <v>0.49501022696844421</v>
      </c>
    </row>
    <row r="1739" spans="1:2">
      <c r="A1739" s="34">
        <v>80500</v>
      </c>
      <c r="B1739" s="33">
        <f t="shared" si="27"/>
        <v>0.85023981933902304</v>
      </c>
    </row>
    <row r="1740" spans="1:2">
      <c r="A1740" s="33">
        <v>28875.000000000004</v>
      </c>
      <c r="B1740" s="33">
        <f t="shared" si="27"/>
        <v>-0.10242136020025659</v>
      </c>
    </row>
    <row r="1741" spans="1:2">
      <c r="A1741" s="34">
        <v>19250.000000000007</v>
      </c>
      <c r="B1741" s="33">
        <f t="shared" si="27"/>
        <v>-0.28003615638554596</v>
      </c>
    </row>
    <row r="1742" spans="1:2">
      <c r="A1742" s="33">
        <v>20000</v>
      </c>
      <c r="B1742" s="33">
        <f t="shared" si="27"/>
        <v>-0.266196042397082</v>
      </c>
    </row>
    <row r="1743" spans="1:2">
      <c r="A1743" s="34">
        <v>31499.999999999996</v>
      </c>
      <c r="B1743" s="33">
        <f t="shared" si="27"/>
        <v>-5.3980961240632341E-2</v>
      </c>
    </row>
    <row r="1744" spans="1:2">
      <c r="A1744" s="33">
        <v>52500.000000000007</v>
      </c>
      <c r="B1744" s="33">
        <f t="shared" si="27"/>
        <v>0.333542230436363</v>
      </c>
    </row>
    <row r="1745" spans="1:2">
      <c r="A1745" s="34">
        <v>99200</v>
      </c>
      <c r="B1745" s="33">
        <f t="shared" si="27"/>
        <v>1.1953199947847284</v>
      </c>
    </row>
    <row r="1746" spans="1:2">
      <c r="A1746" s="33">
        <v>39812.500000000007</v>
      </c>
      <c r="B1746" s="33">
        <f t="shared" si="27"/>
        <v>9.9413635464845107E-2</v>
      </c>
    </row>
    <row r="1747" spans="1:2">
      <c r="A1747" s="34">
        <v>31500.000000000004</v>
      </c>
      <c r="B1747" s="33">
        <f t="shared" si="27"/>
        <v>-5.3980961240632203E-2</v>
      </c>
    </row>
    <row r="1748" spans="1:2">
      <c r="A1748" s="33">
        <v>27000.000000000007</v>
      </c>
      <c r="B1748" s="33">
        <f t="shared" si="27"/>
        <v>-0.13702164517141682</v>
      </c>
    </row>
    <row r="1749" spans="1:2">
      <c r="A1749" s="34">
        <v>39374.999999999993</v>
      </c>
      <c r="B1749" s="33">
        <f t="shared" si="27"/>
        <v>9.1340235638240772E-2</v>
      </c>
    </row>
    <row r="1750" spans="1:2">
      <c r="A1750" s="33">
        <v>87499.999999999985</v>
      </c>
      <c r="B1750" s="33">
        <f t="shared" si="27"/>
        <v>0.97941421656468786</v>
      </c>
    </row>
    <row r="1751" spans="1:2">
      <c r="A1751" s="34">
        <v>84000</v>
      </c>
      <c r="B1751" s="33">
        <f t="shared" si="27"/>
        <v>0.91482701795185561</v>
      </c>
    </row>
    <row r="1752" spans="1:2">
      <c r="A1752" s="33">
        <v>36750.000000000015</v>
      </c>
      <c r="B1752" s="33">
        <f t="shared" si="27"/>
        <v>4.2899836678616785E-2</v>
      </c>
    </row>
    <row r="1753" spans="1:2">
      <c r="A1753" s="34">
        <v>32812.500000000007</v>
      </c>
      <c r="B1753" s="33">
        <f t="shared" si="27"/>
        <v>-2.9760761760819942E-2</v>
      </c>
    </row>
    <row r="1754" spans="1:2">
      <c r="A1754" s="33">
        <v>35000.000000000015</v>
      </c>
      <c r="B1754" s="33">
        <f t="shared" si="27"/>
        <v>1.0606237372200521E-2</v>
      </c>
    </row>
    <row r="1755" spans="1:2">
      <c r="A1755" s="34">
        <v>49000</v>
      </c>
      <c r="B1755" s="33">
        <f t="shared" si="27"/>
        <v>0.26895503182353037</v>
      </c>
    </row>
    <row r="1756" spans="1:2">
      <c r="A1756" s="33">
        <v>118125</v>
      </c>
      <c r="B1756" s="33">
        <f t="shared" si="27"/>
        <v>1.5445522044269728</v>
      </c>
    </row>
    <row r="1757" spans="1:2">
      <c r="A1757" s="34">
        <v>120000</v>
      </c>
      <c r="B1757" s="33">
        <f t="shared" si="27"/>
        <v>1.579152489398133</v>
      </c>
    </row>
    <row r="1758" spans="1:2">
      <c r="A1758" s="33">
        <v>61250.000000000007</v>
      </c>
      <c r="B1758" s="33">
        <f t="shared" si="27"/>
        <v>0.49501022696844432</v>
      </c>
    </row>
    <row r="1759" spans="1:2">
      <c r="A1759" s="34">
        <v>44625</v>
      </c>
      <c r="B1759" s="33">
        <f t="shared" si="27"/>
        <v>0.1882210335574897</v>
      </c>
    </row>
    <row r="1760" spans="1:2">
      <c r="A1760" s="33">
        <v>45000.000000000007</v>
      </c>
      <c r="B1760" s="33">
        <f t="shared" si="27"/>
        <v>0.19514109055172188</v>
      </c>
    </row>
    <row r="1761" spans="1:2">
      <c r="A1761" s="34">
        <v>52500</v>
      </c>
      <c r="B1761" s="33">
        <f t="shared" si="27"/>
        <v>0.33354223043636289</v>
      </c>
    </row>
    <row r="1762" spans="1:2">
      <c r="A1762" s="33">
        <v>123750</v>
      </c>
      <c r="B1762" s="33">
        <f t="shared" si="27"/>
        <v>1.6483530593404536</v>
      </c>
    </row>
    <row r="1763" spans="1:2">
      <c r="A1763" s="34">
        <v>112000</v>
      </c>
      <c r="B1763" s="33">
        <f t="shared" si="27"/>
        <v>1.4315246068545158</v>
      </c>
    </row>
    <row r="1764" spans="1:2">
      <c r="A1764" s="33">
        <v>66500</v>
      </c>
      <c r="B1764" s="33">
        <f t="shared" si="27"/>
        <v>0.59189102488769296</v>
      </c>
    </row>
    <row r="1765" spans="1:2">
      <c r="A1765" s="34">
        <v>49000</v>
      </c>
      <c r="B1765" s="33">
        <f t="shared" si="27"/>
        <v>0.26895503182353037</v>
      </c>
    </row>
    <row r="1766" spans="1:2">
      <c r="A1766" s="33">
        <v>32500.000000000015</v>
      </c>
      <c r="B1766" s="33">
        <f t="shared" si="27"/>
        <v>-3.5527475922679852E-2</v>
      </c>
    </row>
    <row r="1767" spans="1:2">
      <c r="A1767" s="34">
        <v>36750</v>
      </c>
      <c r="B1767" s="33">
        <f t="shared" si="27"/>
        <v>4.2899836678616514E-2</v>
      </c>
    </row>
    <row r="1768" spans="1:2">
      <c r="A1768" s="33">
        <v>95000</v>
      </c>
      <c r="B1768" s="33">
        <f t="shared" si="27"/>
        <v>1.1178153564493292</v>
      </c>
    </row>
    <row r="1769" spans="1:2">
      <c r="A1769" s="34">
        <v>84000</v>
      </c>
      <c r="B1769" s="33">
        <f t="shared" si="27"/>
        <v>0.91482701795185561</v>
      </c>
    </row>
    <row r="1770" spans="1:2">
      <c r="A1770" s="33">
        <v>42000.000000000015</v>
      </c>
      <c r="B1770" s="33">
        <f t="shared" si="27"/>
        <v>0.13978063459786558</v>
      </c>
    </row>
    <row r="1771" spans="1:2">
      <c r="A1771" s="34">
        <v>15750.000000000002</v>
      </c>
      <c r="B1771" s="33">
        <f t="shared" si="27"/>
        <v>-0.34462335499837865</v>
      </c>
    </row>
    <row r="1772" spans="1:2">
      <c r="A1772" s="33">
        <v>16500.000000000004</v>
      </c>
      <c r="B1772" s="33">
        <f t="shared" si="27"/>
        <v>-0.33078324100991446</v>
      </c>
    </row>
    <row r="1773" spans="1:2">
      <c r="A1773" s="34">
        <v>24062.5</v>
      </c>
      <c r="B1773" s="33">
        <f t="shared" si="27"/>
        <v>-0.1912287582929014</v>
      </c>
    </row>
    <row r="1774" spans="1:2">
      <c r="A1774" s="33">
        <v>52500.000000000007</v>
      </c>
      <c r="B1774" s="33">
        <f t="shared" si="27"/>
        <v>0.333542230436363</v>
      </c>
    </row>
    <row r="1775" spans="1:2">
      <c r="A1775" s="34">
        <v>73500</v>
      </c>
      <c r="B1775" s="33">
        <f t="shared" si="27"/>
        <v>0.721065422113358</v>
      </c>
    </row>
    <row r="1776" spans="1:2">
      <c r="A1776" s="33">
        <v>30624.999999999996</v>
      </c>
      <c r="B1776" s="33">
        <f t="shared" si="27"/>
        <v>-7.0127760893840471E-2</v>
      </c>
    </row>
    <row r="1777" spans="1:2">
      <c r="A1777" s="34">
        <v>21875</v>
      </c>
      <c r="B1777" s="33">
        <f t="shared" si="27"/>
        <v>-0.23159575742592173</v>
      </c>
    </row>
    <row r="1778" spans="1:2">
      <c r="A1778" s="33">
        <v>22500</v>
      </c>
      <c r="B1778" s="33">
        <f t="shared" si="27"/>
        <v>-0.22006232910220161</v>
      </c>
    </row>
    <row r="1779" spans="1:2">
      <c r="A1779" s="34">
        <v>27562.5</v>
      </c>
      <c r="B1779" s="33">
        <f t="shared" si="27"/>
        <v>-0.12664155968006885</v>
      </c>
    </row>
    <row r="1780" spans="1:2">
      <c r="A1780" s="33">
        <v>69999.999999999985</v>
      </c>
      <c r="B1780" s="33">
        <f t="shared" si="27"/>
        <v>0.6564782235005252</v>
      </c>
    </row>
    <row r="1781" spans="1:2">
      <c r="A1781" s="34">
        <v>70000</v>
      </c>
      <c r="B1781" s="33">
        <f t="shared" si="27"/>
        <v>0.65647822350052554</v>
      </c>
    </row>
    <row r="1782" spans="1:2">
      <c r="A1782" s="33">
        <v>30625.000000000007</v>
      </c>
      <c r="B1782" s="33">
        <f t="shared" si="27"/>
        <v>-7.0127760893840263E-2</v>
      </c>
    </row>
    <row r="1783" spans="1:2">
      <c r="A1783" s="34">
        <v>25812.500000000004</v>
      </c>
      <c r="B1783" s="33">
        <f t="shared" si="27"/>
        <v>-0.15893515898648505</v>
      </c>
    </row>
    <row r="1784" spans="1:2">
      <c r="A1784" s="33">
        <v>32500.000000000015</v>
      </c>
      <c r="B1784" s="33">
        <f t="shared" si="27"/>
        <v>-3.5527475922679852E-2</v>
      </c>
    </row>
    <row r="1785" spans="1:2">
      <c r="A1785" s="34">
        <v>47249.999999999985</v>
      </c>
      <c r="B1785" s="33">
        <f t="shared" si="27"/>
        <v>0.23666143251711383</v>
      </c>
    </row>
    <row r="1786" spans="1:2">
      <c r="A1786" s="33">
        <v>99999.999999999971</v>
      </c>
      <c r="B1786" s="33">
        <f t="shared" si="27"/>
        <v>1.2100827830390894</v>
      </c>
    </row>
    <row r="1787" spans="1:2">
      <c r="A1787" s="34">
        <v>116999.99999999999</v>
      </c>
      <c r="B1787" s="33">
        <f t="shared" si="27"/>
        <v>1.5237920334442763</v>
      </c>
    </row>
    <row r="1788" spans="1:2">
      <c r="A1788" s="33">
        <v>55125</v>
      </c>
      <c r="B1788" s="33">
        <f t="shared" si="27"/>
        <v>0.38198262939598726</v>
      </c>
    </row>
    <row r="1789" spans="1:2">
      <c r="A1789" s="34">
        <v>49000</v>
      </c>
      <c r="B1789" s="33">
        <f t="shared" si="27"/>
        <v>0.26895503182353037</v>
      </c>
    </row>
    <row r="1790" spans="1:2">
      <c r="A1790" s="33">
        <v>49000</v>
      </c>
      <c r="B1790" s="33">
        <f t="shared" si="27"/>
        <v>0.26895503182353037</v>
      </c>
    </row>
    <row r="1791" spans="1:2">
      <c r="A1791" s="34">
        <v>55124.999999999985</v>
      </c>
      <c r="B1791" s="33">
        <f t="shared" si="27"/>
        <v>0.38198262939598698</v>
      </c>
    </row>
    <row r="1792" spans="1:2">
      <c r="A1792" s="33">
        <v>112499.99999999997</v>
      </c>
      <c r="B1792" s="33">
        <f t="shared" si="27"/>
        <v>1.4407513495134914</v>
      </c>
    </row>
    <row r="1793" spans="1:2">
      <c r="A1793" s="34">
        <v>67500</v>
      </c>
      <c r="B1793" s="33">
        <f t="shared" si="27"/>
        <v>0.61034451020564517</v>
      </c>
    </row>
    <row r="1794" spans="1:2">
      <c r="A1794" s="33">
        <v>41562.5</v>
      </c>
      <c r="B1794" s="33">
        <f t="shared" si="27"/>
        <v>0.13170723477126123</v>
      </c>
    </row>
    <row r="1795" spans="1:2">
      <c r="A1795" s="34">
        <v>24937.500000000004</v>
      </c>
      <c r="B1795" s="33">
        <f t="shared" ref="B1795:B1858" si="28">(A1795-$E$3)/$E$4</f>
        <v>-0.1750819586396932</v>
      </c>
    </row>
    <row r="1796" spans="1:2">
      <c r="A1796" s="33">
        <v>26000.000000000011</v>
      </c>
      <c r="B1796" s="33">
        <f t="shared" si="28"/>
        <v>-0.1554751304893689</v>
      </c>
    </row>
    <row r="1797" spans="1:2">
      <c r="A1797" s="34">
        <v>45937.5</v>
      </c>
      <c r="B1797" s="33">
        <f t="shared" si="28"/>
        <v>0.21244123303730189</v>
      </c>
    </row>
    <row r="1798" spans="1:2">
      <c r="A1798" s="33">
        <v>59375</v>
      </c>
      <c r="B1798" s="33">
        <f t="shared" si="28"/>
        <v>0.46040994199728391</v>
      </c>
    </row>
    <row r="1799" spans="1:2">
      <c r="A1799" s="34">
        <v>72500</v>
      </c>
      <c r="B1799" s="33">
        <f t="shared" si="28"/>
        <v>0.7026119367954059</v>
      </c>
    </row>
    <row r="1800" spans="1:2">
      <c r="A1800" s="33">
        <v>32812.5</v>
      </c>
      <c r="B1800" s="33">
        <f t="shared" si="28"/>
        <v>-2.9760761760820074E-2</v>
      </c>
    </row>
    <row r="1801" spans="1:2">
      <c r="A1801" s="34">
        <v>22312.5</v>
      </c>
      <c r="B1801" s="33">
        <f t="shared" si="28"/>
        <v>-0.22352235759931766</v>
      </c>
    </row>
    <row r="1802" spans="1:2">
      <c r="A1802" s="33">
        <v>24000.000000000011</v>
      </c>
      <c r="B1802" s="33">
        <f t="shared" si="28"/>
        <v>-0.19238210112527321</v>
      </c>
    </row>
    <row r="1803" spans="1:2">
      <c r="A1803" s="34">
        <v>45937.5</v>
      </c>
      <c r="B1803" s="33">
        <f t="shared" si="28"/>
        <v>0.21244123303730189</v>
      </c>
    </row>
    <row r="1804" spans="1:2">
      <c r="A1804" s="33">
        <v>56250</v>
      </c>
      <c r="B1804" s="33">
        <f t="shared" si="28"/>
        <v>0.40274280037868343</v>
      </c>
    </row>
    <row r="1805" spans="1:2">
      <c r="A1805" s="34">
        <v>80400.000000000015</v>
      </c>
      <c r="B1805" s="33">
        <f t="shared" si="28"/>
        <v>0.84839447080722818</v>
      </c>
    </row>
    <row r="1806" spans="1:2">
      <c r="A1806" s="33">
        <v>36750</v>
      </c>
      <c r="B1806" s="33">
        <f t="shared" si="28"/>
        <v>4.2899836678616514E-2</v>
      </c>
    </row>
    <row r="1807" spans="1:2">
      <c r="A1807" s="34">
        <v>28000.000000000007</v>
      </c>
      <c r="B1807" s="33">
        <f t="shared" si="28"/>
        <v>-0.11856815985346467</v>
      </c>
    </row>
    <row r="1808" spans="1:2">
      <c r="A1808" s="33">
        <v>25000</v>
      </c>
      <c r="B1808" s="33">
        <f t="shared" si="28"/>
        <v>-0.17392861580732125</v>
      </c>
    </row>
    <row r="1809" spans="1:2">
      <c r="A1809" s="34">
        <v>42000</v>
      </c>
      <c r="B1809" s="33">
        <f t="shared" si="28"/>
        <v>0.1397806345978653</v>
      </c>
    </row>
    <row r="1810" spans="1:2">
      <c r="A1810" s="33">
        <v>60000.000000000007</v>
      </c>
      <c r="B1810" s="33">
        <f t="shared" si="28"/>
        <v>0.47194337032100414</v>
      </c>
    </row>
    <row r="1811" spans="1:2">
      <c r="A1811" s="34">
        <v>75000.000000000015</v>
      </c>
      <c r="B1811" s="33">
        <f t="shared" si="28"/>
        <v>0.74874565009028649</v>
      </c>
    </row>
    <row r="1812" spans="1:2">
      <c r="A1812" s="33">
        <v>28437.500000000007</v>
      </c>
      <c r="B1812" s="33">
        <f t="shared" si="28"/>
        <v>-0.11049476002686059</v>
      </c>
    </row>
    <row r="1813" spans="1:2">
      <c r="A1813" s="34">
        <v>17062.500000000007</v>
      </c>
      <c r="B1813" s="33">
        <f t="shared" si="28"/>
        <v>-0.3204031555185663</v>
      </c>
    </row>
    <row r="1814" spans="1:2">
      <c r="A1814" s="33">
        <v>20000</v>
      </c>
      <c r="B1814" s="33">
        <f t="shared" si="28"/>
        <v>-0.266196042397082</v>
      </c>
    </row>
    <row r="1815" spans="1:2">
      <c r="A1815" s="34">
        <v>33687.5</v>
      </c>
      <c r="B1815" s="33">
        <f t="shared" si="28"/>
        <v>-1.3613962107611944E-2</v>
      </c>
    </row>
    <row r="1816" spans="1:2">
      <c r="A1816" s="33">
        <v>50000.000000000015</v>
      </c>
      <c r="B1816" s="33">
        <f t="shared" si="28"/>
        <v>0.28740851714148274</v>
      </c>
    </row>
    <row r="1817" spans="1:2">
      <c r="A1817" s="34">
        <v>93800</v>
      </c>
      <c r="B1817" s="33">
        <f t="shared" si="28"/>
        <v>1.0956711740677867</v>
      </c>
    </row>
    <row r="1818" spans="1:2">
      <c r="A1818" s="33">
        <v>39375.000000000015</v>
      </c>
      <c r="B1818" s="33">
        <f t="shared" si="28"/>
        <v>9.1340235638241174E-2</v>
      </c>
    </row>
    <row r="1819" spans="1:2">
      <c r="A1819" s="34">
        <v>30625.000000000007</v>
      </c>
      <c r="B1819" s="33">
        <f t="shared" si="28"/>
        <v>-7.0127760893840263E-2</v>
      </c>
    </row>
    <row r="1820" spans="1:2">
      <c r="A1820" s="33">
        <v>27500.000000000007</v>
      </c>
      <c r="B1820" s="33">
        <f t="shared" si="28"/>
        <v>-0.12779490251244074</v>
      </c>
    </row>
    <row r="1821" spans="1:2">
      <c r="A1821" s="34">
        <v>42000</v>
      </c>
      <c r="B1821" s="33">
        <f t="shared" si="28"/>
        <v>0.1397806345978653</v>
      </c>
    </row>
    <row r="1822" spans="1:2">
      <c r="A1822" s="33">
        <v>89999.999999999985</v>
      </c>
      <c r="B1822" s="33">
        <f t="shared" si="28"/>
        <v>1.0255479298595682</v>
      </c>
    </row>
    <row r="1823" spans="1:2">
      <c r="A1823" s="34">
        <v>78000.000000000015</v>
      </c>
      <c r="B1823" s="33">
        <f t="shared" si="28"/>
        <v>0.80410610604414301</v>
      </c>
    </row>
    <row r="1824" spans="1:2">
      <c r="A1824" s="33">
        <v>35000.000000000015</v>
      </c>
      <c r="B1824" s="33">
        <f t="shared" si="28"/>
        <v>1.0606237372200521E-2</v>
      </c>
    </row>
    <row r="1825" spans="1:2">
      <c r="A1825" s="34">
        <v>29750.000000000007</v>
      </c>
      <c r="B1825" s="33">
        <f t="shared" si="28"/>
        <v>-8.6274560547048407E-2</v>
      </c>
    </row>
    <row r="1826" spans="1:2">
      <c r="A1826" s="33">
        <v>32000.000000000015</v>
      </c>
      <c r="B1826" s="33">
        <f t="shared" si="28"/>
        <v>-4.475421858165593E-2</v>
      </c>
    </row>
    <row r="1827" spans="1:2">
      <c r="A1827" s="34">
        <v>49000</v>
      </c>
      <c r="B1827" s="33">
        <f t="shared" si="28"/>
        <v>0.26895503182353037</v>
      </c>
    </row>
    <row r="1828" spans="1:2">
      <c r="A1828" s="33">
        <v>115000</v>
      </c>
      <c r="B1828" s="33">
        <f t="shared" si="28"/>
        <v>1.4868850628083723</v>
      </c>
    </row>
    <row r="1829" spans="1:2">
      <c r="A1829" s="34">
        <v>112000</v>
      </c>
      <c r="B1829" s="33">
        <f t="shared" si="28"/>
        <v>1.4315246068545158</v>
      </c>
    </row>
    <row r="1830" spans="1:2">
      <c r="A1830" s="33">
        <v>57750.000000000015</v>
      </c>
      <c r="B1830" s="33">
        <f t="shared" si="28"/>
        <v>0.43042302835561191</v>
      </c>
    </row>
    <row r="1831" spans="1:2">
      <c r="A1831" s="34">
        <v>41562.500000000007</v>
      </c>
      <c r="B1831" s="33">
        <f t="shared" si="28"/>
        <v>0.13170723477126137</v>
      </c>
    </row>
    <row r="1832" spans="1:2">
      <c r="A1832" s="33">
        <v>42500.000000000015</v>
      </c>
      <c r="B1832" s="33">
        <f t="shared" si="28"/>
        <v>0.14900737725684166</v>
      </c>
    </row>
    <row r="1833" spans="1:2">
      <c r="A1833" s="34">
        <v>52062.5</v>
      </c>
      <c r="B1833" s="33">
        <f t="shared" si="28"/>
        <v>0.32546883060975879</v>
      </c>
    </row>
    <row r="1834" spans="1:2">
      <c r="A1834" s="33">
        <v>120000</v>
      </c>
      <c r="B1834" s="33">
        <f t="shared" si="28"/>
        <v>1.579152489398133</v>
      </c>
    </row>
    <row r="1835" spans="1:2">
      <c r="A1835" s="34">
        <v>105000</v>
      </c>
      <c r="B1835" s="33">
        <f t="shared" si="28"/>
        <v>1.3023502096288508</v>
      </c>
    </row>
    <row r="1836" spans="1:2">
      <c r="A1836" s="33">
        <v>64312.500000000007</v>
      </c>
      <c r="B1836" s="33">
        <f t="shared" si="28"/>
        <v>0.55152402575467274</v>
      </c>
    </row>
    <row r="1837" spans="1:2">
      <c r="A1837" s="34">
        <v>47250.000000000007</v>
      </c>
      <c r="B1837" s="33">
        <f t="shared" si="28"/>
        <v>0.23666143251711422</v>
      </c>
    </row>
    <row r="1838" spans="1:2">
      <c r="A1838" s="33">
        <v>30000.000000000015</v>
      </c>
      <c r="B1838" s="33">
        <f t="shared" si="28"/>
        <v>-8.1661189217560229E-2</v>
      </c>
    </row>
    <row r="1839" spans="1:2">
      <c r="A1839" s="34">
        <v>36750</v>
      </c>
      <c r="B1839" s="33">
        <f t="shared" si="28"/>
        <v>4.2899836678616514E-2</v>
      </c>
    </row>
    <row r="1840" spans="1:2">
      <c r="A1840" s="33">
        <v>91875</v>
      </c>
      <c r="B1840" s="33">
        <f t="shared" si="28"/>
        <v>1.0601482148307289</v>
      </c>
    </row>
    <row r="1841" spans="1:2">
      <c r="A1841" s="34">
        <v>78000.000000000015</v>
      </c>
      <c r="B1841" s="33">
        <f t="shared" si="28"/>
        <v>0.80410610604414301</v>
      </c>
    </row>
    <row r="1842" spans="1:2">
      <c r="A1842" s="33">
        <v>39375.000000000015</v>
      </c>
      <c r="B1842" s="33">
        <f t="shared" si="28"/>
        <v>9.1340235638241174E-2</v>
      </c>
    </row>
    <row r="1843" spans="1:2">
      <c r="A1843" s="34">
        <v>12250.000000000002</v>
      </c>
      <c r="B1843" s="33">
        <f t="shared" si="28"/>
        <v>-0.40921055361121117</v>
      </c>
    </row>
    <row r="1844" spans="1:2">
      <c r="A1844" s="33">
        <v>13000.000000000004</v>
      </c>
      <c r="B1844" s="33">
        <f t="shared" si="28"/>
        <v>-0.39537043962274698</v>
      </c>
    </row>
    <row r="1845" spans="1:2">
      <c r="A1845" s="34">
        <v>22750</v>
      </c>
      <c r="B1845" s="33">
        <f t="shared" si="28"/>
        <v>-0.21544895777271358</v>
      </c>
    </row>
    <row r="1846" spans="1:2">
      <c r="A1846" s="33">
        <v>50000.000000000015</v>
      </c>
      <c r="B1846" s="33">
        <f t="shared" si="28"/>
        <v>0.28740851714148274</v>
      </c>
    </row>
    <row r="1847" spans="1:2">
      <c r="A1847" s="34">
        <v>69000</v>
      </c>
      <c r="B1847" s="33">
        <f t="shared" si="28"/>
        <v>0.63802473818257333</v>
      </c>
    </row>
    <row r="1848" spans="1:2">
      <c r="A1848" s="33">
        <v>28000</v>
      </c>
      <c r="B1848" s="33">
        <f t="shared" si="28"/>
        <v>-0.11856815985346479</v>
      </c>
    </row>
    <row r="1849" spans="1:2">
      <c r="A1849" s="34">
        <v>21000</v>
      </c>
      <c r="B1849" s="33">
        <f t="shared" si="28"/>
        <v>-0.24774255707912984</v>
      </c>
    </row>
    <row r="1850" spans="1:2">
      <c r="A1850" s="33">
        <v>22000</v>
      </c>
      <c r="B1850" s="33">
        <f t="shared" si="28"/>
        <v>-0.22928907176117769</v>
      </c>
    </row>
    <row r="1851" spans="1:2">
      <c r="A1851" s="34">
        <v>28874.999999999996</v>
      </c>
      <c r="B1851" s="33">
        <f t="shared" si="28"/>
        <v>-0.10242136020025673</v>
      </c>
    </row>
    <row r="1852" spans="1:2">
      <c r="A1852" s="33">
        <v>69999.999999999985</v>
      </c>
      <c r="B1852" s="33">
        <f t="shared" si="28"/>
        <v>0.6564782235005252</v>
      </c>
    </row>
    <row r="1853" spans="1:2">
      <c r="A1853" s="34">
        <v>66000.000000000015</v>
      </c>
      <c r="B1853" s="33">
        <f t="shared" si="28"/>
        <v>0.58266428222871713</v>
      </c>
    </row>
    <row r="1854" spans="1:2">
      <c r="A1854" s="33">
        <v>28000.000000000007</v>
      </c>
      <c r="B1854" s="33">
        <f t="shared" si="28"/>
        <v>-0.11856815985346467</v>
      </c>
    </row>
    <row r="1855" spans="1:2">
      <c r="A1855" s="34">
        <v>24150.000000000007</v>
      </c>
      <c r="B1855" s="33">
        <f t="shared" si="28"/>
        <v>-0.18961407832758045</v>
      </c>
    </row>
    <row r="1856" spans="1:2">
      <c r="A1856" s="33">
        <v>30000.000000000015</v>
      </c>
      <c r="B1856" s="33">
        <f t="shared" si="28"/>
        <v>-8.1661189217560229E-2</v>
      </c>
    </row>
    <row r="1857" spans="1:2">
      <c r="A1857" s="34">
        <v>49000</v>
      </c>
      <c r="B1857" s="33">
        <f t="shared" si="28"/>
        <v>0.26895503182353037</v>
      </c>
    </row>
    <row r="1858" spans="1:2">
      <c r="A1858" s="33">
        <v>101249.99999999997</v>
      </c>
      <c r="B1858" s="33">
        <f t="shared" si="28"/>
        <v>1.2331496396865296</v>
      </c>
    </row>
    <row r="1859" spans="1:2">
      <c r="A1859" s="34">
        <v>112000</v>
      </c>
      <c r="B1859" s="33">
        <f t="shared" ref="B1859:B1922" si="29">(A1859-$E$3)/$E$4</f>
        <v>1.4315246068545158</v>
      </c>
    </row>
    <row r="1860" spans="1:2">
      <c r="A1860" s="33">
        <v>52500.000000000007</v>
      </c>
      <c r="B1860" s="33">
        <f t="shared" si="29"/>
        <v>0.333542230436363</v>
      </c>
    </row>
    <row r="1861" spans="1:2">
      <c r="A1861" s="34">
        <v>47250.000000000007</v>
      </c>
      <c r="B1861" s="33">
        <f t="shared" si="29"/>
        <v>0.23666143251711422</v>
      </c>
    </row>
    <row r="1862" spans="1:2">
      <c r="A1862" s="33">
        <v>48000.000000000007</v>
      </c>
      <c r="B1862" s="33">
        <f t="shared" si="29"/>
        <v>0.25050154650557832</v>
      </c>
    </row>
    <row r="1863" spans="1:2">
      <c r="A1863" s="34">
        <v>56000</v>
      </c>
      <c r="B1863" s="33">
        <f t="shared" si="29"/>
        <v>0.3981294290491954</v>
      </c>
    </row>
    <row r="1864" spans="1:2">
      <c r="A1864" s="33">
        <v>112499.99999999997</v>
      </c>
      <c r="B1864" s="33">
        <f t="shared" si="29"/>
        <v>1.4407513495134914</v>
      </c>
    </row>
    <row r="1865" spans="1:2">
      <c r="A1865" s="34">
        <v>36750</v>
      </c>
      <c r="B1865" s="33">
        <f t="shared" si="29"/>
        <v>4.2899836678616514E-2</v>
      </c>
    </row>
    <row r="1866" spans="1:2">
      <c r="A1866" s="33">
        <v>49000</v>
      </c>
      <c r="B1866" s="33">
        <f t="shared" si="29"/>
        <v>0.26895503182353037</v>
      </c>
    </row>
    <row r="1867" spans="1:2">
      <c r="A1867" s="34">
        <v>49000</v>
      </c>
      <c r="B1867" s="33">
        <f t="shared" si="29"/>
        <v>0.26895503182353037</v>
      </c>
    </row>
    <row r="1868" spans="1:2">
      <c r="A1868" s="33">
        <v>28000</v>
      </c>
      <c r="B1868" s="33">
        <f t="shared" si="29"/>
        <v>-0.11856815985346479</v>
      </c>
    </row>
    <row r="1869" spans="1:2">
      <c r="A1869" s="34">
        <v>27000.000000000007</v>
      </c>
      <c r="B1869" s="33">
        <f t="shared" si="29"/>
        <v>-0.13702164517141682</v>
      </c>
    </row>
    <row r="1870" spans="1:2">
      <c r="A1870" s="33">
        <v>48000</v>
      </c>
      <c r="B1870" s="33">
        <f t="shared" si="29"/>
        <v>0.25050154650557821</v>
      </c>
    </row>
    <row r="1871" spans="1:2">
      <c r="A1871" s="34">
        <v>47250.000000000007</v>
      </c>
      <c r="B1871" s="33">
        <f t="shared" si="29"/>
        <v>0.23666143251711422</v>
      </c>
    </row>
    <row r="1872" spans="1:2">
      <c r="A1872" s="33">
        <v>49000</v>
      </c>
      <c r="B1872" s="33">
        <f t="shared" si="29"/>
        <v>0.26895503182353037</v>
      </c>
    </row>
    <row r="1873" spans="1:2">
      <c r="A1873" s="34">
        <v>49000</v>
      </c>
      <c r="B1873" s="33">
        <f t="shared" si="29"/>
        <v>0.26895503182353037</v>
      </c>
    </row>
    <row r="1874" spans="1:2">
      <c r="A1874" s="33">
        <v>28000</v>
      </c>
      <c r="B1874" s="33">
        <f t="shared" si="29"/>
        <v>-0.11856815985346479</v>
      </c>
    </row>
    <row r="1875" spans="1:2">
      <c r="A1875" s="34">
        <v>22500.000000000004</v>
      </c>
      <c r="B1875" s="33">
        <f t="shared" si="29"/>
        <v>-0.22006232910220155</v>
      </c>
    </row>
    <row r="1876" spans="1:2">
      <c r="A1876" s="33">
        <v>39000</v>
      </c>
      <c r="B1876" s="33">
        <f t="shared" si="29"/>
        <v>8.4420178644008859E-2</v>
      </c>
    </row>
    <row r="1877" spans="1:2">
      <c r="A1877" s="34">
        <v>66500</v>
      </c>
      <c r="B1877" s="33">
        <f t="shared" si="29"/>
        <v>0.59189102488769296</v>
      </c>
    </row>
    <row r="1878" spans="1:2">
      <c r="A1878" s="33">
        <v>56875</v>
      </c>
      <c r="B1878" s="33">
        <f t="shared" si="29"/>
        <v>0.41427622870240355</v>
      </c>
    </row>
    <row r="1879" spans="1:2">
      <c r="A1879" s="34">
        <v>67374.999999999985</v>
      </c>
      <c r="B1879" s="33">
        <f t="shared" si="29"/>
        <v>0.60803782454090083</v>
      </c>
    </row>
    <row r="1880" spans="1:2">
      <c r="A1880" s="33">
        <v>43750</v>
      </c>
      <c r="B1880" s="33">
        <f t="shared" si="29"/>
        <v>0.17207423390428156</v>
      </c>
    </row>
    <row r="1881" spans="1:2">
      <c r="A1881" s="34">
        <v>22000.000000000004</v>
      </c>
      <c r="B1881" s="33">
        <f t="shared" si="29"/>
        <v>-0.22928907176117763</v>
      </c>
    </row>
    <row r="1882" spans="1:2">
      <c r="A1882" s="33">
        <v>45000</v>
      </c>
      <c r="B1882" s="33">
        <f t="shared" si="29"/>
        <v>0.19514109055172174</v>
      </c>
    </row>
    <row r="1883" spans="1:2">
      <c r="A1883" s="34">
        <v>91437.5</v>
      </c>
      <c r="B1883" s="33">
        <f t="shared" si="29"/>
        <v>1.0520748150041248</v>
      </c>
    </row>
    <row r="1884" spans="1:2">
      <c r="A1884" s="33">
        <v>57750.000000000007</v>
      </c>
      <c r="B1884" s="33">
        <f t="shared" si="29"/>
        <v>0.4304230283556118</v>
      </c>
    </row>
    <row r="1885" spans="1:2">
      <c r="A1885" s="34">
        <v>68250</v>
      </c>
      <c r="B1885" s="33">
        <f t="shared" si="29"/>
        <v>0.62418462419410925</v>
      </c>
    </row>
    <row r="1886" spans="1:2">
      <c r="A1886" s="33">
        <v>35437.5</v>
      </c>
      <c r="B1886" s="33">
        <f t="shared" si="29"/>
        <v>1.8679637198804319E-2</v>
      </c>
    </row>
    <row r="1887" spans="1:2">
      <c r="A1887" s="34">
        <v>25000.000000000007</v>
      </c>
      <c r="B1887" s="33">
        <f t="shared" si="29"/>
        <v>-0.17392861580732111</v>
      </c>
    </row>
    <row r="1888" spans="1:2">
      <c r="A1888" s="33">
        <v>58500.000000000007</v>
      </c>
      <c r="B1888" s="33">
        <f t="shared" si="29"/>
        <v>0.44426314234407593</v>
      </c>
    </row>
    <row r="1889" spans="1:2">
      <c r="A1889" s="34">
        <v>87500</v>
      </c>
      <c r="B1889" s="33">
        <f t="shared" si="29"/>
        <v>0.97941421656468808</v>
      </c>
    </row>
    <row r="1890" spans="1:2">
      <c r="A1890" s="33">
        <v>67375</v>
      </c>
      <c r="B1890" s="33">
        <f t="shared" si="29"/>
        <v>0.60803782454090116</v>
      </c>
    </row>
    <row r="1891" spans="1:2">
      <c r="A1891" s="34">
        <v>67375</v>
      </c>
      <c r="B1891" s="33">
        <f t="shared" si="29"/>
        <v>0.60803782454090116</v>
      </c>
    </row>
    <row r="1892" spans="1:2">
      <c r="A1892" s="33">
        <v>48125</v>
      </c>
      <c r="B1892" s="33">
        <f t="shared" si="29"/>
        <v>0.25280823217032222</v>
      </c>
    </row>
    <row r="1893" spans="1:2">
      <c r="A1893" s="34">
        <v>31499.999999999996</v>
      </c>
      <c r="B1893" s="33">
        <f t="shared" si="29"/>
        <v>-5.3980961240632341E-2</v>
      </c>
    </row>
    <row r="1894" spans="1:2">
      <c r="A1894" s="33">
        <v>94500</v>
      </c>
      <c r="B1894" s="33">
        <f t="shared" si="29"/>
        <v>1.1085886137903531</v>
      </c>
    </row>
    <row r="1895" spans="1:2">
      <c r="A1895" s="34">
        <v>149187.49999999997</v>
      </c>
      <c r="B1895" s="33">
        <f t="shared" si="29"/>
        <v>2.1177635921158608</v>
      </c>
    </row>
    <row r="1896" spans="1:2">
      <c r="A1896" s="33">
        <v>147874.99999999994</v>
      </c>
      <c r="B1896" s="33">
        <f t="shared" si="29"/>
        <v>2.0935433926360481</v>
      </c>
    </row>
    <row r="1897" spans="1:2">
      <c r="A1897" s="34">
        <v>182000</v>
      </c>
      <c r="B1897" s="33">
        <f t="shared" si="29"/>
        <v>2.7232685791111662</v>
      </c>
    </row>
    <row r="1898" spans="1:2">
      <c r="A1898" s="33">
        <v>147000</v>
      </c>
      <c r="B1898" s="33">
        <f t="shared" si="29"/>
        <v>2.0773965929828409</v>
      </c>
    </row>
    <row r="1899" spans="1:2">
      <c r="A1899" s="34">
        <v>144000</v>
      </c>
      <c r="B1899" s="33">
        <f t="shared" si="29"/>
        <v>2.0220361370289845</v>
      </c>
    </row>
    <row r="1900" spans="1:2">
      <c r="A1900" s="33">
        <v>220500</v>
      </c>
      <c r="B1900" s="33">
        <f t="shared" si="29"/>
        <v>3.4337277638523238</v>
      </c>
    </row>
    <row r="1901" spans="1:2">
      <c r="A1901" s="34">
        <v>252874.99999999997</v>
      </c>
      <c r="B1901" s="33">
        <f t="shared" si="29"/>
        <v>4.0311593510210244</v>
      </c>
    </row>
    <row r="1902" spans="1:2">
      <c r="A1902" s="33">
        <v>220500</v>
      </c>
      <c r="B1902" s="33">
        <f t="shared" si="29"/>
        <v>3.4337277638523238</v>
      </c>
    </row>
    <row r="1903" spans="1:2">
      <c r="A1903" s="34">
        <v>204750</v>
      </c>
      <c r="B1903" s="33">
        <f t="shared" si="29"/>
        <v>3.1430853700945773</v>
      </c>
    </row>
    <row r="1904" spans="1:2">
      <c r="A1904" s="33">
        <v>163625</v>
      </c>
      <c r="B1904" s="33">
        <f t="shared" si="29"/>
        <v>2.3841857863937954</v>
      </c>
    </row>
    <row r="1905" spans="1:2">
      <c r="A1905" s="34">
        <v>216000</v>
      </c>
      <c r="B1905" s="33">
        <f t="shared" si="29"/>
        <v>3.3506870799215394</v>
      </c>
    </row>
    <row r="1906" spans="1:2">
      <c r="A1906" s="33">
        <v>189000</v>
      </c>
      <c r="B1906" s="33">
        <f t="shared" si="29"/>
        <v>2.8524429763368313</v>
      </c>
    </row>
    <row r="1907" spans="1:2">
      <c r="A1907" s="34">
        <v>251999.99999999997</v>
      </c>
      <c r="B1907" s="33">
        <f t="shared" si="29"/>
        <v>4.0150125513678168</v>
      </c>
    </row>
    <row r="1908" spans="1:2">
      <c r="A1908" s="33">
        <v>217000</v>
      </c>
      <c r="B1908" s="33">
        <f t="shared" si="29"/>
        <v>3.3691405652394915</v>
      </c>
    </row>
    <row r="1909" spans="1:2">
      <c r="A1909" s="34">
        <v>159250</v>
      </c>
      <c r="B1909" s="33">
        <f t="shared" si="29"/>
        <v>2.303451788127755</v>
      </c>
    </row>
    <row r="1910" spans="1:2">
      <c r="A1910" s="33">
        <v>104125</v>
      </c>
      <c r="B1910" s="33">
        <f t="shared" si="29"/>
        <v>1.2862034099756425</v>
      </c>
    </row>
    <row r="1911" spans="1:2">
      <c r="A1911" s="34">
        <v>119000</v>
      </c>
      <c r="B1911" s="33">
        <f t="shared" si="29"/>
        <v>1.5606990040801809</v>
      </c>
    </row>
    <row r="1912" spans="1:2">
      <c r="A1912" s="33">
        <v>56250</v>
      </c>
      <c r="B1912" s="33">
        <f t="shared" si="29"/>
        <v>0.40274280037868343</v>
      </c>
    </row>
    <row r="1913" spans="1:2">
      <c r="A1913" s="34">
        <v>78750.000000000015</v>
      </c>
      <c r="B1913" s="33">
        <f t="shared" si="29"/>
        <v>0.81794622003260709</v>
      </c>
    </row>
    <row r="1914" spans="1:2">
      <c r="A1914" s="33">
        <v>86625.000000000015</v>
      </c>
      <c r="B1914" s="33">
        <f t="shared" si="29"/>
        <v>0.96326741691148021</v>
      </c>
    </row>
    <row r="1915" spans="1:2">
      <c r="A1915" s="34">
        <v>43750.000000000007</v>
      </c>
      <c r="B1915" s="33">
        <f t="shared" si="29"/>
        <v>0.1720742339042817</v>
      </c>
    </row>
    <row r="1916" spans="1:2">
      <c r="A1916" s="33">
        <v>35000.000000000007</v>
      </c>
      <c r="B1916" s="33">
        <f t="shared" si="29"/>
        <v>1.0606237372200388E-2</v>
      </c>
    </row>
    <row r="1917" spans="1:2">
      <c r="A1917" s="34">
        <v>54000.000000000015</v>
      </c>
      <c r="B1917" s="33">
        <f t="shared" si="29"/>
        <v>0.36122245841329137</v>
      </c>
    </row>
    <row r="1918" spans="1:2">
      <c r="A1918" s="33">
        <v>33749.999999999993</v>
      </c>
      <c r="B1918" s="33">
        <f t="shared" si="29"/>
        <v>-1.2460619275240069E-2</v>
      </c>
    </row>
    <row r="1919" spans="1:2">
      <c r="A1919" s="34">
        <v>49000</v>
      </c>
      <c r="B1919" s="33">
        <f t="shared" si="29"/>
        <v>0.26895503182353037</v>
      </c>
    </row>
    <row r="1920" spans="1:2">
      <c r="A1920" s="33">
        <v>101062.50000000001</v>
      </c>
      <c r="B1920" s="33">
        <f t="shared" si="29"/>
        <v>1.2296896111894144</v>
      </c>
    </row>
    <row r="1921" spans="1:2">
      <c r="A1921" s="34">
        <v>61250.000000000015</v>
      </c>
      <c r="B1921" s="33">
        <f t="shared" si="29"/>
        <v>0.49501022696844443</v>
      </c>
    </row>
    <row r="1922" spans="1:2">
      <c r="A1922" s="33">
        <v>51187.500000000007</v>
      </c>
      <c r="B1922" s="33">
        <f t="shared" si="29"/>
        <v>0.30932203095655081</v>
      </c>
    </row>
    <row r="1923" spans="1:2">
      <c r="A1923" s="34">
        <v>66000.000000000015</v>
      </c>
      <c r="B1923" s="33">
        <f t="shared" ref="B1923:B1986" si="30">(A1923-$E$3)/$E$4</f>
        <v>0.58266428222871713</v>
      </c>
    </row>
    <row r="1924" spans="1:2">
      <c r="A1924" s="33">
        <v>63000.000000000007</v>
      </c>
      <c r="B1924" s="33">
        <f t="shared" si="30"/>
        <v>0.52730382627486061</v>
      </c>
    </row>
    <row r="1925" spans="1:2">
      <c r="A1925" s="34">
        <v>90562.5</v>
      </c>
      <c r="B1925" s="33">
        <f t="shared" si="30"/>
        <v>1.0359280153509165</v>
      </c>
    </row>
    <row r="1926" spans="1:2">
      <c r="A1926" s="33">
        <v>113750.00000000003</v>
      </c>
      <c r="B1926" s="33">
        <f t="shared" si="30"/>
        <v>1.4638182061609326</v>
      </c>
    </row>
    <row r="1927" spans="1:2">
      <c r="A1927" s="34">
        <v>74812.5</v>
      </c>
      <c r="B1927" s="33">
        <f t="shared" si="30"/>
        <v>0.74528562159317024</v>
      </c>
    </row>
    <row r="1928" spans="1:2">
      <c r="A1928" s="33">
        <v>86625.000000000015</v>
      </c>
      <c r="B1928" s="33">
        <f t="shared" si="30"/>
        <v>0.96326741691148021</v>
      </c>
    </row>
    <row r="1929" spans="1:2">
      <c r="A1929" s="34">
        <v>127500.00000000003</v>
      </c>
      <c r="B1929" s="33">
        <f t="shared" si="30"/>
        <v>1.7175536292827747</v>
      </c>
    </row>
    <row r="1930" spans="1:2">
      <c r="A1930" s="33">
        <v>132000</v>
      </c>
      <c r="B1930" s="33">
        <f t="shared" si="30"/>
        <v>1.8005943132135589</v>
      </c>
    </row>
    <row r="1931" spans="1:2">
      <c r="A1931" s="34">
        <v>170625.00000000003</v>
      </c>
      <c r="B1931" s="33">
        <f t="shared" si="30"/>
        <v>2.5133601836194615</v>
      </c>
    </row>
    <row r="1932" spans="1:2">
      <c r="A1932" s="33">
        <v>196875.00000000006</v>
      </c>
      <c r="B1932" s="33">
        <f t="shared" si="30"/>
        <v>2.9977641732157054</v>
      </c>
    </row>
    <row r="1933" spans="1:2">
      <c r="A1933" s="34">
        <v>134750</v>
      </c>
      <c r="B1933" s="33">
        <f t="shared" si="30"/>
        <v>1.8513413978379272</v>
      </c>
    </row>
    <row r="1934" spans="1:2">
      <c r="A1934" s="33">
        <v>134750</v>
      </c>
      <c r="B1934" s="33">
        <f t="shared" si="30"/>
        <v>1.8513413978379272</v>
      </c>
    </row>
    <row r="1935" spans="1:2">
      <c r="A1935" s="34">
        <v>152000.00000000003</v>
      </c>
      <c r="B1935" s="33">
        <f t="shared" si="30"/>
        <v>2.1696640195726022</v>
      </c>
    </row>
    <row r="1936" spans="1:2">
      <c r="A1936" s="33">
        <v>146625</v>
      </c>
      <c r="B1936" s="33">
        <f t="shared" si="30"/>
        <v>2.0704765359886088</v>
      </c>
    </row>
    <row r="1937" spans="1:2">
      <c r="A1937" s="34">
        <v>55999.999999999993</v>
      </c>
      <c r="B1937" s="33">
        <f t="shared" si="30"/>
        <v>0.39812942904919529</v>
      </c>
    </row>
    <row r="1938" spans="1:2">
      <c r="A1938" s="33">
        <v>72000</v>
      </c>
      <c r="B1938" s="33">
        <f t="shared" si="30"/>
        <v>0.69338519413642985</v>
      </c>
    </row>
    <row r="1939" spans="1:2">
      <c r="A1939" s="34">
        <v>72000</v>
      </c>
      <c r="B1939" s="33">
        <f t="shared" si="30"/>
        <v>0.69338519413642985</v>
      </c>
    </row>
    <row r="1940" spans="1:2">
      <c r="A1940" s="33">
        <v>44999.999999999993</v>
      </c>
      <c r="B1940" s="33">
        <f t="shared" si="30"/>
        <v>0.19514109055172163</v>
      </c>
    </row>
    <row r="1941" spans="1:2">
      <c r="A1941" s="34">
        <v>45000.000000000015</v>
      </c>
      <c r="B1941" s="33">
        <f t="shared" si="30"/>
        <v>0.19514109055172202</v>
      </c>
    </row>
    <row r="1942" spans="1:2">
      <c r="A1942" s="33">
        <v>70875</v>
      </c>
      <c r="B1942" s="33">
        <f t="shared" si="30"/>
        <v>0.67262502315373363</v>
      </c>
    </row>
    <row r="1943" spans="1:2">
      <c r="A1943" s="34">
        <v>70000</v>
      </c>
      <c r="B1943" s="33">
        <f t="shared" si="30"/>
        <v>0.65647822350052554</v>
      </c>
    </row>
    <row r="1944" spans="1:2">
      <c r="A1944" s="33">
        <v>72000</v>
      </c>
      <c r="B1944" s="33">
        <f t="shared" si="30"/>
        <v>0.69338519413642985</v>
      </c>
    </row>
    <row r="1945" spans="1:2">
      <c r="A1945" s="34">
        <v>72000</v>
      </c>
      <c r="B1945" s="33">
        <f t="shared" si="30"/>
        <v>0.69338519413642985</v>
      </c>
    </row>
    <row r="1946" spans="1:2">
      <c r="A1946" s="33">
        <v>44999.999999999993</v>
      </c>
      <c r="B1946" s="33">
        <f t="shared" si="30"/>
        <v>0.19514109055172163</v>
      </c>
    </row>
    <row r="1947" spans="1:2">
      <c r="A1947" s="34">
        <v>39375.000000000015</v>
      </c>
      <c r="B1947" s="33">
        <f t="shared" si="30"/>
        <v>9.1340235638241174E-2</v>
      </c>
    </row>
    <row r="1948" spans="1:2">
      <c r="A1948" s="33">
        <v>59062.499999999993</v>
      </c>
      <c r="B1948" s="33">
        <f t="shared" si="30"/>
        <v>0.45464322783542371</v>
      </c>
    </row>
    <row r="1949" spans="1:2">
      <c r="A1949" s="34">
        <v>94499.999999999985</v>
      </c>
      <c r="B1949" s="33">
        <f t="shared" si="30"/>
        <v>1.1085886137903529</v>
      </c>
    </row>
    <row r="1950" spans="1:2">
      <c r="A1950" s="33">
        <v>82500</v>
      </c>
      <c r="B1950" s="33">
        <f t="shared" si="30"/>
        <v>0.88714678997492735</v>
      </c>
    </row>
    <row r="1951" spans="1:2">
      <c r="A1951" s="34">
        <v>95999.999999999985</v>
      </c>
      <c r="B1951" s="33">
        <f t="shared" si="30"/>
        <v>1.136268841767281</v>
      </c>
    </row>
    <row r="1952" spans="1:2">
      <c r="A1952" s="33">
        <v>66000</v>
      </c>
      <c r="B1952" s="33">
        <f t="shared" si="30"/>
        <v>0.58266428222871691</v>
      </c>
    </row>
    <row r="1953" spans="1:2">
      <c r="A1953" s="34">
        <v>40500.000000000007</v>
      </c>
      <c r="B1953" s="33">
        <f t="shared" si="30"/>
        <v>0.11210040662093722</v>
      </c>
    </row>
    <row r="1954" spans="1:2">
      <c r="A1954" s="33">
        <v>55125</v>
      </c>
      <c r="B1954" s="33">
        <f t="shared" si="30"/>
        <v>0.38198262939598726</v>
      </c>
    </row>
    <row r="1955" spans="1:2">
      <c r="A1955" s="34">
        <v>104999.99999999999</v>
      </c>
      <c r="B1955" s="33">
        <f t="shared" si="30"/>
        <v>1.3023502096288504</v>
      </c>
    </row>
    <row r="1956" spans="1:2">
      <c r="A1956" s="33">
        <v>71500</v>
      </c>
      <c r="B1956" s="33">
        <f t="shared" si="30"/>
        <v>0.68415845147745369</v>
      </c>
    </row>
    <row r="1957" spans="1:2">
      <c r="A1957" s="34">
        <v>82500</v>
      </c>
      <c r="B1957" s="33">
        <f t="shared" si="30"/>
        <v>0.88714678997492735</v>
      </c>
    </row>
    <row r="1958" spans="1:2">
      <c r="A1958" s="33">
        <v>44000</v>
      </c>
      <c r="B1958" s="33">
        <f t="shared" si="30"/>
        <v>0.17668760523376961</v>
      </c>
    </row>
    <row r="1959" spans="1:2">
      <c r="A1959" s="34">
        <v>35437.500000000015</v>
      </c>
      <c r="B1959" s="33">
        <f t="shared" si="30"/>
        <v>1.8679637198804586E-2</v>
      </c>
    </row>
    <row r="1960" spans="1:2">
      <c r="A1960" s="33">
        <v>73500</v>
      </c>
      <c r="B1960" s="33">
        <f t="shared" si="30"/>
        <v>0.721065422113358</v>
      </c>
    </row>
    <row r="1961" spans="1:2">
      <c r="A1961" s="34">
        <v>98999.999999999985</v>
      </c>
      <c r="B1961" s="33">
        <f t="shared" si="30"/>
        <v>1.1916292977211376</v>
      </c>
    </row>
    <row r="1962" spans="1:2">
      <c r="A1962" s="33">
        <v>80000</v>
      </c>
      <c r="B1962" s="33">
        <f t="shared" si="30"/>
        <v>0.84101307668004699</v>
      </c>
    </row>
    <row r="1963" spans="1:2">
      <c r="A1963" s="34">
        <v>80000</v>
      </c>
      <c r="B1963" s="33">
        <f t="shared" si="30"/>
        <v>0.84101307668004699</v>
      </c>
    </row>
    <row r="1964" spans="1:2">
      <c r="A1964" s="33">
        <v>58499.999999999993</v>
      </c>
      <c r="B1964" s="33">
        <f t="shared" si="30"/>
        <v>0.44426314234407566</v>
      </c>
    </row>
    <row r="1965" spans="1:2">
      <c r="A1965" s="34">
        <v>40500</v>
      </c>
      <c r="B1965" s="33">
        <f t="shared" si="30"/>
        <v>0.11210040662093708</v>
      </c>
    </row>
    <row r="1966" spans="1:2">
      <c r="A1966" s="33">
        <v>130812.49999999999</v>
      </c>
      <c r="B1966" s="33">
        <f t="shared" si="30"/>
        <v>1.7786807993984903</v>
      </c>
    </row>
    <row r="1967" spans="1:2">
      <c r="A1967" s="34">
        <v>197999.99999999997</v>
      </c>
      <c r="B1967" s="33">
        <f t="shared" si="30"/>
        <v>3.0185243441984007</v>
      </c>
    </row>
    <row r="1968" spans="1:2">
      <c r="A1968" s="33">
        <v>195999.99999999997</v>
      </c>
      <c r="B1968" s="33">
        <f t="shared" si="30"/>
        <v>2.981617373562496</v>
      </c>
    </row>
    <row r="1969" spans="1:2">
      <c r="A1969" s="34">
        <v>237999.99999999997</v>
      </c>
      <c r="B1969" s="33">
        <f t="shared" si="30"/>
        <v>3.7566637569164865</v>
      </c>
    </row>
    <row r="1970" spans="1:2">
      <c r="A1970" s="33">
        <v>195499.99999999997</v>
      </c>
      <c r="B1970" s="33">
        <f t="shared" si="30"/>
        <v>2.97239063090352</v>
      </c>
    </row>
    <row r="1971" spans="1:2">
      <c r="A1971" s="34">
        <v>192375</v>
      </c>
      <c r="B1971" s="33">
        <f t="shared" si="30"/>
        <v>2.9147234892849196</v>
      </c>
    </row>
    <row r="1972" spans="1:2">
      <c r="A1972" s="33">
        <v>288750</v>
      </c>
      <c r="B1972" s="33">
        <f t="shared" si="30"/>
        <v>4.6931781368025582</v>
      </c>
    </row>
    <row r="1973" spans="1:2">
      <c r="A1973" s="34">
        <v>324000</v>
      </c>
      <c r="B1973" s="33">
        <f t="shared" si="30"/>
        <v>5.3436634942603716</v>
      </c>
    </row>
    <row r="1974" spans="1:2">
      <c r="A1974" s="33">
        <v>285000</v>
      </c>
      <c r="B1974" s="33">
        <f t="shared" si="30"/>
        <v>4.6239775668602379</v>
      </c>
    </row>
    <row r="1975" spans="1:2">
      <c r="A1975" s="34">
        <v>266000</v>
      </c>
      <c r="B1975" s="33">
        <f t="shared" si="30"/>
        <v>4.2733613458191471</v>
      </c>
    </row>
    <row r="1976" spans="1:2">
      <c r="A1976" s="33">
        <v>215999.99999999997</v>
      </c>
      <c r="B1976" s="33">
        <f t="shared" si="30"/>
        <v>3.3506870799215394</v>
      </c>
    </row>
    <row r="1977" spans="1:2">
      <c r="A1977" s="34">
        <v>277875</v>
      </c>
      <c r="B1977" s="33">
        <f t="shared" si="30"/>
        <v>4.4924964839698287</v>
      </c>
    </row>
    <row r="1978" spans="1:2">
      <c r="A1978" s="33">
        <v>250250.00000000003</v>
      </c>
      <c r="B1978" s="33">
        <f t="shared" si="30"/>
        <v>3.9827189520614015</v>
      </c>
    </row>
    <row r="1979" spans="1:2">
      <c r="A1979" s="34">
        <v>323000</v>
      </c>
      <c r="B1979" s="33">
        <f t="shared" si="30"/>
        <v>5.3252100089424195</v>
      </c>
    </row>
    <row r="1980" spans="1:2">
      <c r="A1980" s="33">
        <v>280500</v>
      </c>
      <c r="B1980" s="33">
        <f t="shared" si="30"/>
        <v>4.5409368829294525</v>
      </c>
    </row>
    <row r="1981" spans="1:2">
      <c r="A1981" s="34">
        <v>210000.00000000003</v>
      </c>
      <c r="B1981" s="33">
        <f t="shared" si="30"/>
        <v>3.2399661680138272</v>
      </c>
    </row>
    <row r="1982" spans="1:2">
      <c r="A1982" s="33">
        <v>142500</v>
      </c>
      <c r="B1982" s="33">
        <f t="shared" si="30"/>
        <v>1.9943559090520564</v>
      </c>
    </row>
    <row r="1983" spans="1:2">
      <c r="A1983" s="34">
        <v>138937.49999999997</v>
      </c>
      <c r="B1983" s="33">
        <f t="shared" si="30"/>
        <v>1.9286153676068514</v>
      </c>
    </row>
    <row r="1984" spans="1:2">
      <c r="A1984" s="33">
        <v>73500</v>
      </c>
      <c r="B1984" s="33">
        <f t="shared" si="30"/>
        <v>0.721065422113358</v>
      </c>
    </row>
    <row r="1985" spans="1:2">
      <c r="A1985" s="34">
        <v>90000.000000000015</v>
      </c>
      <c r="B1985" s="33">
        <f t="shared" si="30"/>
        <v>1.0255479298595687</v>
      </c>
    </row>
    <row r="1986" spans="1:2">
      <c r="A1986" s="33">
        <v>100000.00000000001</v>
      </c>
      <c r="B1986" s="33">
        <f t="shared" si="30"/>
        <v>1.2100827830390903</v>
      </c>
    </row>
    <row r="1987" spans="1:2">
      <c r="A1987" s="34">
        <v>54000.000000000007</v>
      </c>
      <c r="B1987" s="33">
        <f t="shared" ref="B1987:B2050" si="31">(A1987-$E$3)/$E$4</f>
        <v>0.36122245841329126</v>
      </c>
    </row>
    <row r="1988" spans="1:2">
      <c r="A1988" s="33">
        <v>45000.000000000007</v>
      </c>
      <c r="B1988" s="33">
        <f t="shared" si="31"/>
        <v>0.19514109055172188</v>
      </c>
    </row>
    <row r="1989" spans="1:2">
      <c r="A1989" s="34">
        <v>68062.500000000015</v>
      </c>
      <c r="B1989" s="33">
        <f t="shared" si="31"/>
        <v>0.62072459569699345</v>
      </c>
    </row>
    <row r="1990" spans="1:2">
      <c r="A1990" s="33">
        <v>42000</v>
      </c>
      <c r="B1990" s="33">
        <f t="shared" si="31"/>
        <v>0.1397806345978653</v>
      </c>
    </row>
    <row r="1991" spans="1:2">
      <c r="A1991" s="34">
        <v>55999.999999999993</v>
      </c>
      <c r="B1991" s="33">
        <f t="shared" si="31"/>
        <v>0.39812942904919529</v>
      </c>
    </row>
    <row r="1992" spans="1:2">
      <c r="A1992" s="33">
        <v>115000.00000000001</v>
      </c>
      <c r="B1992" s="33">
        <f t="shared" si="31"/>
        <v>1.4868850628083725</v>
      </c>
    </row>
    <row r="1993" spans="1:2">
      <c r="A1993" s="34">
        <v>72000.000000000015</v>
      </c>
      <c r="B1993" s="33">
        <f t="shared" si="31"/>
        <v>0.69338519413643007</v>
      </c>
    </row>
    <row r="1994" spans="1:2">
      <c r="A1994" s="33">
        <v>60000.000000000007</v>
      </c>
      <c r="B1994" s="33">
        <f t="shared" si="31"/>
        <v>0.47194337032100414</v>
      </c>
    </row>
    <row r="1995" spans="1:2">
      <c r="A1995" s="34">
        <v>78750</v>
      </c>
      <c r="B1995" s="33">
        <f t="shared" si="31"/>
        <v>0.81794622003260686</v>
      </c>
    </row>
    <row r="1996" spans="1:2">
      <c r="A1996" s="33">
        <v>77000</v>
      </c>
      <c r="B1996" s="33">
        <f t="shared" si="31"/>
        <v>0.78565262072619058</v>
      </c>
    </row>
    <row r="1997" spans="1:2">
      <c r="A1997" s="34">
        <v>100000.00000000001</v>
      </c>
      <c r="B1997" s="33">
        <f t="shared" si="31"/>
        <v>1.2100827830390903</v>
      </c>
    </row>
    <row r="1998" spans="1:2">
      <c r="A1998" s="33">
        <v>126000.00000000003</v>
      </c>
      <c r="B1998" s="33">
        <f t="shared" si="31"/>
        <v>1.6898734013058465</v>
      </c>
    </row>
    <row r="1999" spans="1:2">
      <c r="A1999" s="34">
        <v>84000</v>
      </c>
      <c r="B1999" s="33">
        <f t="shared" si="31"/>
        <v>0.91482701795185561</v>
      </c>
    </row>
    <row r="2000" spans="1:2">
      <c r="A2000" s="33">
        <v>100000.00000000001</v>
      </c>
      <c r="B2000" s="33">
        <f t="shared" si="31"/>
        <v>1.2100827830390903</v>
      </c>
    </row>
    <row r="2001" spans="1:2">
      <c r="A2001" s="34">
        <v>149625</v>
      </c>
      <c r="B2001" s="33">
        <f t="shared" si="31"/>
        <v>2.1258369919424656</v>
      </c>
    </row>
    <row r="2002" spans="1:2">
      <c r="A2002" s="33">
        <v>178500</v>
      </c>
      <c r="B2002" s="33">
        <f t="shared" si="31"/>
        <v>2.6586813804983334</v>
      </c>
    </row>
    <row r="2003" spans="1:2">
      <c r="A2003" s="34">
        <v>224000.00000000003</v>
      </c>
      <c r="B2003" s="33">
        <f t="shared" si="31"/>
        <v>3.4983149624651575</v>
      </c>
    </row>
    <row r="2004" spans="1:2">
      <c r="A2004" s="33">
        <v>256000.00000000006</v>
      </c>
      <c r="B2004" s="33">
        <f t="shared" si="31"/>
        <v>4.0888264926396261</v>
      </c>
    </row>
    <row r="2005" spans="1:2">
      <c r="A2005" s="34">
        <v>180000.00000000006</v>
      </c>
      <c r="B2005" s="33">
        <f t="shared" si="31"/>
        <v>2.6863616084752628</v>
      </c>
    </row>
    <row r="2006" spans="1:2">
      <c r="A2006" s="33">
        <v>180000.00000000006</v>
      </c>
      <c r="B2006" s="33">
        <f t="shared" si="31"/>
        <v>2.6863616084752628</v>
      </c>
    </row>
    <row r="2007" spans="1:2">
      <c r="A2007" s="34">
        <v>200812.50000000003</v>
      </c>
      <c r="B2007" s="33">
        <f t="shared" si="31"/>
        <v>3.070424771655142</v>
      </c>
    </row>
    <row r="2008" spans="1:2">
      <c r="A2008" s="33">
        <v>196875.00000000006</v>
      </c>
      <c r="B2008" s="33">
        <f t="shared" si="31"/>
        <v>2.9977641732157054</v>
      </c>
    </row>
    <row r="2009" spans="1:2">
      <c r="A2009" s="34">
        <v>40500</v>
      </c>
      <c r="B2009" s="33">
        <f t="shared" si="31"/>
        <v>0.11210040662093708</v>
      </c>
    </row>
    <row r="2010" spans="1:2">
      <c r="A2010" s="33">
        <v>60750</v>
      </c>
      <c r="B2010" s="33">
        <f t="shared" si="31"/>
        <v>0.48578348430946811</v>
      </c>
    </row>
    <row r="2011" spans="1:2">
      <c r="A2011" s="34">
        <v>42750</v>
      </c>
      <c r="B2011" s="33">
        <f t="shared" si="31"/>
        <v>0.1536207485863294</v>
      </c>
    </row>
    <row r="2012" spans="1:2">
      <c r="A2012" s="33">
        <v>66500</v>
      </c>
      <c r="B2012" s="33">
        <f t="shared" si="31"/>
        <v>0.59189102488769296</v>
      </c>
    </row>
    <row r="2013" spans="1:2">
      <c r="A2013" s="34">
        <v>32500</v>
      </c>
      <c r="B2013" s="33">
        <f t="shared" si="31"/>
        <v>-3.5527475922680123E-2</v>
      </c>
    </row>
    <row r="2014" spans="1:2">
      <c r="A2014" s="33">
        <v>74812.5</v>
      </c>
      <c r="B2014" s="33">
        <f t="shared" si="31"/>
        <v>0.74528562159317024</v>
      </c>
    </row>
    <row r="2015" spans="1:2">
      <c r="A2015" s="34">
        <v>46875</v>
      </c>
      <c r="B2015" s="33">
        <f t="shared" si="31"/>
        <v>0.22974137552288204</v>
      </c>
    </row>
    <row r="2016" spans="1:2">
      <c r="A2016" s="33">
        <v>63000</v>
      </c>
      <c r="B2016" s="33">
        <f t="shared" si="31"/>
        <v>0.5273038262748605</v>
      </c>
    </row>
    <row r="2017" spans="1:2">
      <c r="A2017" s="34">
        <v>44625</v>
      </c>
      <c r="B2017" s="33">
        <f t="shared" si="31"/>
        <v>0.1882210335574897</v>
      </c>
    </row>
    <row r="2018" spans="1:2">
      <c r="A2018" s="33">
        <v>52500</v>
      </c>
      <c r="B2018" s="33">
        <f t="shared" si="31"/>
        <v>0.33354223043636289</v>
      </c>
    </row>
    <row r="2019" spans="1:2">
      <c r="A2019" s="34">
        <v>25000</v>
      </c>
      <c r="B2019" s="33">
        <f t="shared" si="31"/>
        <v>-0.17392861580732125</v>
      </c>
    </row>
    <row r="2020" spans="1:2">
      <c r="A2020" s="33">
        <v>70875</v>
      </c>
      <c r="B2020" s="33">
        <f t="shared" si="31"/>
        <v>0.67262502315373363</v>
      </c>
    </row>
    <row r="2021" spans="1:2">
      <c r="A2021" s="34">
        <v>65625</v>
      </c>
      <c r="B2021" s="33">
        <f t="shared" si="31"/>
        <v>0.57574422523448487</v>
      </c>
    </row>
    <row r="2022" spans="1:2">
      <c r="A2022" s="33">
        <v>87500</v>
      </c>
      <c r="B2022" s="33">
        <f t="shared" si="31"/>
        <v>0.97941421656468808</v>
      </c>
    </row>
    <row r="2023" spans="1:2">
      <c r="A2023" s="34">
        <v>47250</v>
      </c>
      <c r="B2023" s="33">
        <f t="shared" si="31"/>
        <v>0.23666143251711408</v>
      </c>
    </row>
    <row r="2024" spans="1:2">
      <c r="A2024" s="33">
        <v>55125</v>
      </c>
      <c r="B2024" s="33">
        <f t="shared" si="31"/>
        <v>0.38198262939598726</v>
      </c>
    </row>
    <row r="2025" spans="1:2">
      <c r="A2025" s="34">
        <v>30000</v>
      </c>
      <c r="B2025" s="33">
        <f t="shared" si="31"/>
        <v>-8.1661189217560493E-2</v>
      </c>
    </row>
    <row r="2026" spans="1:2">
      <c r="A2026" s="33">
        <v>70000</v>
      </c>
      <c r="B2026" s="33">
        <f t="shared" si="31"/>
        <v>0.65647822350052554</v>
      </c>
    </row>
    <row r="2027" spans="1:2">
      <c r="A2027" s="34">
        <v>45500</v>
      </c>
      <c r="B2027" s="33">
        <f t="shared" si="31"/>
        <v>0.20436783321069782</v>
      </c>
    </row>
    <row r="2028" spans="1:2">
      <c r="A2028" s="33">
        <v>68250</v>
      </c>
      <c r="B2028" s="33">
        <f t="shared" si="31"/>
        <v>0.62418462419410925</v>
      </c>
    </row>
    <row r="2029" spans="1:2">
      <c r="A2029" s="34">
        <v>41562.499999999993</v>
      </c>
      <c r="B2029" s="33">
        <f t="shared" si="31"/>
        <v>0.13170723477126112</v>
      </c>
    </row>
    <row r="2030" spans="1:2">
      <c r="A2030" s="33">
        <v>50625.000000000007</v>
      </c>
      <c r="B2030" s="33">
        <f t="shared" si="31"/>
        <v>0.29894194546520275</v>
      </c>
    </row>
    <row r="2031" spans="1:2">
      <c r="A2031" s="34">
        <v>28875</v>
      </c>
      <c r="B2031" s="33">
        <f t="shared" si="31"/>
        <v>-0.10242136020025666</v>
      </c>
    </row>
    <row r="2032" spans="1:2">
      <c r="A2032" s="33">
        <v>82500.000000000015</v>
      </c>
      <c r="B2032" s="33">
        <f t="shared" si="31"/>
        <v>0.88714678997492769</v>
      </c>
    </row>
    <row r="2033" spans="1:2">
      <c r="A2033" s="34">
        <v>49000</v>
      </c>
      <c r="B2033" s="33">
        <f t="shared" si="31"/>
        <v>0.26895503182353037</v>
      </c>
    </row>
    <row r="2034" spans="1:2">
      <c r="A2034" s="33">
        <v>76125</v>
      </c>
      <c r="B2034" s="33">
        <f t="shared" si="31"/>
        <v>0.76950582107298238</v>
      </c>
    </row>
    <row r="2035" spans="1:2">
      <c r="A2035" s="34">
        <v>50312.499999999985</v>
      </c>
      <c r="B2035" s="33">
        <f t="shared" si="31"/>
        <v>0.29317523130334228</v>
      </c>
    </row>
    <row r="2036" spans="1:2">
      <c r="A2036" s="33">
        <v>78750</v>
      </c>
      <c r="B2036" s="33">
        <f t="shared" si="31"/>
        <v>0.81794622003260686</v>
      </c>
    </row>
    <row r="2037" spans="1:2">
      <c r="A2037" s="34">
        <v>60000</v>
      </c>
      <c r="B2037" s="33">
        <f t="shared" si="31"/>
        <v>0.47194337032100403</v>
      </c>
    </row>
    <row r="2038" spans="1:2">
      <c r="A2038" s="33">
        <v>168750</v>
      </c>
      <c r="B2038" s="33">
        <f t="shared" si="31"/>
        <v>2.4787598986482999</v>
      </c>
    </row>
    <row r="2039" spans="1:2">
      <c r="A2039" s="34">
        <v>118124.99999999999</v>
      </c>
      <c r="B2039" s="33">
        <f t="shared" si="31"/>
        <v>1.5445522044269724</v>
      </c>
    </row>
    <row r="2040" spans="1:2">
      <c r="A2040" s="33">
        <v>131250</v>
      </c>
      <c r="B2040" s="33">
        <f t="shared" si="31"/>
        <v>1.7867541992250946</v>
      </c>
    </row>
    <row r="2041" spans="1:2">
      <c r="A2041" s="34">
        <v>105000</v>
      </c>
      <c r="B2041" s="33">
        <f t="shared" si="31"/>
        <v>1.3023502096288508</v>
      </c>
    </row>
    <row r="2042" spans="1:2">
      <c r="A2042" s="33">
        <v>123750</v>
      </c>
      <c r="B2042" s="33">
        <f t="shared" si="31"/>
        <v>1.6483530593404536</v>
      </c>
    </row>
    <row r="2043" spans="1:2">
      <c r="A2043" s="34">
        <v>74250</v>
      </c>
      <c r="B2043" s="33">
        <f t="shared" si="31"/>
        <v>0.73490553610182219</v>
      </c>
    </row>
    <row r="2044" spans="1:2">
      <c r="A2044" s="33">
        <v>247500.00000000003</v>
      </c>
      <c r="B2044" s="33">
        <f t="shared" si="31"/>
        <v>3.9319718674370328</v>
      </c>
    </row>
    <row r="2045" spans="1:2">
      <c r="A2045" s="34">
        <v>155000</v>
      </c>
      <c r="B2045" s="33">
        <f t="shared" si="31"/>
        <v>2.2250244755264581</v>
      </c>
    </row>
    <row r="2046" spans="1:2">
      <c r="A2046" s="33">
        <v>170500</v>
      </c>
      <c r="B2046" s="33">
        <f t="shared" si="31"/>
        <v>2.5110534979547161</v>
      </c>
    </row>
    <row r="2047" spans="1:2">
      <c r="A2047" s="34">
        <v>184999.99999999997</v>
      </c>
      <c r="B2047" s="33">
        <f t="shared" si="31"/>
        <v>2.7786290350650225</v>
      </c>
    </row>
    <row r="2048" spans="1:2">
      <c r="A2048" s="33">
        <v>131250</v>
      </c>
      <c r="B2048" s="33">
        <f t="shared" si="31"/>
        <v>1.7867541992250946</v>
      </c>
    </row>
    <row r="2049" spans="1:2">
      <c r="A2049" s="34">
        <v>101062.50000000001</v>
      </c>
      <c r="B2049" s="33">
        <f t="shared" si="31"/>
        <v>1.2296896111894144</v>
      </c>
    </row>
    <row r="2050" spans="1:2">
      <c r="A2050" s="33">
        <v>286000</v>
      </c>
      <c r="B2050" s="33">
        <f t="shared" si="31"/>
        <v>4.64243105217819</v>
      </c>
    </row>
    <row r="2051" spans="1:2">
      <c r="A2051" s="34">
        <v>150000</v>
      </c>
      <c r="B2051" s="33">
        <f t="shared" ref="B2051:B2114" si="32">(A2051-$E$3)/$E$4</f>
        <v>2.1327570489366976</v>
      </c>
    </row>
    <row r="2052" spans="1:2">
      <c r="A2052" s="33">
        <v>165000</v>
      </c>
      <c r="B2052" s="33">
        <f t="shared" si="32"/>
        <v>2.4095593287059796</v>
      </c>
    </row>
    <row r="2053" spans="1:2">
      <c r="A2053" s="34">
        <v>184999.99999999997</v>
      </c>
      <c r="B2053" s="33">
        <f t="shared" si="32"/>
        <v>2.7786290350650225</v>
      </c>
    </row>
    <row r="2054" spans="1:2">
      <c r="A2054" s="33">
        <v>118750</v>
      </c>
      <c r="B2054" s="33">
        <f t="shared" si="32"/>
        <v>1.5560856327506929</v>
      </c>
    </row>
    <row r="2055" spans="1:2">
      <c r="A2055" s="34">
        <v>91437.5</v>
      </c>
      <c r="B2055" s="33">
        <f t="shared" si="32"/>
        <v>1.0520748150041248</v>
      </c>
    </row>
    <row r="2056" spans="1:2">
      <c r="A2056" s="33">
        <v>239250.00000000003</v>
      </c>
      <c r="B2056" s="33">
        <f t="shared" si="32"/>
        <v>3.7797306135639279</v>
      </c>
    </row>
    <row r="2057" spans="1:2">
      <c r="A2057" s="34">
        <v>148500</v>
      </c>
      <c r="B2057" s="33">
        <f t="shared" si="32"/>
        <v>2.1050768209597694</v>
      </c>
    </row>
    <row r="2058" spans="1:2">
      <c r="A2058" s="33">
        <v>137500</v>
      </c>
      <c r="B2058" s="33">
        <f t="shared" si="32"/>
        <v>1.9020884824622957</v>
      </c>
    </row>
    <row r="2059" spans="1:2">
      <c r="A2059" s="34">
        <v>162000</v>
      </c>
      <c r="B2059" s="33">
        <f t="shared" si="32"/>
        <v>2.3541988727521233</v>
      </c>
    </row>
    <row r="2060" spans="1:2">
      <c r="A2060" s="33">
        <v>120000</v>
      </c>
      <c r="B2060" s="33">
        <f t="shared" si="32"/>
        <v>1.579152489398133</v>
      </c>
    </row>
    <row r="2061" spans="1:2">
      <c r="A2061" s="34">
        <v>77000</v>
      </c>
      <c r="B2061" s="33">
        <f t="shared" si="32"/>
        <v>0.78565262072619058</v>
      </c>
    </row>
    <row r="2062" spans="1:2">
      <c r="A2062" s="33">
        <v>171875</v>
      </c>
      <c r="B2062" s="33">
        <f t="shared" si="32"/>
        <v>2.5364270402669007</v>
      </c>
    </row>
    <row r="2063" spans="1:2">
      <c r="A2063" s="34">
        <v>91999.999999999985</v>
      </c>
      <c r="B2063" s="33">
        <f t="shared" si="32"/>
        <v>1.0624549004954726</v>
      </c>
    </row>
    <row r="2064" spans="1:2">
      <c r="A2064" s="33">
        <v>91999.999999999985</v>
      </c>
      <c r="B2064" s="33">
        <f t="shared" si="32"/>
        <v>1.0624549004954726</v>
      </c>
    </row>
    <row r="2065" spans="1:2">
      <c r="A2065" s="34">
        <v>94499.999999999985</v>
      </c>
      <c r="B2065" s="33">
        <f t="shared" si="32"/>
        <v>1.1085886137903529</v>
      </c>
    </row>
    <row r="2066" spans="1:2">
      <c r="A2066" s="33">
        <v>84375</v>
      </c>
      <c r="B2066" s="33">
        <f t="shared" si="32"/>
        <v>0.92174707494608765</v>
      </c>
    </row>
    <row r="2067" spans="1:2">
      <c r="A2067" s="34">
        <v>42875</v>
      </c>
      <c r="B2067" s="33">
        <f t="shared" si="32"/>
        <v>0.15592743425107344</v>
      </c>
    </row>
    <row r="2068" spans="1:2">
      <c r="A2068" s="33">
        <v>129937.50000000001</v>
      </c>
      <c r="B2068" s="33">
        <f t="shared" si="32"/>
        <v>1.7625339997452827</v>
      </c>
    </row>
    <row r="2069" spans="1:2">
      <c r="A2069" s="34">
        <v>94499.999999999985</v>
      </c>
      <c r="B2069" s="33">
        <f t="shared" si="32"/>
        <v>1.1085886137903529</v>
      </c>
    </row>
    <row r="2070" spans="1:2">
      <c r="A2070" s="33">
        <v>94499.999999999985</v>
      </c>
      <c r="B2070" s="33">
        <f t="shared" si="32"/>
        <v>1.1085886137903529</v>
      </c>
    </row>
    <row r="2071" spans="1:2">
      <c r="A2071" s="34">
        <v>144000</v>
      </c>
      <c r="B2071" s="33">
        <f t="shared" si="32"/>
        <v>2.0220361370289845</v>
      </c>
    </row>
    <row r="2072" spans="1:2">
      <c r="A2072" s="33">
        <v>135000</v>
      </c>
      <c r="B2072" s="33">
        <f t="shared" si="32"/>
        <v>1.8559547691674152</v>
      </c>
    </row>
    <row r="2073" spans="1:2">
      <c r="A2073" s="34">
        <v>81812.499999999985</v>
      </c>
      <c r="B2073" s="33">
        <f t="shared" si="32"/>
        <v>0.87446001881883506</v>
      </c>
    </row>
    <row r="2074" spans="1:2">
      <c r="A2074" s="33">
        <v>223437.50000000003</v>
      </c>
      <c r="B2074" s="33">
        <f t="shared" si="32"/>
        <v>3.4879348769738092</v>
      </c>
    </row>
    <row r="2075" spans="1:2">
      <c r="A2075" s="34">
        <v>170499.99999999997</v>
      </c>
      <c r="B2075" s="33">
        <f t="shared" si="32"/>
        <v>2.5110534979547161</v>
      </c>
    </row>
    <row r="2076" spans="1:2">
      <c r="A2076" s="33">
        <v>170499.99999999997</v>
      </c>
      <c r="B2076" s="33">
        <f t="shared" si="32"/>
        <v>2.5110534979547161</v>
      </c>
    </row>
    <row r="2077" spans="1:2">
      <c r="A2077" s="34">
        <v>162000</v>
      </c>
      <c r="B2077" s="33">
        <f t="shared" si="32"/>
        <v>2.3541988727521233</v>
      </c>
    </row>
    <row r="2078" spans="1:2">
      <c r="A2078" s="33">
        <v>157500</v>
      </c>
      <c r="B2078" s="33">
        <f t="shared" si="32"/>
        <v>2.2711581888213388</v>
      </c>
    </row>
    <row r="2079" spans="1:2">
      <c r="A2079" s="34">
        <v>91437.499999999985</v>
      </c>
      <c r="B2079" s="33">
        <f t="shared" si="32"/>
        <v>1.0520748150041244</v>
      </c>
    </row>
    <row r="2080" spans="1:2">
      <c r="A2080" s="33">
        <v>259187.50000000003</v>
      </c>
      <c r="B2080" s="33">
        <f t="shared" si="32"/>
        <v>4.1476469770905986</v>
      </c>
    </row>
    <row r="2081" spans="1:2">
      <c r="A2081" s="34">
        <v>44624.999999999985</v>
      </c>
      <c r="B2081" s="33">
        <f t="shared" si="32"/>
        <v>0.18822103355748943</v>
      </c>
    </row>
    <row r="2082" spans="1:2">
      <c r="A2082" s="33">
        <v>68000</v>
      </c>
      <c r="B2082" s="33">
        <f t="shared" si="32"/>
        <v>0.61957125286462122</v>
      </c>
    </row>
    <row r="2083" spans="1:2">
      <c r="A2083" s="34">
        <v>59499.999999999993</v>
      </c>
      <c r="B2083" s="33">
        <f t="shared" si="32"/>
        <v>0.46271662766202781</v>
      </c>
    </row>
    <row r="2084" spans="1:2">
      <c r="A2084" s="33">
        <v>38500</v>
      </c>
      <c r="B2084" s="33">
        <f t="shared" si="32"/>
        <v>7.519343598503278E-2</v>
      </c>
    </row>
    <row r="2085" spans="1:2">
      <c r="A2085" s="34">
        <v>30375.000000000004</v>
      </c>
      <c r="B2085" s="33">
        <f t="shared" si="32"/>
        <v>-7.4741132223328371E-2</v>
      </c>
    </row>
    <row r="2086" spans="1:2">
      <c r="A2086" s="33">
        <v>42500</v>
      </c>
      <c r="B2086" s="33">
        <f t="shared" si="32"/>
        <v>0.14900737725684138</v>
      </c>
    </row>
    <row r="2087" spans="1:2">
      <c r="A2087" s="34">
        <v>49874.999999999985</v>
      </c>
      <c r="B2087" s="33">
        <f t="shared" si="32"/>
        <v>0.28510183147673823</v>
      </c>
    </row>
    <row r="2088" spans="1:2">
      <c r="A2088" s="33">
        <v>60000</v>
      </c>
      <c r="B2088" s="33">
        <f t="shared" si="32"/>
        <v>0.47194337032100403</v>
      </c>
    </row>
    <row r="2089" spans="1:2">
      <c r="A2089" s="34">
        <v>52500</v>
      </c>
      <c r="B2089" s="33">
        <f t="shared" si="32"/>
        <v>0.33354223043636289</v>
      </c>
    </row>
    <row r="2090" spans="1:2">
      <c r="A2090" s="33">
        <v>31499.999999999996</v>
      </c>
      <c r="B2090" s="33">
        <f t="shared" si="32"/>
        <v>-5.3980961240632341E-2</v>
      </c>
    </row>
    <row r="2091" spans="1:2">
      <c r="A2091" s="34">
        <v>20250.000000000004</v>
      </c>
      <c r="B2091" s="33">
        <f t="shared" si="32"/>
        <v>-0.26158267106759392</v>
      </c>
    </row>
    <row r="2092" spans="1:2">
      <c r="A2092" s="33">
        <v>35000</v>
      </c>
      <c r="B2092" s="33">
        <f t="shared" si="32"/>
        <v>1.0606237372200253E-2</v>
      </c>
    </row>
    <row r="2093" spans="1:2">
      <c r="A2093" s="34">
        <v>70000</v>
      </c>
      <c r="B2093" s="33">
        <f t="shared" si="32"/>
        <v>0.65647822350052554</v>
      </c>
    </row>
    <row r="2094" spans="1:2">
      <c r="A2094" s="33">
        <v>70000</v>
      </c>
      <c r="B2094" s="33">
        <f t="shared" si="32"/>
        <v>0.65647822350052554</v>
      </c>
    </row>
    <row r="2095" spans="1:2">
      <c r="A2095" s="34">
        <v>61249.999999999993</v>
      </c>
      <c r="B2095" s="33">
        <f t="shared" si="32"/>
        <v>0.49501022696844404</v>
      </c>
    </row>
    <row r="2096" spans="1:2">
      <c r="A2096" s="33">
        <v>39375</v>
      </c>
      <c r="B2096" s="33">
        <f t="shared" si="32"/>
        <v>9.134023563824091E-2</v>
      </c>
    </row>
    <row r="2097" spans="1:2">
      <c r="A2097" s="34">
        <v>20625.000000000004</v>
      </c>
      <c r="B2097" s="33">
        <f t="shared" si="32"/>
        <v>-0.25466261407336183</v>
      </c>
    </row>
    <row r="2098" spans="1:2">
      <c r="A2098" s="33">
        <v>40625</v>
      </c>
      <c r="B2098" s="33">
        <f t="shared" si="32"/>
        <v>0.11440709228568109</v>
      </c>
    </row>
    <row r="2099" spans="1:2">
      <c r="A2099" s="34">
        <v>87500</v>
      </c>
      <c r="B2099" s="33">
        <f t="shared" si="32"/>
        <v>0.97941421656468808</v>
      </c>
    </row>
    <row r="2100" spans="1:2">
      <c r="A2100" s="33">
        <v>66000.000000000015</v>
      </c>
      <c r="B2100" s="33">
        <f t="shared" si="32"/>
        <v>0.58266428222871713</v>
      </c>
    </row>
    <row r="2101" spans="1:2">
      <c r="A2101" s="34">
        <v>67375</v>
      </c>
      <c r="B2101" s="33">
        <f t="shared" si="32"/>
        <v>0.60803782454090116</v>
      </c>
    </row>
    <row r="2102" spans="1:2">
      <c r="A2102" s="33">
        <v>43750</v>
      </c>
      <c r="B2102" s="33">
        <f t="shared" si="32"/>
        <v>0.17207423390428156</v>
      </c>
    </row>
    <row r="2103" spans="1:2">
      <c r="A2103" s="34">
        <v>24750.000000000004</v>
      </c>
      <c r="B2103" s="33">
        <f t="shared" si="32"/>
        <v>-0.17854198713680922</v>
      </c>
    </row>
    <row r="2104" spans="1:2">
      <c r="A2104" s="33">
        <v>56875</v>
      </c>
      <c r="B2104" s="33">
        <f t="shared" si="32"/>
        <v>0.41427622870240355</v>
      </c>
    </row>
    <row r="2105" spans="1:2">
      <c r="A2105" s="34">
        <v>91875</v>
      </c>
      <c r="B2105" s="33">
        <f t="shared" si="32"/>
        <v>1.0601482148307289</v>
      </c>
    </row>
    <row r="2106" spans="1:2">
      <c r="A2106" s="33">
        <v>82500.000000000015</v>
      </c>
      <c r="B2106" s="33">
        <f t="shared" si="32"/>
        <v>0.88714678997492769</v>
      </c>
    </row>
    <row r="2107" spans="1:2">
      <c r="A2107" s="34">
        <v>77000</v>
      </c>
      <c r="B2107" s="33">
        <f t="shared" si="32"/>
        <v>0.78565262072619058</v>
      </c>
    </row>
    <row r="2108" spans="1:2">
      <c r="A2108" s="33">
        <v>52500</v>
      </c>
      <c r="B2108" s="33">
        <f t="shared" si="32"/>
        <v>0.33354223043636289</v>
      </c>
    </row>
    <row r="2109" spans="1:2">
      <c r="A2109" s="34">
        <v>33000</v>
      </c>
      <c r="B2109" s="33">
        <f t="shared" si="32"/>
        <v>-2.6300733263704048E-2</v>
      </c>
    </row>
    <row r="2110" spans="1:2">
      <c r="A2110" s="33">
        <v>65625</v>
      </c>
      <c r="B2110" s="33">
        <f t="shared" si="32"/>
        <v>0.57574422523448487</v>
      </c>
    </row>
    <row r="2111" spans="1:2">
      <c r="A2111" s="34">
        <v>109375</v>
      </c>
      <c r="B2111" s="33">
        <f t="shared" si="32"/>
        <v>1.3830842078948915</v>
      </c>
    </row>
    <row r="2112" spans="1:2">
      <c r="A2112" s="33">
        <v>104500.00000000001</v>
      </c>
      <c r="B2112" s="33">
        <f t="shared" si="32"/>
        <v>1.293123466969875</v>
      </c>
    </row>
    <row r="2113" spans="1:2">
      <c r="A2113" s="34">
        <v>91437.5</v>
      </c>
      <c r="B2113" s="33">
        <f t="shared" si="32"/>
        <v>1.0520748150041248</v>
      </c>
    </row>
    <row r="2114" spans="1:2">
      <c r="A2114" s="33">
        <v>61249.999999999993</v>
      </c>
      <c r="B2114" s="33">
        <f t="shared" si="32"/>
        <v>0.49501022696844404</v>
      </c>
    </row>
    <row r="2115" spans="1:2">
      <c r="A2115" s="34">
        <v>37125</v>
      </c>
      <c r="B2115" s="33">
        <f t="shared" ref="B2115:B2178" si="33">(A2115-$E$3)/$E$4</f>
        <v>4.9819893672848573E-2</v>
      </c>
    </row>
    <row r="2116" spans="1:2">
      <c r="A2116" s="33">
        <v>91875</v>
      </c>
      <c r="B2116" s="33">
        <f t="shared" si="33"/>
        <v>1.0601482148307289</v>
      </c>
    </row>
    <row r="2117" spans="1:2">
      <c r="A2117" s="34">
        <v>118124.99999999999</v>
      </c>
      <c r="B2117" s="33">
        <f t="shared" si="33"/>
        <v>1.5445522044269724</v>
      </c>
    </row>
    <row r="2118" spans="1:2">
      <c r="A2118" s="33">
        <v>115500.00000000003</v>
      </c>
      <c r="B2118" s="33">
        <f t="shared" si="33"/>
        <v>1.4961118054673488</v>
      </c>
    </row>
    <row r="2119" spans="1:2">
      <c r="A2119" s="34">
        <v>91437.5</v>
      </c>
      <c r="B2119" s="33">
        <f t="shared" si="33"/>
        <v>1.0520748150041248</v>
      </c>
    </row>
    <row r="2120" spans="1:2">
      <c r="A2120" s="33">
        <v>65625</v>
      </c>
      <c r="B2120" s="33">
        <f t="shared" si="33"/>
        <v>0.57574422523448487</v>
      </c>
    </row>
    <row r="2121" spans="1:2">
      <c r="A2121" s="34">
        <v>70125</v>
      </c>
      <c r="B2121" s="33">
        <f t="shared" si="33"/>
        <v>0.65878490916526955</v>
      </c>
    </row>
    <row r="2122" spans="1:2">
      <c r="A2122" s="33">
        <v>74375</v>
      </c>
      <c r="B2122" s="33">
        <f t="shared" si="33"/>
        <v>0.7372122217665662</v>
      </c>
    </row>
    <row r="2123" spans="1:2">
      <c r="A2123" s="34">
        <v>120312.50000000001</v>
      </c>
      <c r="B2123" s="33">
        <f t="shared" si="33"/>
        <v>1.5849192035599933</v>
      </c>
    </row>
    <row r="2124" spans="1:2">
      <c r="A2124" s="33">
        <v>138000.00000000003</v>
      </c>
      <c r="B2124" s="33">
        <f t="shared" si="33"/>
        <v>1.9113152251212722</v>
      </c>
    </row>
    <row r="2125" spans="1:2">
      <c r="A2125" s="34">
        <v>86625</v>
      </c>
      <c r="B2125" s="33">
        <f t="shared" si="33"/>
        <v>0.96326741691147999</v>
      </c>
    </row>
    <row r="2126" spans="1:2">
      <c r="A2126" s="33">
        <v>77000</v>
      </c>
      <c r="B2126" s="33">
        <f t="shared" si="33"/>
        <v>0.78565262072619058</v>
      </c>
    </row>
    <row r="2127" spans="1:2">
      <c r="A2127" s="34">
        <v>78000</v>
      </c>
      <c r="B2127" s="33">
        <f t="shared" si="33"/>
        <v>0.80410610604414268</v>
      </c>
    </row>
    <row r="2128" spans="1:2">
      <c r="A2128" s="33">
        <v>65625</v>
      </c>
      <c r="B2128" s="33">
        <f t="shared" si="33"/>
        <v>0.57574422523448487</v>
      </c>
    </row>
    <row r="2129" spans="1:2">
      <c r="A2129" s="34">
        <v>90562.5</v>
      </c>
      <c r="B2129" s="33">
        <f t="shared" si="33"/>
        <v>1.0359280153509165</v>
      </c>
    </row>
    <row r="2130" spans="1:2">
      <c r="A2130" s="33">
        <v>115000.00000000003</v>
      </c>
      <c r="B2130" s="33">
        <f t="shared" si="33"/>
        <v>1.4868850628083727</v>
      </c>
    </row>
    <row r="2131" spans="1:2">
      <c r="A2131" s="34">
        <v>66937.5</v>
      </c>
      <c r="B2131" s="33">
        <f t="shared" si="33"/>
        <v>0.59996442471429701</v>
      </c>
    </row>
    <row r="2132" spans="1:2">
      <c r="A2132" s="33">
        <v>59062.500000000007</v>
      </c>
      <c r="B2132" s="33">
        <f t="shared" si="33"/>
        <v>0.45464322783542399</v>
      </c>
    </row>
    <row r="2133" spans="1:2">
      <c r="A2133" s="34">
        <v>61875.000000000007</v>
      </c>
      <c r="B2133" s="33">
        <f t="shared" si="33"/>
        <v>0.50654365529216439</v>
      </c>
    </row>
    <row r="2134" spans="1:2">
      <c r="A2134" s="33">
        <v>63750.000000000007</v>
      </c>
      <c r="B2134" s="33">
        <f t="shared" si="33"/>
        <v>0.54114394026332469</v>
      </c>
    </row>
    <row r="2135" spans="1:2">
      <c r="A2135" s="34">
        <v>78750</v>
      </c>
      <c r="B2135" s="33">
        <f t="shared" si="33"/>
        <v>0.81794622003260686</v>
      </c>
    </row>
    <row r="2136" spans="1:2">
      <c r="A2136" s="33">
        <v>100000.00000000003</v>
      </c>
      <c r="B2136" s="33">
        <f t="shared" si="33"/>
        <v>1.2100827830390906</v>
      </c>
    </row>
    <row r="2137" spans="1:2">
      <c r="A2137" s="34">
        <v>51187.500000000007</v>
      </c>
      <c r="B2137" s="33">
        <f t="shared" si="33"/>
        <v>0.30932203095655081</v>
      </c>
    </row>
    <row r="2138" spans="1:2">
      <c r="A2138" s="33">
        <v>47250.000000000007</v>
      </c>
      <c r="B2138" s="33">
        <f t="shared" si="33"/>
        <v>0.23666143251711422</v>
      </c>
    </row>
    <row r="2139" spans="1:2">
      <c r="A2139" s="34">
        <v>45375.000000000007</v>
      </c>
      <c r="B2139" s="33">
        <f t="shared" si="33"/>
        <v>0.20206114754595395</v>
      </c>
    </row>
    <row r="2140" spans="1:2">
      <c r="A2140" s="33">
        <v>48750.000000000007</v>
      </c>
      <c r="B2140" s="33">
        <f t="shared" si="33"/>
        <v>0.26434166049404245</v>
      </c>
    </row>
    <row r="2141" spans="1:2">
      <c r="A2141" s="34">
        <v>78750</v>
      </c>
      <c r="B2141" s="33">
        <f t="shared" si="33"/>
        <v>0.81794622003260686</v>
      </c>
    </row>
    <row r="2142" spans="1:2">
      <c r="A2142" s="33">
        <v>105000.00000000003</v>
      </c>
      <c r="B2142" s="33">
        <f t="shared" si="33"/>
        <v>1.3023502096288513</v>
      </c>
    </row>
    <row r="2143" spans="1:2">
      <c r="A2143" s="34">
        <v>59062.500000000007</v>
      </c>
      <c r="B2143" s="33">
        <f t="shared" si="33"/>
        <v>0.45464322783542399</v>
      </c>
    </row>
    <row r="2144" spans="1:2">
      <c r="A2144" s="33">
        <v>55125.000000000007</v>
      </c>
      <c r="B2144" s="33">
        <f t="shared" si="33"/>
        <v>0.38198262939598743</v>
      </c>
    </row>
    <row r="2145" spans="1:2">
      <c r="A2145" s="34">
        <v>49500.000000000007</v>
      </c>
      <c r="B2145" s="33">
        <f t="shared" si="33"/>
        <v>0.27818177448250658</v>
      </c>
    </row>
    <row r="2146" spans="1:2">
      <c r="A2146" s="33">
        <v>63750.000000000007</v>
      </c>
      <c r="B2146" s="33">
        <f t="shared" si="33"/>
        <v>0.54114394026332469</v>
      </c>
    </row>
    <row r="2147" spans="1:2">
      <c r="A2147" s="34">
        <v>98437.500000000015</v>
      </c>
      <c r="B2147" s="33">
        <f t="shared" si="33"/>
        <v>1.18124921222979</v>
      </c>
    </row>
    <row r="2148" spans="1:2">
      <c r="A2148" s="33">
        <v>125000.00000000006</v>
      </c>
      <c r="B2148" s="33">
        <f t="shared" si="33"/>
        <v>1.6714199159878949</v>
      </c>
    </row>
    <row r="2149" spans="1:2">
      <c r="A2149" s="34">
        <v>66937.5</v>
      </c>
      <c r="B2149" s="33">
        <f t="shared" si="33"/>
        <v>0.59996442471429701</v>
      </c>
    </row>
    <row r="2150" spans="1:2">
      <c r="A2150" s="33">
        <v>66937.5</v>
      </c>
      <c r="B2150" s="33">
        <f t="shared" si="33"/>
        <v>0.59996442471429701</v>
      </c>
    </row>
    <row r="2151" spans="1:2">
      <c r="A2151" s="34">
        <v>57750.000000000007</v>
      </c>
      <c r="B2151" s="33">
        <f t="shared" si="33"/>
        <v>0.4304230283556118</v>
      </c>
    </row>
    <row r="2152" spans="1:2">
      <c r="A2152" s="33">
        <v>67500.000000000015</v>
      </c>
      <c r="B2152" s="33">
        <f t="shared" si="33"/>
        <v>0.6103445102056454</v>
      </c>
    </row>
    <row r="2153" spans="1:2">
      <c r="A2153" s="34">
        <v>58187.499999999985</v>
      </c>
      <c r="B2153" s="33">
        <f t="shared" si="33"/>
        <v>0.43849642818221546</v>
      </c>
    </row>
    <row r="2154" spans="1:2">
      <c r="A2154" s="33">
        <v>85500</v>
      </c>
      <c r="B2154" s="33">
        <f t="shared" si="33"/>
        <v>0.94250724592878388</v>
      </c>
    </row>
    <row r="2155" spans="1:2">
      <c r="A2155" s="34">
        <v>74812.5</v>
      </c>
      <c r="B2155" s="33">
        <f t="shared" si="33"/>
        <v>0.74528562159317024</v>
      </c>
    </row>
    <row r="2156" spans="1:2">
      <c r="A2156" s="33">
        <v>51187.5</v>
      </c>
      <c r="B2156" s="33">
        <f t="shared" si="33"/>
        <v>0.3093220309565507</v>
      </c>
    </row>
    <row r="2157" spans="1:2">
      <c r="A2157" s="34">
        <v>41250.000000000007</v>
      </c>
      <c r="B2157" s="33">
        <f t="shared" si="33"/>
        <v>0.12594052060940134</v>
      </c>
    </row>
    <row r="2158" spans="1:2">
      <c r="A2158" s="33">
        <v>53437.5</v>
      </c>
      <c r="B2158" s="33">
        <f t="shared" si="33"/>
        <v>0.35084237292194304</v>
      </c>
    </row>
    <row r="2159" spans="1:2">
      <c r="A2159" s="34">
        <v>64312.499999999985</v>
      </c>
      <c r="B2159" s="33">
        <f t="shared" si="33"/>
        <v>0.55152402575467241</v>
      </c>
    </row>
    <row r="2160" spans="1:2">
      <c r="A2160" s="33">
        <v>76500</v>
      </c>
      <c r="B2160" s="33">
        <f t="shared" si="33"/>
        <v>0.77642587806721453</v>
      </c>
    </row>
    <row r="2161" spans="1:2">
      <c r="A2161" s="34">
        <v>66937.5</v>
      </c>
      <c r="B2161" s="33">
        <f t="shared" si="33"/>
        <v>0.59996442471429701</v>
      </c>
    </row>
    <row r="2162" spans="1:2">
      <c r="A2162" s="33">
        <v>43312.5</v>
      </c>
      <c r="B2162" s="33">
        <f t="shared" si="33"/>
        <v>0.16400083407767749</v>
      </c>
    </row>
    <row r="2163" spans="1:2">
      <c r="A2163" s="34">
        <v>30000.000000000007</v>
      </c>
      <c r="B2163" s="33">
        <f t="shared" si="33"/>
        <v>-8.1661189217560368E-2</v>
      </c>
    </row>
    <row r="2164" spans="1:2">
      <c r="A2164" s="33">
        <v>45000</v>
      </c>
      <c r="B2164" s="33">
        <f t="shared" si="33"/>
        <v>0.19514109055172174</v>
      </c>
    </row>
    <row r="2165" spans="1:2">
      <c r="A2165" s="34">
        <v>86625</v>
      </c>
      <c r="B2165" s="33">
        <f t="shared" si="33"/>
        <v>0.96326741691147999</v>
      </c>
    </row>
    <row r="2166" spans="1:2">
      <c r="A2166" s="33">
        <v>88000.000000000015</v>
      </c>
      <c r="B2166" s="33">
        <f t="shared" si="33"/>
        <v>0.98864095922366446</v>
      </c>
    </row>
    <row r="2167" spans="1:2">
      <c r="A2167" s="34">
        <v>77000</v>
      </c>
      <c r="B2167" s="33">
        <f t="shared" si="33"/>
        <v>0.78565262072619058</v>
      </c>
    </row>
    <row r="2168" spans="1:2">
      <c r="A2168" s="33">
        <v>52937.500000000007</v>
      </c>
      <c r="B2168" s="33">
        <f t="shared" si="33"/>
        <v>0.3416156302629671</v>
      </c>
    </row>
    <row r="2169" spans="1:2">
      <c r="A2169" s="34">
        <v>31500.000000000004</v>
      </c>
      <c r="B2169" s="33">
        <f t="shared" si="33"/>
        <v>-5.3980961240632203E-2</v>
      </c>
    </row>
    <row r="2170" spans="1:2">
      <c r="A2170" s="33">
        <v>51562.500000000007</v>
      </c>
      <c r="B2170" s="33">
        <f t="shared" si="33"/>
        <v>0.31624208795078285</v>
      </c>
    </row>
    <row r="2171" spans="1:2">
      <c r="A2171" s="34">
        <v>105875.00000000001</v>
      </c>
      <c r="B2171" s="33">
        <f t="shared" si="33"/>
        <v>1.3184970092820592</v>
      </c>
    </row>
    <row r="2172" spans="1:2">
      <c r="A2172" s="33">
        <v>84000.000000000015</v>
      </c>
      <c r="B2172" s="33">
        <f t="shared" si="33"/>
        <v>0.91482701795185584</v>
      </c>
    </row>
    <row r="2173" spans="1:2">
      <c r="A2173" s="34">
        <v>84000</v>
      </c>
      <c r="B2173" s="33">
        <f t="shared" si="33"/>
        <v>0.91482701795185561</v>
      </c>
    </row>
    <row r="2174" spans="1:2">
      <c r="A2174" s="33">
        <v>57750.000000000007</v>
      </c>
      <c r="B2174" s="33">
        <f t="shared" si="33"/>
        <v>0.4304230283556118</v>
      </c>
    </row>
    <row r="2175" spans="1:2">
      <c r="A2175" s="34">
        <v>36000</v>
      </c>
      <c r="B2175" s="33">
        <f t="shared" si="33"/>
        <v>2.9059722690152404E-2</v>
      </c>
    </row>
    <row r="2176" spans="1:2">
      <c r="A2176" s="33">
        <v>70312.500000000015</v>
      </c>
      <c r="B2176" s="33">
        <f t="shared" si="33"/>
        <v>0.66224493766238579</v>
      </c>
    </row>
    <row r="2177" spans="1:2">
      <c r="A2177" s="34">
        <v>110687.50000000001</v>
      </c>
      <c r="B2177" s="33">
        <f t="shared" si="33"/>
        <v>1.4073044073747039</v>
      </c>
    </row>
    <row r="2178" spans="1:2">
      <c r="A2178" s="33">
        <v>102000.00000000001</v>
      </c>
      <c r="B2178" s="33">
        <f t="shared" si="33"/>
        <v>1.2469897536749945</v>
      </c>
    </row>
    <row r="2179" spans="1:2">
      <c r="A2179" s="34">
        <v>94500.000000000015</v>
      </c>
      <c r="B2179" s="33">
        <f t="shared" ref="B2179:B2242" si="34">(A2179-$E$3)/$E$4</f>
        <v>1.1085886137903533</v>
      </c>
    </row>
    <row r="2180" spans="1:2">
      <c r="A2180" s="33">
        <v>67375</v>
      </c>
      <c r="B2180" s="33">
        <f t="shared" si="34"/>
        <v>0.60803782454090116</v>
      </c>
    </row>
    <row r="2181" spans="1:2">
      <c r="A2181" s="34">
        <v>45000.000000000007</v>
      </c>
      <c r="B2181" s="33">
        <f t="shared" si="34"/>
        <v>0.19514109055172188</v>
      </c>
    </row>
    <row r="2182" spans="1:2">
      <c r="A2182" s="33">
        <v>79687.500000000015</v>
      </c>
      <c r="B2182" s="33">
        <f t="shared" si="34"/>
        <v>0.83524636251818718</v>
      </c>
    </row>
    <row r="2183" spans="1:2">
      <c r="A2183" s="34">
        <v>134750</v>
      </c>
      <c r="B2183" s="33">
        <f t="shared" si="34"/>
        <v>1.8513413978379272</v>
      </c>
    </row>
    <row r="2184" spans="1:2">
      <c r="A2184" s="33">
        <v>132000.00000000003</v>
      </c>
      <c r="B2184" s="33">
        <f t="shared" si="34"/>
        <v>1.8005943132135593</v>
      </c>
    </row>
    <row r="2185" spans="1:2">
      <c r="A2185" s="34">
        <v>115500.00000000001</v>
      </c>
      <c r="B2185" s="33">
        <f t="shared" si="34"/>
        <v>1.4961118054673486</v>
      </c>
    </row>
    <row r="2186" spans="1:2">
      <c r="A2186" s="33">
        <v>81812.5</v>
      </c>
      <c r="B2186" s="33">
        <f t="shared" si="34"/>
        <v>0.87446001881883528</v>
      </c>
    </row>
    <row r="2187" spans="1:2">
      <c r="A2187" s="34">
        <v>54000.000000000007</v>
      </c>
      <c r="B2187" s="33">
        <f t="shared" si="34"/>
        <v>0.36122245841329126</v>
      </c>
    </row>
    <row r="2188" spans="1:2">
      <c r="A2188" s="33">
        <v>112500.00000000001</v>
      </c>
      <c r="B2188" s="33">
        <f t="shared" si="34"/>
        <v>1.440751349513492</v>
      </c>
    </row>
    <row r="2189" spans="1:2">
      <c r="A2189" s="34">
        <v>144375</v>
      </c>
      <c r="B2189" s="33">
        <f t="shared" si="34"/>
        <v>2.0289561940232166</v>
      </c>
    </row>
    <row r="2190" spans="1:2">
      <c r="A2190" s="33">
        <v>144000.00000000003</v>
      </c>
      <c r="B2190" s="33">
        <f t="shared" si="34"/>
        <v>2.022036137028985</v>
      </c>
    </row>
    <row r="2191" spans="1:2">
      <c r="A2191" s="34">
        <v>115500.00000000001</v>
      </c>
      <c r="B2191" s="33">
        <f t="shared" si="34"/>
        <v>1.4961118054673486</v>
      </c>
    </row>
    <row r="2192" spans="1:2">
      <c r="A2192" s="33">
        <v>86625</v>
      </c>
      <c r="B2192" s="33">
        <f t="shared" si="34"/>
        <v>0.96326741691147999</v>
      </c>
    </row>
    <row r="2193" spans="1:2">
      <c r="A2193" s="34">
        <v>90000.000000000015</v>
      </c>
      <c r="B2193" s="33">
        <f t="shared" si="34"/>
        <v>1.0255479298595687</v>
      </c>
    </row>
    <row r="2194" spans="1:2">
      <c r="A2194" s="33">
        <v>93750.000000000015</v>
      </c>
      <c r="B2194" s="33">
        <f t="shared" si="34"/>
        <v>1.0947484998018893</v>
      </c>
    </row>
    <row r="2195" spans="1:2">
      <c r="A2195" s="34">
        <v>147000</v>
      </c>
      <c r="B2195" s="33">
        <f t="shared" si="34"/>
        <v>2.0773965929828409</v>
      </c>
    </row>
    <row r="2196" spans="1:2">
      <c r="A2196" s="33">
        <v>169000.00000000006</v>
      </c>
      <c r="B2196" s="33">
        <f t="shared" si="34"/>
        <v>2.4833732699777893</v>
      </c>
    </row>
    <row r="2197" spans="1:2">
      <c r="A2197" s="34">
        <v>110250.00000000001</v>
      </c>
      <c r="B2197" s="33">
        <f t="shared" si="34"/>
        <v>1.3992310075480998</v>
      </c>
    </row>
    <row r="2198" spans="1:2">
      <c r="A2198" s="33">
        <v>99750.000000000015</v>
      </c>
      <c r="B2198" s="33">
        <f t="shared" si="34"/>
        <v>1.2054694117096023</v>
      </c>
    </row>
    <row r="2199" spans="1:2">
      <c r="A2199" s="34">
        <v>99750</v>
      </c>
      <c r="B2199" s="33">
        <f t="shared" si="34"/>
        <v>1.2054694117096019</v>
      </c>
    </row>
    <row r="2200" spans="1:2">
      <c r="A2200" s="33">
        <v>84375.000000000015</v>
      </c>
      <c r="B2200" s="33">
        <f t="shared" si="34"/>
        <v>0.92174707494608787</v>
      </c>
    </row>
    <row r="2201" spans="1:2">
      <c r="A2201" s="34">
        <v>109375.00000000003</v>
      </c>
      <c r="B2201" s="33">
        <f t="shared" si="34"/>
        <v>1.3830842078948919</v>
      </c>
    </row>
    <row r="2202" spans="1:2">
      <c r="A2202" s="33">
        <v>137500.00000000006</v>
      </c>
      <c r="B2202" s="33">
        <f t="shared" si="34"/>
        <v>1.9020884824622968</v>
      </c>
    </row>
    <row r="2203" spans="1:2">
      <c r="A2203" s="34">
        <v>83125.000000000015</v>
      </c>
      <c r="B2203" s="33">
        <f t="shared" si="34"/>
        <v>0.89868021829864775</v>
      </c>
    </row>
    <row r="2204" spans="1:2">
      <c r="A2204" s="33">
        <v>74375.000000000015</v>
      </c>
      <c r="B2204" s="33">
        <f t="shared" si="34"/>
        <v>0.73721222176656642</v>
      </c>
    </row>
    <row r="2205" spans="1:2">
      <c r="A2205" s="34">
        <v>76500</v>
      </c>
      <c r="B2205" s="33">
        <f t="shared" si="34"/>
        <v>0.77642587806721453</v>
      </c>
    </row>
    <row r="2206" spans="1:2">
      <c r="A2206" s="33">
        <v>77187.500000000015</v>
      </c>
      <c r="B2206" s="33">
        <f t="shared" si="34"/>
        <v>0.78911264922330682</v>
      </c>
    </row>
    <row r="2207" spans="1:2">
      <c r="A2207" s="34">
        <v>96250.000000000015</v>
      </c>
      <c r="B2207" s="33">
        <f t="shared" si="34"/>
        <v>1.1408822130967697</v>
      </c>
    </row>
    <row r="2208" spans="1:2">
      <c r="A2208" s="33">
        <v>121000.00000000003</v>
      </c>
      <c r="B2208" s="33">
        <f t="shared" si="34"/>
        <v>1.5976059747160858</v>
      </c>
    </row>
    <row r="2209" spans="1:2">
      <c r="A2209" s="34">
        <v>65625.000000000015</v>
      </c>
      <c r="B2209" s="33">
        <f t="shared" si="34"/>
        <v>0.5757442252344851</v>
      </c>
    </row>
    <row r="2210" spans="1:2">
      <c r="A2210" s="33">
        <v>61250.000000000015</v>
      </c>
      <c r="B2210" s="33">
        <f t="shared" si="34"/>
        <v>0.49501022696844443</v>
      </c>
    </row>
    <row r="2211" spans="1:2">
      <c r="A2211" s="34">
        <v>58500.000000000007</v>
      </c>
      <c r="B2211" s="33">
        <f t="shared" si="34"/>
        <v>0.44426314234407593</v>
      </c>
    </row>
    <row r="2212" spans="1:2">
      <c r="A2212" s="33">
        <v>70312.500000000015</v>
      </c>
      <c r="B2212" s="33">
        <f t="shared" si="34"/>
        <v>0.66224493766238579</v>
      </c>
    </row>
    <row r="2213" spans="1:2">
      <c r="A2213" s="34">
        <v>115500.00000000001</v>
      </c>
      <c r="B2213" s="33">
        <f t="shared" si="34"/>
        <v>1.4961118054673486</v>
      </c>
    </row>
    <row r="2214" spans="1:2">
      <c r="A2214" s="33">
        <v>156000.00000000003</v>
      </c>
      <c r="B2214" s="33">
        <f t="shared" si="34"/>
        <v>2.2434779608444111</v>
      </c>
    </row>
    <row r="2215" spans="1:2">
      <c r="A2215" s="34">
        <v>94500.000000000015</v>
      </c>
      <c r="B2215" s="33">
        <f t="shared" si="34"/>
        <v>1.1085886137903533</v>
      </c>
    </row>
    <row r="2216" spans="1:2">
      <c r="A2216" s="33">
        <v>89250</v>
      </c>
      <c r="B2216" s="33">
        <f t="shared" si="34"/>
        <v>1.0117078158711044</v>
      </c>
    </row>
    <row r="2217" spans="1:2">
      <c r="A2217" s="34">
        <v>78750</v>
      </c>
      <c r="B2217" s="33">
        <f t="shared" si="34"/>
        <v>0.81794622003260686</v>
      </c>
    </row>
    <row r="2218" spans="1:2">
      <c r="A2218" s="33">
        <v>93750.000000000015</v>
      </c>
      <c r="B2218" s="33">
        <f t="shared" si="34"/>
        <v>1.0947484998018893</v>
      </c>
    </row>
    <row r="2219" spans="1:2">
      <c r="A2219" s="34">
        <v>147000</v>
      </c>
      <c r="B2219" s="33">
        <f t="shared" si="34"/>
        <v>2.0773965929828409</v>
      </c>
    </row>
    <row r="2220" spans="1:2">
      <c r="A2220" s="33">
        <v>182000.00000000006</v>
      </c>
      <c r="B2220" s="33">
        <f t="shared" si="34"/>
        <v>2.723268579111167</v>
      </c>
    </row>
    <row r="2221" spans="1:2">
      <c r="A2221" s="34">
        <v>105000.00000000001</v>
      </c>
      <c r="B2221" s="33">
        <f t="shared" si="34"/>
        <v>1.3023502096288511</v>
      </c>
    </row>
    <row r="2222" spans="1:2">
      <c r="A2222" s="33">
        <v>105000.00000000001</v>
      </c>
      <c r="B2222" s="33">
        <f t="shared" si="34"/>
        <v>1.3023502096288511</v>
      </c>
    </row>
    <row r="2223" spans="1:2">
      <c r="A2223" s="34">
        <v>89250</v>
      </c>
      <c r="B2223" s="33">
        <f t="shared" si="34"/>
        <v>1.0117078158711044</v>
      </c>
    </row>
    <row r="2224" spans="1:2">
      <c r="A2224" s="33">
        <v>98437.500000000015</v>
      </c>
      <c r="B2224" s="33">
        <f t="shared" si="34"/>
        <v>1.18124921222979</v>
      </c>
    </row>
    <row r="2225" spans="1:2">
      <c r="A2225" s="34">
        <v>53999.999999999993</v>
      </c>
      <c r="B2225" s="33">
        <f t="shared" si="34"/>
        <v>0.36122245841329098</v>
      </c>
    </row>
    <row r="2226" spans="1:2">
      <c r="A2226" s="33">
        <v>72000</v>
      </c>
      <c r="B2226" s="33">
        <f t="shared" si="34"/>
        <v>0.69338519413642985</v>
      </c>
    </row>
    <row r="2227" spans="1:2">
      <c r="A2227" s="34">
        <v>62999.999999999993</v>
      </c>
      <c r="B2227" s="33">
        <f t="shared" si="34"/>
        <v>0.52730382627486028</v>
      </c>
    </row>
    <row r="2228" spans="1:2">
      <c r="A2228" s="33">
        <v>48000</v>
      </c>
      <c r="B2228" s="33">
        <f t="shared" si="34"/>
        <v>0.25050154650557821</v>
      </c>
    </row>
    <row r="2229" spans="1:2">
      <c r="A2229" s="34">
        <v>39375.000000000007</v>
      </c>
      <c r="B2229" s="33">
        <f t="shared" si="34"/>
        <v>9.1340235638241049E-2</v>
      </c>
    </row>
    <row r="2230" spans="1:2">
      <c r="A2230" s="33">
        <v>45000</v>
      </c>
      <c r="B2230" s="33">
        <f t="shared" si="34"/>
        <v>0.19514109055172174</v>
      </c>
    </row>
    <row r="2231" spans="1:2">
      <c r="A2231" s="34">
        <v>59999.999999999993</v>
      </c>
      <c r="B2231" s="33">
        <f t="shared" si="34"/>
        <v>0.47194337032100386</v>
      </c>
    </row>
    <row r="2232" spans="1:2">
      <c r="A2232" s="33">
        <v>64000</v>
      </c>
      <c r="B2232" s="33">
        <f t="shared" si="34"/>
        <v>0.5457573115928126</v>
      </c>
    </row>
    <row r="2233" spans="1:2">
      <c r="A2233" s="34">
        <v>56000</v>
      </c>
      <c r="B2233" s="33">
        <f t="shared" si="34"/>
        <v>0.3981294290491954</v>
      </c>
    </row>
    <row r="2234" spans="1:2">
      <c r="A2234" s="33">
        <v>40000</v>
      </c>
      <c r="B2234" s="33">
        <f t="shared" si="34"/>
        <v>0.102873663961961</v>
      </c>
    </row>
    <row r="2235" spans="1:2">
      <c r="A2235" s="34">
        <v>27562.500000000007</v>
      </c>
      <c r="B2235" s="33">
        <f t="shared" si="34"/>
        <v>-0.12664155968006874</v>
      </c>
    </row>
    <row r="2236" spans="1:2">
      <c r="A2236" s="33">
        <v>37500</v>
      </c>
      <c r="B2236" s="33">
        <f t="shared" si="34"/>
        <v>5.6739950667080631E-2</v>
      </c>
    </row>
    <row r="2237" spans="1:2">
      <c r="A2237" s="34">
        <v>84000</v>
      </c>
      <c r="B2237" s="33">
        <f t="shared" si="34"/>
        <v>0.91482701795185561</v>
      </c>
    </row>
    <row r="2238" spans="1:2">
      <c r="A2238" s="33">
        <v>75000</v>
      </c>
      <c r="B2238" s="33">
        <f t="shared" si="34"/>
        <v>0.74874565009028626</v>
      </c>
    </row>
    <row r="2239" spans="1:2">
      <c r="A2239" s="34">
        <v>65625</v>
      </c>
      <c r="B2239" s="33">
        <f t="shared" si="34"/>
        <v>0.57574422523448487</v>
      </c>
    </row>
    <row r="2240" spans="1:2">
      <c r="A2240" s="33">
        <v>50000</v>
      </c>
      <c r="B2240" s="33">
        <f t="shared" si="34"/>
        <v>0.28740851714148252</v>
      </c>
    </row>
    <row r="2241" spans="1:2">
      <c r="A2241" s="34">
        <v>28875.000000000004</v>
      </c>
      <c r="B2241" s="33">
        <f t="shared" si="34"/>
        <v>-0.10242136020025659</v>
      </c>
    </row>
    <row r="2242" spans="1:2">
      <c r="A2242" s="33">
        <v>43750</v>
      </c>
      <c r="B2242" s="33">
        <f t="shared" si="34"/>
        <v>0.17207423390428156</v>
      </c>
    </row>
    <row r="2243" spans="1:2">
      <c r="A2243" s="34">
        <v>105000</v>
      </c>
      <c r="B2243" s="33">
        <f t="shared" ref="B2243:B2306" si="35">(A2243-$E$3)/$E$4</f>
        <v>1.3023502096288508</v>
      </c>
    </row>
    <row r="2244" spans="1:2">
      <c r="A2244" s="33">
        <v>71500.000000000015</v>
      </c>
      <c r="B2244" s="33">
        <f t="shared" si="35"/>
        <v>0.68415845147745402</v>
      </c>
    </row>
    <row r="2245" spans="1:2">
      <c r="A2245" s="34">
        <v>72187.5</v>
      </c>
      <c r="B2245" s="33">
        <f t="shared" si="35"/>
        <v>0.69684522263354587</v>
      </c>
    </row>
    <row r="2246" spans="1:2">
      <c r="A2246" s="33">
        <v>55000</v>
      </c>
      <c r="B2246" s="33">
        <f t="shared" si="35"/>
        <v>0.37967594373124325</v>
      </c>
    </row>
    <row r="2247" spans="1:2">
      <c r="A2247" s="34">
        <v>33687.5</v>
      </c>
      <c r="B2247" s="33">
        <f t="shared" si="35"/>
        <v>-1.3613962107611944E-2</v>
      </c>
    </row>
    <row r="2248" spans="1:2">
      <c r="A2248" s="33">
        <v>61250</v>
      </c>
      <c r="B2248" s="33">
        <f t="shared" si="35"/>
        <v>0.49501022696844421</v>
      </c>
    </row>
    <row r="2249" spans="1:2">
      <c r="A2249" s="34">
        <v>110000</v>
      </c>
      <c r="B2249" s="33">
        <f t="shared" si="35"/>
        <v>1.3946176362186116</v>
      </c>
    </row>
    <row r="2250" spans="1:2">
      <c r="A2250" s="33">
        <v>88000.000000000015</v>
      </c>
      <c r="B2250" s="33">
        <f t="shared" si="35"/>
        <v>0.98864095922366446</v>
      </c>
    </row>
    <row r="2251" spans="1:2">
      <c r="A2251" s="34">
        <v>81812.5</v>
      </c>
      <c r="B2251" s="33">
        <f t="shared" si="35"/>
        <v>0.87446001881883528</v>
      </c>
    </row>
    <row r="2252" spans="1:2">
      <c r="A2252" s="33">
        <v>65000</v>
      </c>
      <c r="B2252" s="33">
        <f t="shared" si="35"/>
        <v>0.5642107969107647</v>
      </c>
    </row>
    <row r="2253" spans="1:2">
      <c r="A2253" s="34">
        <v>43312.5</v>
      </c>
      <c r="B2253" s="33">
        <f t="shared" si="35"/>
        <v>0.16400083407767749</v>
      </c>
    </row>
    <row r="2254" spans="1:2">
      <c r="A2254" s="33">
        <v>70000</v>
      </c>
      <c r="B2254" s="33">
        <f t="shared" si="35"/>
        <v>0.65647822350052554</v>
      </c>
    </row>
    <row r="2255" spans="1:2">
      <c r="A2255" s="34">
        <v>135000</v>
      </c>
      <c r="B2255" s="33">
        <f t="shared" si="35"/>
        <v>1.8559547691674152</v>
      </c>
    </row>
    <row r="2256" spans="1:2">
      <c r="A2256" s="33">
        <v>115500.00000000003</v>
      </c>
      <c r="B2256" s="33">
        <f t="shared" si="35"/>
        <v>1.4961118054673488</v>
      </c>
    </row>
    <row r="2257" spans="1:2">
      <c r="A2257" s="34">
        <v>101062.50000000001</v>
      </c>
      <c r="B2257" s="33">
        <f t="shared" si="35"/>
        <v>1.2296896111894144</v>
      </c>
    </row>
    <row r="2258" spans="1:2">
      <c r="A2258" s="33">
        <v>80000</v>
      </c>
      <c r="B2258" s="33">
        <f t="shared" si="35"/>
        <v>0.84101307668004699</v>
      </c>
    </row>
    <row r="2259" spans="1:2">
      <c r="A2259" s="34">
        <v>52937.500000000007</v>
      </c>
      <c r="B2259" s="33">
        <f t="shared" si="35"/>
        <v>0.3416156302629671</v>
      </c>
    </row>
    <row r="2260" spans="1:2">
      <c r="A2260" s="33">
        <v>100625</v>
      </c>
      <c r="B2260" s="33">
        <f t="shared" si="35"/>
        <v>1.2216162113628102</v>
      </c>
    </row>
    <row r="2261" spans="1:2">
      <c r="A2261" s="34">
        <v>145000</v>
      </c>
      <c r="B2261" s="33">
        <f t="shared" si="35"/>
        <v>2.0404896223469366</v>
      </c>
    </row>
    <row r="2262" spans="1:2">
      <c r="A2262" s="33">
        <v>126500.00000000003</v>
      </c>
      <c r="B2262" s="33">
        <f t="shared" si="35"/>
        <v>1.6991001439648226</v>
      </c>
    </row>
    <row r="2263" spans="1:2">
      <c r="A2263" s="34">
        <v>101062.50000000001</v>
      </c>
      <c r="B2263" s="33">
        <f t="shared" si="35"/>
        <v>1.2296896111894144</v>
      </c>
    </row>
    <row r="2264" spans="1:2">
      <c r="A2264" s="33">
        <v>85000</v>
      </c>
      <c r="B2264" s="33">
        <f t="shared" si="35"/>
        <v>0.93328050326980772</v>
      </c>
    </row>
    <row r="2265" spans="1:2">
      <c r="A2265" s="34">
        <v>91437.5</v>
      </c>
      <c r="B2265" s="33">
        <f t="shared" si="35"/>
        <v>1.0520748150041248</v>
      </c>
    </row>
    <row r="2266" spans="1:2">
      <c r="A2266" s="33">
        <v>83125</v>
      </c>
      <c r="B2266" s="33">
        <f t="shared" si="35"/>
        <v>0.89868021829864753</v>
      </c>
    </row>
    <row r="2267" spans="1:2">
      <c r="A2267" s="34">
        <v>148500.00000000003</v>
      </c>
      <c r="B2267" s="33">
        <f t="shared" si="35"/>
        <v>2.1050768209597699</v>
      </c>
    </row>
    <row r="2268" spans="1:2">
      <c r="A2268" s="33">
        <v>150000.00000000003</v>
      </c>
      <c r="B2268" s="33">
        <f t="shared" si="35"/>
        <v>2.132757048936698</v>
      </c>
    </row>
    <row r="2269" spans="1:2">
      <c r="A2269" s="34">
        <v>96250.000000000015</v>
      </c>
      <c r="B2269" s="33">
        <f t="shared" si="35"/>
        <v>1.1408822130967697</v>
      </c>
    </row>
    <row r="2270" spans="1:2">
      <c r="A2270" s="33">
        <v>99000.000000000015</v>
      </c>
      <c r="B2270" s="33">
        <f t="shared" si="35"/>
        <v>1.191629297721138</v>
      </c>
    </row>
    <row r="2271" spans="1:2">
      <c r="A2271" s="34">
        <v>102375</v>
      </c>
      <c r="B2271" s="33">
        <f t="shared" si="35"/>
        <v>1.2539098106692264</v>
      </c>
    </row>
    <row r="2272" spans="1:2">
      <c r="A2272" s="33">
        <v>74375</v>
      </c>
      <c r="B2272" s="33">
        <f t="shared" si="35"/>
        <v>0.7372122217665662</v>
      </c>
    </row>
    <row r="2273" spans="1:2">
      <c r="A2273" s="34">
        <v>108000.00000000003</v>
      </c>
      <c r="B2273" s="33">
        <f t="shared" si="35"/>
        <v>1.3577106655827078</v>
      </c>
    </row>
    <row r="2274" spans="1:2">
      <c r="A2274" s="33">
        <v>120000.00000000003</v>
      </c>
      <c r="B2274" s="33">
        <f t="shared" si="35"/>
        <v>1.5791524893981335</v>
      </c>
    </row>
    <row r="2275" spans="1:2">
      <c r="A2275" s="34">
        <v>70875.000000000015</v>
      </c>
      <c r="B2275" s="33">
        <f t="shared" si="35"/>
        <v>0.67262502315373396</v>
      </c>
    </row>
    <row r="2276" spans="1:2">
      <c r="A2276" s="33">
        <v>72000.000000000029</v>
      </c>
      <c r="B2276" s="33">
        <f t="shared" si="35"/>
        <v>0.69338519413643029</v>
      </c>
    </row>
    <row r="2277" spans="1:2">
      <c r="A2277" s="34">
        <v>77000</v>
      </c>
      <c r="B2277" s="33">
        <f t="shared" si="35"/>
        <v>0.78565262072619058</v>
      </c>
    </row>
    <row r="2278" spans="1:2">
      <c r="A2278" s="33">
        <v>67500.000000000015</v>
      </c>
      <c r="B2278" s="33">
        <f t="shared" si="35"/>
        <v>0.6103445102056454</v>
      </c>
    </row>
    <row r="2279" spans="1:2">
      <c r="A2279" s="34">
        <v>94500.000000000044</v>
      </c>
      <c r="B2279" s="33">
        <f t="shared" si="35"/>
        <v>1.108588613790354</v>
      </c>
    </row>
    <row r="2280" spans="1:2">
      <c r="A2280" s="33">
        <v>105000.00000000003</v>
      </c>
      <c r="B2280" s="33">
        <f t="shared" si="35"/>
        <v>1.3023502096288513</v>
      </c>
    </row>
    <row r="2281" spans="1:2">
      <c r="A2281" s="34">
        <v>55125.000000000015</v>
      </c>
      <c r="B2281" s="33">
        <f t="shared" si="35"/>
        <v>0.38198262939598754</v>
      </c>
    </row>
    <row r="2282" spans="1:2">
      <c r="A2282" s="33">
        <v>58500.000000000029</v>
      </c>
      <c r="B2282" s="33">
        <f t="shared" si="35"/>
        <v>0.44426314234407632</v>
      </c>
    </row>
    <row r="2283" spans="1:2">
      <c r="A2283" s="34">
        <v>57750.000000000007</v>
      </c>
      <c r="B2283" s="33">
        <f t="shared" si="35"/>
        <v>0.4304230283556118</v>
      </c>
    </row>
    <row r="2284" spans="1:2">
      <c r="A2284" s="33">
        <v>61250</v>
      </c>
      <c r="B2284" s="33">
        <f t="shared" si="35"/>
        <v>0.49501022696844421</v>
      </c>
    </row>
    <row r="2285" spans="1:2">
      <c r="A2285" s="34">
        <v>115500.00000000003</v>
      </c>
      <c r="B2285" s="33">
        <f t="shared" si="35"/>
        <v>1.4961118054673488</v>
      </c>
    </row>
    <row r="2286" spans="1:2">
      <c r="A2286" s="33">
        <v>138000.00000000003</v>
      </c>
      <c r="B2286" s="33">
        <f t="shared" si="35"/>
        <v>1.9113152251212722</v>
      </c>
    </row>
    <row r="2287" spans="1:2">
      <c r="A2287" s="34">
        <v>81812.5</v>
      </c>
      <c r="B2287" s="33">
        <f t="shared" si="35"/>
        <v>0.87446001881883528</v>
      </c>
    </row>
    <row r="2288" spans="1:2">
      <c r="A2288" s="33">
        <v>88000.000000000015</v>
      </c>
      <c r="B2288" s="33">
        <f t="shared" si="35"/>
        <v>0.98864095922366446</v>
      </c>
    </row>
    <row r="2289" spans="1:2">
      <c r="A2289" s="34">
        <v>79625</v>
      </c>
      <c r="B2289" s="33">
        <f t="shared" si="35"/>
        <v>0.83409301968581495</v>
      </c>
    </row>
    <row r="2290" spans="1:2">
      <c r="A2290" s="33">
        <v>83125</v>
      </c>
      <c r="B2290" s="33">
        <f t="shared" si="35"/>
        <v>0.89868021829864753</v>
      </c>
    </row>
    <row r="2291" spans="1:2">
      <c r="A2291" s="34">
        <v>148500.00000000003</v>
      </c>
      <c r="B2291" s="33">
        <f t="shared" si="35"/>
        <v>2.1050768209597699</v>
      </c>
    </row>
    <row r="2292" spans="1:2">
      <c r="A2292" s="33">
        <v>162000.00000000003</v>
      </c>
      <c r="B2292" s="33">
        <f t="shared" si="35"/>
        <v>2.3541988727521237</v>
      </c>
    </row>
    <row r="2293" spans="1:2">
      <c r="A2293" s="34">
        <v>91437.5</v>
      </c>
      <c r="B2293" s="33">
        <f t="shared" si="35"/>
        <v>1.0520748150041248</v>
      </c>
    </row>
    <row r="2294" spans="1:2">
      <c r="A2294" s="33">
        <v>104500.00000000001</v>
      </c>
      <c r="B2294" s="33">
        <f t="shared" si="35"/>
        <v>1.293123466969875</v>
      </c>
    </row>
    <row r="2295" spans="1:2">
      <c r="A2295" s="34">
        <v>91000</v>
      </c>
      <c r="B2295" s="33">
        <f t="shared" si="35"/>
        <v>1.0440014151775208</v>
      </c>
    </row>
    <row r="2296" spans="1:2">
      <c r="A2296" s="33">
        <v>87500</v>
      </c>
      <c r="B2296" s="33">
        <f t="shared" si="35"/>
        <v>0.97941421656468808</v>
      </c>
    </row>
    <row r="2297" spans="1:2">
      <c r="A2297" s="34">
        <v>184500</v>
      </c>
      <c r="B2297" s="33">
        <f t="shared" si="35"/>
        <v>2.7694022924060464</v>
      </c>
    </row>
    <row r="2298" spans="1:2">
      <c r="A2298" s="33">
        <v>115499.99999999999</v>
      </c>
      <c r="B2298" s="33">
        <f t="shared" si="35"/>
        <v>1.4961118054673481</v>
      </c>
    </row>
    <row r="2299" spans="1:2">
      <c r="A2299" s="34">
        <v>61875.000000000007</v>
      </c>
      <c r="B2299" s="33">
        <f t="shared" si="35"/>
        <v>0.50654365529216439</v>
      </c>
    </row>
    <row r="2300" spans="1:2">
      <c r="A2300" s="33">
        <v>70875</v>
      </c>
      <c r="B2300" s="33">
        <f t="shared" si="35"/>
        <v>0.67262502315373363</v>
      </c>
    </row>
    <row r="2301" spans="1:2">
      <c r="A2301" s="34">
        <v>126874.99999999999</v>
      </c>
      <c r="B2301" s="33">
        <f t="shared" si="35"/>
        <v>1.7060202009590537</v>
      </c>
    </row>
    <row r="2302" spans="1:2">
      <c r="A2302" s="33">
        <v>165000</v>
      </c>
      <c r="B2302" s="33">
        <f t="shared" si="35"/>
        <v>2.4095593287059796</v>
      </c>
    </row>
    <row r="2303" spans="1:2">
      <c r="A2303" s="34">
        <v>193500</v>
      </c>
      <c r="B2303" s="33">
        <f t="shared" si="35"/>
        <v>2.9354836602676158</v>
      </c>
    </row>
    <row r="2304" spans="1:2">
      <c r="A2304" s="33">
        <v>101500</v>
      </c>
      <c r="B2304" s="33">
        <f t="shared" si="35"/>
        <v>1.2377630110160183</v>
      </c>
    </row>
    <row r="2305" spans="1:2">
      <c r="A2305" s="34">
        <v>58125.000000000007</v>
      </c>
      <c r="B2305" s="33">
        <f t="shared" si="35"/>
        <v>0.43734308534984384</v>
      </c>
    </row>
    <row r="2306" spans="1:2">
      <c r="A2306" s="33">
        <v>65625</v>
      </c>
      <c r="B2306" s="33">
        <f t="shared" si="35"/>
        <v>0.57574422523448487</v>
      </c>
    </row>
    <row r="2307" spans="1:2">
      <c r="A2307" s="34">
        <v>122499.99999999999</v>
      </c>
      <c r="B2307" s="33">
        <f t="shared" ref="B2307:B2370" si="36">(A2307-$E$3)/$E$4</f>
        <v>1.625286202693013</v>
      </c>
    </row>
    <row r="2308" spans="1:2">
      <c r="A2308" s="33">
        <v>140000</v>
      </c>
      <c r="B2308" s="33">
        <f t="shared" si="36"/>
        <v>1.9482221957571759</v>
      </c>
    </row>
    <row r="2309" spans="1:2">
      <c r="A2309" s="34">
        <v>160650</v>
      </c>
      <c r="B2309" s="33">
        <f t="shared" si="36"/>
        <v>2.3292866675728878</v>
      </c>
    </row>
    <row r="2310" spans="1:2">
      <c r="A2310" s="33">
        <v>85750</v>
      </c>
      <c r="B2310" s="33">
        <f t="shared" si="36"/>
        <v>0.9471206172582719</v>
      </c>
    </row>
    <row r="2311" spans="1:2">
      <c r="A2311" s="34">
        <v>45312.5</v>
      </c>
      <c r="B2311" s="33">
        <f t="shared" si="36"/>
        <v>0.2009078047135818</v>
      </c>
    </row>
    <row r="2312" spans="1:2">
      <c r="A2312" s="33">
        <v>51749.999999999993</v>
      </c>
      <c r="B2312" s="33">
        <f t="shared" si="36"/>
        <v>0.31970211644789864</v>
      </c>
    </row>
    <row r="2313" spans="1:2">
      <c r="A2313" s="34">
        <v>98437.500000000015</v>
      </c>
      <c r="B2313" s="33">
        <f t="shared" si="36"/>
        <v>1.18124921222979</v>
      </c>
    </row>
    <row r="2314" spans="1:2">
      <c r="A2314" s="33">
        <v>126875</v>
      </c>
      <c r="B2314" s="33">
        <f t="shared" si="36"/>
        <v>1.7060202009590539</v>
      </c>
    </row>
    <row r="2315" spans="1:2">
      <c r="A2315" s="34">
        <v>153562.5</v>
      </c>
      <c r="B2315" s="33">
        <f t="shared" si="36"/>
        <v>2.1984975903819022</v>
      </c>
    </row>
    <row r="2316" spans="1:2">
      <c r="A2316" s="33">
        <v>82687.5</v>
      </c>
      <c r="B2316" s="33">
        <f t="shared" si="36"/>
        <v>0.89060681847204337</v>
      </c>
    </row>
    <row r="2317" spans="1:2">
      <c r="A2317" s="34">
        <v>42187.5</v>
      </c>
      <c r="B2317" s="33">
        <f t="shared" si="36"/>
        <v>0.14324066309498132</v>
      </c>
    </row>
    <row r="2318" spans="1:2">
      <c r="A2318" s="33">
        <v>53999.999999999993</v>
      </c>
      <c r="B2318" s="33">
        <f t="shared" si="36"/>
        <v>0.36122245841329098</v>
      </c>
    </row>
    <row r="2319" spans="1:2">
      <c r="A2319" s="34">
        <v>109375</v>
      </c>
      <c r="B2319" s="33">
        <f t="shared" si="36"/>
        <v>1.3830842078948915</v>
      </c>
    </row>
    <row r="2320" spans="1:2">
      <c r="A2320" s="33">
        <v>155000</v>
      </c>
      <c r="B2320" s="33">
        <f t="shared" si="36"/>
        <v>2.2250244755264581</v>
      </c>
    </row>
    <row r="2321" spans="1:2">
      <c r="A2321" s="34">
        <v>235125</v>
      </c>
      <c r="B2321" s="33">
        <f t="shared" si="36"/>
        <v>3.7036099866273742</v>
      </c>
    </row>
    <row r="2322" spans="1:2">
      <c r="A2322" s="33">
        <v>131250</v>
      </c>
      <c r="B2322" s="33">
        <f t="shared" si="36"/>
        <v>1.7867541992250946</v>
      </c>
    </row>
    <row r="2323" spans="1:2">
      <c r="A2323" s="34">
        <v>81562.5</v>
      </c>
      <c r="B2323" s="33">
        <f t="shared" si="36"/>
        <v>0.86984664748934726</v>
      </c>
    </row>
    <row r="2324" spans="1:2">
      <c r="A2324" s="33">
        <v>91125</v>
      </c>
      <c r="B2324" s="33">
        <f t="shared" si="36"/>
        <v>1.0463081008422648</v>
      </c>
    </row>
    <row r="2325" spans="1:2">
      <c r="A2325" s="34">
        <v>134749.99999999997</v>
      </c>
      <c r="B2325" s="33">
        <f t="shared" si="36"/>
        <v>1.8513413978379267</v>
      </c>
    </row>
    <row r="2326" spans="1:2">
      <c r="A2326" s="33">
        <v>240000</v>
      </c>
      <c r="B2326" s="33">
        <f t="shared" si="36"/>
        <v>3.7935707275523907</v>
      </c>
    </row>
    <row r="2327" spans="1:2">
      <c r="A2327" s="34">
        <v>259874.99999999994</v>
      </c>
      <c r="B2327" s="33">
        <f t="shared" si="36"/>
        <v>4.1603337482466882</v>
      </c>
    </row>
    <row r="2328" spans="1:2">
      <c r="A2328" s="33">
        <v>140000</v>
      </c>
      <c r="B2328" s="33">
        <f t="shared" si="36"/>
        <v>1.9482221957571759</v>
      </c>
    </row>
    <row r="2329" spans="1:2">
      <c r="A2329" s="34">
        <v>96875</v>
      </c>
      <c r="B2329" s="33">
        <f t="shared" si="36"/>
        <v>1.1524156414204896</v>
      </c>
    </row>
    <row r="2330" spans="1:2">
      <c r="A2330" s="33">
        <v>112500</v>
      </c>
      <c r="B2330" s="33">
        <f t="shared" si="36"/>
        <v>1.4407513495134918</v>
      </c>
    </row>
    <row r="2331" spans="1:2">
      <c r="A2331" s="34">
        <v>170625</v>
      </c>
      <c r="B2331" s="33">
        <f t="shared" si="36"/>
        <v>2.5133601836194601</v>
      </c>
    </row>
    <row r="2332" spans="1:2">
      <c r="A2332" s="33">
        <v>323750</v>
      </c>
      <c r="B2332" s="33">
        <f t="shared" si="36"/>
        <v>5.3390501229308835</v>
      </c>
    </row>
    <row r="2333" spans="1:2">
      <c r="A2333" s="34">
        <v>336375</v>
      </c>
      <c r="B2333" s="33">
        <f t="shared" si="36"/>
        <v>5.5720253750700293</v>
      </c>
    </row>
    <row r="2334" spans="1:2">
      <c r="A2334" s="33">
        <v>189000.00000000003</v>
      </c>
      <c r="B2334" s="33">
        <f t="shared" si="36"/>
        <v>2.8524429763368322</v>
      </c>
    </row>
    <row r="2335" spans="1:2">
      <c r="A2335" s="34">
        <v>113437.50000000001</v>
      </c>
      <c r="B2335" s="33">
        <f t="shared" si="36"/>
        <v>1.4580514919990724</v>
      </c>
    </row>
    <row r="2336" spans="1:2">
      <c r="A2336" s="33">
        <v>127875.00000000001</v>
      </c>
      <c r="B2336" s="33">
        <f t="shared" si="36"/>
        <v>1.7244736862770065</v>
      </c>
    </row>
    <row r="2337" spans="1:2">
      <c r="A2337" s="34">
        <v>182000</v>
      </c>
      <c r="B2337" s="33">
        <f t="shared" si="36"/>
        <v>2.7232685791111662</v>
      </c>
    </row>
    <row r="2338" spans="1:2">
      <c r="A2338" s="33">
        <v>341250</v>
      </c>
      <c r="B2338" s="33">
        <f t="shared" si="36"/>
        <v>5.6619861159950462</v>
      </c>
    </row>
    <row r="2339" spans="1:2">
      <c r="A2339" s="34">
        <v>329062.5</v>
      </c>
      <c r="B2339" s="33">
        <f t="shared" si="36"/>
        <v>5.4370842636825039</v>
      </c>
    </row>
    <row r="2340" spans="1:2">
      <c r="A2340" s="33">
        <v>189000.00000000003</v>
      </c>
      <c r="B2340" s="33">
        <f t="shared" si="36"/>
        <v>2.8524429763368322</v>
      </c>
    </row>
    <row r="2341" spans="1:2">
      <c r="A2341" s="34">
        <v>113437.50000000001</v>
      </c>
      <c r="B2341" s="33">
        <f t="shared" si="36"/>
        <v>1.4580514919990724</v>
      </c>
    </row>
    <row r="2342" spans="1:2">
      <c r="A2342" s="33">
        <v>104625</v>
      </c>
      <c r="B2342" s="33">
        <f t="shared" si="36"/>
        <v>1.2954301526346188</v>
      </c>
    </row>
    <row r="2343" spans="1:2">
      <c r="A2343" s="34">
        <v>144375</v>
      </c>
      <c r="B2343" s="33">
        <f t="shared" si="36"/>
        <v>2.0289561940232166</v>
      </c>
    </row>
    <row r="2344" spans="1:2">
      <c r="A2344" s="33">
        <v>277500.00000000006</v>
      </c>
      <c r="B2344" s="33">
        <f t="shared" si="36"/>
        <v>4.4855764269755971</v>
      </c>
    </row>
    <row r="2345" spans="1:2">
      <c r="A2345" s="34">
        <v>253687.50000000006</v>
      </c>
      <c r="B2345" s="33">
        <f t="shared" si="36"/>
        <v>4.046152807841862</v>
      </c>
    </row>
    <row r="2346" spans="1:2">
      <c r="A2346" s="33">
        <v>144375.00000000003</v>
      </c>
      <c r="B2346" s="33">
        <f t="shared" si="36"/>
        <v>2.028956194023217</v>
      </c>
    </row>
    <row r="2347" spans="1:2">
      <c r="A2347" s="34">
        <v>72500</v>
      </c>
      <c r="B2347" s="33">
        <f t="shared" si="36"/>
        <v>0.7026119367954059</v>
      </c>
    </row>
    <row r="2348" spans="1:2">
      <c r="A2348" s="33">
        <v>84000</v>
      </c>
      <c r="B2348" s="33">
        <f t="shared" si="36"/>
        <v>0.91482701795185561</v>
      </c>
    </row>
    <row r="2349" spans="1:2">
      <c r="A2349" s="34">
        <v>122499.99999999999</v>
      </c>
      <c r="B2349" s="33">
        <f t="shared" si="36"/>
        <v>1.625286202693013</v>
      </c>
    </row>
    <row r="2350" spans="1:2">
      <c r="A2350" s="33">
        <v>220000.00000000003</v>
      </c>
      <c r="B2350" s="33">
        <f t="shared" si="36"/>
        <v>3.4245010211933486</v>
      </c>
    </row>
    <row r="2351" spans="1:2">
      <c r="A2351" s="34">
        <v>241312.50000000006</v>
      </c>
      <c r="B2351" s="33">
        <f t="shared" si="36"/>
        <v>3.8177909270322039</v>
      </c>
    </row>
    <row r="2352" spans="1:2">
      <c r="A2352" s="33">
        <v>126000.00000000003</v>
      </c>
      <c r="B2352" s="33">
        <f t="shared" si="36"/>
        <v>1.6898734013058465</v>
      </c>
    </row>
    <row r="2353" spans="1:2">
      <c r="A2353" s="34">
        <v>75937.500000000029</v>
      </c>
      <c r="B2353" s="33">
        <f t="shared" si="36"/>
        <v>0.76604579257586691</v>
      </c>
    </row>
    <row r="2354" spans="1:2">
      <c r="A2354" s="33">
        <v>87750.000000000029</v>
      </c>
      <c r="B2354" s="33">
        <f t="shared" si="36"/>
        <v>0.98402758789417666</v>
      </c>
    </row>
    <row r="2355" spans="1:2">
      <c r="A2355" s="34">
        <v>125125.00000000001</v>
      </c>
      <c r="B2355" s="33">
        <f t="shared" si="36"/>
        <v>1.673726601652638</v>
      </c>
    </row>
    <row r="2356" spans="1:2">
      <c r="A2356" s="33">
        <v>232500</v>
      </c>
      <c r="B2356" s="33">
        <f t="shared" si="36"/>
        <v>3.6551695876677495</v>
      </c>
    </row>
    <row r="2357" spans="1:2">
      <c r="A2357" s="34">
        <v>228937.50000000003</v>
      </c>
      <c r="B2357" s="33">
        <f t="shared" si="36"/>
        <v>3.5894290462225462</v>
      </c>
    </row>
    <row r="2358" spans="1:2">
      <c r="A2358" s="33">
        <v>118125.00000000003</v>
      </c>
      <c r="B2358" s="33">
        <f t="shared" si="36"/>
        <v>1.5445522044269733</v>
      </c>
    </row>
    <row r="2359" spans="1:2">
      <c r="A2359" s="34">
        <v>78187.500000000029</v>
      </c>
      <c r="B2359" s="33">
        <f t="shared" si="36"/>
        <v>0.80756613454125925</v>
      </c>
    </row>
    <row r="2360" spans="1:2">
      <c r="A2360" s="33">
        <v>123750.00000000003</v>
      </c>
      <c r="B2360" s="33">
        <f t="shared" si="36"/>
        <v>1.6483530593404541</v>
      </c>
    </row>
    <row r="2361" spans="1:2">
      <c r="A2361" s="34">
        <v>177625</v>
      </c>
      <c r="B2361" s="33">
        <f t="shared" si="36"/>
        <v>2.6425345808451253</v>
      </c>
    </row>
    <row r="2362" spans="1:2">
      <c r="A2362" s="33">
        <v>309375</v>
      </c>
      <c r="B2362" s="33">
        <f t="shared" si="36"/>
        <v>5.0737812714853208</v>
      </c>
    </row>
    <row r="2363" spans="1:2">
      <c r="A2363" s="34">
        <v>338625</v>
      </c>
      <c r="B2363" s="33">
        <f t="shared" si="36"/>
        <v>5.6135457170354215</v>
      </c>
    </row>
    <row r="2364" spans="1:2">
      <c r="A2364" s="33">
        <v>183750.00000000003</v>
      </c>
      <c r="B2364" s="33">
        <f t="shared" si="36"/>
        <v>2.7555621784175832</v>
      </c>
    </row>
    <row r="2365" spans="1:2">
      <c r="A2365" s="34">
        <v>123750.00000000001</v>
      </c>
      <c r="B2365" s="33">
        <f t="shared" si="36"/>
        <v>1.6483530593404538</v>
      </c>
    </row>
    <row r="2366" spans="1:2">
      <c r="A2366" s="33">
        <v>139500</v>
      </c>
      <c r="B2366" s="33">
        <f t="shared" si="36"/>
        <v>1.9389954530981999</v>
      </c>
    </row>
    <row r="2367" spans="1:2">
      <c r="A2367" s="34">
        <v>189875</v>
      </c>
      <c r="B2367" s="33">
        <f t="shared" si="36"/>
        <v>2.8685897759900394</v>
      </c>
    </row>
    <row r="2368" spans="1:2">
      <c r="A2368" s="33">
        <v>328125</v>
      </c>
      <c r="B2368" s="33">
        <f t="shared" si="36"/>
        <v>5.4197841211969235</v>
      </c>
    </row>
    <row r="2369" spans="1:2">
      <c r="A2369" s="34">
        <v>129500</v>
      </c>
      <c r="B2369" s="33">
        <f t="shared" si="36"/>
        <v>1.7544605999186784</v>
      </c>
    </row>
    <row r="2370" spans="1:2">
      <c r="A2370" s="33">
        <v>88812.5</v>
      </c>
      <c r="B2370" s="33">
        <f t="shared" si="36"/>
        <v>1.0036344160445003</v>
      </c>
    </row>
    <row r="2371" spans="1:2">
      <c r="A2371" s="34">
        <v>72500.000000000029</v>
      </c>
      <c r="B2371" s="33">
        <f t="shared" ref="B2371:B2434" si="37">(A2371-$E$3)/$E$4</f>
        <v>0.70261193679540646</v>
      </c>
    </row>
    <row r="2372" spans="1:2">
      <c r="A2372" s="33">
        <v>69000</v>
      </c>
      <c r="B2372" s="33">
        <f t="shared" si="37"/>
        <v>0.63802473818257333</v>
      </c>
    </row>
    <row r="2373" spans="1:2">
      <c r="A2373" s="34">
        <v>98437.5</v>
      </c>
      <c r="B2373" s="33">
        <f t="shared" si="37"/>
        <v>1.1812492122297897</v>
      </c>
    </row>
    <row r="2374" spans="1:2">
      <c r="A2374" s="33">
        <v>126875</v>
      </c>
      <c r="B2374" s="33">
        <f t="shared" si="37"/>
        <v>1.7060202009590539</v>
      </c>
    </row>
    <row r="2375" spans="1:2">
      <c r="A2375" s="34">
        <v>136500</v>
      </c>
      <c r="B2375" s="33">
        <f t="shared" si="37"/>
        <v>1.8836349971443436</v>
      </c>
    </row>
    <row r="2376" spans="1:2">
      <c r="A2376" s="33">
        <v>76562.5</v>
      </c>
      <c r="B2376" s="33">
        <f t="shared" si="37"/>
        <v>0.77757922089958653</v>
      </c>
    </row>
    <row r="2377" spans="1:2">
      <c r="A2377" s="34">
        <v>67500.000000000029</v>
      </c>
      <c r="B2377" s="33">
        <f t="shared" si="37"/>
        <v>0.61034451020564562</v>
      </c>
    </row>
    <row r="2378" spans="1:2">
      <c r="A2378" s="33">
        <v>63000</v>
      </c>
      <c r="B2378" s="33">
        <f t="shared" si="37"/>
        <v>0.5273038262748605</v>
      </c>
    </row>
    <row r="2379" spans="1:2">
      <c r="A2379" s="34">
        <v>94500</v>
      </c>
      <c r="B2379" s="33">
        <f t="shared" si="37"/>
        <v>1.1085886137903531</v>
      </c>
    </row>
    <row r="2380" spans="1:2">
      <c r="A2380" s="33">
        <v>105000</v>
      </c>
      <c r="B2380" s="33">
        <f t="shared" si="37"/>
        <v>1.3023502096288508</v>
      </c>
    </row>
    <row r="2381" spans="1:2">
      <c r="A2381" s="34">
        <v>110400</v>
      </c>
      <c r="B2381" s="33">
        <f t="shared" si="37"/>
        <v>1.4019990303457923</v>
      </c>
    </row>
    <row r="2382" spans="1:2">
      <c r="A2382" s="33">
        <v>62999.999999999993</v>
      </c>
      <c r="B2382" s="33">
        <f t="shared" si="37"/>
        <v>0.52730382627486028</v>
      </c>
    </row>
    <row r="2383" spans="1:2">
      <c r="A2383" s="34">
        <v>50000</v>
      </c>
      <c r="B2383" s="33">
        <f t="shared" si="37"/>
        <v>0.28740851714148252</v>
      </c>
    </row>
    <row r="2384" spans="1:2">
      <c r="A2384" s="33">
        <v>47499.999999999993</v>
      </c>
      <c r="B2384" s="33">
        <f t="shared" si="37"/>
        <v>0.24127480384660199</v>
      </c>
    </row>
    <row r="2385" spans="1:2">
      <c r="A2385" s="34">
        <v>73500</v>
      </c>
      <c r="B2385" s="33">
        <f t="shared" si="37"/>
        <v>0.721065422113358</v>
      </c>
    </row>
    <row r="2386" spans="1:2">
      <c r="A2386" s="33">
        <v>93750</v>
      </c>
      <c r="B2386" s="33">
        <f t="shared" si="37"/>
        <v>1.094748499801889</v>
      </c>
    </row>
    <row r="2387" spans="1:2">
      <c r="A2387" s="34">
        <v>105000</v>
      </c>
      <c r="B2387" s="33">
        <f t="shared" si="37"/>
        <v>1.3023502096288508</v>
      </c>
    </row>
    <row r="2388" spans="1:2">
      <c r="A2388" s="33">
        <v>60374.999999999993</v>
      </c>
      <c r="B2388" s="33">
        <f t="shared" si="37"/>
        <v>0.4788634273152359</v>
      </c>
    </row>
    <row r="2389" spans="1:2">
      <c r="A2389" s="34">
        <v>46000</v>
      </c>
      <c r="B2389" s="33">
        <f t="shared" si="37"/>
        <v>0.2135945758696739</v>
      </c>
    </row>
    <row r="2390" spans="1:2">
      <c r="A2390" s="33">
        <v>49999.999999999993</v>
      </c>
      <c r="B2390" s="33">
        <f t="shared" si="37"/>
        <v>0.28740851714148236</v>
      </c>
    </row>
    <row r="2391" spans="1:2">
      <c r="A2391" s="34">
        <v>82687.5</v>
      </c>
      <c r="B2391" s="33">
        <f t="shared" si="37"/>
        <v>0.89060681847204337</v>
      </c>
    </row>
    <row r="2392" spans="1:2">
      <c r="A2392" s="33">
        <v>118125</v>
      </c>
      <c r="B2392" s="33">
        <f t="shared" si="37"/>
        <v>1.5445522044269728</v>
      </c>
    </row>
    <row r="2393" spans="1:2">
      <c r="A2393" s="34">
        <v>170100</v>
      </c>
      <c r="B2393" s="33">
        <f t="shared" si="37"/>
        <v>2.5036721038275354</v>
      </c>
    </row>
    <row r="2394" spans="1:2">
      <c r="A2394" s="33">
        <v>102375</v>
      </c>
      <c r="B2394" s="33">
        <f t="shared" si="37"/>
        <v>1.2539098106692264</v>
      </c>
    </row>
    <row r="2395" spans="1:2">
      <c r="A2395" s="34">
        <v>100000</v>
      </c>
      <c r="B2395" s="33">
        <f t="shared" si="37"/>
        <v>1.2100827830390901</v>
      </c>
    </row>
    <row r="2396" spans="1:2">
      <c r="A2396" s="33">
        <v>92000</v>
      </c>
      <c r="B2396" s="33">
        <f t="shared" si="37"/>
        <v>1.0624549004954729</v>
      </c>
    </row>
    <row r="2397" spans="1:2">
      <c r="A2397" s="34">
        <v>104999.99999999997</v>
      </c>
      <c r="B2397" s="33">
        <f t="shared" si="37"/>
        <v>1.3023502096288502</v>
      </c>
    </row>
    <row r="2398" spans="1:2">
      <c r="A2398" s="33">
        <v>192499.99999999997</v>
      </c>
      <c r="B2398" s="33">
        <f t="shared" si="37"/>
        <v>2.9170301749496637</v>
      </c>
    </row>
    <row r="2399" spans="1:2">
      <c r="A2399" s="34">
        <v>190000</v>
      </c>
      <c r="B2399" s="33">
        <f t="shared" si="37"/>
        <v>2.8708964616547834</v>
      </c>
    </row>
    <row r="2400" spans="1:2">
      <c r="A2400" s="33">
        <v>110250</v>
      </c>
      <c r="B2400" s="33">
        <f t="shared" si="37"/>
        <v>1.3992310075480996</v>
      </c>
    </row>
    <row r="2401" spans="1:2">
      <c r="A2401" s="34">
        <v>135000</v>
      </c>
      <c r="B2401" s="33">
        <f t="shared" si="37"/>
        <v>1.8559547691674152</v>
      </c>
    </row>
    <row r="2402" spans="1:2">
      <c r="A2402" s="33">
        <v>130000</v>
      </c>
      <c r="B2402" s="33">
        <f t="shared" si="37"/>
        <v>1.7636873425776545</v>
      </c>
    </row>
    <row r="2403" spans="1:2">
      <c r="A2403" s="34">
        <v>147875</v>
      </c>
      <c r="B2403" s="33">
        <f t="shared" si="37"/>
        <v>2.0935433926360494</v>
      </c>
    </row>
    <row r="2404" spans="1:2">
      <c r="A2404" s="33">
        <v>288750</v>
      </c>
      <c r="B2404" s="33">
        <f t="shared" si="37"/>
        <v>4.6931781368025582</v>
      </c>
    </row>
    <row r="2405" spans="1:2">
      <c r="A2405" s="34">
        <v>273000</v>
      </c>
      <c r="B2405" s="33">
        <f t="shared" si="37"/>
        <v>4.4025357430448118</v>
      </c>
    </row>
    <row r="2406" spans="1:2">
      <c r="A2406" s="33">
        <v>168000</v>
      </c>
      <c r="B2406" s="33">
        <f t="shared" si="37"/>
        <v>2.4649197846598359</v>
      </c>
    </row>
    <row r="2407" spans="1:2">
      <c r="A2407" s="34">
        <v>159500.00000000003</v>
      </c>
      <c r="B2407" s="33">
        <f t="shared" si="37"/>
        <v>2.3080651594572434</v>
      </c>
    </row>
    <row r="2408" spans="1:2">
      <c r="A2408" s="33">
        <v>148500.00000000003</v>
      </c>
      <c r="B2408" s="33">
        <f t="shared" si="37"/>
        <v>2.1050768209597699</v>
      </c>
    </row>
    <row r="2409" spans="1:2">
      <c r="A2409" s="34">
        <v>159250</v>
      </c>
      <c r="B2409" s="33">
        <f t="shared" si="37"/>
        <v>2.303451788127755</v>
      </c>
    </row>
    <row r="2410" spans="1:2">
      <c r="A2410" s="33">
        <v>306250</v>
      </c>
      <c r="B2410" s="33">
        <f t="shared" si="37"/>
        <v>5.0161141298667209</v>
      </c>
    </row>
    <row r="2411" spans="1:2">
      <c r="A2411" s="34">
        <v>266500</v>
      </c>
      <c r="B2411" s="33">
        <f t="shared" si="37"/>
        <v>4.2825880884781231</v>
      </c>
    </row>
    <row r="2412" spans="1:2">
      <c r="A2412" s="33">
        <v>168000</v>
      </c>
      <c r="B2412" s="33">
        <f t="shared" si="37"/>
        <v>2.4649197846598359</v>
      </c>
    </row>
    <row r="2413" spans="1:2">
      <c r="A2413" s="34">
        <v>159500.00000000003</v>
      </c>
      <c r="B2413" s="33">
        <f t="shared" si="37"/>
        <v>2.3080651594572434</v>
      </c>
    </row>
    <row r="2414" spans="1:2">
      <c r="A2414" s="33">
        <v>121500</v>
      </c>
      <c r="B2414" s="33">
        <f t="shared" si="37"/>
        <v>1.6068327173750612</v>
      </c>
    </row>
    <row r="2415" spans="1:2">
      <c r="A2415" s="34">
        <v>125125.00000000001</v>
      </c>
      <c r="B2415" s="33">
        <f t="shared" si="37"/>
        <v>1.673726601652638</v>
      </c>
    </row>
    <row r="2416" spans="1:2">
      <c r="A2416" s="33">
        <v>247500.00000000003</v>
      </c>
      <c r="B2416" s="33">
        <f t="shared" si="37"/>
        <v>3.9319718674370328</v>
      </c>
    </row>
    <row r="2417" spans="1:2">
      <c r="A2417" s="34">
        <v>203500.00000000003</v>
      </c>
      <c r="B2417" s="33">
        <f t="shared" si="37"/>
        <v>3.1200185134471385</v>
      </c>
    </row>
    <row r="2418" spans="1:2">
      <c r="A2418" s="33">
        <v>126875.00000000003</v>
      </c>
      <c r="B2418" s="33">
        <f t="shared" si="37"/>
        <v>1.7060202009590546</v>
      </c>
    </row>
    <row r="2419" spans="1:2">
      <c r="A2419" s="34">
        <v>75000.000000000015</v>
      </c>
      <c r="B2419" s="33">
        <f t="shared" si="37"/>
        <v>0.74874565009028649</v>
      </c>
    </row>
    <row r="2420" spans="1:2">
      <c r="A2420" s="33">
        <v>72000.000000000015</v>
      </c>
      <c r="B2420" s="33">
        <f t="shared" si="37"/>
        <v>0.69338519413643007</v>
      </c>
    </row>
    <row r="2421" spans="1:2">
      <c r="A2421" s="34">
        <v>84000</v>
      </c>
      <c r="B2421" s="33">
        <f t="shared" si="37"/>
        <v>0.91482701795185561</v>
      </c>
    </row>
    <row r="2422" spans="1:2">
      <c r="A2422" s="33">
        <v>157500.00000000003</v>
      </c>
      <c r="B2422" s="33">
        <f t="shared" si="37"/>
        <v>2.2711581888213392</v>
      </c>
    </row>
    <row r="2423" spans="1:2">
      <c r="A2423" s="34">
        <v>157500.00000000003</v>
      </c>
      <c r="B2423" s="33">
        <f t="shared" si="37"/>
        <v>2.2711581888213392</v>
      </c>
    </row>
    <row r="2424" spans="1:2">
      <c r="A2424" s="33">
        <v>85750.000000000015</v>
      </c>
      <c r="B2424" s="33">
        <f t="shared" si="37"/>
        <v>0.94712061725827212</v>
      </c>
    </row>
    <row r="2425" spans="1:2">
      <c r="A2425" s="34">
        <v>80500.000000000015</v>
      </c>
      <c r="B2425" s="33">
        <f t="shared" si="37"/>
        <v>0.85023981933902337</v>
      </c>
    </row>
    <row r="2426" spans="1:2">
      <c r="A2426" s="33">
        <v>77000.000000000015</v>
      </c>
      <c r="B2426" s="33">
        <f t="shared" si="37"/>
        <v>0.7856526207261908</v>
      </c>
    </row>
    <row r="2427" spans="1:2">
      <c r="A2427" s="34">
        <v>86625</v>
      </c>
      <c r="B2427" s="33">
        <f t="shared" si="37"/>
        <v>0.96326741691147999</v>
      </c>
    </row>
    <row r="2428" spans="1:2">
      <c r="A2428" s="33">
        <v>168750</v>
      </c>
      <c r="B2428" s="33">
        <f t="shared" si="37"/>
        <v>2.4787598986482999</v>
      </c>
    </row>
    <row r="2429" spans="1:2">
      <c r="A2429" s="34">
        <v>148500.00000000003</v>
      </c>
      <c r="B2429" s="33">
        <f t="shared" si="37"/>
        <v>2.1050768209597699</v>
      </c>
    </row>
    <row r="2430" spans="1:2">
      <c r="A2430" s="33">
        <v>79625.000000000015</v>
      </c>
      <c r="B2430" s="33">
        <f t="shared" si="37"/>
        <v>0.83409301968581517</v>
      </c>
    </row>
    <row r="2431" spans="1:2">
      <c r="A2431" s="34">
        <v>95200.000000000044</v>
      </c>
      <c r="B2431" s="33">
        <f t="shared" si="37"/>
        <v>1.1215060535129204</v>
      </c>
    </row>
    <row r="2432" spans="1:2">
      <c r="A2432" s="33">
        <v>156000.00000000006</v>
      </c>
      <c r="B2432" s="33">
        <f t="shared" si="37"/>
        <v>2.2434779608444115</v>
      </c>
    </row>
    <row r="2433" spans="1:2">
      <c r="A2433" s="34">
        <v>164062.50000000003</v>
      </c>
      <c r="B2433" s="33">
        <f t="shared" si="37"/>
        <v>2.3922591862204001</v>
      </c>
    </row>
    <row r="2434" spans="1:2">
      <c r="A2434" s="33">
        <v>271875</v>
      </c>
      <c r="B2434" s="33">
        <f t="shared" si="37"/>
        <v>4.3817755720621152</v>
      </c>
    </row>
    <row r="2435" spans="1:2">
      <c r="A2435" s="34">
        <v>273000</v>
      </c>
      <c r="B2435" s="33">
        <f t="shared" ref="B2435:B2498" si="38">(A2435-$E$3)/$E$4</f>
        <v>4.4025357430448118</v>
      </c>
    </row>
    <row r="2436" spans="1:2">
      <c r="A2436" s="33">
        <v>162750</v>
      </c>
      <c r="B2436" s="33">
        <f t="shared" si="38"/>
        <v>2.3680389867405873</v>
      </c>
    </row>
    <row r="2437" spans="1:2">
      <c r="A2437" s="34">
        <v>174000.00000000003</v>
      </c>
      <c r="B2437" s="33">
        <f t="shared" si="38"/>
        <v>2.5756406965675498</v>
      </c>
    </row>
    <row r="2438" spans="1:2">
      <c r="A2438" s="33">
        <v>162000.00000000003</v>
      </c>
      <c r="B2438" s="33">
        <f t="shared" si="38"/>
        <v>2.3541988727521237</v>
      </c>
    </row>
    <row r="2439" spans="1:2">
      <c r="A2439" s="34">
        <v>165375</v>
      </c>
      <c r="B2439" s="33">
        <f t="shared" si="38"/>
        <v>2.416479385700212</v>
      </c>
    </row>
    <row r="2440" spans="1:2">
      <c r="A2440" s="33">
        <v>290625</v>
      </c>
      <c r="B2440" s="33">
        <f t="shared" si="38"/>
        <v>4.727778421773718</v>
      </c>
    </row>
    <row r="2441" spans="1:2">
      <c r="A2441" s="34">
        <v>108500</v>
      </c>
      <c r="B2441" s="33">
        <f t="shared" si="38"/>
        <v>1.3669374082416832</v>
      </c>
    </row>
    <row r="2442" spans="1:2">
      <c r="A2442" s="33">
        <v>70437.5</v>
      </c>
      <c r="B2442" s="33">
        <f t="shared" si="38"/>
        <v>0.66455162332712958</v>
      </c>
    </row>
    <row r="2443" spans="1:2">
      <c r="A2443" s="34">
        <v>57500.000000000015</v>
      </c>
      <c r="B2443" s="33">
        <f t="shared" si="38"/>
        <v>0.42580965702612389</v>
      </c>
    </row>
    <row r="2444" spans="1:2">
      <c r="A2444" s="33">
        <v>51000</v>
      </c>
      <c r="B2444" s="33">
        <f t="shared" si="38"/>
        <v>0.30586200245943468</v>
      </c>
    </row>
    <row r="2445" spans="1:2">
      <c r="A2445" s="34">
        <v>74812.5</v>
      </c>
      <c r="B2445" s="33">
        <f t="shared" si="38"/>
        <v>0.74528562159317024</v>
      </c>
    </row>
    <row r="2446" spans="1:2">
      <c r="A2446" s="33">
        <v>100625</v>
      </c>
      <c r="B2446" s="33">
        <f t="shared" si="38"/>
        <v>1.2216162113628102</v>
      </c>
    </row>
    <row r="2447" spans="1:2">
      <c r="A2447" s="34">
        <v>115500</v>
      </c>
      <c r="B2447" s="33">
        <f t="shared" si="38"/>
        <v>1.4961118054673483</v>
      </c>
    </row>
    <row r="2448" spans="1:2">
      <c r="A2448" s="33">
        <v>58187.499999999993</v>
      </c>
      <c r="B2448" s="33">
        <f t="shared" si="38"/>
        <v>0.43849642818221563</v>
      </c>
    </row>
    <row r="2449" spans="1:2">
      <c r="A2449" s="34">
        <v>52500.000000000015</v>
      </c>
      <c r="B2449" s="33">
        <f t="shared" si="38"/>
        <v>0.33354223043636316</v>
      </c>
    </row>
    <row r="2450" spans="1:2">
      <c r="A2450" s="33">
        <v>45000</v>
      </c>
      <c r="B2450" s="33">
        <f t="shared" si="38"/>
        <v>0.19514109055172174</v>
      </c>
    </row>
    <row r="2451" spans="1:2">
      <c r="A2451" s="34">
        <v>70875</v>
      </c>
      <c r="B2451" s="33">
        <f t="shared" si="38"/>
        <v>0.67262502315373363</v>
      </c>
    </row>
    <row r="2452" spans="1:2">
      <c r="A2452" s="33">
        <v>82500</v>
      </c>
      <c r="B2452" s="33">
        <f t="shared" si="38"/>
        <v>0.88714678997492735</v>
      </c>
    </row>
    <row r="2453" spans="1:2">
      <c r="A2453" s="34">
        <v>92400</v>
      </c>
      <c r="B2453" s="33">
        <f t="shared" si="38"/>
        <v>1.0698362946226536</v>
      </c>
    </row>
    <row r="2454" spans="1:2">
      <c r="A2454" s="33">
        <v>47250</v>
      </c>
      <c r="B2454" s="33">
        <f t="shared" si="38"/>
        <v>0.23666143251711408</v>
      </c>
    </row>
    <row r="2455" spans="1:2">
      <c r="A2455" s="34">
        <v>38000</v>
      </c>
      <c r="B2455" s="33">
        <f t="shared" si="38"/>
        <v>6.5966693326056702E-2</v>
      </c>
    </row>
    <row r="2456" spans="1:2">
      <c r="A2456" s="33">
        <v>32499.999999999989</v>
      </c>
      <c r="B2456" s="33">
        <f t="shared" si="38"/>
        <v>-3.5527475922680324E-2</v>
      </c>
    </row>
    <row r="2457" spans="1:2">
      <c r="A2457" s="34">
        <v>52500.000000000007</v>
      </c>
      <c r="B2457" s="33">
        <f t="shared" si="38"/>
        <v>0.333542230436363</v>
      </c>
    </row>
    <row r="2458" spans="1:2">
      <c r="A2458" s="33">
        <v>71250</v>
      </c>
      <c r="B2458" s="33">
        <f t="shared" si="38"/>
        <v>0.67954508014796566</v>
      </c>
    </row>
    <row r="2459" spans="1:2">
      <c r="A2459" s="34">
        <v>87000</v>
      </c>
      <c r="B2459" s="33">
        <f t="shared" si="38"/>
        <v>0.97018747390571203</v>
      </c>
    </row>
    <row r="2460" spans="1:2">
      <c r="A2460" s="33">
        <v>44625</v>
      </c>
      <c r="B2460" s="33">
        <f t="shared" si="38"/>
        <v>0.1882210335574897</v>
      </c>
    </row>
    <row r="2461" spans="1:2">
      <c r="A2461" s="34">
        <v>34000</v>
      </c>
      <c r="B2461" s="33">
        <f t="shared" si="38"/>
        <v>-7.8472479457518968E-3</v>
      </c>
    </row>
    <row r="2462" spans="1:2">
      <c r="A2462" s="33">
        <v>34999.999999999993</v>
      </c>
      <c r="B2462" s="33">
        <f t="shared" si="38"/>
        <v>1.0606237372200119E-2</v>
      </c>
    </row>
    <row r="2463" spans="1:2">
      <c r="A2463" s="34">
        <v>59062.499999999993</v>
      </c>
      <c r="B2463" s="33">
        <f t="shared" si="38"/>
        <v>0.45464322783542371</v>
      </c>
    </row>
    <row r="2464" spans="1:2">
      <c r="A2464" s="33">
        <v>91875</v>
      </c>
      <c r="B2464" s="33">
        <f t="shared" si="38"/>
        <v>1.0601482148307289</v>
      </c>
    </row>
    <row r="2465" spans="1:2">
      <c r="A2465" s="34">
        <v>143100</v>
      </c>
      <c r="B2465" s="33">
        <f t="shared" si="38"/>
        <v>2.0054280002428277</v>
      </c>
    </row>
    <row r="2466" spans="1:2">
      <c r="A2466" s="33">
        <v>78750</v>
      </c>
      <c r="B2466" s="33">
        <f t="shared" si="38"/>
        <v>0.81794622003260686</v>
      </c>
    </row>
    <row r="2467" spans="1:2">
      <c r="A2467" s="34">
        <v>76000</v>
      </c>
      <c r="B2467" s="33">
        <f t="shared" si="38"/>
        <v>0.76719913540823836</v>
      </c>
    </row>
    <row r="2468" spans="1:2">
      <c r="A2468" s="33">
        <v>68000</v>
      </c>
      <c r="B2468" s="33">
        <f t="shared" si="38"/>
        <v>0.61957125286462122</v>
      </c>
    </row>
    <row r="2469" spans="1:2">
      <c r="A2469" s="34">
        <v>78749.999999999985</v>
      </c>
      <c r="B2469" s="33">
        <f t="shared" si="38"/>
        <v>0.81794622003260653</v>
      </c>
    </row>
    <row r="2470" spans="1:2">
      <c r="A2470" s="33">
        <v>151249.99999999997</v>
      </c>
      <c r="B2470" s="33">
        <f t="shared" si="38"/>
        <v>2.1558239055841373</v>
      </c>
    </row>
    <row r="2471" spans="1:2">
      <c r="A2471" s="34">
        <v>160000</v>
      </c>
      <c r="B2471" s="33">
        <f t="shared" si="38"/>
        <v>2.317291902116219</v>
      </c>
    </row>
    <row r="2472" spans="1:2">
      <c r="A2472" s="33">
        <v>86625</v>
      </c>
      <c r="B2472" s="33">
        <f t="shared" si="38"/>
        <v>0.96326741691147999</v>
      </c>
    </row>
    <row r="2473" spans="1:2">
      <c r="A2473" s="34">
        <v>105000</v>
      </c>
      <c r="B2473" s="33">
        <f t="shared" si="38"/>
        <v>1.3023502096288508</v>
      </c>
    </row>
    <row r="2474" spans="1:2">
      <c r="A2474" s="33">
        <v>100000</v>
      </c>
      <c r="B2474" s="33">
        <f t="shared" si="38"/>
        <v>1.2100827830390901</v>
      </c>
    </row>
    <row r="2475" spans="1:2">
      <c r="A2475" s="34">
        <v>113750</v>
      </c>
      <c r="B2475" s="33">
        <f t="shared" si="38"/>
        <v>1.4638182061609322</v>
      </c>
    </row>
    <row r="2476" spans="1:2">
      <c r="A2476" s="33">
        <v>236250</v>
      </c>
      <c r="B2476" s="33">
        <f t="shared" si="38"/>
        <v>3.7243701576100703</v>
      </c>
    </row>
    <row r="2477" spans="1:2">
      <c r="A2477" s="34">
        <v>234000</v>
      </c>
      <c r="B2477" s="33">
        <f t="shared" si="38"/>
        <v>3.6828498156446781</v>
      </c>
    </row>
    <row r="2478" spans="1:2">
      <c r="A2478" s="33">
        <v>136500</v>
      </c>
      <c r="B2478" s="33">
        <f t="shared" si="38"/>
        <v>1.8836349971443436</v>
      </c>
    </row>
    <row r="2479" spans="1:2">
      <c r="A2479" s="34">
        <v>126500.00000000003</v>
      </c>
      <c r="B2479" s="33">
        <f t="shared" si="38"/>
        <v>1.6991001439648226</v>
      </c>
    </row>
    <row r="2480" spans="1:2">
      <c r="A2480" s="33">
        <v>115500.00000000003</v>
      </c>
      <c r="B2480" s="33">
        <f t="shared" si="38"/>
        <v>1.4961118054673488</v>
      </c>
    </row>
    <row r="2481" spans="1:2">
      <c r="A2481" s="34">
        <v>125124.99999999999</v>
      </c>
      <c r="B2481" s="33">
        <f t="shared" si="38"/>
        <v>1.6737266016526375</v>
      </c>
    </row>
    <row r="2482" spans="1:2">
      <c r="A2482" s="33">
        <v>253750</v>
      </c>
      <c r="B2482" s="33">
        <f t="shared" si="38"/>
        <v>4.0473061506742329</v>
      </c>
    </row>
    <row r="2483" spans="1:2">
      <c r="A2483" s="34">
        <v>227500</v>
      </c>
      <c r="B2483" s="33">
        <f t="shared" si="38"/>
        <v>3.562902161077989</v>
      </c>
    </row>
    <row r="2484" spans="1:2">
      <c r="A2484" s="33">
        <v>136500</v>
      </c>
      <c r="B2484" s="33">
        <f t="shared" si="38"/>
        <v>1.8836349971443436</v>
      </c>
    </row>
    <row r="2485" spans="1:2">
      <c r="A2485" s="34">
        <v>126500.00000000003</v>
      </c>
      <c r="B2485" s="33">
        <f t="shared" si="38"/>
        <v>1.6991001439648226</v>
      </c>
    </row>
    <row r="2486" spans="1:2">
      <c r="A2486" s="33">
        <v>94500</v>
      </c>
      <c r="B2486" s="33">
        <f t="shared" si="38"/>
        <v>1.1085886137903531</v>
      </c>
    </row>
    <row r="2487" spans="1:2">
      <c r="A2487" s="34">
        <v>96250.000000000015</v>
      </c>
      <c r="B2487" s="33">
        <f t="shared" si="38"/>
        <v>1.1408822130967697</v>
      </c>
    </row>
    <row r="2488" spans="1:2">
      <c r="A2488" s="33">
        <v>202500.00000000003</v>
      </c>
      <c r="B2488" s="33">
        <f t="shared" si="38"/>
        <v>3.101565028129186</v>
      </c>
    </row>
    <row r="2489" spans="1:2">
      <c r="A2489" s="34">
        <v>170500.00000000003</v>
      </c>
      <c r="B2489" s="33">
        <f t="shared" si="38"/>
        <v>2.5110534979547174</v>
      </c>
    </row>
    <row r="2490" spans="1:2">
      <c r="A2490" s="33">
        <v>100625.00000000001</v>
      </c>
      <c r="B2490" s="33">
        <f t="shared" si="38"/>
        <v>1.2216162113628104</v>
      </c>
    </row>
    <row r="2491" spans="1:2">
      <c r="A2491" s="34">
        <v>47500.000000000015</v>
      </c>
      <c r="B2491" s="33">
        <f t="shared" si="38"/>
        <v>0.24127480384660241</v>
      </c>
    </row>
    <row r="2492" spans="1:2">
      <c r="A2492" s="33">
        <v>45000.000000000015</v>
      </c>
      <c r="B2492" s="33">
        <f t="shared" si="38"/>
        <v>0.19514109055172202</v>
      </c>
    </row>
    <row r="2493" spans="1:2">
      <c r="A2493" s="34">
        <v>55125</v>
      </c>
      <c r="B2493" s="33">
        <f t="shared" si="38"/>
        <v>0.38198262939598726</v>
      </c>
    </row>
    <row r="2494" spans="1:2">
      <c r="A2494" s="33">
        <v>110000.00000000001</v>
      </c>
      <c r="B2494" s="33">
        <f t="shared" si="38"/>
        <v>1.3946176362186118</v>
      </c>
    </row>
    <row r="2495" spans="1:2">
      <c r="A2495" s="34">
        <v>116000.00000000003</v>
      </c>
      <c r="B2495" s="33">
        <f t="shared" si="38"/>
        <v>1.5053385481263248</v>
      </c>
    </row>
    <row r="2496" spans="1:2">
      <c r="A2496" s="33">
        <v>57750.000000000015</v>
      </c>
      <c r="B2496" s="33">
        <f t="shared" si="38"/>
        <v>0.43042302835561191</v>
      </c>
    </row>
    <row r="2497" spans="1:2">
      <c r="A2497" s="34">
        <v>51000.000000000022</v>
      </c>
      <c r="B2497" s="33">
        <f t="shared" si="38"/>
        <v>0.30586200245943507</v>
      </c>
    </row>
    <row r="2498" spans="1:2">
      <c r="A2498" s="33">
        <v>48000.000000000022</v>
      </c>
      <c r="B2498" s="33">
        <f t="shared" si="38"/>
        <v>0.2505015465055786</v>
      </c>
    </row>
    <row r="2499" spans="1:2">
      <c r="A2499" s="34">
        <v>56000.000000000007</v>
      </c>
      <c r="B2499" s="33">
        <f t="shared" ref="B2499:B2562" si="39">(A2499-$E$3)/$E$4</f>
        <v>0.39812942904919552</v>
      </c>
    </row>
    <row r="2500" spans="1:2">
      <c r="A2500" s="33">
        <v>105000</v>
      </c>
      <c r="B2500" s="33">
        <f t="shared" si="39"/>
        <v>1.3023502096288508</v>
      </c>
    </row>
    <row r="2501" spans="1:2">
      <c r="A2501" s="34">
        <v>94500.000000000029</v>
      </c>
      <c r="B2501" s="33">
        <f t="shared" si="39"/>
        <v>1.1085886137903538</v>
      </c>
    </row>
    <row r="2502" spans="1:2">
      <c r="A2502" s="33">
        <v>43750.000000000015</v>
      </c>
      <c r="B2502" s="33">
        <f t="shared" si="39"/>
        <v>0.17207423390428184</v>
      </c>
    </row>
    <row r="2503" spans="1:2">
      <c r="A2503" s="34">
        <v>62300.000000000029</v>
      </c>
      <c r="B2503" s="33">
        <f t="shared" si="39"/>
        <v>0.51438638655229452</v>
      </c>
    </row>
    <row r="2504" spans="1:2">
      <c r="A2504" s="33">
        <v>130000.00000000006</v>
      </c>
      <c r="B2504" s="33">
        <f t="shared" si="39"/>
        <v>1.7636873425776556</v>
      </c>
    </row>
    <row r="2505" spans="1:2">
      <c r="A2505" s="34">
        <v>133000</v>
      </c>
      <c r="B2505" s="33">
        <f t="shared" si="39"/>
        <v>1.819047798531511</v>
      </c>
    </row>
    <row r="2506" spans="1:2">
      <c r="A2506" s="33">
        <v>230000</v>
      </c>
      <c r="B2506" s="33">
        <f t="shared" si="39"/>
        <v>3.6090358743728692</v>
      </c>
    </row>
    <row r="2507" spans="1:2">
      <c r="A2507" s="34">
        <v>247500.00000000006</v>
      </c>
      <c r="B2507" s="33">
        <f t="shared" si="39"/>
        <v>3.9319718674370328</v>
      </c>
    </row>
    <row r="2508" spans="1:2">
      <c r="A2508" s="33">
        <v>142187.50000000003</v>
      </c>
      <c r="B2508" s="33">
        <f t="shared" si="39"/>
        <v>1.9885891948901968</v>
      </c>
    </row>
    <row r="2509" spans="1:2">
      <c r="A2509" s="34">
        <v>149500.00000000003</v>
      </c>
      <c r="B2509" s="33">
        <f t="shared" si="39"/>
        <v>2.123530306277722</v>
      </c>
    </row>
    <row r="2510" spans="1:2">
      <c r="A2510" s="33">
        <v>136500.00000000003</v>
      </c>
      <c r="B2510" s="33">
        <f t="shared" si="39"/>
        <v>1.883634997144344</v>
      </c>
    </row>
    <row r="2511" spans="1:2">
      <c r="A2511" s="34">
        <v>137812.5</v>
      </c>
      <c r="B2511" s="33">
        <f t="shared" si="39"/>
        <v>1.9078551966241557</v>
      </c>
    </row>
    <row r="2512" spans="1:2">
      <c r="A2512" s="33">
        <v>250000</v>
      </c>
      <c r="B2512" s="33">
        <f t="shared" si="39"/>
        <v>3.9781055807319121</v>
      </c>
    </row>
    <row r="2513" spans="1:2">
      <c r="A2513" s="34">
        <v>80000</v>
      </c>
      <c r="B2513" s="33">
        <f t="shared" si="39"/>
        <v>0.84101307668004699</v>
      </c>
    </row>
    <row r="2514" spans="1:2">
      <c r="A2514" s="33">
        <v>42000</v>
      </c>
      <c r="B2514" s="33">
        <f t="shared" si="39"/>
        <v>0.1397806345978653</v>
      </c>
    </row>
    <row r="2515" spans="1:2">
      <c r="A2515" s="34">
        <v>36000.000000000007</v>
      </c>
      <c r="B2515" s="33">
        <f t="shared" si="39"/>
        <v>2.9059722690152535E-2</v>
      </c>
    </row>
    <row r="2516" spans="1:2">
      <c r="A2516" s="33">
        <v>21000</v>
      </c>
      <c r="B2516" s="33">
        <f t="shared" si="39"/>
        <v>-0.24774255707912984</v>
      </c>
    </row>
    <row r="2517" spans="1:2">
      <c r="A2517" s="34">
        <v>34999.999999999993</v>
      </c>
      <c r="B2517" s="33">
        <f t="shared" si="39"/>
        <v>1.0606237372200119E-2</v>
      </c>
    </row>
    <row r="2518" spans="1:2">
      <c r="A2518" s="33">
        <v>48000</v>
      </c>
      <c r="B2518" s="33">
        <f t="shared" si="39"/>
        <v>0.25050154650557821</v>
      </c>
    </row>
    <row r="2519" spans="1:2">
      <c r="A2519" s="34">
        <v>88000</v>
      </c>
      <c r="B2519" s="33">
        <f t="shared" si="39"/>
        <v>0.98864095922366424</v>
      </c>
    </row>
    <row r="2520" spans="1:2">
      <c r="A2520" s="33">
        <v>28000</v>
      </c>
      <c r="B2520" s="33">
        <f t="shared" si="39"/>
        <v>-0.11856815985346479</v>
      </c>
    </row>
    <row r="2521" spans="1:2">
      <c r="A2521" s="34">
        <v>30000.000000000007</v>
      </c>
      <c r="B2521" s="33">
        <f t="shared" si="39"/>
        <v>-8.1661189217560368E-2</v>
      </c>
    </row>
    <row r="2522" spans="1:2">
      <c r="A2522" s="33">
        <v>17500</v>
      </c>
      <c r="B2522" s="33">
        <f t="shared" si="39"/>
        <v>-0.31232975569196236</v>
      </c>
    </row>
    <row r="2523" spans="1:2">
      <c r="A2523" s="34">
        <v>34999.999999999993</v>
      </c>
      <c r="B2523" s="33">
        <f t="shared" si="39"/>
        <v>1.0606237372200119E-2</v>
      </c>
    </row>
    <row r="2524" spans="1:2">
      <c r="A2524" s="33">
        <v>48000</v>
      </c>
      <c r="B2524" s="33">
        <f t="shared" si="39"/>
        <v>0.25050154650557821</v>
      </c>
    </row>
    <row r="2525" spans="1:2">
      <c r="A2525" s="34">
        <v>93600</v>
      </c>
      <c r="B2525" s="33">
        <f t="shared" si="39"/>
        <v>1.0919804770041963</v>
      </c>
    </row>
    <row r="2526" spans="1:2">
      <c r="A2526" s="33">
        <v>35437.5</v>
      </c>
      <c r="B2526" s="33">
        <f t="shared" si="39"/>
        <v>1.8679637198804319E-2</v>
      </c>
    </row>
    <row r="2527" spans="1:2">
      <c r="A2527" s="34">
        <v>35000</v>
      </c>
      <c r="B2527" s="33">
        <f t="shared" si="39"/>
        <v>1.0606237372200253E-2</v>
      </c>
    </row>
    <row r="2528" spans="1:2">
      <c r="A2528" s="33">
        <v>16000</v>
      </c>
      <c r="B2528" s="33">
        <f t="shared" si="39"/>
        <v>-0.34000998366889063</v>
      </c>
    </row>
    <row r="2529" spans="1:2">
      <c r="A2529" s="34">
        <v>28874.999999999993</v>
      </c>
      <c r="B2529" s="33">
        <f t="shared" si="39"/>
        <v>-0.1024213602002568</v>
      </c>
    </row>
    <row r="2530" spans="1:2">
      <c r="A2530" s="33">
        <v>45000</v>
      </c>
      <c r="B2530" s="33">
        <f t="shared" si="39"/>
        <v>0.19514109055172174</v>
      </c>
    </row>
    <row r="2531" spans="1:2">
      <c r="A2531" s="34">
        <v>85500</v>
      </c>
      <c r="B2531" s="33">
        <f t="shared" si="39"/>
        <v>0.94250724592878388</v>
      </c>
    </row>
    <row r="2532" spans="1:2">
      <c r="A2532" s="33">
        <v>27562.5</v>
      </c>
      <c r="B2532" s="33">
        <f t="shared" si="39"/>
        <v>-0.12664155968006885</v>
      </c>
    </row>
    <row r="2533" spans="1:2">
      <c r="A2533" s="34">
        <v>28000</v>
      </c>
      <c r="B2533" s="33">
        <f t="shared" si="39"/>
        <v>-0.11856815985346479</v>
      </c>
    </row>
    <row r="2534" spans="1:2">
      <c r="A2534" s="33">
        <v>18000</v>
      </c>
      <c r="B2534" s="33">
        <f t="shared" si="39"/>
        <v>-0.30310301303298631</v>
      </c>
    </row>
    <row r="2535" spans="1:2">
      <c r="A2535" s="34">
        <v>21875</v>
      </c>
      <c r="B2535" s="33">
        <f t="shared" si="39"/>
        <v>-0.23159575742592173</v>
      </c>
    </row>
    <row r="2536" spans="1:2">
      <c r="A2536" s="33">
        <v>40000</v>
      </c>
      <c r="B2536" s="33">
        <f t="shared" si="39"/>
        <v>0.102873663961961</v>
      </c>
    </row>
    <row r="2537" spans="1:2">
      <c r="A2537" s="34">
        <v>104000</v>
      </c>
      <c r="B2537" s="33">
        <f t="shared" si="39"/>
        <v>1.2838967243108985</v>
      </c>
    </row>
    <row r="2538" spans="1:2">
      <c r="A2538" s="33">
        <v>35437.5</v>
      </c>
      <c r="B2538" s="33">
        <f t="shared" si="39"/>
        <v>1.8679637198804319E-2</v>
      </c>
    </row>
    <row r="2539" spans="1:2">
      <c r="A2539" s="34">
        <v>32000</v>
      </c>
      <c r="B2539" s="33">
        <f t="shared" si="39"/>
        <v>-4.4754218581656194E-2</v>
      </c>
    </row>
    <row r="2540" spans="1:2">
      <c r="A2540" s="33">
        <v>20000</v>
      </c>
      <c r="B2540" s="33">
        <f t="shared" si="39"/>
        <v>-0.266196042397082</v>
      </c>
    </row>
    <row r="2541" spans="1:2">
      <c r="A2541" s="34">
        <v>26250</v>
      </c>
      <c r="B2541" s="33">
        <f t="shared" si="39"/>
        <v>-0.15086175915988106</v>
      </c>
    </row>
    <row r="2542" spans="1:2">
      <c r="A2542" s="33">
        <v>60500.000000000015</v>
      </c>
      <c r="B2542" s="33">
        <f t="shared" si="39"/>
        <v>0.48117011297998036</v>
      </c>
    </row>
    <row r="2543" spans="1:2">
      <c r="A2543" s="34">
        <v>84000</v>
      </c>
      <c r="B2543" s="33">
        <f t="shared" si="39"/>
        <v>0.91482701795185561</v>
      </c>
    </row>
    <row r="2544" spans="1:2">
      <c r="A2544" s="33">
        <v>33687.5</v>
      </c>
      <c r="B2544" s="33">
        <f t="shared" si="39"/>
        <v>-1.3613962107611944E-2</v>
      </c>
    </row>
    <row r="2545" spans="1:2">
      <c r="A2545" s="34">
        <v>27000.000000000007</v>
      </c>
      <c r="B2545" s="33">
        <f t="shared" si="39"/>
        <v>-0.13702164517141682</v>
      </c>
    </row>
    <row r="2546" spans="1:2">
      <c r="A2546" s="33">
        <v>24000.000000000004</v>
      </c>
      <c r="B2546" s="33">
        <f t="shared" si="39"/>
        <v>-0.19238210112527332</v>
      </c>
    </row>
    <row r="2547" spans="1:2">
      <c r="A2547" s="34">
        <v>35000</v>
      </c>
      <c r="B2547" s="33">
        <f t="shared" si="39"/>
        <v>1.0606237372200253E-2</v>
      </c>
    </row>
    <row r="2548" spans="1:2">
      <c r="A2548" s="33">
        <v>82500.000000000015</v>
      </c>
      <c r="B2548" s="33">
        <f t="shared" si="39"/>
        <v>0.88714678997492769</v>
      </c>
    </row>
    <row r="2549" spans="1:2">
      <c r="A2549" s="34">
        <v>120000</v>
      </c>
      <c r="B2549" s="33">
        <f t="shared" si="39"/>
        <v>1.579152489398133</v>
      </c>
    </row>
    <row r="2550" spans="1:2">
      <c r="A2550" s="33">
        <v>55125.000000000007</v>
      </c>
      <c r="B2550" s="33">
        <f t="shared" si="39"/>
        <v>0.38198262939598743</v>
      </c>
    </row>
    <row r="2551" spans="1:2">
      <c r="A2551" s="34">
        <v>44000</v>
      </c>
      <c r="B2551" s="33">
        <f t="shared" si="39"/>
        <v>0.17668760523376961</v>
      </c>
    </row>
    <row r="2552" spans="1:2">
      <c r="A2552" s="33">
        <v>36000</v>
      </c>
      <c r="B2552" s="33">
        <f t="shared" si="39"/>
        <v>2.9059722690152404E-2</v>
      </c>
    </row>
    <row r="2553" spans="1:2">
      <c r="A2553" s="34">
        <v>43750</v>
      </c>
      <c r="B2553" s="33">
        <f t="shared" si="39"/>
        <v>0.17207423390428156</v>
      </c>
    </row>
    <row r="2554" spans="1:2">
      <c r="A2554" s="33">
        <v>93500.000000000015</v>
      </c>
      <c r="B2554" s="33">
        <f t="shared" si="39"/>
        <v>1.0901351284724012</v>
      </c>
    </row>
    <row r="2555" spans="1:2">
      <c r="A2555" s="34">
        <v>115000</v>
      </c>
      <c r="B2555" s="33">
        <f t="shared" si="39"/>
        <v>1.4868850628083723</v>
      </c>
    </row>
    <row r="2556" spans="1:2">
      <c r="A2556" s="33">
        <v>55125.000000000007</v>
      </c>
      <c r="B2556" s="33">
        <f t="shared" si="39"/>
        <v>0.38198262939598743</v>
      </c>
    </row>
    <row r="2557" spans="1:2">
      <c r="A2557" s="34">
        <v>44000</v>
      </c>
      <c r="B2557" s="33">
        <f t="shared" si="39"/>
        <v>0.17668760523376961</v>
      </c>
    </row>
    <row r="2558" spans="1:2">
      <c r="A2558" s="33">
        <v>40000</v>
      </c>
      <c r="B2558" s="33">
        <f t="shared" si="39"/>
        <v>0.102873663961961</v>
      </c>
    </row>
    <row r="2559" spans="1:2">
      <c r="A2559" s="34">
        <v>39375</v>
      </c>
      <c r="B2559" s="33">
        <f t="shared" si="39"/>
        <v>9.134023563824091E-2</v>
      </c>
    </row>
    <row r="2560" spans="1:2">
      <c r="A2560" s="33">
        <v>88000.000000000015</v>
      </c>
      <c r="B2560" s="33">
        <f t="shared" si="39"/>
        <v>0.98864095922366446</v>
      </c>
    </row>
    <row r="2561" spans="1:2">
      <c r="A2561" s="34">
        <v>105000</v>
      </c>
      <c r="B2561" s="33">
        <f t="shared" si="39"/>
        <v>1.3023502096288508</v>
      </c>
    </row>
    <row r="2562" spans="1:2">
      <c r="A2562" s="33">
        <v>51187.500000000007</v>
      </c>
      <c r="B2562" s="33">
        <f t="shared" si="39"/>
        <v>0.30932203095655081</v>
      </c>
    </row>
    <row r="2563" spans="1:2">
      <c r="A2563" s="34">
        <v>31500</v>
      </c>
      <c r="B2563" s="33">
        <f t="shared" ref="B2563:B2626" si="40">(A2563-$E$3)/$E$4</f>
        <v>-5.3980961240632272E-2</v>
      </c>
    </row>
    <row r="2564" spans="1:2">
      <c r="A2564" s="33">
        <v>28000</v>
      </c>
      <c r="B2564" s="33">
        <f t="shared" si="40"/>
        <v>-0.11856815985346479</v>
      </c>
    </row>
    <row r="2565" spans="1:2">
      <c r="A2565" s="34">
        <v>31499.999999999996</v>
      </c>
      <c r="B2565" s="33">
        <f t="shared" si="40"/>
        <v>-5.3980961240632341E-2</v>
      </c>
    </row>
    <row r="2566" spans="1:2">
      <c r="A2566" s="33">
        <v>55000</v>
      </c>
      <c r="B2566" s="33">
        <f t="shared" si="40"/>
        <v>0.37967594373124325</v>
      </c>
    </row>
    <row r="2567" spans="1:2">
      <c r="A2567" s="34">
        <v>99000</v>
      </c>
      <c r="B2567" s="33">
        <f t="shared" si="40"/>
        <v>1.1916292977211378</v>
      </c>
    </row>
    <row r="2568" spans="1:2">
      <c r="A2568" s="33">
        <v>43312.5</v>
      </c>
      <c r="B2568" s="33">
        <f t="shared" si="40"/>
        <v>0.16400083407767749</v>
      </c>
    </row>
    <row r="2569" spans="1:2">
      <c r="A2569" s="34">
        <v>31500</v>
      </c>
      <c r="B2569" s="33">
        <f t="shared" si="40"/>
        <v>-5.3980961240632272E-2</v>
      </c>
    </row>
    <row r="2570" spans="1:2">
      <c r="A2570" s="33">
        <v>27000</v>
      </c>
      <c r="B2570" s="33">
        <f t="shared" si="40"/>
        <v>-0.13702164517141693</v>
      </c>
    </row>
    <row r="2571" spans="1:2">
      <c r="A2571" s="34">
        <v>28874.999999999993</v>
      </c>
      <c r="B2571" s="33">
        <f t="shared" si="40"/>
        <v>-0.1024213602002568</v>
      </c>
    </row>
    <row r="2572" spans="1:2">
      <c r="A2572" s="33">
        <v>60499.999999999993</v>
      </c>
      <c r="B2572" s="33">
        <f t="shared" si="40"/>
        <v>0.48117011297997997</v>
      </c>
    </row>
    <row r="2573" spans="1:2">
      <c r="A2573" s="34">
        <v>85000</v>
      </c>
      <c r="B2573" s="33">
        <f t="shared" si="40"/>
        <v>0.93328050326980772</v>
      </c>
    </row>
    <row r="2574" spans="1:2">
      <c r="A2574" s="33">
        <v>38500</v>
      </c>
      <c r="B2574" s="33">
        <f t="shared" si="40"/>
        <v>7.519343598503278E-2</v>
      </c>
    </row>
    <row r="2575" spans="1:2">
      <c r="A2575" s="34">
        <v>39600</v>
      </c>
      <c r="B2575" s="33">
        <f t="shared" si="40"/>
        <v>9.5492269834780139E-2</v>
      </c>
    </row>
    <row r="2576" spans="1:2">
      <c r="A2576" s="33">
        <v>44000.000000000007</v>
      </c>
      <c r="B2576" s="33">
        <f t="shared" si="40"/>
        <v>0.17668760523376975</v>
      </c>
    </row>
    <row r="2577" spans="1:2">
      <c r="A2577" s="34">
        <v>39812.5</v>
      </c>
      <c r="B2577" s="33">
        <f t="shared" si="40"/>
        <v>9.9413635464844968E-2</v>
      </c>
    </row>
    <row r="2578" spans="1:2">
      <c r="A2578" s="33">
        <v>77000</v>
      </c>
      <c r="B2578" s="33">
        <f t="shared" si="40"/>
        <v>0.78565262072619058</v>
      </c>
    </row>
    <row r="2579" spans="1:2">
      <c r="A2579" s="34">
        <v>136500</v>
      </c>
      <c r="B2579" s="33">
        <f t="shared" si="40"/>
        <v>1.8836349971443436</v>
      </c>
    </row>
    <row r="2580" spans="1:2">
      <c r="A2580" s="33">
        <v>62562.500000000007</v>
      </c>
      <c r="B2580" s="33">
        <f t="shared" si="40"/>
        <v>0.51923042644825657</v>
      </c>
    </row>
    <row r="2581" spans="1:2">
      <c r="A2581" s="34">
        <v>60500.000000000015</v>
      </c>
      <c r="B2581" s="33">
        <f t="shared" si="40"/>
        <v>0.48117011297998036</v>
      </c>
    </row>
    <row r="2582" spans="1:2">
      <c r="A2582" s="33">
        <v>45000</v>
      </c>
      <c r="B2582" s="33">
        <f t="shared" si="40"/>
        <v>0.19514109055172174</v>
      </c>
    </row>
    <row r="2583" spans="1:2">
      <c r="A2583" s="34">
        <v>47250</v>
      </c>
      <c r="B2583" s="33">
        <f t="shared" si="40"/>
        <v>0.23666143251711408</v>
      </c>
    </row>
    <row r="2584" spans="1:2">
      <c r="A2584" s="33">
        <v>84499.999999999985</v>
      </c>
      <c r="B2584" s="33">
        <f t="shared" si="40"/>
        <v>0.92405376061083144</v>
      </c>
    </row>
    <row r="2585" spans="1:2">
      <c r="A2585" s="34">
        <v>87000.000000000015</v>
      </c>
      <c r="B2585" s="33">
        <f t="shared" si="40"/>
        <v>0.97018747390571236</v>
      </c>
    </row>
    <row r="2586" spans="1:2">
      <c r="A2586" s="33">
        <v>55125.000000000007</v>
      </c>
      <c r="B2586" s="33">
        <f t="shared" si="40"/>
        <v>0.38198262939598743</v>
      </c>
    </row>
    <row r="2587" spans="1:2">
      <c r="A2587" s="34">
        <v>42000.000000000022</v>
      </c>
      <c r="B2587" s="33">
        <f t="shared" si="40"/>
        <v>0.13978063459786572</v>
      </c>
    </row>
    <row r="2588" spans="1:2">
      <c r="A2588" s="33">
        <v>37500</v>
      </c>
      <c r="B2588" s="33">
        <f t="shared" si="40"/>
        <v>5.6739950667080631E-2</v>
      </c>
    </row>
    <row r="2589" spans="1:2">
      <c r="A2589" s="34">
        <v>59499.999999999993</v>
      </c>
      <c r="B2589" s="33">
        <f t="shared" si="40"/>
        <v>0.46271662766202781</v>
      </c>
    </row>
    <row r="2590" spans="1:2">
      <c r="A2590" s="33">
        <v>78750.000000000015</v>
      </c>
      <c r="B2590" s="33">
        <f t="shared" si="40"/>
        <v>0.81794622003260709</v>
      </c>
    </row>
    <row r="2591" spans="1:2">
      <c r="A2591" s="34">
        <v>93000.000000000015</v>
      </c>
      <c r="B2591" s="33">
        <f t="shared" si="40"/>
        <v>1.0809083858134252</v>
      </c>
    </row>
    <row r="2592" spans="1:2">
      <c r="A2592" s="33">
        <v>44625</v>
      </c>
      <c r="B2592" s="33">
        <f t="shared" si="40"/>
        <v>0.1882210335574897</v>
      </c>
    </row>
    <row r="2593" spans="1:2">
      <c r="A2593" s="34">
        <v>38000.000000000015</v>
      </c>
      <c r="B2593" s="33">
        <f t="shared" si="40"/>
        <v>6.5966693326056966E-2</v>
      </c>
    </row>
    <row r="2594" spans="1:2">
      <c r="A2594" s="33">
        <v>32500</v>
      </c>
      <c r="B2594" s="33">
        <f t="shared" si="40"/>
        <v>-3.5527475922680123E-2</v>
      </c>
    </row>
    <row r="2595" spans="1:2">
      <c r="A2595" s="34">
        <v>56000</v>
      </c>
      <c r="B2595" s="33">
        <f t="shared" si="40"/>
        <v>0.3981294290491954</v>
      </c>
    </row>
    <row r="2596" spans="1:2">
      <c r="A2596" s="33">
        <v>62500</v>
      </c>
      <c r="B2596" s="33">
        <f t="shared" si="40"/>
        <v>0.51807708361588434</v>
      </c>
    </row>
    <row r="2597" spans="1:2">
      <c r="A2597" s="34">
        <v>72000</v>
      </c>
      <c r="B2597" s="33">
        <f t="shared" si="40"/>
        <v>0.69338519413642985</v>
      </c>
    </row>
    <row r="2598" spans="1:2">
      <c r="A2598" s="33">
        <v>35000</v>
      </c>
      <c r="B2598" s="33">
        <f t="shared" si="40"/>
        <v>1.0606237372200253E-2</v>
      </c>
    </row>
    <row r="2599" spans="1:2">
      <c r="A2599" s="34">
        <v>25500.000000000004</v>
      </c>
      <c r="B2599" s="33">
        <f t="shared" si="40"/>
        <v>-0.16470187314834511</v>
      </c>
    </row>
    <row r="2600" spans="1:2">
      <c r="A2600" s="33">
        <v>22000</v>
      </c>
      <c r="B2600" s="33">
        <f t="shared" si="40"/>
        <v>-0.22928907176117769</v>
      </c>
    </row>
    <row r="2601" spans="1:2">
      <c r="A2601" s="34">
        <v>39812.500000000007</v>
      </c>
      <c r="B2601" s="33">
        <f t="shared" si="40"/>
        <v>9.9413635464845107E-2</v>
      </c>
    </row>
    <row r="2602" spans="1:2">
      <c r="A2602" s="33">
        <v>53125</v>
      </c>
      <c r="B2602" s="33">
        <f t="shared" si="40"/>
        <v>0.34507565876008295</v>
      </c>
    </row>
    <row r="2603" spans="1:2">
      <c r="A2603" s="34">
        <v>67500</v>
      </c>
      <c r="B2603" s="33">
        <f t="shared" si="40"/>
        <v>0.61034451020564517</v>
      </c>
    </row>
    <row r="2604" spans="1:2">
      <c r="A2604" s="33">
        <v>32812.5</v>
      </c>
      <c r="B2604" s="33">
        <f t="shared" si="40"/>
        <v>-2.9760761760820074E-2</v>
      </c>
    </row>
    <row r="2605" spans="1:2">
      <c r="A2605" s="34">
        <v>22500.000000000004</v>
      </c>
      <c r="B2605" s="33">
        <f t="shared" si="40"/>
        <v>-0.22006232910220155</v>
      </c>
    </row>
    <row r="2606" spans="1:2">
      <c r="A2606" s="33">
        <v>24000</v>
      </c>
      <c r="B2606" s="33">
        <f t="shared" si="40"/>
        <v>-0.1923821011252734</v>
      </c>
    </row>
    <row r="2607" spans="1:2">
      <c r="A2607" s="34">
        <v>45500</v>
      </c>
      <c r="B2607" s="33">
        <f t="shared" si="40"/>
        <v>0.20436783321069782</v>
      </c>
    </row>
    <row r="2608" spans="1:2">
      <c r="A2608" s="33">
        <v>71250.000000000015</v>
      </c>
      <c r="B2608" s="33">
        <f t="shared" si="40"/>
        <v>0.679545080147966</v>
      </c>
    </row>
    <row r="2609" spans="1:2">
      <c r="A2609" s="34">
        <v>119200</v>
      </c>
      <c r="B2609" s="33">
        <f t="shared" si="40"/>
        <v>1.5643897011437713</v>
      </c>
    </row>
    <row r="2610" spans="1:2">
      <c r="A2610" s="33">
        <v>62999.999999999993</v>
      </c>
      <c r="B2610" s="33">
        <f t="shared" si="40"/>
        <v>0.52730382627486028</v>
      </c>
    </row>
    <row r="2611" spans="1:2">
      <c r="A2611" s="34">
        <v>59500</v>
      </c>
      <c r="B2611" s="33">
        <f t="shared" si="40"/>
        <v>0.46271662766202792</v>
      </c>
    </row>
    <row r="2612" spans="1:2">
      <c r="A2612" s="33">
        <v>52500</v>
      </c>
      <c r="B2612" s="33">
        <f t="shared" si="40"/>
        <v>0.33354223043636289</v>
      </c>
    </row>
    <row r="2613" spans="1:2">
      <c r="A2613" s="34">
        <v>62999.999999999985</v>
      </c>
      <c r="B2613" s="33">
        <f t="shared" si="40"/>
        <v>0.52730382627486017</v>
      </c>
    </row>
    <row r="2614" spans="1:2">
      <c r="A2614" s="33">
        <v>124999.99999999999</v>
      </c>
      <c r="B2614" s="33">
        <f t="shared" si="40"/>
        <v>1.6714199159878935</v>
      </c>
    </row>
    <row r="2615" spans="1:2">
      <c r="A2615" s="34">
        <v>134999.99999999997</v>
      </c>
      <c r="B2615" s="33">
        <f t="shared" si="40"/>
        <v>1.8559547691674148</v>
      </c>
    </row>
    <row r="2616" spans="1:2">
      <c r="A2616" s="33">
        <v>70000</v>
      </c>
      <c r="B2616" s="33">
        <f t="shared" si="40"/>
        <v>0.65647822350052554</v>
      </c>
    </row>
    <row r="2617" spans="1:2">
      <c r="A2617" s="34">
        <v>85500</v>
      </c>
      <c r="B2617" s="33">
        <f t="shared" si="40"/>
        <v>0.94250724592878388</v>
      </c>
    </row>
    <row r="2618" spans="1:2">
      <c r="A2618" s="33">
        <v>81000</v>
      </c>
      <c r="B2618" s="33">
        <f t="shared" si="40"/>
        <v>0.8594665619979992</v>
      </c>
    </row>
    <row r="2619" spans="1:2">
      <c r="A2619" s="34">
        <v>94500</v>
      </c>
      <c r="B2619" s="33">
        <f t="shared" si="40"/>
        <v>1.1085886137903531</v>
      </c>
    </row>
    <row r="2620" spans="1:2">
      <c r="A2620" s="33">
        <v>203125</v>
      </c>
      <c r="B2620" s="33">
        <f t="shared" si="40"/>
        <v>3.1130984564529052</v>
      </c>
    </row>
    <row r="2621" spans="1:2">
      <c r="A2621" s="34">
        <v>204000</v>
      </c>
      <c r="B2621" s="33">
        <f t="shared" si="40"/>
        <v>3.1292452561061133</v>
      </c>
    </row>
    <row r="2622" spans="1:2">
      <c r="A2622" s="33">
        <v>115500.00000000001</v>
      </c>
      <c r="B2622" s="33">
        <f t="shared" si="40"/>
        <v>1.4961118054673486</v>
      </c>
    </row>
    <row r="2623" spans="1:2">
      <c r="A2623" s="34">
        <v>105000</v>
      </c>
      <c r="B2623" s="33">
        <f t="shared" si="40"/>
        <v>1.3023502096288508</v>
      </c>
    </row>
    <row r="2624" spans="1:2">
      <c r="A2624" s="33">
        <v>95000</v>
      </c>
      <c r="B2624" s="33">
        <f t="shared" si="40"/>
        <v>1.1178153564493292</v>
      </c>
    </row>
    <row r="2625" spans="1:2">
      <c r="A2625" s="34">
        <v>105000</v>
      </c>
      <c r="B2625" s="33">
        <f t="shared" si="40"/>
        <v>1.3023502096288508</v>
      </c>
    </row>
    <row r="2626" spans="1:2">
      <c r="A2626" s="33">
        <v>219375</v>
      </c>
      <c r="B2626" s="33">
        <f t="shared" si="40"/>
        <v>3.4129675928696277</v>
      </c>
    </row>
    <row r="2627" spans="1:2">
      <c r="A2627" s="34">
        <v>198000</v>
      </c>
      <c r="B2627" s="33">
        <f t="shared" ref="B2627:B2690" si="41">(A2627-$E$3)/$E$4</f>
        <v>3.0185243441984007</v>
      </c>
    </row>
    <row r="2628" spans="1:2">
      <c r="A2628" s="33">
        <v>115500.00000000001</v>
      </c>
      <c r="B2628" s="33">
        <f t="shared" si="41"/>
        <v>1.4961118054673486</v>
      </c>
    </row>
    <row r="2629" spans="1:2">
      <c r="A2629" s="34">
        <v>105000</v>
      </c>
      <c r="B2629" s="33">
        <f t="shared" si="41"/>
        <v>1.3023502096288508</v>
      </c>
    </row>
    <row r="2630" spans="1:2">
      <c r="A2630" s="33">
        <v>76000</v>
      </c>
      <c r="B2630" s="33">
        <f t="shared" si="41"/>
        <v>0.76719913540823836</v>
      </c>
    </row>
    <row r="2631" spans="1:2">
      <c r="A2631" s="34">
        <v>78750</v>
      </c>
      <c r="B2631" s="33">
        <f t="shared" si="41"/>
        <v>0.81794622003260686</v>
      </c>
    </row>
    <row r="2632" spans="1:2">
      <c r="A2632" s="33">
        <v>171875.00000000003</v>
      </c>
      <c r="B2632" s="33">
        <f t="shared" si="41"/>
        <v>2.5364270402669016</v>
      </c>
    </row>
    <row r="2633" spans="1:2">
      <c r="A2633" s="34">
        <v>145000</v>
      </c>
      <c r="B2633" s="33">
        <f t="shared" si="41"/>
        <v>2.0404896223469366</v>
      </c>
    </row>
    <row r="2634" spans="1:2">
      <c r="A2634" s="33">
        <v>82687.500000000029</v>
      </c>
      <c r="B2634" s="33">
        <f t="shared" si="41"/>
        <v>0.89060681847204393</v>
      </c>
    </row>
    <row r="2635" spans="1:2">
      <c r="A2635" s="34">
        <v>34000.000000000015</v>
      </c>
      <c r="B2635" s="33">
        <f t="shared" si="41"/>
        <v>-7.847247945751628E-3</v>
      </c>
    </row>
    <row r="2636" spans="1:2">
      <c r="A2636" s="33">
        <v>32000.000000000015</v>
      </c>
      <c r="B2636" s="33">
        <f t="shared" si="41"/>
        <v>-4.475421858165593E-2</v>
      </c>
    </row>
    <row r="2637" spans="1:2">
      <c r="A2637" s="34">
        <v>42000</v>
      </c>
      <c r="B2637" s="33">
        <f t="shared" si="41"/>
        <v>0.1397806345978653</v>
      </c>
    </row>
    <row r="2638" spans="1:2">
      <c r="A2638" s="33">
        <v>87500.000000000015</v>
      </c>
      <c r="B2638" s="33">
        <f t="shared" si="41"/>
        <v>0.97941421656468841</v>
      </c>
    </row>
    <row r="2639" spans="1:2">
      <c r="A2639" s="34">
        <v>94500.000000000029</v>
      </c>
      <c r="B2639" s="33">
        <f t="shared" si="41"/>
        <v>1.1085886137903538</v>
      </c>
    </row>
    <row r="2640" spans="1:2">
      <c r="A2640" s="33">
        <v>43750.000000000015</v>
      </c>
      <c r="B2640" s="33">
        <f t="shared" si="41"/>
        <v>0.17207423390428184</v>
      </c>
    </row>
    <row r="2641" spans="1:2">
      <c r="A2641" s="34">
        <v>37500.000000000022</v>
      </c>
      <c r="B2641" s="33">
        <f t="shared" si="41"/>
        <v>5.6739950667081034E-2</v>
      </c>
    </row>
    <row r="2642" spans="1:2">
      <c r="A2642" s="33">
        <v>35000.000000000022</v>
      </c>
      <c r="B2642" s="33">
        <f t="shared" si="41"/>
        <v>1.0606237372200655E-2</v>
      </c>
    </row>
    <row r="2643" spans="1:2">
      <c r="A2643" s="34">
        <v>42875.000000000007</v>
      </c>
      <c r="B2643" s="33">
        <f t="shared" si="41"/>
        <v>0.15592743425107358</v>
      </c>
    </row>
    <row r="2644" spans="1:2">
      <c r="A2644" s="33">
        <v>83125</v>
      </c>
      <c r="B2644" s="33">
        <f t="shared" si="41"/>
        <v>0.89868021829864753</v>
      </c>
    </row>
    <row r="2645" spans="1:2">
      <c r="A2645" s="34">
        <v>75000.000000000029</v>
      </c>
      <c r="B2645" s="33">
        <f t="shared" si="41"/>
        <v>0.74874565009028682</v>
      </c>
    </row>
    <row r="2646" spans="1:2">
      <c r="A2646" s="33">
        <v>31500.000000000015</v>
      </c>
      <c r="B2646" s="33">
        <f t="shared" si="41"/>
        <v>-5.3980961240632001E-2</v>
      </c>
    </row>
    <row r="2647" spans="1:2">
      <c r="A2647" s="34">
        <v>47400.000000000029</v>
      </c>
      <c r="B2647" s="33">
        <f t="shared" si="41"/>
        <v>0.23942945531480744</v>
      </c>
    </row>
    <row r="2648" spans="1:2">
      <c r="A2648" s="33">
        <v>108000.00000000006</v>
      </c>
      <c r="B2648" s="33">
        <f t="shared" si="41"/>
        <v>1.3577106655827083</v>
      </c>
    </row>
    <row r="2649" spans="1:2">
      <c r="A2649" s="34">
        <v>111562.50000000001</v>
      </c>
      <c r="B2649" s="33">
        <f t="shared" si="41"/>
        <v>1.4234512070279119</v>
      </c>
    </row>
    <row r="2650" spans="1:2">
      <c r="A2650" s="33">
        <v>196875</v>
      </c>
      <c r="B2650" s="33">
        <f t="shared" si="41"/>
        <v>2.9977641732157041</v>
      </c>
    </row>
    <row r="2651" spans="1:2">
      <c r="A2651" s="34">
        <v>217000</v>
      </c>
      <c r="B2651" s="33">
        <f t="shared" si="41"/>
        <v>3.3691405652394915</v>
      </c>
    </row>
    <row r="2652" spans="1:2">
      <c r="A2652" s="33">
        <v>120750.00000000001</v>
      </c>
      <c r="B2652" s="33">
        <f t="shared" si="41"/>
        <v>1.5929926033865973</v>
      </c>
    </row>
    <row r="2653" spans="1:2">
      <c r="A2653" s="34">
        <v>126000.00000000003</v>
      </c>
      <c r="B2653" s="33">
        <f t="shared" si="41"/>
        <v>1.6898734013058465</v>
      </c>
    </row>
    <row r="2654" spans="1:2">
      <c r="A2654" s="33">
        <v>114000.00000000003</v>
      </c>
      <c r="B2654" s="33">
        <f t="shared" si="41"/>
        <v>1.4684315774904206</v>
      </c>
    </row>
    <row r="2655" spans="1:2">
      <c r="A2655" s="34">
        <v>116374.99999999999</v>
      </c>
      <c r="B2655" s="33">
        <f t="shared" si="41"/>
        <v>1.5122586051205562</v>
      </c>
    </row>
    <row r="2656" spans="1:2">
      <c r="A2656" s="33">
        <v>215625</v>
      </c>
      <c r="B2656" s="33">
        <f t="shared" si="41"/>
        <v>3.3437670229273069</v>
      </c>
    </row>
    <row r="2657" spans="1:2">
      <c r="A2657" s="34">
        <v>65000.000000000029</v>
      </c>
      <c r="B2657" s="33">
        <f t="shared" si="41"/>
        <v>0.56421079691076526</v>
      </c>
    </row>
    <row r="2658" spans="1:2">
      <c r="A2658" s="33">
        <v>39375.000000000007</v>
      </c>
      <c r="B2658" s="33">
        <f t="shared" si="41"/>
        <v>9.1340235638241049E-2</v>
      </c>
    </row>
    <row r="2659" spans="1:2">
      <c r="A2659" s="34">
        <v>27000.000000000015</v>
      </c>
      <c r="B2659" s="33">
        <f t="shared" si="41"/>
        <v>-0.13702164517141668</v>
      </c>
    </row>
    <row r="2660" spans="1:2">
      <c r="A2660" s="33">
        <v>24000</v>
      </c>
      <c r="B2660" s="33">
        <f t="shared" si="41"/>
        <v>-0.1923821011252734</v>
      </c>
    </row>
    <row r="2661" spans="1:2">
      <c r="A2661" s="34">
        <v>42875</v>
      </c>
      <c r="B2661" s="33">
        <f t="shared" si="41"/>
        <v>0.15592743425107344</v>
      </c>
    </row>
    <row r="2662" spans="1:2">
      <c r="A2662" s="33">
        <v>45000.000000000015</v>
      </c>
      <c r="B2662" s="33">
        <f t="shared" si="41"/>
        <v>0.19514109055172202</v>
      </c>
    </row>
    <row r="2663" spans="1:2">
      <c r="A2663" s="34">
        <v>70000.000000000029</v>
      </c>
      <c r="B2663" s="33">
        <f t="shared" si="41"/>
        <v>0.65647822350052609</v>
      </c>
    </row>
    <row r="2664" spans="1:2">
      <c r="A2664" s="33">
        <v>30625.000000000007</v>
      </c>
      <c r="B2664" s="33">
        <f t="shared" si="41"/>
        <v>-7.0127760893840263E-2</v>
      </c>
    </row>
    <row r="2665" spans="1:2">
      <c r="A2665" s="34">
        <v>24000.000000000015</v>
      </c>
      <c r="B2665" s="33">
        <f t="shared" si="41"/>
        <v>-0.19238210112527313</v>
      </c>
    </row>
    <row r="2666" spans="1:2">
      <c r="A2666" s="33">
        <v>20000</v>
      </c>
      <c r="B2666" s="33">
        <f t="shared" si="41"/>
        <v>-0.266196042397082</v>
      </c>
    </row>
    <row r="2667" spans="1:2">
      <c r="A2667" s="34">
        <v>39812.5</v>
      </c>
      <c r="B2667" s="33">
        <f t="shared" si="41"/>
        <v>9.9413635464844968E-2</v>
      </c>
    </row>
    <row r="2668" spans="1:2">
      <c r="A2668" s="33">
        <v>34000</v>
      </c>
      <c r="B2668" s="33">
        <f t="shared" si="41"/>
        <v>-7.8472479457518968E-3</v>
      </c>
    </row>
    <row r="2669" spans="1:2">
      <c r="A2669" s="34">
        <v>51600</v>
      </c>
      <c r="B2669" s="33">
        <f t="shared" si="41"/>
        <v>0.31693409365020592</v>
      </c>
    </row>
    <row r="2670" spans="1:2">
      <c r="A2670" s="33">
        <v>22750</v>
      </c>
      <c r="B2670" s="33">
        <f t="shared" si="41"/>
        <v>-0.21544895777271358</v>
      </c>
    </row>
    <row r="2671" spans="1:2">
      <c r="A2671" s="34">
        <v>14000.000000000004</v>
      </c>
      <c r="B2671" s="33">
        <f t="shared" si="41"/>
        <v>-0.37691695430479483</v>
      </c>
    </row>
    <row r="2672" spans="1:2">
      <c r="A2672" s="33">
        <v>15999.999999999998</v>
      </c>
      <c r="B2672" s="33">
        <f t="shared" si="41"/>
        <v>-0.34000998366889063</v>
      </c>
    </row>
    <row r="2673" spans="1:2">
      <c r="A2673" s="34">
        <v>30625.000000000004</v>
      </c>
      <c r="B2673" s="33">
        <f t="shared" si="41"/>
        <v>-7.0127760893840332E-2</v>
      </c>
    </row>
    <row r="2674" spans="1:2">
      <c r="A2674" s="33">
        <v>35000</v>
      </c>
      <c r="B2674" s="33">
        <f t="shared" si="41"/>
        <v>1.0606237372200253E-2</v>
      </c>
    </row>
    <row r="2675" spans="1:2">
      <c r="A2675" s="34">
        <v>60000</v>
      </c>
      <c r="B2675" s="33">
        <f t="shared" si="41"/>
        <v>0.47194337032100403</v>
      </c>
    </row>
    <row r="2676" spans="1:2">
      <c r="A2676" s="33">
        <v>26250</v>
      </c>
      <c r="B2676" s="33">
        <f t="shared" si="41"/>
        <v>-0.15086175915988106</v>
      </c>
    </row>
    <row r="2677" spans="1:2">
      <c r="A2677" s="34">
        <v>18000.000000000004</v>
      </c>
      <c r="B2677" s="33">
        <f t="shared" si="41"/>
        <v>-0.30310301303298626</v>
      </c>
    </row>
    <row r="2678" spans="1:2">
      <c r="A2678" s="33">
        <v>17999.999999999996</v>
      </c>
      <c r="B2678" s="33">
        <f t="shared" si="41"/>
        <v>-0.30310301303298637</v>
      </c>
    </row>
    <row r="2679" spans="1:2">
      <c r="A2679" s="34">
        <v>35000</v>
      </c>
      <c r="B2679" s="33">
        <f t="shared" si="41"/>
        <v>1.0606237372200253E-2</v>
      </c>
    </row>
    <row r="2680" spans="1:2">
      <c r="A2680" s="33">
        <v>48000.000000000007</v>
      </c>
      <c r="B2680" s="33">
        <f t="shared" si="41"/>
        <v>0.25050154650557832</v>
      </c>
    </row>
    <row r="2681" spans="1:2">
      <c r="A2681" s="34">
        <v>107200</v>
      </c>
      <c r="B2681" s="33">
        <f t="shared" si="41"/>
        <v>1.3429478773283454</v>
      </c>
    </row>
    <row r="2682" spans="1:2">
      <c r="A2682" s="33">
        <v>52500</v>
      </c>
      <c r="B2682" s="33">
        <f t="shared" si="41"/>
        <v>0.33354223043636289</v>
      </c>
    </row>
    <row r="2683" spans="1:2">
      <c r="A2683" s="34">
        <v>49000</v>
      </c>
      <c r="B2683" s="33">
        <f t="shared" si="41"/>
        <v>0.26895503182353037</v>
      </c>
    </row>
    <row r="2684" spans="1:2">
      <c r="A2684" s="33">
        <v>42000</v>
      </c>
      <c r="B2684" s="33">
        <f t="shared" si="41"/>
        <v>0.1397806345978653</v>
      </c>
    </row>
    <row r="2685" spans="1:2">
      <c r="A2685" s="34">
        <v>51187.499999999985</v>
      </c>
      <c r="B2685" s="33">
        <f t="shared" si="41"/>
        <v>0.30932203095655042</v>
      </c>
    </row>
    <row r="2686" spans="1:2">
      <c r="A2686" s="33">
        <v>76499.999999999985</v>
      </c>
      <c r="B2686" s="33">
        <f t="shared" si="41"/>
        <v>0.77642587806721419</v>
      </c>
    </row>
    <row r="2687" spans="1:2">
      <c r="A2687" s="34">
        <v>108000</v>
      </c>
      <c r="B2687" s="33">
        <f t="shared" si="41"/>
        <v>1.3577106655827071</v>
      </c>
    </row>
    <row r="2688" spans="1:2">
      <c r="A2688" s="33">
        <v>52062.5</v>
      </c>
      <c r="B2688" s="33">
        <f t="shared" si="41"/>
        <v>0.32546883060975879</v>
      </c>
    </row>
    <row r="2689" spans="1:2">
      <c r="A2689" s="34">
        <v>64000</v>
      </c>
      <c r="B2689" s="33">
        <f t="shared" si="41"/>
        <v>0.5457573115928126</v>
      </c>
    </row>
    <row r="2690" spans="1:2">
      <c r="A2690" s="33">
        <v>60000</v>
      </c>
      <c r="B2690" s="33">
        <f t="shared" si="41"/>
        <v>0.47194337032100403</v>
      </c>
    </row>
    <row r="2691" spans="1:2">
      <c r="A2691" s="34">
        <v>72187.499999999985</v>
      </c>
      <c r="B2691" s="33">
        <f t="shared" ref="B2691:B2754" si="42">(A2691-$E$3)/$E$4</f>
        <v>0.69684522263354554</v>
      </c>
    </row>
    <row r="2692" spans="1:2">
      <c r="A2692" s="33">
        <v>132000</v>
      </c>
      <c r="B2692" s="33">
        <f t="shared" si="42"/>
        <v>1.8005943132135589</v>
      </c>
    </row>
    <row r="2693" spans="1:2">
      <c r="A2693" s="34">
        <v>170500</v>
      </c>
      <c r="B2693" s="33">
        <f t="shared" si="42"/>
        <v>2.5110534979547161</v>
      </c>
    </row>
    <row r="2694" spans="1:2">
      <c r="A2694" s="33">
        <v>91875</v>
      </c>
      <c r="B2694" s="33">
        <f t="shared" si="42"/>
        <v>1.0601482148307289</v>
      </c>
    </row>
    <row r="2695" spans="1:2">
      <c r="A2695" s="34">
        <v>81000</v>
      </c>
      <c r="B2695" s="33">
        <f t="shared" si="42"/>
        <v>0.8594665619979992</v>
      </c>
    </row>
    <row r="2696" spans="1:2">
      <c r="A2696" s="33">
        <v>72000</v>
      </c>
      <c r="B2696" s="33">
        <f t="shared" si="42"/>
        <v>0.69338519413642985</v>
      </c>
    </row>
    <row r="2697" spans="1:2">
      <c r="A2697" s="34">
        <v>89250</v>
      </c>
      <c r="B2697" s="33">
        <f t="shared" si="42"/>
        <v>1.0117078158711044</v>
      </c>
    </row>
    <row r="2698" spans="1:2">
      <c r="A2698" s="33">
        <v>156000</v>
      </c>
      <c r="B2698" s="33">
        <f t="shared" si="42"/>
        <v>2.2434779608444102</v>
      </c>
    </row>
    <row r="2699" spans="1:2">
      <c r="A2699" s="34">
        <v>180000</v>
      </c>
      <c r="B2699" s="33">
        <f t="shared" si="42"/>
        <v>2.686361608475262</v>
      </c>
    </row>
    <row r="2700" spans="1:2">
      <c r="A2700" s="33">
        <v>101062.50000000001</v>
      </c>
      <c r="B2700" s="33">
        <f t="shared" si="42"/>
        <v>1.2296896111894144</v>
      </c>
    </row>
    <row r="2701" spans="1:2">
      <c r="A2701" s="34">
        <v>90000</v>
      </c>
      <c r="B2701" s="33">
        <f t="shared" si="42"/>
        <v>1.0255479298595684</v>
      </c>
    </row>
    <row r="2702" spans="1:2">
      <c r="A2702" s="33">
        <v>64000</v>
      </c>
      <c r="B2702" s="33">
        <f t="shared" si="42"/>
        <v>0.5457573115928126</v>
      </c>
    </row>
    <row r="2703" spans="1:2">
      <c r="A2703" s="34">
        <v>65625</v>
      </c>
      <c r="B2703" s="33">
        <f t="shared" si="42"/>
        <v>0.57574422523448487</v>
      </c>
    </row>
    <row r="2704" spans="1:2">
      <c r="A2704" s="33">
        <v>121000.00000000003</v>
      </c>
      <c r="B2704" s="33">
        <f t="shared" si="42"/>
        <v>1.5976059747160858</v>
      </c>
    </row>
    <row r="2705" spans="1:2">
      <c r="A2705" s="34">
        <v>130000</v>
      </c>
      <c r="B2705" s="33">
        <f t="shared" si="42"/>
        <v>1.7636873425776545</v>
      </c>
    </row>
    <row r="2706" spans="1:2">
      <c r="A2706" s="33">
        <v>63000.000000000015</v>
      </c>
      <c r="B2706" s="33">
        <f t="shared" si="42"/>
        <v>0.52730382627486072</v>
      </c>
    </row>
    <row r="2707" spans="1:2">
      <c r="A2707" s="34">
        <v>21000.000000000011</v>
      </c>
      <c r="B2707" s="33">
        <f t="shared" si="42"/>
        <v>-0.24774255707912965</v>
      </c>
    </row>
    <row r="2708" spans="1:2">
      <c r="A2708" s="33">
        <v>19500.000000000011</v>
      </c>
      <c r="B2708" s="33">
        <f t="shared" si="42"/>
        <v>-0.27542278505605788</v>
      </c>
    </row>
    <row r="2709" spans="1:2">
      <c r="A2709" s="34">
        <v>28437.500000000007</v>
      </c>
      <c r="B2709" s="33">
        <f t="shared" si="42"/>
        <v>-0.11049476002686059</v>
      </c>
    </row>
    <row r="2710" spans="1:2">
      <c r="A2710" s="33">
        <v>51000.000000000022</v>
      </c>
      <c r="B2710" s="33">
        <f t="shared" si="42"/>
        <v>0.30586200245943507</v>
      </c>
    </row>
    <row r="2711" spans="1:2">
      <c r="A2711" s="34">
        <v>72000.000000000029</v>
      </c>
      <c r="B2711" s="33">
        <f t="shared" si="42"/>
        <v>0.69338519413643029</v>
      </c>
    </row>
    <row r="2712" spans="1:2">
      <c r="A2712" s="33">
        <v>29750.000000000015</v>
      </c>
      <c r="B2712" s="33">
        <f t="shared" si="42"/>
        <v>-8.6274560547048268E-2</v>
      </c>
    </row>
    <row r="2713" spans="1:2">
      <c r="A2713" s="34">
        <v>24000.000000000015</v>
      </c>
      <c r="B2713" s="33">
        <f t="shared" si="42"/>
        <v>-0.19238210112527313</v>
      </c>
    </row>
    <row r="2714" spans="1:2">
      <c r="A2714" s="33">
        <v>22000.000000000015</v>
      </c>
      <c r="B2714" s="33">
        <f t="shared" si="42"/>
        <v>-0.22928907176117744</v>
      </c>
    </row>
    <row r="2715" spans="1:2">
      <c r="A2715" s="34">
        <v>28875.000000000007</v>
      </c>
      <c r="B2715" s="33">
        <f t="shared" si="42"/>
        <v>-0.10242136020025654</v>
      </c>
    </row>
    <row r="2716" spans="1:2">
      <c r="A2716" s="33">
        <v>48000.000000000007</v>
      </c>
      <c r="B2716" s="33">
        <f t="shared" si="42"/>
        <v>0.25050154650557832</v>
      </c>
    </row>
    <row r="2717" spans="1:2">
      <c r="A2717" s="34">
        <v>55000.000000000029</v>
      </c>
      <c r="B2717" s="33">
        <f t="shared" si="42"/>
        <v>0.3796759437312438</v>
      </c>
    </row>
    <row r="2718" spans="1:2">
      <c r="A2718" s="33">
        <v>19687.500000000018</v>
      </c>
      <c r="B2718" s="33">
        <f t="shared" si="42"/>
        <v>-0.2719627565589417</v>
      </c>
    </row>
    <row r="2719" spans="1:2">
      <c r="A2719" s="34">
        <v>32000.000000000025</v>
      </c>
      <c r="B2719" s="33">
        <f t="shared" si="42"/>
        <v>-4.4754218581655729E-2</v>
      </c>
    </row>
    <row r="2720" spans="1:2">
      <c r="A2720" s="33">
        <v>82500.000000000029</v>
      </c>
      <c r="B2720" s="33">
        <f t="shared" si="42"/>
        <v>0.88714678997492791</v>
      </c>
    </row>
    <row r="2721" spans="1:2">
      <c r="A2721" s="34">
        <v>91875.000000000015</v>
      </c>
      <c r="B2721" s="33">
        <f t="shared" si="42"/>
        <v>1.0601482148307291</v>
      </c>
    </row>
    <row r="2722" spans="1:2">
      <c r="A2722" s="33">
        <v>135000</v>
      </c>
      <c r="B2722" s="33">
        <f t="shared" si="42"/>
        <v>1.8559547691674152</v>
      </c>
    </row>
    <row r="2723" spans="1:2">
      <c r="A2723" s="34">
        <v>196000</v>
      </c>
      <c r="B2723" s="33">
        <f t="shared" si="42"/>
        <v>2.981617373562496</v>
      </c>
    </row>
    <row r="2724" spans="1:2">
      <c r="A2724" s="33">
        <v>105000.00000000001</v>
      </c>
      <c r="B2724" s="33">
        <f t="shared" si="42"/>
        <v>1.3023502096288511</v>
      </c>
    </row>
    <row r="2725" spans="1:2">
      <c r="A2725" s="34">
        <v>108000.00000000003</v>
      </c>
      <c r="B2725" s="33">
        <f t="shared" si="42"/>
        <v>1.3577106655827078</v>
      </c>
    </row>
    <row r="2726" spans="1:2">
      <c r="A2726" s="33">
        <v>96000.000000000015</v>
      </c>
      <c r="B2726" s="33">
        <f t="shared" si="42"/>
        <v>1.1362688417672817</v>
      </c>
    </row>
    <row r="2727" spans="1:2">
      <c r="A2727" s="34">
        <v>98000</v>
      </c>
      <c r="B2727" s="33">
        <f t="shared" si="42"/>
        <v>1.1731758124031857</v>
      </c>
    </row>
    <row r="2728" spans="1:2">
      <c r="A2728" s="33">
        <v>150000</v>
      </c>
      <c r="B2728" s="33">
        <f t="shared" si="42"/>
        <v>2.1327570489366976</v>
      </c>
    </row>
    <row r="2729" spans="1:2">
      <c r="A2729" s="34">
        <v>57500.000000000015</v>
      </c>
      <c r="B2729" s="33">
        <f t="shared" si="42"/>
        <v>0.42580965702612389</v>
      </c>
    </row>
    <row r="2730" spans="1:2">
      <c r="A2730" s="33">
        <v>32812.500000000007</v>
      </c>
      <c r="B2730" s="33">
        <f t="shared" si="42"/>
        <v>-2.9760761760819942E-2</v>
      </c>
    </row>
    <row r="2731" spans="1:2">
      <c r="A2731" s="34">
        <v>22500.000000000015</v>
      </c>
      <c r="B2731" s="33">
        <f t="shared" si="42"/>
        <v>-0.22006232910220136</v>
      </c>
    </row>
    <row r="2732" spans="1:2">
      <c r="A2732" s="33">
        <v>18000</v>
      </c>
      <c r="B2732" s="33">
        <f t="shared" si="42"/>
        <v>-0.30310301303298631</v>
      </c>
    </row>
    <row r="2733" spans="1:2">
      <c r="A2733" s="34">
        <v>33687.5</v>
      </c>
      <c r="B2733" s="33">
        <f t="shared" si="42"/>
        <v>-1.3613962107611944E-2</v>
      </c>
    </row>
    <row r="2734" spans="1:2">
      <c r="A2734" s="33">
        <v>37500.000000000015</v>
      </c>
      <c r="B2734" s="33">
        <f t="shared" si="42"/>
        <v>5.6739950667080895E-2</v>
      </c>
    </row>
    <row r="2735" spans="1:2">
      <c r="A2735" s="34">
        <v>62500.000000000029</v>
      </c>
      <c r="B2735" s="33">
        <f t="shared" si="42"/>
        <v>0.51807708361588489</v>
      </c>
    </row>
    <row r="2736" spans="1:2">
      <c r="A2736" s="33">
        <v>24062.500000000004</v>
      </c>
      <c r="B2736" s="33">
        <f t="shared" si="42"/>
        <v>-0.19122875829290131</v>
      </c>
    </row>
    <row r="2737" spans="1:2">
      <c r="A2737" s="34">
        <v>19500.000000000011</v>
      </c>
      <c r="B2737" s="33">
        <f t="shared" si="42"/>
        <v>-0.27542278505605788</v>
      </c>
    </row>
    <row r="2738" spans="1:2">
      <c r="A2738" s="33">
        <v>14000</v>
      </c>
      <c r="B2738" s="33">
        <f t="shared" si="42"/>
        <v>-0.37691695430479488</v>
      </c>
    </row>
    <row r="2739" spans="1:2">
      <c r="A2739" s="34">
        <v>30624.999999999996</v>
      </c>
      <c r="B2739" s="33">
        <f t="shared" si="42"/>
        <v>-7.0127760893840471E-2</v>
      </c>
    </row>
    <row r="2740" spans="1:2">
      <c r="A2740" s="33">
        <v>28000</v>
      </c>
      <c r="B2740" s="33">
        <f t="shared" si="42"/>
        <v>-0.11856815985346479</v>
      </c>
    </row>
    <row r="2741" spans="1:2">
      <c r="A2741" s="34">
        <v>45600</v>
      </c>
      <c r="B2741" s="33">
        <f t="shared" si="42"/>
        <v>0.20621318174249303</v>
      </c>
    </row>
    <row r="2742" spans="1:2">
      <c r="A2742" s="33">
        <v>17500</v>
      </c>
      <c r="B2742" s="33">
        <f t="shared" si="42"/>
        <v>-0.31232975569196236</v>
      </c>
    </row>
    <row r="2743" spans="1:2">
      <c r="A2743" s="34">
        <v>11000.000000000002</v>
      </c>
      <c r="B2743" s="33">
        <f t="shared" si="42"/>
        <v>-0.43227741025865135</v>
      </c>
    </row>
    <row r="2744" spans="1:2">
      <c r="A2744" s="33">
        <v>10000</v>
      </c>
      <c r="B2744" s="33">
        <f t="shared" si="42"/>
        <v>-0.45073089557660351</v>
      </c>
    </row>
    <row r="2745" spans="1:2">
      <c r="A2745" s="34">
        <v>21437.500000000004</v>
      </c>
      <c r="B2745" s="33">
        <f t="shared" si="42"/>
        <v>-0.23966915725252572</v>
      </c>
    </row>
    <row r="2746" spans="1:2">
      <c r="A2746" s="33">
        <v>27500</v>
      </c>
      <c r="B2746" s="33">
        <f t="shared" si="42"/>
        <v>-0.12779490251244088</v>
      </c>
    </row>
    <row r="2747" spans="1:2">
      <c r="A2747" s="34">
        <v>52500</v>
      </c>
      <c r="B2747" s="33">
        <f t="shared" si="42"/>
        <v>0.33354223043636289</v>
      </c>
    </row>
    <row r="2748" spans="1:2">
      <c r="A2748" s="33">
        <v>19687.5</v>
      </c>
      <c r="B2748" s="33">
        <f t="shared" si="42"/>
        <v>-0.27196275655894203</v>
      </c>
    </row>
    <row r="2749" spans="1:2">
      <c r="A2749" s="34">
        <v>13500.000000000004</v>
      </c>
      <c r="B2749" s="33">
        <f t="shared" si="42"/>
        <v>-0.38614369696377093</v>
      </c>
    </row>
    <row r="2750" spans="1:2">
      <c r="A2750" s="33">
        <v>12000</v>
      </c>
      <c r="B2750" s="33">
        <f t="shared" si="42"/>
        <v>-0.41382392494069919</v>
      </c>
    </row>
    <row r="2751" spans="1:2">
      <c r="A2751" s="34">
        <v>24500</v>
      </c>
      <c r="B2751" s="33">
        <f t="shared" si="42"/>
        <v>-0.18315535846629732</v>
      </c>
    </row>
    <row r="2752" spans="1:2">
      <c r="A2752" s="33">
        <v>39000.000000000007</v>
      </c>
      <c r="B2752" s="33">
        <f t="shared" si="42"/>
        <v>8.4420178644008984E-2</v>
      </c>
    </row>
    <row r="2753" spans="1:2">
      <c r="A2753" s="34">
        <v>95200</v>
      </c>
      <c r="B2753" s="33">
        <f t="shared" si="42"/>
        <v>1.1215060535129198</v>
      </c>
    </row>
    <row r="2754" spans="1:2">
      <c r="A2754" s="33">
        <v>42000</v>
      </c>
      <c r="B2754" s="33">
        <f t="shared" si="42"/>
        <v>0.1397806345978653</v>
      </c>
    </row>
    <row r="2755" spans="1:2">
      <c r="A2755" s="34">
        <v>38500</v>
      </c>
      <c r="B2755" s="33">
        <f t="shared" ref="B2755:B2818" si="43">(A2755-$E$3)/$E$4</f>
        <v>7.519343598503278E-2</v>
      </c>
    </row>
    <row r="2756" spans="1:2">
      <c r="A2756" s="33">
        <v>31500</v>
      </c>
      <c r="B2756" s="33">
        <f t="shared" si="43"/>
        <v>-5.3980961240632272E-2</v>
      </c>
    </row>
    <row r="2757" spans="1:2">
      <c r="A2757" s="34">
        <v>39374.999999999993</v>
      </c>
      <c r="B2757" s="33">
        <f t="shared" si="43"/>
        <v>9.1340235638240772E-2</v>
      </c>
    </row>
    <row r="2758" spans="1:2">
      <c r="A2758" s="33">
        <v>62999.999999999993</v>
      </c>
      <c r="B2758" s="33">
        <f t="shared" si="43"/>
        <v>0.52730382627486028</v>
      </c>
    </row>
    <row r="2759" spans="1:2">
      <c r="A2759" s="34">
        <v>96000</v>
      </c>
      <c r="B2759" s="33">
        <f t="shared" si="43"/>
        <v>1.1362688417672815</v>
      </c>
    </row>
    <row r="2760" spans="1:2">
      <c r="A2760" s="33">
        <v>42875</v>
      </c>
      <c r="B2760" s="33">
        <f t="shared" si="43"/>
        <v>0.15592743425107344</v>
      </c>
    </row>
    <row r="2761" spans="1:2">
      <c r="A2761" s="34">
        <v>52000</v>
      </c>
      <c r="B2761" s="33">
        <f t="shared" si="43"/>
        <v>0.32431548777738678</v>
      </c>
    </row>
    <row r="2762" spans="1:2">
      <c r="A2762" s="33">
        <v>48000</v>
      </c>
      <c r="B2762" s="33">
        <f t="shared" si="43"/>
        <v>0.25050154650557821</v>
      </c>
    </row>
    <row r="2763" spans="1:2">
      <c r="A2763" s="34">
        <v>57749.999999999985</v>
      </c>
      <c r="B2763" s="33">
        <f t="shared" si="43"/>
        <v>0.43042302835561141</v>
      </c>
    </row>
    <row r="2764" spans="1:2">
      <c r="A2764" s="33">
        <v>114000</v>
      </c>
      <c r="B2764" s="33">
        <f t="shared" si="43"/>
        <v>1.4684315774904202</v>
      </c>
    </row>
    <row r="2765" spans="1:2">
      <c r="A2765" s="34">
        <v>153999.99999999997</v>
      </c>
      <c r="B2765" s="33">
        <f t="shared" si="43"/>
        <v>2.2065709902085056</v>
      </c>
    </row>
    <row r="2766" spans="1:2">
      <c r="A2766" s="33">
        <v>78750</v>
      </c>
      <c r="B2766" s="33">
        <f t="shared" si="43"/>
        <v>0.81794622003260686</v>
      </c>
    </row>
    <row r="2767" spans="1:2">
      <c r="A2767" s="34">
        <v>67500</v>
      </c>
      <c r="B2767" s="33">
        <f t="shared" si="43"/>
        <v>0.61034451020564517</v>
      </c>
    </row>
    <row r="2768" spans="1:2">
      <c r="A2768" s="33">
        <v>58500</v>
      </c>
      <c r="B2768" s="33">
        <f t="shared" si="43"/>
        <v>0.44426314234407577</v>
      </c>
    </row>
    <row r="2769" spans="1:2">
      <c r="A2769" s="34">
        <v>73500</v>
      </c>
      <c r="B2769" s="33">
        <f t="shared" si="43"/>
        <v>0.721065422113358</v>
      </c>
    </row>
    <row r="2770" spans="1:2">
      <c r="A2770" s="33">
        <v>136500</v>
      </c>
      <c r="B2770" s="33">
        <f t="shared" si="43"/>
        <v>1.8836349971443436</v>
      </c>
    </row>
    <row r="2771" spans="1:2">
      <c r="A2771" s="34">
        <v>162000</v>
      </c>
      <c r="B2771" s="33">
        <f t="shared" si="43"/>
        <v>2.3541988727521233</v>
      </c>
    </row>
    <row r="2772" spans="1:2">
      <c r="A2772" s="33">
        <v>86625</v>
      </c>
      <c r="B2772" s="33">
        <f t="shared" si="43"/>
        <v>0.96326741691147999</v>
      </c>
    </row>
    <row r="2773" spans="1:2">
      <c r="A2773" s="34">
        <v>75000</v>
      </c>
      <c r="B2773" s="33">
        <f t="shared" si="43"/>
        <v>0.74874565009028626</v>
      </c>
    </row>
    <row r="2774" spans="1:2">
      <c r="A2774" s="33">
        <v>52000</v>
      </c>
      <c r="B2774" s="33">
        <f t="shared" si="43"/>
        <v>0.32431548777738678</v>
      </c>
    </row>
    <row r="2775" spans="1:2">
      <c r="A2775" s="34">
        <v>52500</v>
      </c>
      <c r="B2775" s="33">
        <f t="shared" si="43"/>
        <v>0.33354223043636289</v>
      </c>
    </row>
    <row r="2776" spans="1:2">
      <c r="A2776" s="33">
        <v>104500.00000000001</v>
      </c>
      <c r="B2776" s="33">
        <f t="shared" si="43"/>
        <v>1.293123466969875</v>
      </c>
    </row>
    <row r="2777" spans="1:2">
      <c r="A2777" s="34">
        <v>115000</v>
      </c>
      <c r="B2777" s="33">
        <f t="shared" si="43"/>
        <v>1.4868850628083723</v>
      </c>
    </row>
    <row r="2778" spans="1:2">
      <c r="A2778" s="33">
        <v>52500.000000000015</v>
      </c>
      <c r="B2778" s="33">
        <f t="shared" si="43"/>
        <v>0.33354223043636316</v>
      </c>
    </row>
    <row r="2779" spans="1:2">
      <c r="A2779" s="34">
        <v>16500.000000000011</v>
      </c>
      <c r="B2779" s="33">
        <f t="shared" si="43"/>
        <v>-0.3307832410099143</v>
      </c>
    </row>
    <row r="2780" spans="1:2">
      <c r="A2780" s="33">
        <v>15000.000000000007</v>
      </c>
      <c r="B2780" s="33">
        <f t="shared" si="43"/>
        <v>-0.35846346898684261</v>
      </c>
    </row>
    <row r="2781" spans="1:2">
      <c r="A2781" s="34">
        <v>21875.000000000004</v>
      </c>
      <c r="B2781" s="33">
        <f t="shared" si="43"/>
        <v>-0.23159575742592164</v>
      </c>
    </row>
    <row r="2782" spans="1:2">
      <c r="A2782" s="33">
        <v>42000.000000000022</v>
      </c>
      <c r="B2782" s="33">
        <f t="shared" si="43"/>
        <v>0.13978063459786572</v>
      </c>
    </row>
    <row r="2783" spans="1:2">
      <c r="A2783" s="34">
        <v>63000.000000000029</v>
      </c>
      <c r="B2783" s="33">
        <f t="shared" si="43"/>
        <v>0.52730382627486094</v>
      </c>
    </row>
    <row r="2784" spans="1:2">
      <c r="A2784" s="33">
        <v>24500.000000000015</v>
      </c>
      <c r="B2784" s="33">
        <f t="shared" si="43"/>
        <v>-0.18315535846629705</v>
      </c>
    </row>
    <row r="2785" spans="1:2">
      <c r="A2785" s="34">
        <v>18000.000000000011</v>
      </c>
      <c r="B2785" s="33">
        <f t="shared" si="43"/>
        <v>-0.30310301303298609</v>
      </c>
    </row>
    <row r="2786" spans="1:2">
      <c r="A2786" s="33">
        <v>16000.000000000009</v>
      </c>
      <c r="B2786" s="33">
        <f t="shared" si="43"/>
        <v>-0.34000998366889046</v>
      </c>
    </row>
    <row r="2787" spans="1:2">
      <c r="A2787" s="34">
        <v>21000.000000000007</v>
      </c>
      <c r="B2787" s="33">
        <f t="shared" si="43"/>
        <v>-0.2477425570791297</v>
      </c>
    </row>
    <row r="2788" spans="1:2">
      <c r="A2788" s="33">
        <v>39000.000000000007</v>
      </c>
      <c r="B2788" s="33">
        <f t="shared" si="43"/>
        <v>8.4420178644008984E-2</v>
      </c>
    </row>
    <row r="2789" spans="1:2">
      <c r="A2789" s="34">
        <v>47500.000000000022</v>
      </c>
      <c r="B2789" s="33">
        <f t="shared" si="43"/>
        <v>0.24127480384660252</v>
      </c>
    </row>
    <row r="2790" spans="1:2">
      <c r="A2790" s="33">
        <v>15750.000000000015</v>
      </c>
      <c r="B2790" s="33">
        <f t="shared" si="43"/>
        <v>-0.34462335499837837</v>
      </c>
    </row>
    <row r="2791" spans="1:2">
      <c r="A2791" s="34">
        <v>24500.000000000018</v>
      </c>
      <c r="B2791" s="33">
        <f t="shared" si="43"/>
        <v>-0.18315535846629699</v>
      </c>
    </row>
    <row r="2792" spans="1:2">
      <c r="A2792" s="33">
        <v>66000.000000000015</v>
      </c>
      <c r="B2792" s="33">
        <f t="shared" si="43"/>
        <v>0.58266428222871713</v>
      </c>
    </row>
    <row r="2793" spans="1:2">
      <c r="A2793" s="34">
        <v>72187.5</v>
      </c>
      <c r="B2793" s="33">
        <f t="shared" si="43"/>
        <v>0.69684522263354587</v>
      </c>
    </row>
    <row r="2794" spans="1:2">
      <c r="A2794" s="33">
        <v>112500</v>
      </c>
      <c r="B2794" s="33">
        <f t="shared" si="43"/>
        <v>1.4407513495134918</v>
      </c>
    </row>
    <row r="2795" spans="1:2">
      <c r="A2795" s="34">
        <v>175000</v>
      </c>
      <c r="B2795" s="33">
        <f t="shared" si="43"/>
        <v>2.594094181885501</v>
      </c>
    </row>
    <row r="2796" spans="1:2">
      <c r="A2796" s="33">
        <v>89250</v>
      </c>
      <c r="B2796" s="33">
        <f t="shared" si="43"/>
        <v>1.0117078158711044</v>
      </c>
    </row>
    <row r="2797" spans="1:2">
      <c r="A2797" s="34">
        <v>90000.000000000015</v>
      </c>
      <c r="B2797" s="33">
        <f t="shared" si="43"/>
        <v>1.0255479298595687</v>
      </c>
    </row>
    <row r="2798" spans="1:2">
      <c r="A2798" s="33">
        <v>78000.000000000015</v>
      </c>
      <c r="B2798" s="33">
        <f t="shared" si="43"/>
        <v>0.80410610604414301</v>
      </c>
    </row>
    <row r="2799" spans="1:2">
      <c r="A2799" s="34">
        <v>79625</v>
      </c>
      <c r="B2799" s="33">
        <f t="shared" si="43"/>
        <v>0.83409301968581495</v>
      </c>
    </row>
    <row r="2800" spans="1:2">
      <c r="A2800" s="33">
        <v>127500</v>
      </c>
      <c r="B2800" s="33">
        <f t="shared" si="43"/>
        <v>1.7175536292827742</v>
      </c>
    </row>
    <row r="2801" spans="1:2">
      <c r="A2801" s="34">
        <v>48125.000000000007</v>
      </c>
      <c r="B2801" s="33">
        <f t="shared" si="43"/>
        <v>0.25280823217032233</v>
      </c>
    </row>
    <row r="2802" spans="1:2">
      <c r="A2802" s="33">
        <v>30625.000000000007</v>
      </c>
      <c r="B2802" s="33">
        <f t="shared" si="43"/>
        <v>-7.0127760893840263E-2</v>
      </c>
    </row>
    <row r="2803" spans="1:2">
      <c r="A2803" s="34">
        <v>18375.000000000007</v>
      </c>
      <c r="B2803" s="33">
        <f t="shared" si="43"/>
        <v>-0.29618295603875411</v>
      </c>
    </row>
    <row r="2804" spans="1:2">
      <c r="A2804" s="33">
        <v>14000</v>
      </c>
      <c r="B2804" s="33">
        <f t="shared" si="43"/>
        <v>-0.37691695430479488</v>
      </c>
    </row>
    <row r="2805" spans="1:2">
      <c r="A2805" s="34">
        <v>30624.999999999996</v>
      </c>
      <c r="B2805" s="33">
        <f t="shared" si="43"/>
        <v>-7.0127760893840471E-2</v>
      </c>
    </row>
    <row r="2806" spans="1:2">
      <c r="A2806" s="33">
        <v>30625.000000000007</v>
      </c>
      <c r="B2806" s="33">
        <f t="shared" si="43"/>
        <v>-7.0127760893840263E-2</v>
      </c>
    </row>
    <row r="2807" spans="1:2">
      <c r="A2807" s="34">
        <v>52500.000000000007</v>
      </c>
      <c r="B2807" s="33">
        <f t="shared" si="43"/>
        <v>0.333542230436363</v>
      </c>
    </row>
    <row r="2808" spans="1:2">
      <c r="A2808" s="33">
        <v>21875.000000000004</v>
      </c>
      <c r="B2808" s="33">
        <f t="shared" si="43"/>
        <v>-0.23159575742592164</v>
      </c>
    </row>
    <row r="2809" spans="1:2">
      <c r="A2809" s="34">
        <v>15750.000000000007</v>
      </c>
      <c r="B2809" s="33">
        <f t="shared" si="43"/>
        <v>-0.34462335499837848</v>
      </c>
    </row>
    <row r="2810" spans="1:2">
      <c r="A2810" s="33">
        <v>10500</v>
      </c>
      <c r="B2810" s="33">
        <f t="shared" si="43"/>
        <v>-0.4415041529176274</v>
      </c>
    </row>
    <row r="2811" spans="1:2">
      <c r="A2811" s="34">
        <v>27562.5</v>
      </c>
      <c r="B2811" s="33">
        <f t="shared" si="43"/>
        <v>-0.12664155968006885</v>
      </c>
    </row>
    <row r="2812" spans="1:2">
      <c r="A2812" s="33">
        <v>22750</v>
      </c>
      <c r="B2812" s="33">
        <f t="shared" si="43"/>
        <v>-0.21544895777271358</v>
      </c>
    </row>
    <row r="2813" spans="1:2">
      <c r="A2813" s="34">
        <v>38150</v>
      </c>
      <c r="B2813" s="33">
        <f t="shared" si="43"/>
        <v>6.8734716123749526E-2</v>
      </c>
    </row>
    <row r="2814" spans="1:2">
      <c r="A2814" s="33">
        <v>15749.999999999998</v>
      </c>
      <c r="B2814" s="33">
        <f t="shared" si="43"/>
        <v>-0.34462335499837865</v>
      </c>
    </row>
    <row r="2815" spans="1:2">
      <c r="A2815" s="34">
        <v>8750</v>
      </c>
      <c r="B2815" s="33">
        <f t="shared" si="43"/>
        <v>-0.47379775222404369</v>
      </c>
    </row>
    <row r="2816" spans="1:2">
      <c r="A2816" s="33">
        <v>6999.9999999999982</v>
      </c>
      <c r="B2816" s="33">
        <f t="shared" si="43"/>
        <v>-0.50609135153045992</v>
      </c>
    </row>
    <row r="2817" spans="1:2">
      <c r="A2817" s="34">
        <v>18375</v>
      </c>
      <c r="B2817" s="33">
        <f t="shared" si="43"/>
        <v>-0.29618295603875422</v>
      </c>
    </row>
    <row r="2818" spans="1:2">
      <c r="A2818" s="33">
        <v>21875</v>
      </c>
      <c r="B2818" s="33">
        <f t="shared" si="43"/>
        <v>-0.23159575742592173</v>
      </c>
    </row>
    <row r="2819" spans="1:2">
      <c r="A2819" s="34">
        <v>43750</v>
      </c>
      <c r="B2819" s="33">
        <f t="shared" ref="B2819:B2882" si="44">(A2819-$E$3)/$E$4</f>
        <v>0.17207423390428156</v>
      </c>
    </row>
    <row r="2820" spans="1:2">
      <c r="A2820" s="33">
        <v>17500</v>
      </c>
      <c r="B2820" s="33">
        <f t="shared" si="44"/>
        <v>-0.31232975569196236</v>
      </c>
    </row>
    <row r="2821" spans="1:2">
      <c r="A2821" s="34">
        <v>10500</v>
      </c>
      <c r="B2821" s="33">
        <f t="shared" si="44"/>
        <v>-0.4415041529176274</v>
      </c>
    </row>
    <row r="2822" spans="1:2">
      <c r="A2822" s="33">
        <v>8749.9999999999982</v>
      </c>
      <c r="B2822" s="33">
        <f t="shared" si="44"/>
        <v>-0.47379775222404369</v>
      </c>
    </row>
    <row r="2823" spans="1:2">
      <c r="A2823" s="34">
        <v>21000</v>
      </c>
      <c r="B2823" s="33">
        <f t="shared" si="44"/>
        <v>-0.24774255707912984</v>
      </c>
    </row>
    <row r="2824" spans="1:2">
      <c r="A2824" s="33">
        <v>31500.000000000004</v>
      </c>
      <c r="B2824" s="33">
        <f t="shared" si="44"/>
        <v>-5.3980961240632203E-2</v>
      </c>
    </row>
    <row r="2825" spans="1:2">
      <c r="A2825" s="34">
        <v>79800</v>
      </c>
      <c r="B2825" s="33">
        <f t="shared" si="44"/>
        <v>0.83732237961645661</v>
      </c>
    </row>
    <row r="2826" spans="1:2">
      <c r="A2826" s="33">
        <v>38500</v>
      </c>
      <c r="B2826" s="33">
        <f t="shared" si="44"/>
        <v>7.519343598503278E-2</v>
      </c>
    </row>
    <row r="2827" spans="1:2">
      <c r="A2827" s="34">
        <v>30624.999999999996</v>
      </c>
      <c r="B2827" s="33">
        <f t="shared" si="44"/>
        <v>-7.0127760893840471E-2</v>
      </c>
    </row>
    <row r="2828" spans="1:2">
      <c r="A2828" s="33">
        <v>24500</v>
      </c>
      <c r="B2828" s="33">
        <f t="shared" si="44"/>
        <v>-0.18315535846629732</v>
      </c>
    </row>
    <row r="2829" spans="1:2">
      <c r="A2829" s="34">
        <v>35437.499999999993</v>
      </c>
      <c r="B2829" s="33">
        <f t="shared" si="44"/>
        <v>1.8679637198804184E-2</v>
      </c>
    </row>
    <row r="2830" spans="1:2">
      <c r="A2830" s="33">
        <v>51187.499999999985</v>
      </c>
      <c r="B2830" s="33">
        <f t="shared" si="44"/>
        <v>0.30932203095655042</v>
      </c>
    </row>
    <row r="2831" spans="1:2">
      <c r="A2831" s="34">
        <v>80500</v>
      </c>
      <c r="B2831" s="33">
        <f t="shared" si="44"/>
        <v>0.85023981933902304</v>
      </c>
    </row>
    <row r="2832" spans="1:2">
      <c r="A2832" s="33">
        <v>39812.5</v>
      </c>
      <c r="B2832" s="33">
        <f t="shared" si="44"/>
        <v>9.9413635464844968E-2</v>
      </c>
    </row>
    <row r="2833" spans="1:2">
      <c r="A2833" s="34">
        <v>42000</v>
      </c>
      <c r="B2833" s="33">
        <f t="shared" si="44"/>
        <v>0.1397806345978653</v>
      </c>
    </row>
    <row r="2834" spans="1:2">
      <c r="A2834" s="33">
        <v>38500</v>
      </c>
      <c r="B2834" s="33">
        <f t="shared" si="44"/>
        <v>7.519343598503278E-2</v>
      </c>
    </row>
    <row r="2835" spans="1:2">
      <c r="A2835" s="34">
        <v>52937.499999999985</v>
      </c>
      <c r="B2835" s="33">
        <f t="shared" si="44"/>
        <v>0.34161563026296665</v>
      </c>
    </row>
    <row r="2836" spans="1:2">
      <c r="A2836" s="33">
        <v>94500</v>
      </c>
      <c r="B2836" s="33">
        <f t="shared" si="44"/>
        <v>1.1085886137903531</v>
      </c>
    </row>
    <row r="2837" spans="1:2">
      <c r="A2837" s="34">
        <v>129937.49999999997</v>
      </c>
      <c r="B2837" s="33">
        <f t="shared" si="44"/>
        <v>1.762533999745282</v>
      </c>
    </row>
    <row r="2838" spans="1:2">
      <c r="A2838" s="33">
        <v>74375</v>
      </c>
      <c r="B2838" s="33">
        <f t="shared" si="44"/>
        <v>0.7372122217665662</v>
      </c>
    </row>
    <row r="2839" spans="1:2">
      <c r="A2839" s="34">
        <v>55125</v>
      </c>
      <c r="B2839" s="33">
        <f t="shared" si="44"/>
        <v>0.38198262939598726</v>
      </c>
    </row>
    <row r="2840" spans="1:2">
      <c r="A2840" s="33">
        <v>47250</v>
      </c>
      <c r="B2840" s="33">
        <f t="shared" si="44"/>
        <v>0.23666143251711408</v>
      </c>
    </row>
    <row r="2841" spans="1:2">
      <c r="A2841" s="34">
        <v>68250</v>
      </c>
      <c r="B2841" s="33">
        <f t="shared" si="44"/>
        <v>0.62418462419410925</v>
      </c>
    </row>
    <row r="2842" spans="1:2">
      <c r="A2842" s="33">
        <v>113750</v>
      </c>
      <c r="B2842" s="33">
        <f t="shared" si="44"/>
        <v>1.4638182061609322</v>
      </c>
    </row>
    <row r="2843" spans="1:2">
      <c r="A2843" s="34">
        <v>136500</v>
      </c>
      <c r="B2843" s="33">
        <f t="shared" si="44"/>
        <v>1.8836349971443436</v>
      </c>
    </row>
    <row r="2844" spans="1:2">
      <c r="A2844" s="33">
        <v>81812.5</v>
      </c>
      <c r="B2844" s="33">
        <f t="shared" si="44"/>
        <v>0.87446001881883528</v>
      </c>
    </row>
    <row r="2845" spans="1:2">
      <c r="A2845" s="34">
        <v>61249.999999999993</v>
      </c>
      <c r="B2845" s="33">
        <f t="shared" si="44"/>
        <v>0.49501022696844404</v>
      </c>
    </row>
    <row r="2846" spans="1:2">
      <c r="A2846" s="33">
        <v>42000</v>
      </c>
      <c r="B2846" s="33">
        <f t="shared" si="44"/>
        <v>0.1397806345978653</v>
      </c>
    </row>
    <row r="2847" spans="1:2">
      <c r="A2847" s="34">
        <v>48125</v>
      </c>
      <c r="B2847" s="33">
        <f t="shared" si="44"/>
        <v>0.25280823217032222</v>
      </c>
    </row>
    <row r="2848" spans="1:2">
      <c r="A2848" s="33">
        <v>86625</v>
      </c>
      <c r="B2848" s="33">
        <f t="shared" si="44"/>
        <v>0.96326741691147999</v>
      </c>
    </row>
    <row r="2849" spans="1:2">
      <c r="A2849" s="34">
        <v>96250</v>
      </c>
      <c r="B2849" s="33">
        <f t="shared" si="44"/>
        <v>1.1408822130967695</v>
      </c>
    </row>
    <row r="2850" spans="1:2">
      <c r="A2850" s="33">
        <v>49000.000000000015</v>
      </c>
      <c r="B2850" s="33">
        <f t="shared" si="44"/>
        <v>0.26895503182353064</v>
      </c>
    </row>
    <row r="2851" spans="1:2">
      <c r="A2851" s="34">
        <v>13125.000000000004</v>
      </c>
      <c r="B2851" s="33">
        <f t="shared" si="44"/>
        <v>-0.39306375395800297</v>
      </c>
    </row>
    <row r="2852" spans="1:2">
      <c r="A2852" s="33">
        <v>11812.500000000004</v>
      </c>
      <c r="B2852" s="33">
        <f t="shared" si="44"/>
        <v>-0.41728395343781516</v>
      </c>
    </row>
    <row r="2853" spans="1:2">
      <c r="A2853" s="34">
        <v>19687.500000000004</v>
      </c>
      <c r="B2853" s="33">
        <f t="shared" si="44"/>
        <v>-0.27196275655894198</v>
      </c>
    </row>
    <row r="2854" spans="1:2">
      <c r="A2854" s="33">
        <v>34125.000000000007</v>
      </c>
      <c r="B2854" s="33">
        <f t="shared" si="44"/>
        <v>-5.5405622810077437E-3</v>
      </c>
    </row>
    <row r="2855" spans="1:2">
      <c r="A2855" s="34">
        <v>52500.000000000015</v>
      </c>
      <c r="B2855" s="33">
        <f t="shared" si="44"/>
        <v>0.33354223043636316</v>
      </c>
    </row>
    <row r="2856" spans="1:2">
      <c r="A2856" s="33">
        <v>22750.000000000011</v>
      </c>
      <c r="B2856" s="33">
        <f t="shared" si="44"/>
        <v>-0.21544895777271339</v>
      </c>
    </row>
    <row r="2857" spans="1:2">
      <c r="A2857" s="34">
        <v>14000.000000000007</v>
      </c>
      <c r="B2857" s="33">
        <f t="shared" si="44"/>
        <v>-0.37691695430479477</v>
      </c>
    </row>
    <row r="2858" spans="1:2">
      <c r="A2858" s="33">
        <v>12250.000000000007</v>
      </c>
      <c r="B2858" s="33">
        <f t="shared" si="44"/>
        <v>-0.409210553611211</v>
      </c>
    </row>
    <row r="2859" spans="1:2">
      <c r="A2859" s="34">
        <v>18375.000000000007</v>
      </c>
      <c r="B2859" s="33">
        <f t="shared" si="44"/>
        <v>-0.29618295603875411</v>
      </c>
    </row>
    <row r="2860" spans="1:2">
      <c r="A2860" s="33">
        <v>31500.000000000004</v>
      </c>
      <c r="B2860" s="33">
        <f t="shared" si="44"/>
        <v>-5.3980961240632203E-2</v>
      </c>
    </row>
    <row r="2861" spans="1:2">
      <c r="A2861" s="34">
        <v>39375.000000000015</v>
      </c>
      <c r="B2861" s="33">
        <f t="shared" si="44"/>
        <v>9.1340235638241174E-2</v>
      </c>
    </row>
    <row r="2862" spans="1:2">
      <c r="A2862" s="33">
        <v>14437.500000000011</v>
      </c>
      <c r="B2862" s="33">
        <f t="shared" si="44"/>
        <v>-0.36884355447819062</v>
      </c>
    </row>
    <row r="2863" spans="1:2">
      <c r="A2863" s="34">
        <v>19250.000000000011</v>
      </c>
      <c r="B2863" s="33">
        <f t="shared" si="44"/>
        <v>-0.28003615638554591</v>
      </c>
    </row>
    <row r="2864" spans="1:2">
      <c r="A2864" s="33">
        <v>52937.500000000007</v>
      </c>
      <c r="B2864" s="33">
        <f t="shared" si="44"/>
        <v>0.3416156302629671</v>
      </c>
    </row>
    <row r="2865" spans="1:2">
      <c r="A2865" s="34">
        <v>65625</v>
      </c>
      <c r="B2865" s="33">
        <f t="shared" si="44"/>
        <v>0.57574422523448487</v>
      </c>
    </row>
    <row r="2866" spans="1:2">
      <c r="A2866" s="33">
        <v>91875</v>
      </c>
      <c r="B2866" s="33">
        <f t="shared" si="44"/>
        <v>1.0601482148307289</v>
      </c>
    </row>
    <row r="2867" spans="1:2">
      <c r="A2867" s="34">
        <v>147000</v>
      </c>
      <c r="B2867" s="33">
        <f t="shared" si="44"/>
        <v>2.0773965929828409</v>
      </c>
    </row>
    <row r="2868" spans="1:2">
      <c r="A2868" s="33">
        <v>84000</v>
      </c>
      <c r="B2868" s="33">
        <f t="shared" si="44"/>
        <v>0.91482701795185561</v>
      </c>
    </row>
    <row r="2869" spans="1:2">
      <c r="A2869" s="34">
        <v>73500</v>
      </c>
      <c r="B2869" s="33">
        <f t="shared" si="44"/>
        <v>0.721065422113358</v>
      </c>
    </row>
    <row r="2870" spans="1:2">
      <c r="A2870" s="33">
        <v>63000.000000000007</v>
      </c>
      <c r="B2870" s="33">
        <f t="shared" si="44"/>
        <v>0.52730382627486061</v>
      </c>
    </row>
    <row r="2871" spans="1:2">
      <c r="A2871" s="34">
        <v>73500</v>
      </c>
      <c r="B2871" s="33">
        <f t="shared" si="44"/>
        <v>0.721065422113358</v>
      </c>
    </row>
    <row r="2872" spans="1:2">
      <c r="A2872" s="33">
        <v>105000</v>
      </c>
      <c r="B2872" s="33">
        <f t="shared" si="44"/>
        <v>1.3023502096288508</v>
      </c>
    </row>
    <row r="2873" spans="1:2">
      <c r="A2873" s="34">
        <v>66500</v>
      </c>
      <c r="B2873" s="33">
        <f t="shared" si="44"/>
        <v>0.59189102488769296</v>
      </c>
    </row>
    <row r="2874" spans="1:2">
      <c r="A2874" s="33">
        <v>33000</v>
      </c>
      <c r="B2874" s="33">
        <f t="shared" si="44"/>
        <v>-2.6300733263704048E-2</v>
      </c>
    </row>
    <row r="2875" spans="1:2">
      <c r="A2875" s="34">
        <v>24750.000000000004</v>
      </c>
      <c r="B2875" s="33">
        <f t="shared" si="44"/>
        <v>-0.17854198713680922</v>
      </c>
    </row>
    <row r="2876" spans="1:2">
      <c r="A2876" s="33">
        <v>13125</v>
      </c>
      <c r="B2876" s="33">
        <f t="shared" si="44"/>
        <v>-0.39306375395800303</v>
      </c>
    </row>
    <row r="2877" spans="1:2">
      <c r="A2877" s="34">
        <v>30624.999999999993</v>
      </c>
      <c r="B2877" s="33">
        <f t="shared" si="44"/>
        <v>-7.0127760893840541E-2</v>
      </c>
    </row>
    <row r="2878" spans="1:2">
      <c r="A2878" s="33">
        <v>44000</v>
      </c>
      <c r="B2878" s="33">
        <f t="shared" si="44"/>
        <v>0.17668760523376961</v>
      </c>
    </row>
    <row r="2879" spans="1:2">
      <c r="A2879" s="34">
        <v>73500</v>
      </c>
      <c r="B2879" s="33">
        <f t="shared" si="44"/>
        <v>0.721065422113358</v>
      </c>
    </row>
    <row r="2880" spans="1:2">
      <c r="A2880" s="33">
        <v>21000</v>
      </c>
      <c r="B2880" s="33">
        <f t="shared" si="44"/>
        <v>-0.24774255707912984</v>
      </c>
    </row>
    <row r="2881" spans="1:2">
      <c r="A2881" s="34">
        <v>20250.000000000004</v>
      </c>
      <c r="B2881" s="33">
        <f t="shared" si="44"/>
        <v>-0.26158267106759392</v>
      </c>
    </row>
    <row r="2882" spans="1:2">
      <c r="A2882" s="33">
        <v>10500</v>
      </c>
      <c r="B2882" s="33">
        <f t="shared" si="44"/>
        <v>-0.4415041529176274</v>
      </c>
    </row>
    <row r="2883" spans="1:2">
      <c r="A2883" s="34">
        <v>30624.999999999993</v>
      </c>
      <c r="B2883" s="33">
        <f t="shared" ref="B2883:B2946" si="45">(A2883-$E$3)/$E$4</f>
        <v>-7.0127760893840541E-2</v>
      </c>
    </row>
    <row r="2884" spans="1:2">
      <c r="A2884" s="33">
        <v>38500</v>
      </c>
      <c r="B2884" s="33">
        <f t="shared" si="45"/>
        <v>7.519343598503278E-2</v>
      </c>
    </row>
    <row r="2885" spans="1:2">
      <c r="A2885" s="34">
        <v>69300</v>
      </c>
      <c r="B2885" s="33">
        <f t="shared" si="45"/>
        <v>0.643560783777959</v>
      </c>
    </row>
    <row r="2886" spans="1:2">
      <c r="A2886" s="33">
        <v>24000</v>
      </c>
      <c r="B2886" s="33">
        <f t="shared" si="45"/>
        <v>-0.1923821011252734</v>
      </c>
    </row>
    <row r="2887" spans="1:2">
      <c r="A2887" s="34">
        <v>20250.000000000004</v>
      </c>
      <c r="B2887" s="33">
        <f t="shared" si="45"/>
        <v>-0.26158267106759392</v>
      </c>
    </row>
    <row r="2888" spans="1:2">
      <c r="A2888" s="33">
        <v>7875</v>
      </c>
      <c r="B2888" s="33">
        <f t="shared" si="45"/>
        <v>-0.48994455187725183</v>
      </c>
    </row>
    <row r="2889" spans="1:2">
      <c r="A2889" s="34">
        <v>21875</v>
      </c>
      <c r="B2889" s="33">
        <f t="shared" si="45"/>
        <v>-0.23159575742592173</v>
      </c>
    </row>
    <row r="2890" spans="1:2">
      <c r="A2890" s="33">
        <v>36000</v>
      </c>
      <c r="B2890" s="33">
        <f t="shared" si="45"/>
        <v>2.9059722690152404E-2</v>
      </c>
    </row>
    <row r="2891" spans="1:2">
      <c r="A2891" s="34">
        <v>62999.999999999993</v>
      </c>
      <c r="B2891" s="33">
        <f t="shared" si="45"/>
        <v>0.52730382627486028</v>
      </c>
    </row>
    <row r="2892" spans="1:2">
      <c r="A2892" s="33">
        <v>18000</v>
      </c>
      <c r="B2892" s="33">
        <f t="shared" si="45"/>
        <v>-0.30310301303298631</v>
      </c>
    </row>
    <row r="2893" spans="1:2">
      <c r="A2893" s="34">
        <v>13500.000000000002</v>
      </c>
      <c r="B2893" s="33">
        <f t="shared" si="45"/>
        <v>-0.38614369696377099</v>
      </c>
    </row>
    <row r="2894" spans="1:2">
      <c r="A2894" s="33">
        <v>7875</v>
      </c>
      <c r="B2894" s="33">
        <f t="shared" si="45"/>
        <v>-0.48994455187725183</v>
      </c>
    </row>
    <row r="2895" spans="1:2">
      <c r="A2895" s="34">
        <v>21000</v>
      </c>
      <c r="B2895" s="33">
        <f t="shared" si="45"/>
        <v>-0.24774255707912984</v>
      </c>
    </row>
    <row r="2896" spans="1:2">
      <c r="A2896" s="33">
        <v>45000</v>
      </c>
      <c r="B2896" s="33">
        <f t="shared" si="45"/>
        <v>0.19514109055172174</v>
      </c>
    </row>
    <row r="2897" spans="1:2">
      <c r="A2897" s="34">
        <v>103950</v>
      </c>
      <c r="B2897" s="33">
        <f t="shared" si="45"/>
        <v>1.2829740500450011</v>
      </c>
    </row>
    <row r="2898" spans="1:2">
      <c r="A2898" s="33">
        <v>30000</v>
      </c>
      <c r="B2898" s="33">
        <f t="shared" si="45"/>
        <v>-8.1661189217560493E-2</v>
      </c>
    </row>
    <row r="2899" spans="1:2">
      <c r="A2899" s="34">
        <v>23625</v>
      </c>
      <c r="B2899" s="33">
        <f t="shared" si="45"/>
        <v>-0.19930215811950544</v>
      </c>
    </row>
    <row r="2900" spans="1:2">
      <c r="A2900" s="33">
        <v>13500</v>
      </c>
      <c r="B2900" s="33">
        <f t="shared" si="45"/>
        <v>-0.38614369696377099</v>
      </c>
    </row>
    <row r="2901" spans="1:2">
      <c r="A2901" s="34">
        <v>24062.499999999993</v>
      </c>
      <c r="B2901" s="33">
        <f t="shared" si="45"/>
        <v>-0.19122875829290154</v>
      </c>
    </row>
    <row r="2902" spans="1:2">
      <c r="A2902" s="33">
        <v>60000</v>
      </c>
      <c r="B2902" s="33">
        <f t="shared" si="45"/>
        <v>0.47194337032100403</v>
      </c>
    </row>
    <row r="2903" spans="1:2">
      <c r="A2903" s="34">
        <v>78750</v>
      </c>
      <c r="B2903" s="33">
        <f t="shared" si="45"/>
        <v>0.81794622003260686</v>
      </c>
    </row>
    <row r="2904" spans="1:2">
      <c r="A2904" s="33">
        <v>30000.000000000004</v>
      </c>
      <c r="B2904" s="33">
        <f t="shared" si="45"/>
        <v>-8.1661189217560437E-2</v>
      </c>
    </row>
    <row r="2905" spans="1:2">
      <c r="A2905" s="34">
        <v>21000</v>
      </c>
      <c r="B2905" s="33">
        <f t="shared" si="45"/>
        <v>-0.24774255707912984</v>
      </c>
    </row>
    <row r="2906" spans="1:2">
      <c r="A2906" s="33">
        <v>18375</v>
      </c>
      <c r="B2906" s="33">
        <f t="shared" si="45"/>
        <v>-0.29618295603875422</v>
      </c>
    </row>
    <row r="2907" spans="1:2">
      <c r="A2907" s="34">
        <v>27562.5</v>
      </c>
      <c r="B2907" s="33">
        <f t="shared" si="45"/>
        <v>-0.12664155968006885</v>
      </c>
    </row>
    <row r="2908" spans="1:2">
      <c r="A2908" s="33">
        <v>71500.000000000015</v>
      </c>
      <c r="B2908" s="33">
        <f t="shared" si="45"/>
        <v>0.68415845147745402</v>
      </c>
    </row>
    <row r="2909" spans="1:2">
      <c r="A2909" s="34">
        <v>96250</v>
      </c>
      <c r="B2909" s="33">
        <f t="shared" si="45"/>
        <v>1.1408822130967695</v>
      </c>
    </row>
    <row r="2910" spans="1:2">
      <c r="A2910" s="33">
        <v>40500.000000000007</v>
      </c>
      <c r="B2910" s="33">
        <f t="shared" si="45"/>
        <v>0.11210040662093722</v>
      </c>
    </row>
    <row r="2911" spans="1:2">
      <c r="A2911" s="34">
        <v>27000</v>
      </c>
      <c r="B2911" s="33">
        <f t="shared" si="45"/>
        <v>-0.13702164517141693</v>
      </c>
    </row>
    <row r="2912" spans="1:2">
      <c r="A2912" s="33">
        <v>21000</v>
      </c>
      <c r="B2912" s="33">
        <f t="shared" si="45"/>
        <v>-0.24774255707912984</v>
      </c>
    </row>
    <row r="2913" spans="1:2">
      <c r="A2913" s="34">
        <v>35000</v>
      </c>
      <c r="B2913" s="33">
        <f t="shared" si="45"/>
        <v>1.0606237372200253E-2</v>
      </c>
    </row>
    <row r="2914" spans="1:2">
      <c r="A2914" s="33">
        <v>82500.000000000015</v>
      </c>
      <c r="B2914" s="33">
        <f t="shared" si="45"/>
        <v>0.88714678997492769</v>
      </c>
    </row>
    <row r="2915" spans="1:2">
      <c r="A2915" s="34">
        <v>91875</v>
      </c>
      <c r="B2915" s="33">
        <f t="shared" si="45"/>
        <v>1.0601482148307289</v>
      </c>
    </row>
    <row r="2916" spans="1:2">
      <c r="A2916" s="33">
        <v>40500.000000000007</v>
      </c>
      <c r="B2916" s="33">
        <f t="shared" si="45"/>
        <v>0.11210040662093722</v>
      </c>
    </row>
    <row r="2917" spans="1:2">
      <c r="A2917" s="34">
        <v>27000</v>
      </c>
      <c r="B2917" s="33">
        <f t="shared" si="45"/>
        <v>-0.13702164517141693</v>
      </c>
    </row>
    <row r="2918" spans="1:2">
      <c r="A2918" s="33">
        <v>24000</v>
      </c>
      <c r="B2918" s="33">
        <f t="shared" si="45"/>
        <v>-0.1923821011252734</v>
      </c>
    </row>
    <row r="2919" spans="1:2">
      <c r="A2919" s="34">
        <v>30624.999999999996</v>
      </c>
      <c r="B2919" s="33">
        <f t="shared" si="45"/>
        <v>-7.0127760893840471E-2</v>
      </c>
    </row>
    <row r="2920" spans="1:2">
      <c r="A2920" s="33">
        <v>77000.000000000015</v>
      </c>
      <c r="B2920" s="33">
        <f t="shared" si="45"/>
        <v>0.7856526207261908</v>
      </c>
    </row>
    <row r="2921" spans="1:2">
      <c r="A2921" s="34">
        <v>74812.5</v>
      </c>
      <c r="B2921" s="33">
        <f t="shared" si="45"/>
        <v>0.74528562159317024</v>
      </c>
    </row>
    <row r="2922" spans="1:2">
      <c r="A2922" s="33">
        <v>33000</v>
      </c>
      <c r="B2922" s="33">
        <f t="shared" si="45"/>
        <v>-2.6300733263704048E-2</v>
      </c>
    </row>
    <row r="2923" spans="1:2">
      <c r="A2923" s="34">
        <v>18375</v>
      </c>
      <c r="B2923" s="33">
        <f t="shared" si="45"/>
        <v>-0.29618295603875422</v>
      </c>
    </row>
    <row r="2924" spans="1:2">
      <c r="A2924" s="33">
        <v>15750</v>
      </c>
      <c r="B2924" s="33">
        <f t="shared" si="45"/>
        <v>-0.34462335499837865</v>
      </c>
    </row>
    <row r="2925" spans="1:2">
      <c r="A2925" s="34">
        <v>23625</v>
      </c>
      <c r="B2925" s="33">
        <f t="shared" si="45"/>
        <v>-0.19930215811950544</v>
      </c>
    </row>
    <row r="2926" spans="1:2">
      <c r="A2926" s="33">
        <v>45000</v>
      </c>
      <c r="B2926" s="33">
        <f t="shared" si="45"/>
        <v>0.19514109055172174</v>
      </c>
    </row>
    <row r="2927" spans="1:2">
      <c r="A2927" s="34">
        <v>76999.999999999985</v>
      </c>
      <c r="B2927" s="33">
        <f t="shared" si="45"/>
        <v>0.78565262072619024</v>
      </c>
    </row>
    <row r="2928" spans="1:2">
      <c r="A2928" s="33">
        <v>33750</v>
      </c>
      <c r="B2928" s="33">
        <f t="shared" si="45"/>
        <v>-1.2460619275239934E-2</v>
      </c>
    </row>
    <row r="2929" spans="1:2">
      <c r="A2929" s="34">
        <v>20250</v>
      </c>
      <c r="B2929" s="33">
        <f t="shared" si="45"/>
        <v>-0.26158267106759397</v>
      </c>
    </row>
    <row r="2930" spans="1:2">
      <c r="A2930" s="33">
        <v>16875</v>
      </c>
      <c r="B2930" s="33">
        <f t="shared" si="45"/>
        <v>-0.32386318401568248</v>
      </c>
    </row>
    <row r="2931" spans="1:2">
      <c r="A2931" s="34">
        <v>24062.499999999993</v>
      </c>
      <c r="B2931" s="33">
        <f t="shared" si="45"/>
        <v>-0.19122875829290154</v>
      </c>
    </row>
    <row r="2932" spans="1:2">
      <c r="A2932" s="33">
        <v>59999.999999999993</v>
      </c>
      <c r="B2932" s="33">
        <f t="shared" si="45"/>
        <v>0.47194337032100386</v>
      </c>
    </row>
    <row r="2933" spans="1:2">
      <c r="A2933" s="34">
        <v>76999.999999999985</v>
      </c>
      <c r="B2933" s="33">
        <f t="shared" si="45"/>
        <v>0.78565262072619024</v>
      </c>
    </row>
    <row r="2934" spans="1:2">
      <c r="A2934" s="33">
        <v>33750</v>
      </c>
      <c r="B2934" s="33">
        <f t="shared" si="45"/>
        <v>-1.2460619275239934E-2</v>
      </c>
    </row>
    <row r="2935" spans="1:2">
      <c r="A2935" s="34">
        <v>26325</v>
      </c>
      <c r="B2935" s="33">
        <f t="shared" si="45"/>
        <v>-0.14947774776103465</v>
      </c>
    </row>
    <row r="2936" spans="1:2">
      <c r="A2936" s="33">
        <v>23625</v>
      </c>
      <c r="B2936" s="33">
        <f t="shared" si="45"/>
        <v>-0.19930215811950544</v>
      </c>
    </row>
    <row r="2937" spans="1:2">
      <c r="A2937" s="34">
        <v>31499.999999999996</v>
      </c>
      <c r="B2937" s="33">
        <f t="shared" si="45"/>
        <v>-5.3980961240632341E-2</v>
      </c>
    </row>
    <row r="2938" spans="1:2">
      <c r="A2938" s="33">
        <v>64999.999999999993</v>
      </c>
      <c r="B2938" s="33">
        <f t="shared" si="45"/>
        <v>0.56421079691076459</v>
      </c>
    </row>
    <row r="2939" spans="1:2">
      <c r="A2939" s="34">
        <v>105000</v>
      </c>
      <c r="B2939" s="33">
        <f t="shared" si="45"/>
        <v>1.3023502096288508</v>
      </c>
    </row>
    <row r="2940" spans="1:2">
      <c r="A2940" s="33">
        <v>45000</v>
      </c>
      <c r="B2940" s="33">
        <f t="shared" si="45"/>
        <v>0.19514109055172174</v>
      </c>
    </row>
    <row r="2941" spans="1:2">
      <c r="A2941" s="34">
        <v>37500</v>
      </c>
      <c r="B2941" s="33">
        <f t="shared" si="45"/>
        <v>5.6739950667080631E-2</v>
      </c>
    </row>
    <row r="2942" spans="1:2">
      <c r="A2942" s="33">
        <v>30000</v>
      </c>
      <c r="B2942" s="33">
        <f t="shared" si="45"/>
        <v>-8.1661189217560493E-2</v>
      </c>
    </row>
    <row r="2943" spans="1:2">
      <c r="A2943" s="34">
        <v>42000</v>
      </c>
      <c r="B2943" s="33">
        <f t="shared" si="45"/>
        <v>0.1397806345978653</v>
      </c>
    </row>
    <row r="2944" spans="1:2">
      <c r="A2944" s="33">
        <v>77999.999999999985</v>
      </c>
      <c r="B2944" s="33">
        <f t="shared" si="45"/>
        <v>0.80410610604414245</v>
      </c>
    </row>
    <row r="2945" spans="1:2">
      <c r="A2945" s="34">
        <v>58187.499999999993</v>
      </c>
      <c r="B2945" s="33">
        <f t="shared" si="45"/>
        <v>0.43849642818221563</v>
      </c>
    </row>
    <row r="2946" spans="1:2">
      <c r="A2946" s="33">
        <v>28875</v>
      </c>
      <c r="B2946" s="33">
        <f t="shared" si="45"/>
        <v>-0.10242136020025666</v>
      </c>
    </row>
    <row r="2947" spans="1:2">
      <c r="A2947" s="34">
        <v>20625.000000000004</v>
      </c>
      <c r="B2947" s="33">
        <f t="shared" ref="B2947:B3010" si="46">(A2947-$E$3)/$E$4</f>
        <v>-0.25466261407336183</v>
      </c>
    </row>
    <row r="2948" spans="1:2">
      <c r="A2948" s="33">
        <v>11250.000000000002</v>
      </c>
      <c r="B2948" s="33">
        <f t="shared" si="46"/>
        <v>-0.42766403892916333</v>
      </c>
    </row>
    <row r="2949" spans="1:2">
      <c r="A2949" s="34">
        <v>27562.499999999993</v>
      </c>
      <c r="B2949" s="33">
        <f t="shared" si="46"/>
        <v>-0.12664155968006899</v>
      </c>
    </row>
    <row r="2950" spans="1:2">
      <c r="A2950" s="33">
        <v>38500</v>
      </c>
      <c r="B2950" s="33">
        <f t="shared" si="46"/>
        <v>7.519343598503278E-2</v>
      </c>
    </row>
    <row r="2951" spans="1:2">
      <c r="A2951" s="34">
        <v>64312.499999999993</v>
      </c>
      <c r="B2951" s="33">
        <f t="shared" si="46"/>
        <v>0.55152402575467252</v>
      </c>
    </row>
    <row r="2952" spans="1:2">
      <c r="A2952" s="33">
        <v>18375</v>
      </c>
      <c r="B2952" s="33">
        <f t="shared" si="46"/>
        <v>-0.29618295603875422</v>
      </c>
    </row>
    <row r="2953" spans="1:2">
      <c r="A2953" s="34">
        <v>16875.000000000004</v>
      </c>
      <c r="B2953" s="33">
        <f t="shared" si="46"/>
        <v>-0.32386318401568243</v>
      </c>
    </row>
    <row r="2954" spans="1:2">
      <c r="A2954" s="33">
        <v>9000</v>
      </c>
      <c r="B2954" s="33">
        <f t="shared" si="46"/>
        <v>-0.46918438089455566</v>
      </c>
    </row>
    <row r="2955" spans="1:2">
      <c r="A2955" s="34">
        <v>27562.499999999993</v>
      </c>
      <c r="B2955" s="33">
        <f t="shared" si="46"/>
        <v>-0.12664155968006899</v>
      </c>
    </row>
    <row r="2956" spans="1:2">
      <c r="A2956" s="33">
        <v>27499.999999999996</v>
      </c>
      <c r="B2956" s="33">
        <f t="shared" si="46"/>
        <v>-0.12779490251244094</v>
      </c>
    </row>
    <row r="2957" spans="1:2">
      <c r="A2957" s="34">
        <v>51975.000000000007</v>
      </c>
      <c r="B2957" s="33">
        <f t="shared" si="46"/>
        <v>0.32385415064443812</v>
      </c>
    </row>
    <row r="2958" spans="1:2">
      <c r="A2958" s="33">
        <v>18000</v>
      </c>
      <c r="B2958" s="33">
        <f t="shared" si="46"/>
        <v>-0.30310301303298631</v>
      </c>
    </row>
    <row r="2959" spans="1:2">
      <c r="A2959" s="34">
        <v>13500.000000000002</v>
      </c>
      <c r="B2959" s="33">
        <f t="shared" si="46"/>
        <v>-0.38614369696377099</v>
      </c>
    </row>
    <row r="2960" spans="1:2">
      <c r="A2960" s="33">
        <v>5624.9999999999991</v>
      </c>
      <c r="B2960" s="33">
        <f t="shared" si="46"/>
        <v>-0.53146489384264417</v>
      </c>
    </row>
    <row r="2961" spans="1:2">
      <c r="A2961" s="34">
        <v>17500</v>
      </c>
      <c r="B2961" s="33">
        <f t="shared" si="46"/>
        <v>-0.31232975569196236</v>
      </c>
    </row>
    <row r="2962" spans="1:2">
      <c r="A2962" s="33">
        <v>27000.000000000007</v>
      </c>
      <c r="B2962" s="33">
        <f t="shared" si="46"/>
        <v>-0.13702164517141682</v>
      </c>
    </row>
    <row r="2963" spans="1:2">
      <c r="A2963" s="34">
        <v>47250.000000000007</v>
      </c>
      <c r="B2963" s="33">
        <f t="shared" si="46"/>
        <v>0.23666143251711422</v>
      </c>
    </row>
    <row r="2964" spans="1:2">
      <c r="A2964" s="33">
        <v>13500.000000000002</v>
      </c>
      <c r="B2964" s="33">
        <f t="shared" si="46"/>
        <v>-0.38614369696377099</v>
      </c>
    </row>
    <row r="2965" spans="1:2">
      <c r="A2965" s="34">
        <v>9000</v>
      </c>
      <c r="B2965" s="33">
        <f t="shared" si="46"/>
        <v>-0.46918438089455566</v>
      </c>
    </row>
    <row r="2966" spans="1:2">
      <c r="A2966" s="33">
        <v>5624.9999999999991</v>
      </c>
      <c r="B2966" s="33">
        <f t="shared" si="46"/>
        <v>-0.53146489384264417</v>
      </c>
    </row>
    <row r="2967" spans="1:2">
      <c r="A2967" s="34">
        <v>21000</v>
      </c>
      <c r="B2967" s="33">
        <f t="shared" si="46"/>
        <v>-0.24774255707912984</v>
      </c>
    </row>
    <row r="2968" spans="1:2">
      <c r="A2968" s="33">
        <v>45000</v>
      </c>
      <c r="B2968" s="33">
        <f t="shared" si="46"/>
        <v>0.19514109055172174</v>
      </c>
    </row>
    <row r="2969" spans="1:2">
      <c r="A2969" s="34">
        <v>103950</v>
      </c>
      <c r="B2969" s="33">
        <f t="shared" si="46"/>
        <v>1.2829740500450011</v>
      </c>
    </row>
    <row r="2970" spans="1:2">
      <c r="A2970" s="33">
        <v>27000</v>
      </c>
      <c r="B2970" s="33">
        <f t="shared" si="46"/>
        <v>-0.13702164517141693</v>
      </c>
    </row>
    <row r="2971" spans="1:2">
      <c r="A2971" s="34">
        <v>21000</v>
      </c>
      <c r="B2971" s="33">
        <f t="shared" si="46"/>
        <v>-0.24774255707912984</v>
      </c>
    </row>
    <row r="2972" spans="1:2">
      <c r="A2972" s="33">
        <v>12000</v>
      </c>
      <c r="B2972" s="33">
        <f t="shared" si="46"/>
        <v>-0.41382392494069919</v>
      </c>
    </row>
    <row r="2973" spans="1:2">
      <c r="A2973" s="34">
        <v>21874.999999999996</v>
      </c>
      <c r="B2973" s="33">
        <f t="shared" si="46"/>
        <v>-0.23159575742592178</v>
      </c>
    </row>
    <row r="2974" spans="1:2">
      <c r="A2974" s="33">
        <v>54999.999999999993</v>
      </c>
      <c r="B2974" s="33">
        <f t="shared" si="46"/>
        <v>0.37967594373124314</v>
      </c>
    </row>
    <row r="2975" spans="1:2">
      <c r="A2975" s="34">
        <v>70000</v>
      </c>
      <c r="B2975" s="33">
        <f t="shared" si="46"/>
        <v>0.65647822350052554</v>
      </c>
    </row>
    <row r="2976" spans="1:2">
      <c r="A2976" s="33">
        <v>26250.000000000004</v>
      </c>
      <c r="B2976" s="33">
        <f t="shared" si="46"/>
        <v>-0.15086175915988098</v>
      </c>
    </row>
    <row r="2977" spans="1:2">
      <c r="A2977" s="34">
        <v>18000</v>
      </c>
      <c r="B2977" s="33">
        <f t="shared" si="46"/>
        <v>-0.30310301303298631</v>
      </c>
    </row>
    <row r="2978" spans="1:2">
      <c r="A2978" s="33">
        <v>15750.000000000002</v>
      </c>
      <c r="B2978" s="33">
        <f t="shared" si="46"/>
        <v>-0.34462335499837865</v>
      </c>
    </row>
    <row r="2979" spans="1:2">
      <c r="A2979" s="34">
        <v>24500</v>
      </c>
      <c r="B2979" s="33">
        <f t="shared" si="46"/>
        <v>-0.18315535846629732</v>
      </c>
    </row>
    <row r="2980" spans="1:2">
      <c r="A2980" s="33">
        <v>71500.000000000015</v>
      </c>
      <c r="B2980" s="33">
        <f t="shared" si="46"/>
        <v>0.68415845147745402</v>
      </c>
    </row>
    <row r="2981" spans="1:2">
      <c r="A2981" s="34">
        <v>96250</v>
      </c>
      <c r="B2981" s="33">
        <f t="shared" si="46"/>
        <v>1.1408822130967695</v>
      </c>
    </row>
    <row r="2982" spans="1:2">
      <c r="A2982" s="33">
        <v>40500.000000000007</v>
      </c>
      <c r="B2982" s="33">
        <f t="shared" si="46"/>
        <v>0.11210040662093722</v>
      </c>
    </row>
    <row r="2983" spans="1:2">
      <c r="A2983" s="34">
        <v>27000</v>
      </c>
      <c r="B2983" s="33">
        <f t="shared" si="46"/>
        <v>-0.13702164517141693</v>
      </c>
    </row>
    <row r="2984" spans="1:2">
      <c r="A2984" s="33">
        <v>21000</v>
      </c>
      <c r="B2984" s="33">
        <f t="shared" si="46"/>
        <v>-0.24774255707912984</v>
      </c>
    </row>
    <row r="2985" spans="1:2">
      <c r="A2985" s="34">
        <v>35000</v>
      </c>
      <c r="B2985" s="33">
        <f t="shared" si="46"/>
        <v>1.0606237372200253E-2</v>
      </c>
    </row>
    <row r="2986" spans="1:2">
      <c r="A2986" s="33">
        <v>82500.000000000015</v>
      </c>
      <c r="B2986" s="33">
        <f t="shared" si="46"/>
        <v>0.88714678997492769</v>
      </c>
    </row>
    <row r="2987" spans="1:2">
      <c r="A2987" s="34">
        <v>91875</v>
      </c>
      <c r="B2987" s="33">
        <f t="shared" si="46"/>
        <v>1.0601482148307289</v>
      </c>
    </row>
    <row r="2988" spans="1:2">
      <c r="A2988" s="33">
        <v>40500.000000000007</v>
      </c>
      <c r="B2988" s="33">
        <f t="shared" si="46"/>
        <v>0.11210040662093722</v>
      </c>
    </row>
    <row r="2989" spans="1:2">
      <c r="A2989" s="34">
        <v>27000</v>
      </c>
      <c r="B2989" s="33">
        <f t="shared" si="46"/>
        <v>-0.13702164517141693</v>
      </c>
    </row>
    <row r="2990" spans="1:2">
      <c r="A2990" s="33">
        <v>24000</v>
      </c>
      <c r="B2990" s="33">
        <f t="shared" si="46"/>
        <v>-0.1923821011252734</v>
      </c>
    </row>
    <row r="2991" spans="1:2">
      <c r="A2991" s="34">
        <v>30624.999999999996</v>
      </c>
      <c r="B2991" s="33">
        <f t="shared" si="46"/>
        <v>-7.0127760893840471E-2</v>
      </c>
    </row>
    <row r="2992" spans="1:2">
      <c r="A2992" s="33">
        <v>77000.000000000015</v>
      </c>
      <c r="B2992" s="33">
        <f t="shared" si="46"/>
        <v>0.7856526207261908</v>
      </c>
    </row>
    <row r="2993" spans="1:2">
      <c r="A2993" s="34">
        <v>66500</v>
      </c>
      <c r="B2993" s="33">
        <f t="shared" si="46"/>
        <v>0.59189102488769296</v>
      </c>
    </row>
    <row r="2994" spans="1:2">
      <c r="A2994" s="33">
        <v>28875.000000000004</v>
      </c>
      <c r="B2994" s="33">
        <f t="shared" si="46"/>
        <v>-0.10242136020025659</v>
      </c>
    </row>
    <row r="2995" spans="1:2">
      <c r="A2995" s="34">
        <v>15750.000000000002</v>
      </c>
      <c r="B2995" s="33">
        <f t="shared" si="46"/>
        <v>-0.34462335499837865</v>
      </c>
    </row>
    <row r="2996" spans="1:2">
      <c r="A2996" s="33">
        <v>13500.000000000002</v>
      </c>
      <c r="B2996" s="33">
        <f t="shared" si="46"/>
        <v>-0.38614369696377099</v>
      </c>
    </row>
    <row r="2997" spans="1:2">
      <c r="A2997" s="34">
        <v>21000</v>
      </c>
      <c r="B2997" s="33">
        <f t="shared" si="46"/>
        <v>-0.24774255707912984</v>
      </c>
    </row>
    <row r="2998" spans="1:2">
      <c r="A2998" s="33">
        <v>40500</v>
      </c>
      <c r="B2998" s="33">
        <f t="shared" si="46"/>
        <v>0.11210040662093708</v>
      </c>
    </row>
    <row r="2999" spans="1:2">
      <c r="A2999" s="34">
        <v>69999.999999999985</v>
      </c>
      <c r="B2999" s="33">
        <f t="shared" si="46"/>
        <v>0.6564782235005252</v>
      </c>
    </row>
    <row r="3000" spans="1:2">
      <c r="A3000" s="33">
        <v>30000</v>
      </c>
      <c r="B3000" s="33">
        <f t="shared" si="46"/>
        <v>-8.1661189217560493E-2</v>
      </c>
    </row>
    <row r="3001" spans="1:2">
      <c r="A3001" s="34">
        <v>18000</v>
      </c>
      <c r="B3001" s="33">
        <f t="shared" si="46"/>
        <v>-0.30310301303298631</v>
      </c>
    </row>
    <row r="3002" spans="1:2">
      <c r="A3002" s="33">
        <v>15000</v>
      </c>
      <c r="B3002" s="33">
        <f t="shared" si="46"/>
        <v>-0.35846346898684273</v>
      </c>
    </row>
    <row r="3003" spans="1:2">
      <c r="A3003" s="34">
        <v>21874.999999999996</v>
      </c>
      <c r="B3003" s="33">
        <f t="shared" si="46"/>
        <v>-0.23159575742592178</v>
      </c>
    </row>
    <row r="3004" spans="1:2">
      <c r="A3004" s="33">
        <v>54999.999999999993</v>
      </c>
      <c r="B3004" s="33">
        <f t="shared" si="46"/>
        <v>0.37967594373124314</v>
      </c>
    </row>
    <row r="3005" spans="1:2">
      <c r="A3005" s="34">
        <v>69999.999999999985</v>
      </c>
      <c r="B3005" s="33">
        <f t="shared" si="46"/>
        <v>0.6564782235005252</v>
      </c>
    </row>
    <row r="3006" spans="1:2">
      <c r="A3006" s="33">
        <v>30000</v>
      </c>
      <c r="B3006" s="33">
        <f t="shared" si="46"/>
        <v>-8.1661189217560493E-2</v>
      </c>
    </row>
    <row r="3007" spans="1:2">
      <c r="A3007" s="34">
        <v>23400</v>
      </c>
      <c r="B3007" s="33">
        <f t="shared" si="46"/>
        <v>-0.2034541923160447</v>
      </c>
    </row>
    <row r="3008" spans="1:2">
      <c r="A3008" s="33">
        <v>21000</v>
      </c>
      <c r="B3008" s="33">
        <f t="shared" si="46"/>
        <v>-0.24774255707912984</v>
      </c>
    </row>
    <row r="3009" spans="1:2">
      <c r="A3009" s="34">
        <v>31499.999999999996</v>
      </c>
      <c r="B3009" s="33">
        <f t="shared" si="46"/>
        <v>-5.3980961240632341E-2</v>
      </c>
    </row>
    <row r="3010" spans="1:2">
      <c r="A3010" s="33">
        <v>64999.999999999993</v>
      </c>
      <c r="B3010" s="33">
        <f t="shared" si="46"/>
        <v>0.56421079691076459</v>
      </c>
    </row>
    <row r="3011" spans="1:2">
      <c r="A3011" s="34">
        <v>105000</v>
      </c>
      <c r="B3011" s="33">
        <f t="shared" ref="B3011:B3074" si="47">(A3011-$E$3)/$E$4</f>
        <v>1.3023502096288508</v>
      </c>
    </row>
    <row r="3012" spans="1:2">
      <c r="A3012" s="33">
        <v>45000</v>
      </c>
      <c r="B3012" s="33">
        <f t="shared" si="47"/>
        <v>0.19514109055172174</v>
      </c>
    </row>
    <row r="3013" spans="1:2">
      <c r="A3013" s="34">
        <v>37500</v>
      </c>
      <c r="B3013" s="33">
        <f t="shared" si="47"/>
        <v>5.6739950667080631E-2</v>
      </c>
    </row>
    <row r="3014" spans="1:2">
      <c r="A3014" s="33">
        <v>30000</v>
      </c>
      <c r="B3014" s="33">
        <f t="shared" si="47"/>
        <v>-8.1661189217560493E-2</v>
      </c>
    </row>
    <row r="3015" spans="1:2">
      <c r="A3015" s="34">
        <v>42000</v>
      </c>
      <c r="B3015" s="33">
        <f t="shared" si="47"/>
        <v>0.1397806345978653</v>
      </c>
    </row>
    <row r="3016" spans="1:2">
      <c r="A3016" s="33">
        <v>77999.999999999985</v>
      </c>
      <c r="B3016" s="33">
        <f t="shared" si="47"/>
        <v>0.80410610604414245</v>
      </c>
    </row>
    <row r="3017" spans="1:2">
      <c r="A3017" s="34">
        <v>40500.000000000007</v>
      </c>
      <c r="B3017" s="33">
        <f t="shared" si="47"/>
        <v>0.11210040662093722</v>
      </c>
    </row>
    <row r="3018" spans="1:2">
      <c r="A3018" s="33">
        <v>26250.000000000004</v>
      </c>
      <c r="B3018" s="33">
        <f t="shared" si="47"/>
        <v>-0.15086175915988098</v>
      </c>
    </row>
    <row r="3019" spans="1:2">
      <c r="A3019" s="34">
        <v>15000.000000000004</v>
      </c>
      <c r="B3019" s="33">
        <f t="shared" si="47"/>
        <v>-0.35846346898684267</v>
      </c>
    </row>
    <row r="3020" spans="1:2">
      <c r="A3020" s="33">
        <v>7500.0000000000018</v>
      </c>
      <c r="B3020" s="33">
        <f t="shared" si="47"/>
        <v>-0.49686460887148387</v>
      </c>
    </row>
    <row r="3021" spans="1:2">
      <c r="A3021" s="34">
        <v>30000</v>
      </c>
      <c r="B3021" s="33">
        <f t="shared" si="47"/>
        <v>-8.1661189217560493E-2</v>
      </c>
    </row>
    <row r="3022" spans="1:2">
      <c r="A3022" s="33">
        <v>30000.000000000007</v>
      </c>
      <c r="B3022" s="33">
        <f t="shared" si="47"/>
        <v>-8.1661189217560368E-2</v>
      </c>
    </row>
    <row r="3023" spans="1:2">
      <c r="A3023" s="34">
        <v>45000.000000000007</v>
      </c>
      <c r="B3023" s="33">
        <f t="shared" si="47"/>
        <v>0.19514109055172188</v>
      </c>
    </row>
    <row r="3024" spans="1:2">
      <c r="A3024" s="33">
        <v>15750.000000000002</v>
      </c>
      <c r="B3024" s="33">
        <f t="shared" si="47"/>
        <v>-0.34462335499837865</v>
      </c>
    </row>
    <row r="3025" spans="1:2">
      <c r="A3025" s="34">
        <v>12000.000000000004</v>
      </c>
      <c r="B3025" s="33">
        <f t="shared" si="47"/>
        <v>-0.41382392494069914</v>
      </c>
    </row>
    <row r="3026" spans="1:2">
      <c r="A3026" s="33">
        <v>5625.0000000000009</v>
      </c>
      <c r="B3026" s="33">
        <f t="shared" si="47"/>
        <v>-0.53146489384264417</v>
      </c>
    </row>
    <row r="3027" spans="1:2">
      <c r="A3027" s="34">
        <v>30000</v>
      </c>
      <c r="B3027" s="33">
        <f t="shared" si="47"/>
        <v>-8.1661189217560493E-2</v>
      </c>
    </row>
    <row r="3028" spans="1:2">
      <c r="A3028" s="33">
        <v>14999.999999999998</v>
      </c>
      <c r="B3028" s="33">
        <f t="shared" si="47"/>
        <v>-0.35846346898684273</v>
      </c>
    </row>
    <row r="3029" spans="1:2">
      <c r="A3029" s="34">
        <v>28200.000000000004</v>
      </c>
      <c r="B3029" s="33">
        <f t="shared" si="47"/>
        <v>-0.1148774627898743</v>
      </c>
    </row>
    <row r="3030" spans="1:2">
      <c r="A3030" s="33">
        <v>12250.000000000002</v>
      </c>
      <c r="B3030" s="33">
        <f t="shared" si="47"/>
        <v>-0.40921055361121117</v>
      </c>
    </row>
    <row r="3031" spans="1:2">
      <c r="A3031" s="34">
        <v>6750.0000000000018</v>
      </c>
      <c r="B3031" s="33">
        <f t="shared" si="47"/>
        <v>-0.51070472285994795</v>
      </c>
    </row>
    <row r="3032" spans="1:2">
      <c r="A3032" s="33">
        <v>4499.9999999999991</v>
      </c>
      <c r="B3032" s="33">
        <f t="shared" si="47"/>
        <v>-0.55222506482534028</v>
      </c>
    </row>
    <row r="3033" spans="1:2">
      <c r="A3033" s="34">
        <v>22500.000000000004</v>
      </c>
      <c r="B3033" s="33">
        <f t="shared" si="47"/>
        <v>-0.22006232910220155</v>
      </c>
    </row>
    <row r="3034" spans="1:2">
      <c r="A3034" s="33">
        <v>20000.000000000004</v>
      </c>
      <c r="B3034" s="33">
        <f t="shared" si="47"/>
        <v>-0.26619604239708194</v>
      </c>
    </row>
    <row r="3035" spans="1:2">
      <c r="A3035" s="34">
        <v>28500.000000000004</v>
      </c>
      <c r="B3035" s="33">
        <f t="shared" si="47"/>
        <v>-0.10934141719448866</v>
      </c>
    </row>
    <row r="3036" spans="1:2">
      <c r="A3036" s="33">
        <v>12250.000000000002</v>
      </c>
      <c r="B3036" s="33">
        <f t="shared" si="47"/>
        <v>-0.40921055361121117</v>
      </c>
    </row>
    <row r="3037" spans="1:2">
      <c r="A3037" s="34">
        <v>5250.0000000000018</v>
      </c>
      <c r="B3037" s="33">
        <f t="shared" si="47"/>
        <v>-0.53838495083687621</v>
      </c>
    </row>
    <row r="3038" spans="1:2">
      <c r="A3038" s="33">
        <v>4499.9999999999991</v>
      </c>
      <c r="B3038" s="33">
        <f t="shared" si="47"/>
        <v>-0.55222506482534028</v>
      </c>
    </row>
    <row r="3039" spans="1:2">
      <c r="A3039" s="34">
        <v>37500</v>
      </c>
      <c r="B3039" s="33">
        <f t="shared" si="47"/>
        <v>5.6739950667080631E-2</v>
      </c>
    </row>
    <row r="3040" spans="1:2">
      <c r="A3040" s="33">
        <v>50000</v>
      </c>
      <c r="B3040" s="33">
        <f t="shared" si="47"/>
        <v>0.28740851714148252</v>
      </c>
    </row>
    <row r="3041" spans="1:2">
      <c r="A3041" s="34">
        <v>93600</v>
      </c>
      <c r="B3041" s="33">
        <f t="shared" si="47"/>
        <v>1.0919804770041963</v>
      </c>
    </row>
    <row r="3042" spans="1:2">
      <c r="A3042" s="33">
        <v>31499.999999999996</v>
      </c>
      <c r="B3042" s="33">
        <f t="shared" si="47"/>
        <v>-5.3980961240632341E-2</v>
      </c>
    </row>
    <row r="3043" spans="1:2">
      <c r="A3043" s="34">
        <v>21000</v>
      </c>
      <c r="B3043" s="33">
        <f t="shared" si="47"/>
        <v>-0.24774255707912984</v>
      </c>
    </row>
    <row r="3044" spans="1:2">
      <c r="A3044" s="33">
        <v>13125</v>
      </c>
      <c r="B3044" s="33">
        <f t="shared" si="47"/>
        <v>-0.39306375395800303</v>
      </c>
    </row>
    <row r="3045" spans="1:2">
      <c r="A3045" s="34">
        <v>33749.999999999993</v>
      </c>
      <c r="B3045" s="33">
        <f t="shared" si="47"/>
        <v>-1.2460619275240069E-2</v>
      </c>
    </row>
    <row r="3046" spans="1:2">
      <c r="A3046" s="33">
        <v>54999.999999999993</v>
      </c>
      <c r="B3046" s="33">
        <f t="shared" si="47"/>
        <v>0.37967594373124314</v>
      </c>
    </row>
    <row r="3047" spans="1:2">
      <c r="A3047" s="34">
        <v>55125</v>
      </c>
      <c r="B3047" s="33">
        <f t="shared" si="47"/>
        <v>0.38198262939598726</v>
      </c>
    </row>
    <row r="3048" spans="1:2">
      <c r="A3048" s="33">
        <v>28875.000000000007</v>
      </c>
      <c r="B3048" s="33">
        <f t="shared" si="47"/>
        <v>-0.10242136020025654</v>
      </c>
    </row>
    <row r="3049" spans="1:2">
      <c r="A3049" s="34">
        <v>15000.000000000004</v>
      </c>
      <c r="B3049" s="33">
        <f t="shared" si="47"/>
        <v>-0.35846346898684267</v>
      </c>
    </row>
    <row r="3050" spans="1:2">
      <c r="A3050" s="33">
        <v>13125.000000000004</v>
      </c>
      <c r="B3050" s="33">
        <f t="shared" si="47"/>
        <v>-0.39306375395800297</v>
      </c>
    </row>
    <row r="3051" spans="1:2">
      <c r="A3051" s="34">
        <v>30625</v>
      </c>
      <c r="B3051" s="33">
        <f t="shared" si="47"/>
        <v>-7.0127760893840402E-2</v>
      </c>
    </row>
    <row r="3052" spans="1:2">
      <c r="A3052" s="33">
        <v>71500.000000000015</v>
      </c>
      <c r="B3052" s="33">
        <f t="shared" si="47"/>
        <v>0.68415845147745402</v>
      </c>
    </row>
    <row r="3053" spans="1:2">
      <c r="A3053" s="34">
        <v>82500</v>
      </c>
      <c r="B3053" s="33">
        <f t="shared" si="47"/>
        <v>0.88714678997492735</v>
      </c>
    </row>
    <row r="3054" spans="1:2">
      <c r="A3054" s="33">
        <v>47250.000000000007</v>
      </c>
      <c r="B3054" s="33">
        <f t="shared" si="47"/>
        <v>0.23666143251711422</v>
      </c>
    </row>
    <row r="3055" spans="1:2">
      <c r="A3055" s="34">
        <v>27000</v>
      </c>
      <c r="B3055" s="33">
        <f t="shared" si="47"/>
        <v>-0.13702164517141693</v>
      </c>
    </row>
    <row r="3056" spans="1:2">
      <c r="A3056" s="33">
        <v>21000</v>
      </c>
      <c r="B3056" s="33">
        <f t="shared" si="47"/>
        <v>-0.24774255707912984</v>
      </c>
    </row>
    <row r="3057" spans="1:2">
      <c r="A3057" s="34">
        <v>50000</v>
      </c>
      <c r="B3057" s="33">
        <f t="shared" si="47"/>
        <v>0.28740851714148252</v>
      </c>
    </row>
    <row r="3058" spans="1:2">
      <c r="A3058" s="33">
        <v>82500.000000000015</v>
      </c>
      <c r="B3058" s="33">
        <f t="shared" si="47"/>
        <v>0.88714678997492769</v>
      </c>
    </row>
    <row r="3059" spans="1:2">
      <c r="A3059" s="34">
        <v>78750</v>
      </c>
      <c r="B3059" s="33">
        <f t="shared" si="47"/>
        <v>0.81794622003260686</v>
      </c>
    </row>
    <row r="3060" spans="1:2">
      <c r="A3060" s="33">
        <v>47250.000000000007</v>
      </c>
      <c r="B3060" s="33">
        <f t="shared" si="47"/>
        <v>0.23666143251711422</v>
      </c>
    </row>
    <row r="3061" spans="1:2">
      <c r="A3061" s="34">
        <v>27000</v>
      </c>
      <c r="B3061" s="33">
        <f t="shared" si="47"/>
        <v>-0.13702164517141693</v>
      </c>
    </row>
    <row r="3062" spans="1:2">
      <c r="A3062" s="33">
        <v>24000</v>
      </c>
      <c r="B3062" s="33">
        <f t="shared" si="47"/>
        <v>-0.1923821011252734</v>
      </c>
    </row>
    <row r="3063" spans="1:2">
      <c r="A3063" s="34">
        <v>43750</v>
      </c>
      <c r="B3063" s="33">
        <f t="shared" si="47"/>
        <v>0.17207423390428156</v>
      </c>
    </row>
    <row r="3064" spans="1:2">
      <c r="A3064" s="33">
        <v>77000.000000000015</v>
      </c>
      <c r="B3064" s="33">
        <f t="shared" si="47"/>
        <v>0.7856526207261908</v>
      </c>
    </row>
    <row r="3065" spans="1:2">
      <c r="A3065" s="34">
        <v>49875</v>
      </c>
      <c r="B3065" s="33">
        <f t="shared" si="47"/>
        <v>0.28510183147673851</v>
      </c>
    </row>
    <row r="3066" spans="1:2">
      <c r="A3066" s="33">
        <v>28875.000000000007</v>
      </c>
      <c r="B3066" s="33">
        <f t="shared" si="47"/>
        <v>-0.10242136020025654</v>
      </c>
    </row>
    <row r="3067" spans="1:2">
      <c r="A3067" s="34">
        <v>13125.000000000004</v>
      </c>
      <c r="B3067" s="33">
        <f t="shared" si="47"/>
        <v>-0.39306375395800297</v>
      </c>
    </row>
    <row r="3068" spans="1:2">
      <c r="A3068" s="33">
        <v>11250.000000000002</v>
      </c>
      <c r="B3068" s="33">
        <f t="shared" si="47"/>
        <v>-0.42766403892916333</v>
      </c>
    </row>
    <row r="3069" spans="1:2">
      <c r="A3069" s="34">
        <v>26250</v>
      </c>
      <c r="B3069" s="33">
        <f t="shared" si="47"/>
        <v>-0.15086175915988106</v>
      </c>
    </row>
    <row r="3070" spans="1:2">
      <c r="A3070" s="33">
        <v>36000</v>
      </c>
      <c r="B3070" s="33">
        <f t="shared" si="47"/>
        <v>2.9059722690152404E-2</v>
      </c>
    </row>
    <row r="3071" spans="1:2">
      <c r="A3071" s="34">
        <v>53999.999999999993</v>
      </c>
      <c r="B3071" s="33">
        <f t="shared" si="47"/>
        <v>0.36122245841329098</v>
      </c>
    </row>
    <row r="3072" spans="1:2">
      <c r="A3072" s="33">
        <v>30624.999999999996</v>
      </c>
      <c r="B3072" s="33">
        <f t="shared" si="47"/>
        <v>-7.0127760893840471E-2</v>
      </c>
    </row>
    <row r="3073" spans="1:2">
      <c r="A3073" s="34">
        <v>15750</v>
      </c>
      <c r="B3073" s="33">
        <f t="shared" si="47"/>
        <v>-0.34462335499837865</v>
      </c>
    </row>
    <row r="3074" spans="1:2">
      <c r="A3074" s="33">
        <v>13125</v>
      </c>
      <c r="B3074" s="33">
        <f t="shared" si="47"/>
        <v>-0.39306375395800303</v>
      </c>
    </row>
    <row r="3075" spans="1:2">
      <c r="A3075" s="34">
        <v>28124.999999999996</v>
      </c>
      <c r="B3075" s="33">
        <f t="shared" ref="B3075:B3138" si="48">(A3075-$E$3)/$E$4</f>
        <v>-0.11626147418872085</v>
      </c>
    </row>
    <row r="3076" spans="1:2">
      <c r="A3076" s="33">
        <v>49999.999999999993</v>
      </c>
      <c r="B3076" s="33">
        <f t="shared" si="48"/>
        <v>0.28740851714148236</v>
      </c>
    </row>
    <row r="3077" spans="1:2">
      <c r="A3077" s="34">
        <v>53999.999999999993</v>
      </c>
      <c r="B3077" s="33">
        <f t="shared" si="48"/>
        <v>0.36122245841329098</v>
      </c>
    </row>
    <row r="3078" spans="1:2">
      <c r="A3078" s="33">
        <v>33687.5</v>
      </c>
      <c r="B3078" s="33">
        <f t="shared" si="48"/>
        <v>-1.3613962107611944E-2</v>
      </c>
    </row>
    <row r="3079" spans="1:2">
      <c r="A3079" s="34">
        <v>23100</v>
      </c>
      <c r="B3079" s="33">
        <f t="shared" si="48"/>
        <v>-0.20899023791143034</v>
      </c>
    </row>
    <row r="3080" spans="1:2">
      <c r="A3080" s="33">
        <v>21000</v>
      </c>
      <c r="B3080" s="33">
        <f t="shared" si="48"/>
        <v>-0.24774255707912984</v>
      </c>
    </row>
    <row r="3081" spans="1:2">
      <c r="A3081" s="34">
        <v>52500</v>
      </c>
      <c r="B3081" s="33">
        <f t="shared" si="48"/>
        <v>0.33354223043636289</v>
      </c>
    </row>
    <row r="3082" spans="1:2">
      <c r="A3082" s="33">
        <v>71499.999999999985</v>
      </c>
      <c r="B3082" s="33">
        <f t="shared" si="48"/>
        <v>0.68415845147745347</v>
      </c>
    </row>
    <row r="3083" spans="1:2">
      <c r="A3083" s="34">
        <v>94500</v>
      </c>
      <c r="B3083" s="33">
        <f t="shared" si="48"/>
        <v>1.1085886137903531</v>
      </c>
    </row>
    <row r="3084" spans="1:2">
      <c r="A3084" s="33">
        <v>56875</v>
      </c>
      <c r="B3084" s="33">
        <f t="shared" si="48"/>
        <v>0.41427622870240355</v>
      </c>
    </row>
    <row r="3085" spans="1:2">
      <c r="A3085" s="34">
        <v>41250</v>
      </c>
      <c r="B3085" s="33">
        <f t="shared" si="48"/>
        <v>0.1259405206094012</v>
      </c>
    </row>
    <row r="3086" spans="1:2">
      <c r="A3086" s="33">
        <v>33750</v>
      </c>
      <c r="B3086" s="33">
        <f t="shared" si="48"/>
        <v>-1.2460619275239934E-2</v>
      </c>
    </row>
    <row r="3087" spans="1:2">
      <c r="A3087" s="34">
        <v>67500</v>
      </c>
      <c r="B3087" s="33">
        <f t="shared" si="48"/>
        <v>0.61034451020564517</v>
      </c>
    </row>
    <row r="3088" spans="1:2">
      <c r="A3088" s="33">
        <v>84499.999999999985</v>
      </c>
      <c r="B3088" s="33">
        <f t="shared" si="48"/>
        <v>0.92405376061083144</v>
      </c>
    </row>
    <row r="3089" spans="1:2">
      <c r="A3089" s="34">
        <v>40500.000000000007</v>
      </c>
      <c r="B3089" s="33">
        <f t="shared" si="48"/>
        <v>0.11210040662093722</v>
      </c>
    </row>
    <row r="3090" spans="1:2">
      <c r="A3090" s="33">
        <v>26250.000000000004</v>
      </c>
      <c r="B3090" s="33">
        <f t="shared" si="48"/>
        <v>-0.15086175915988098</v>
      </c>
    </row>
    <row r="3091" spans="1:2">
      <c r="A3091" s="34">
        <v>15000.000000000004</v>
      </c>
      <c r="B3091" s="33">
        <f t="shared" si="48"/>
        <v>-0.35846346898684267</v>
      </c>
    </row>
    <row r="3092" spans="1:2">
      <c r="A3092" s="33">
        <v>7500.0000000000018</v>
      </c>
      <c r="B3092" s="33">
        <f t="shared" si="48"/>
        <v>-0.49686460887148387</v>
      </c>
    </row>
    <row r="3093" spans="1:2">
      <c r="A3093" s="34">
        <v>30000</v>
      </c>
      <c r="B3093" s="33">
        <f t="shared" si="48"/>
        <v>-8.1661189217560493E-2</v>
      </c>
    </row>
    <row r="3094" spans="1:2">
      <c r="A3094" s="33">
        <v>30000.000000000007</v>
      </c>
      <c r="B3094" s="33">
        <f t="shared" si="48"/>
        <v>-8.1661189217560368E-2</v>
      </c>
    </row>
    <row r="3095" spans="1:2">
      <c r="A3095" s="34">
        <v>45000.000000000007</v>
      </c>
      <c r="B3095" s="33">
        <f t="shared" si="48"/>
        <v>0.19514109055172188</v>
      </c>
    </row>
    <row r="3096" spans="1:2">
      <c r="A3096" s="33">
        <v>15750.000000000002</v>
      </c>
      <c r="B3096" s="33">
        <f t="shared" si="48"/>
        <v>-0.34462335499837865</v>
      </c>
    </row>
    <row r="3097" spans="1:2">
      <c r="A3097" s="34">
        <v>12000.000000000004</v>
      </c>
      <c r="B3097" s="33">
        <f t="shared" si="48"/>
        <v>-0.41382392494069914</v>
      </c>
    </row>
    <row r="3098" spans="1:2">
      <c r="A3098" s="33">
        <v>5625.0000000000009</v>
      </c>
      <c r="B3098" s="33">
        <f t="shared" si="48"/>
        <v>-0.53146489384264417</v>
      </c>
    </row>
    <row r="3099" spans="1:2">
      <c r="A3099" s="34">
        <v>30000</v>
      </c>
      <c r="B3099" s="33">
        <f t="shared" si="48"/>
        <v>-8.1661189217560493E-2</v>
      </c>
    </row>
    <row r="3100" spans="1:2">
      <c r="A3100" s="33">
        <v>14999.999999999998</v>
      </c>
      <c r="B3100" s="33">
        <f t="shared" si="48"/>
        <v>-0.35846346898684273</v>
      </c>
    </row>
    <row r="3101" spans="1:2">
      <c r="A3101" s="34">
        <v>28200.000000000004</v>
      </c>
      <c r="B3101" s="33">
        <f t="shared" si="48"/>
        <v>-0.1148774627898743</v>
      </c>
    </row>
    <row r="3102" spans="1:2">
      <c r="A3102" s="33">
        <v>12250.000000000002</v>
      </c>
      <c r="B3102" s="33">
        <f t="shared" si="48"/>
        <v>-0.40921055361121117</v>
      </c>
    </row>
    <row r="3103" spans="1:2">
      <c r="A3103" s="34">
        <v>6750.0000000000018</v>
      </c>
      <c r="B3103" s="33">
        <f t="shared" si="48"/>
        <v>-0.51070472285994795</v>
      </c>
    </row>
    <row r="3104" spans="1:2">
      <c r="A3104" s="33">
        <v>3374.9999999999995</v>
      </c>
      <c r="B3104" s="33">
        <f t="shared" si="48"/>
        <v>-0.57298523580803651</v>
      </c>
    </row>
    <row r="3105" spans="1:2">
      <c r="A3105" s="34">
        <v>18750.000000000004</v>
      </c>
      <c r="B3105" s="33">
        <f t="shared" si="48"/>
        <v>-0.28926289904452213</v>
      </c>
    </row>
    <row r="3106" spans="1:2">
      <c r="A3106" s="33">
        <v>18000.000000000004</v>
      </c>
      <c r="B3106" s="33">
        <f t="shared" si="48"/>
        <v>-0.30310301303298626</v>
      </c>
    </row>
    <row r="3107" spans="1:2">
      <c r="A3107" s="34">
        <v>27000.000000000004</v>
      </c>
      <c r="B3107" s="33">
        <f t="shared" si="48"/>
        <v>-0.13702164517141688</v>
      </c>
    </row>
    <row r="3108" spans="1:2">
      <c r="A3108" s="33">
        <v>10500</v>
      </c>
      <c r="B3108" s="33">
        <f t="shared" si="48"/>
        <v>-0.4415041529176274</v>
      </c>
    </row>
    <row r="3109" spans="1:2">
      <c r="A3109" s="34">
        <v>4500.0000000000018</v>
      </c>
      <c r="B3109" s="33">
        <f t="shared" si="48"/>
        <v>-0.55222506482534028</v>
      </c>
    </row>
    <row r="3110" spans="1:2">
      <c r="A3110" s="33">
        <v>3374.9999999999995</v>
      </c>
      <c r="B3110" s="33">
        <f t="shared" si="48"/>
        <v>-0.57298523580803651</v>
      </c>
    </row>
    <row r="3111" spans="1:2">
      <c r="A3111" s="34">
        <v>30000</v>
      </c>
      <c r="B3111" s="33">
        <f t="shared" si="48"/>
        <v>-8.1661189217560493E-2</v>
      </c>
    </row>
    <row r="3112" spans="1:2">
      <c r="A3112" s="33">
        <v>45000</v>
      </c>
      <c r="B3112" s="33">
        <f t="shared" si="48"/>
        <v>0.19514109055172174</v>
      </c>
    </row>
    <row r="3113" spans="1:2">
      <c r="A3113" s="34">
        <v>89100</v>
      </c>
      <c r="B3113" s="33">
        <f t="shared" si="48"/>
        <v>1.0089397930734116</v>
      </c>
    </row>
    <row r="3114" spans="1:2">
      <c r="A3114" s="33">
        <v>28000</v>
      </c>
      <c r="B3114" s="33">
        <f t="shared" si="48"/>
        <v>-0.11856815985346479</v>
      </c>
    </row>
    <row r="3115" spans="1:2">
      <c r="A3115" s="34">
        <v>18375</v>
      </c>
      <c r="B3115" s="33">
        <f t="shared" si="48"/>
        <v>-0.29618295603875422</v>
      </c>
    </row>
    <row r="3116" spans="1:2">
      <c r="A3116" s="33">
        <v>15750</v>
      </c>
      <c r="B3116" s="33">
        <f t="shared" si="48"/>
        <v>-0.34462335499837865</v>
      </c>
    </row>
    <row r="3117" spans="1:2">
      <c r="A3117" s="34">
        <v>39374.999999999993</v>
      </c>
      <c r="B3117" s="33">
        <f t="shared" si="48"/>
        <v>9.1340235638240772E-2</v>
      </c>
    </row>
    <row r="3118" spans="1:2">
      <c r="A3118" s="33">
        <v>59999.999999999993</v>
      </c>
      <c r="B3118" s="33">
        <f t="shared" si="48"/>
        <v>0.47194337032100386</v>
      </c>
    </row>
    <row r="3119" spans="1:2">
      <c r="A3119" s="34">
        <v>57750</v>
      </c>
      <c r="B3119" s="33">
        <f t="shared" si="48"/>
        <v>0.43042302835561169</v>
      </c>
    </row>
    <row r="3120" spans="1:2">
      <c r="A3120" s="33">
        <v>31500.000000000007</v>
      </c>
      <c r="B3120" s="33">
        <f t="shared" si="48"/>
        <v>-5.398096124063214E-2</v>
      </c>
    </row>
    <row r="3121" spans="1:2">
      <c r="A3121" s="34">
        <v>15000.000000000004</v>
      </c>
      <c r="B3121" s="33">
        <f t="shared" si="48"/>
        <v>-0.35846346898684267</v>
      </c>
    </row>
    <row r="3122" spans="1:2">
      <c r="A3122" s="33">
        <v>13125.000000000004</v>
      </c>
      <c r="B3122" s="33">
        <f t="shared" si="48"/>
        <v>-0.39306375395800297</v>
      </c>
    </row>
    <row r="3123" spans="1:2">
      <c r="A3123" s="34">
        <v>30625</v>
      </c>
      <c r="B3123" s="33">
        <f t="shared" si="48"/>
        <v>-7.0127760893840402E-2</v>
      </c>
    </row>
    <row r="3124" spans="1:2">
      <c r="A3124" s="33">
        <v>71500.000000000015</v>
      </c>
      <c r="B3124" s="33">
        <f t="shared" si="48"/>
        <v>0.68415845147745402</v>
      </c>
    </row>
    <row r="3125" spans="1:2">
      <c r="A3125" s="34">
        <v>82500</v>
      </c>
      <c r="B3125" s="33">
        <f t="shared" si="48"/>
        <v>0.88714678997492735</v>
      </c>
    </row>
    <row r="3126" spans="1:2">
      <c r="A3126" s="33">
        <v>47250.000000000007</v>
      </c>
      <c r="B3126" s="33">
        <f t="shared" si="48"/>
        <v>0.23666143251711422</v>
      </c>
    </row>
    <row r="3127" spans="1:2">
      <c r="A3127" s="34">
        <v>27000</v>
      </c>
      <c r="B3127" s="33">
        <f t="shared" si="48"/>
        <v>-0.13702164517141693</v>
      </c>
    </row>
    <row r="3128" spans="1:2">
      <c r="A3128" s="33">
        <v>21000</v>
      </c>
      <c r="B3128" s="33">
        <f t="shared" si="48"/>
        <v>-0.24774255707912984</v>
      </c>
    </row>
    <row r="3129" spans="1:2">
      <c r="A3129" s="34">
        <v>50000</v>
      </c>
      <c r="B3129" s="33">
        <f t="shared" si="48"/>
        <v>0.28740851714148252</v>
      </c>
    </row>
    <row r="3130" spans="1:2">
      <c r="A3130" s="33">
        <v>82500.000000000015</v>
      </c>
      <c r="B3130" s="33">
        <f t="shared" si="48"/>
        <v>0.88714678997492769</v>
      </c>
    </row>
    <row r="3131" spans="1:2">
      <c r="A3131" s="34">
        <v>78750</v>
      </c>
      <c r="B3131" s="33">
        <f t="shared" si="48"/>
        <v>0.81794622003260686</v>
      </c>
    </row>
    <row r="3132" spans="1:2">
      <c r="A3132" s="33">
        <v>47250.000000000007</v>
      </c>
      <c r="B3132" s="33">
        <f t="shared" si="48"/>
        <v>0.23666143251711422</v>
      </c>
    </row>
    <row r="3133" spans="1:2">
      <c r="A3133" s="34">
        <v>27000</v>
      </c>
      <c r="B3133" s="33">
        <f t="shared" si="48"/>
        <v>-0.13702164517141693</v>
      </c>
    </row>
    <row r="3134" spans="1:2">
      <c r="A3134" s="33">
        <v>24000</v>
      </c>
      <c r="B3134" s="33">
        <f t="shared" si="48"/>
        <v>-0.1923821011252734</v>
      </c>
    </row>
    <row r="3135" spans="1:2">
      <c r="A3135" s="34">
        <v>43750</v>
      </c>
      <c r="B3135" s="33">
        <f t="shared" si="48"/>
        <v>0.17207423390428156</v>
      </c>
    </row>
    <row r="3136" spans="1:2">
      <c r="A3136" s="33">
        <v>77000.000000000015</v>
      </c>
      <c r="B3136" s="33">
        <f t="shared" si="48"/>
        <v>0.7856526207261908</v>
      </c>
    </row>
    <row r="3137" spans="1:2">
      <c r="A3137" s="34">
        <v>49875</v>
      </c>
      <c r="B3137" s="33">
        <f t="shared" si="48"/>
        <v>0.28510183147673851</v>
      </c>
    </row>
    <row r="3138" spans="1:2">
      <c r="A3138" s="33">
        <v>26250.000000000007</v>
      </c>
      <c r="B3138" s="33">
        <f t="shared" si="48"/>
        <v>-0.15086175915988093</v>
      </c>
    </row>
    <row r="3139" spans="1:2">
      <c r="A3139" s="34">
        <v>11250.000000000002</v>
      </c>
      <c r="B3139" s="33">
        <f t="shared" ref="B3139:B3202" si="49">(A3139-$E$3)/$E$4</f>
        <v>-0.42766403892916333</v>
      </c>
    </row>
    <row r="3140" spans="1:2">
      <c r="A3140" s="33">
        <v>9375.0000000000018</v>
      </c>
      <c r="B3140" s="33">
        <f t="shared" si="49"/>
        <v>-0.46226432390032357</v>
      </c>
    </row>
    <row r="3141" spans="1:2">
      <c r="A3141" s="34">
        <v>21875</v>
      </c>
      <c r="B3141" s="33">
        <f t="shared" si="49"/>
        <v>-0.23159575742592173</v>
      </c>
    </row>
    <row r="3142" spans="1:2">
      <c r="A3142" s="33">
        <v>32000</v>
      </c>
      <c r="B3142" s="33">
        <f t="shared" si="49"/>
        <v>-4.4754218581656194E-2</v>
      </c>
    </row>
    <row r="3143" spans="1:2">
      <c r="A3143" s="34">
        <v>50624.999999999993</v>
      </c>
      <c r="B3143" s="33">
        <f t="shared" si="49"/>
        <v>0.29894194546520247</v>
      </c>
    </row>
    <row r="3144" spans="1:2">
      <c r="A3144" s="33">
        <v>27562.5</v>
      </c>
      <c r="B3144" s="33">
        <f t="shared" si="49"/>
        <v>-0.12664155968006885</v>
      </c>
    </row>
    <row r="3145" spans="1:2">
      <c r="A3145" s="34">
        <v>13125</v>
      </c>
      <c r="B3145" s="33">
        <f t="shared" si="49"/>
        <v>-0.39306375395800303</v>
      </c>
    </row>
    <row r="3146" spans="1:2">
      <c r="A3146" s="33">
        <v>13125</v>
      </c>
      <c r="B3146" s="33">
        <f t="shared" si="49"/>
        <v>-0.39306375395800303</v>
      </c>
    </row>
    <row r="3147" spans="1:2">
      <c r="A3147" s="34">
        <v>28124.999999999996</v>
      </c>
      <c r="B3147" s="33">
        <f t="shared" si="49"/>
        <v>-0.11626147418872085</v>
      </c>
    </row>
    <row r="3148" spans="1:2">
      <c r="A3148" s="33">
        <v>49999.999999999993</v>
      </c>
      <c r="B3148" s="33">
        <f t="shared" si="49"/>
        <v>0.28740851714148236</v>
      </c>
    </row>
    <row r="3149" spans="1:2">
      <c r="A3149" s="34">
        <v>53999.999999999993</v>
      </c>
      <c r="B3149" s="33">
        <f t="shared" si="49"/>
        <v>0.36122245841329098</v>
      </c>
    </row>
    <row r="3150" spans="1:2">
      <c r="A3150" s="33">
        <v>36750</v>
      </c>
      <c r="B3150" s="33">
        <f t="shared" si="49"/>
        <v>4.2899836678616514E-2</v>
      </c>
    </row>
    <row r="3151" spans="1:2">
      <c r="A3151" s="34">
        <v>25725</v>
      </c>
      <c r="B3151" s="33">
        <f t="shared" si="49"/>
        <v>-0.16054983895180594</v>
      </c>
    </row>
    <row r="3152" spans="1:2">
      <c r="A3152" s="33">
        <v>23625</v>
      </c>
      <c r="B3152" s="33">
        <f t="shared" si="49"/>
        <v>-0.19930215811950544</v>
      </c>
    </row>
    <row r="3153" spans="1:2">
      <c r="A3153" s="34">
        <v>60000</v>
      </c>
      <c r="B3153" s="33">
        <f t="shared" si="49"/>
        <v>0.47194337032100403</v>
      </c>
    </row>
    <row r="3154" spans="1:2">
      <c r="A3154" s="33">
        <v>77999.999999999985</v>
      </c>
      <c r="B3154" s="33">
        <f t="shared" si="49"/>
        <v>0.80410610604414245</v>
      </c>
    </row>
    <row r="3155" spans="1:2">
      <c r="A3155" s="34">
        <v>99000</v>
      </c>
      <c r="B3155" s="33">
        <f t="shared" si="49"/>
        <v>1.1916292977211378</v>
      </c>
    </row>
    <row r="3156" spans="1:2">
      <c r="A3156" s="33">
        <v>61249.999999999993</v>
      </c>
      <c r="B3156" s="33">
        <f t="shared" si="49"/>
        <v>0.49501022696844404</v>
      </c>
    </row>
    <row r="3157" spans="1:2">
      <c r="A3157" s="34">
        <v>45000</v>
      </c>
      <c r="B3157" s="33">
        <f t="shared" si="49"/>
        <v>0.19514109055172174</v>
      </c>
    </row>
    <row r="3158" spans="1:2">
      <c r="A3158" s="33">
        <v>37500</v>
      </c>
      <c r="B3158" s="33">
        <f t="shared" si="49"/>
        <v>5.6739950667080631E-2</v>
      </c>
    </row>
    <row r="3159" spans="1:2">
      <c r="A3159" s="34">
        <v>75000</v>
      </c>
      <c r="B3159" s="33">
        <f t="shared" si="49"/>
        <v>0.74874565009028626</v>
      </c>
    </row>
    <row r="3160" spans="1:2">
      <c r="A3160" s="33">
        <v>90999.999999999985</v>
      </c>
      <c r="B3160" s="33">
        <f t="shared" si="49"/>
        <v>1.0440014151775203</v>
      </c>
    </row>
    <row r="3161" spans="1:2">
      <c r="A3161" s="34">
        <v>70000</v>
      </c>
      <c r="B3161" s="33">
        <f t="shared" si="49"/>
        <v>0.65647822350052554</v>
      </c>
    </row>
    <row r="3162" spans="1:2">
      <c r="A3162" s="33">
        <v>42000</v>
      </c>
      <c r="B3162" s="33">
        <f t="shared" si="49"/>
        <v>0.1397806345978653</v>
      </c>
    </row>
    <row r="3163" spans="1:2">
      <c r="A3163" s="34">
        <v>26250.000000000004</v>
      </c>
      <c r="B3163" s="33">
        <f t="shared" si="49"/>
        <v>-0.15086175915988098</v>
      </c>
    </row>
    <row r="3164" spans="1:2">
      <c r="A3164" s="33">
        <v>15750.000000000002</v>
      </c>
      <c r="B3164" s="33">
        <f t="shared" si="49"/>
        <v>-0.34462335499837865</v>
      </c>
    </row>
    <row r="3165" spans="1:2">
      <c r="A3165" s="34">
        <v>26999.999999999996</v>
      </c>
      <c r="B3165" s="33">
        <f t="shared" si="49"/>
        <v>-0.13702164517141702</v>
      </c>
    </row>
    <row r="3166" spans="1:2">
      <c r="A3166" s="33">
        <v>42000</v>
      </c>
      <c r="B3166" s="33">
        <f t="shared" si="49"/>
        <v>0.1397806345978653</v>
      </c>
    </row>
    <row r="3167" spans="1:2">
      <c r="A3167" s="34">
        <v>77000</v>
      </c>
      <c r="B3167" s="33">
        <f t="shared" si="49"/>
        <v>0.78565262072619058</v>
      </c>
    </row>
    <row r="3168" spans="1:2">
      <c r="A3168" s="33">
        <v>28000</v>
      </c>
      <c r="B3168" s="33">
        <f t="shared" si="49"/>
        <v>-0.11856815985346479</v>
      </c>
    </row>
    <row r="3169" spans="1:2">
      <c r="A3169" s="34">
        <v>21875.000000000004</v>
      </c>
      <c r="B3169" s="33">
        <f t="shared" si="49"/>
        <v>-0.23159575742592164</v>
      </c>
    </row>
    <row r="3170" spans="1:2">
      <c r="A3170" s="33">
        <v>13125.000000000002</v>
      </c>
      <c r="B3170" s="33">
        <f t="shared" si="49"/>
        <v>-0.39306375395800303</v>
      </c>
    </row>
    <row r="3171" spans="1:2">
      <c r="A3171" s="34">
        <v>26999.999999999996</v>
      </c>
      <c r="B3171" s="33">
        <f t="shared" si="49"/>
        <v>-0.13702164517141702</v>
      </c>
    </row>
    <row r="3172" spans="1:2">
      <c r="A3172" s="33">
        <v>24000</v>
      </c>
      <c r="B3172" s="33">
        <f t="shared" si="49"/>
        <v>-0.1923821011252734</v>
      </c>
    </row>
    <row r="3173" spans="1:2">
      <c r="A3173" s="34">
        <v>52000.000000000022</v>
      </c>
      <c r="B3173" s="33">
        <f t="shared" si="49"/>
        <v>0.32431548777738722</v>
      </c>
    </row>
    <row r="3174" spans="1:2">
      <c r="A3174" s="33">
        <v>22500.000000000007</v>
      </c>
      <c r="B3174" s="33">
        <f t="shared" si="49"/>
        <v>-0.2200623291022015</v>
      </c>
    </row>
    <row r="3175" spans="1:2">
      <c r="A3175" s="34">
        <v>14437.500000000002</v>
      </c>
      <c r="B3175" s="33">
        <f t="shared" si="49"/>
        <v>-0.36884355447819084</v>
      </c>
    </row>
    <row r="3176" spans="1:2">
      <c r="A3176" s="33">
        <v>8749.9999999999982</v>
      </c>
      <c r="B3176" s="33">
        <f t="shared" si="49"/>
        <v>-0.47379775222404369</v>
      </c>
    </row>
    <row r="3177" spans="1:2">
      <c r="A3177" s="34">
        <v>18375</v>
      </c>
      <c r="B3177" s="33">
        <f t="shared" si="49"/>
        <v>-0.29618295603875422</v>
      </c>
    </row>
    <row r="3178" spans="1:2">
      <c r="A3178" s="33">
        <v>27500.000000000007</v>
      </c>
      <c r="B3178" s="33">
        <f t="shared" si="49"/>
        <v>-0.12779490251244074</v>
      </c>
    </row>
    <row r="3179" spans="1:2">
      <c r="A3179" s="34">
        <v>50000.000000000015</v>
      </c>
      <c r="B3179" s="33">
        <f t="shared" si="49"/>
        <v>0.28740851714148274</v>
      </c>
    </row>
    <row r="3180" spans="1:2">
      <c r="A3180" s="33">
        <v>20000.000000000007</v>
      </c>
      <c r="B3180" s="33">
        <f t="shared" si="49"/>
        <v>-0.26619604239708189</v>
      </c>
    </row>
    <row r="3181" spans="1:2">
      <c r="A3181" s="34">
        <v>10500</v>
      </c>
      <c r="B3181" s="33">
        <f t="shared" si="49"/>
        <v>-0.4415041529176274</v>
      </c>
    </row>
    <row r="3182" spans="1:2">
      <c r="A3182" s="33">
        <v>8749.9999999999982</v>
      </c>
      <c r="B3182" s="33">
        <f t="shared" si="49"/>
        <v>-0.47379775222404369</v>
      </c>
    </row>
    <row r="3183" spans="1:2">
      <c r="A3183" s="34">
        <v>29250</v>
      </c>
      <c r="B3183" s="33">
        <f t="shared" si="49"/>
        <v>-9.550130320602461E-2</v>
      </c>
    </row>
    <row r="3184" spans="1:2">
      <c r="A3184" s="33">
        <v>55000</v>
      </c>
      <c r="B3184" s="33">
        <f t="shared" si="49"/>
        <v>0.37967594373124325</v>
      </c>
    </row>
    <row r="3185" spans="1:2">
      <c r="A3185" s="34">
        <v>130800</v>
      </c>
      <c r="B3185" s="33">
        <f t="shared" si="49"/>
        <v>1.7784501308320162</v>
      </c>
    </row>
    <row r="3186" spans="1:2">
      <c r="A3186" s="33">
        <v>40000</v>
      </c>
      <c r="B3186" s="33">
        <f t="shared" si="49"/>
        <v>0.102873663961961</v>
      </c>
    </row>
    <row r="3187" spans="1:2">
      <c r="A3187" s="34">
        <v>27562.5</v>
      </c>
      <c r="B3187" s="33">
        <f t="shared" si="49"/>
        <v>-0.12664155968006885</v>
      </c>
    </row>
    <row r="3188" spans="1:2">
      <c r="A3188" s="33">
        <v>21437.5</v>
      </c>
      <c r="B3188" s="33">
        <f t="shared" si="49"/>
        <v>-0.23966915725252577</v>
      </c>
    </row>
    <row r="3189" spans="1:2">
      <c r="A3189" s="34">
        <v>26999.999999999996</v>
      </c>
      <c r="B3189" s="33">
        <f t="shared" si="49"/>
        <v>-0.13702164517141702</v>
      </c>
    </row>
    <row r="3190" spans="1:2">
      <c r="A3190" s="33">
        <v>71499.999999999985</v>
      </c>
      <c r="B3190" s="33">
        <f t="shared" si="49"/>
        <v>0.68415845147745347</v>
      </c>
    </row>
    <row r="3191" spans="1:2">
      <c r="A3191" s="34">
        <v>92000</v>
      </c>
      <c r="B3191" s="33">
        <f t="shared" si="49"/>
        <v>1.0624549004954729</v>
      </c>
    </row>
    <row r="3192" spans="1:2">
      <c r="A3192" s="33">
        <v>45500.000000000015</v>
      </c>
      <c r="B3192" s="33">
        <f t="shared" si="49"/>
        <v>0.2043678332106981</v>
      </c>
    </row>
    <row r="3193" spans="1:2">
      <c r="A3193" s="34">
        <v>21000</v>
      </c>
      <c r="B3193" s="33">
        <f t="shared" si="49"/>
        <v>-0.24774255707912984</v>
      </c>
    </row>
    <row r="3194" spans="1:2">
      <c r="A3194" s="33">
        <v>18375</v>
      </c>
      <c r="B3194" s="33">
        <f t="shared" si="49"/>
        <v>-0.29618295603875422</v>
      </c>
    </row>
    <row r="3195" spans="1:2">
      <c r="A3195" s="34">
        <v>21000</v>
      </c>
      <c r="B3195" s="33">
        <f t="shared" si="49"/>
        <v>-0.24774255707912984</v>
      </c>
    </row>
    <row r="3196" spans="1:2">
      <c r="A3196" s="33">
        <v>78000.000000000015</v>
      </c>
      <c r="B3196" s="33">
        <f t="shared" si="49"/>
        <v>0.80410610604414301</v>
      </c>
    </row>
    <row r="3197" spans="1:2">
      <c r="A3197" s="34">
        <v>121000.00000000003</v>
      </c>
      <c r="B3197" s="33">
        <f t="shared" si="49"/>
        <v>1.5976059747160858</v>
      </c>
    </row>
    <row r="3198" spans="1:2">
      <c r="A3198" s="33">
        <v>60000.000000000015</v>
      </c>
      <c r="B3198" s="33">
        <f t="shared" si="49"/>
        <v>0.47194337032100425</v>
      </c>
    </row>
    <row r="3199" spans="1:2">
      <c r="A3199" s="34">
        <v>35437.5</v>
      </c>
      <c r="B3199" s="33">
        <f t="shared" si="49"/>
        <v>1.8679637198804319E-2</v>
      </c>
    </row>
    <row r="3200" spans="1:2">
      <c r="A3200" s="33">
        <v>27562.5</v>
      </c>
      <c r="B3200" s="33">
        <f t="shared" si="49"/>
        <v>-0.12664155968006885</v>
      </c>
    </row>
    <row r="3201" spans="1:2">
      <c r="A3201" s="34">
        <v>33000</v>
      </c>
      <c r="B3201" s="33">
        <f t="shared" si="49"/>
        <v>-2.6300733263704048E-2</v>
      </c>
    </row>
    <row r="3202" spans="1:2">
      <c r="A3202" s="33">
        <v>90000.000000000015</v>
      </c>
      <c r="B3202" s="33">
        <f t="shared" si="49"/>
        <v>1.0255479298595687</v>
      </c>
    </row>
    <row r="3203" spans="1:2">
      <c r="A3203" s="34">
        <v>105000</v>
      </c>
      <c r="B3203" s="33">
        <f t="shared" ref="B3203:B3266" si="50">(A3203-$E$3)/$E$4</f>
        <v>1.3023502096288508</v>
      </c>
    </row>
    <row r="3204" spans="1:2">
      <c r="A3204" s="33">
        <v>54000.000000000015</v>
      </c>
      <c r="B3204" s="33">
        <f t="shared" si="50"/>
        <v>0.36122245841329137</v>
      </c>
    </row>
    <row r="3205" spans="1:2">
      <c r="A3205" s="34">
        <v>31499.999999999996</v>
      </c>
      <c r="B3205" s="33">
        <f t="shared" si="50"/>
        <v>-5.3980961240632341E-2</v>
      </c>
    </row>
    <row r="3206" spans="1:2">
      <c r="A3206" s="33">
        <v>28000</v>
      </c>
      <c r="B3206" s="33">
        <f t="shared" si="50"/>
        <v>-0.11856815985346479</v>
      </c>
    </row>
    <row r="3207" spans="1:2">
      <c r="A3207" s="34">
        <v>26250</v>
      </c>
      <c r="B3207" s="33">
        <f t="shared" si="50"/>
        <v>-0.15086175915988106</v>
      </c>
    </row>
    <row r="3208" spans="1:2">
      <c r="A3208" s="33">
        <v>77000.000000000015</v>
      </c>
      <c r="B3208" s="33">
        <f t="shared" si="50"/>
        <v>0.7856526207261908</v>
      </c>
    </row>
    <row r="3209" spans="1:2">
      <c r="A3209" s="34">
        <v>66500</v>
      </c>
      <c r="B3209" s="33">
        <f t="shared" si="50"/>
        <v>0.59189102488769296</v>
      </c>
    </row>
    <row r="3210" spans="1:2">
      <c r="A3210" s="33">
        <v>33000.000000000015</v>
      </c>
      <c r="B3210" s="33">
        <f t="shared" si="50"/>
        <v>-2.6300733263703777E-2</v>
      </c>
    </row>
    <row r="3211" spans="1:2">
      <c r="A3211" s="34">
        <v>15312.500000000004</v>
      </c>
      <c r="B3211" s="33">
        <f t="shared" si="50"/>
        <v>-0.35269675482498264</v>
      </c>
    </row>
    <row r="3212" spans="1:2">
      <c r="A3212" s="33">
        <v>13125.000000000002</v>
      </c>
      <c r="B3212" s="33">
        <f t="shared" si="50"/>
        <v>-0.39306375395800303</v>
      </c>
    </row>
    <row r="3213" spans="1:2">
      <c r="A3213" s="34">
        <v>15750</v>
      </c>
      <c r="B3213" s="33">
        <f t="shared" si="50"/>
        <v>-0.34462335499837865</v>
      </c>
    </row>
    <row r="3214" spans="1:2">
      <c r="A3214" s="33">
        <v>36000</v>
      </c>
      <c r="B3214" s="33">
        <f t="shared" si="50"/>
        <v>2.9059722690152404E-2</v>
      </c>
    </row>
    <row r="3215" spans="1:2">
      <c r="A3215" s="34">
        <v>71999.999999999985</v>
      </c>
      <c r="B3215" s="33">
        <f t="shared" si="50"/>
        <v>0.69338519413642952</v>
      </c>
    </row>
    <row r="3216" spans="1:2">
      <c r="A3216" s="33">
        <v>35000</v>
      </c>
      <c r="B3216" s="33">
        <f t="shared" si="50"/>
        <v>1.0606237372200253E-2</v>
      </c>
    </row>
    <row r="3217" spans="1:2">
      <c r="A3217" s="34">
        <v>18375</v>
      </c>
      <c r="B3217" s="33">
        <f t="shared" si="50"/>
        <v>-0.29618295603875422</v>
      </c>
    </row>
    <row r="3218" spans="1:2">
      <c r="A3218" s="33">
        <v>18375</v>
      </c>
      <c r="B3218" s="33">
        <f t="shared" si="50"/>
        <v>-0.29618295603875422</v>
      </c>
    </row>
    <row r="3219" spans="1:2">
      <c r="A3219" s="34">
        <v>20249.999999999996</v>
      </c>
      <c r="B3219" s="33">
        <f t="shared" si="50"/>
        <v>-0.26158267106759403</v>
      </c>
    </row>
    <row r="3220" spans="1:2">
      <c r="A3220" s="33">
        <v>54999.999999999993</v>
      </c>
      <c r="B3220" s="33">
        <f t="shared" si="50"/>
        <v>0.37967594373124314</v>
      </c>
    </row>
    <row r="3221" spans="1:2">
      <c r="A3221" s="34">
        <v>76499.999999999985</v>
      </c>
      <c r="B3221" s="33">
        <f t="shared" si="50"/>
        <v>0.77642587806721419</v>
      </c>
    </row>
    <row r="3222" spans="1:2">
      <c r="A3222" s="33">
        <v>45500</v>
      </c>
      <c r="B3222" s="33">
        <f t="shared" si="50"/>
        <v>0.20436783321069782</v>
      </c>
    </row>
    <row r="3223" spans="1:2">
      <c r="A3223" s="34">
        <v>33075</v>
      </c>
      <c r="B3223" s="33">
        <f t="shared" si="50"/>
        <v>-2.4916721864857636E-2</v>
      </c>
    </row>
    <row r="3224" spans="1:2">
      <c r="A3224" s="33">
        <v>33687.5</v>
      </c>
      <c r="B3224" s="33">
        <f t="shared" si="50"/>
        <v>-1.3613962107611944E-2</v>
      </c>
    </row>
    <row r="3225" spans="1:2">
      <c r="A3225" s="34">
        <v>45000</v>
      </c>
      <c r="B3225" s="33">
        <f t="shared" si="50"/>
        <v>0.19514109055172174</v>
      </c>
    </row>
    <row r="3226" spans="1:2">
      <c r="A3226" s="33">
        <v>90999.999999999985</v>
      </c>
      <c r="B3226" s="33">
        <f t="shared" si="50"/>
        <v>1.0440014151775203</v>
      </c>
    </row>
    <row r="3227" spans="1:2">
      <c r="A3227" s="34">
        <v>144000</v>
      </c>
      <c r="B3227" s="33">
        <f t="shared" si="50"/>
        <v>2.0220361370289845</v>
      </c>
    </row>
    <row r="3228" spans="1:2">
      <c r="A3228" s="33">
        <v>80000</v>
      </c>
      <c r="B3228" s="33">
        <f t="shared" si="50"/>
        <v>0.84101307668004699</v>
      </c>
    </row>
    <row r="3229" spans="1:2">
      <c r="A3229" s="34">
        <v>61249.999999999993</v>
      </c>
      <c r="B3229" s="33">
        <f t="shared" si="50"/>
        <v>0.49501022696844404</v>
      </c>
    </row>
    <row r="3230" spans="1:2">
      <c r="A3230" s="33">
        <v>52500</v>
      </c>
      <c r="B3230" s="33">
        <f t="shared" si="50"/>
        <v>0.33354223043636289</v>
      </c>
    </row>
    <row r="3231" spans="1:2">
      <c r="A3231" s="34">
        <v>54000</v>
      </c>
      <c r="B3231" s="33">
        <f t="shared" si="50"/>
        <v>0.36122245841329109</v>
      </c>
    </row>
    <row r="3232" spans="1:2">
      <c r="A3232" s="33">
        <v>103999.99999999999</v>
      </c>
      <c r="B3232" s="33">
        <f t="shared" si="50"/>
        <v>1.2838967243108983</v>
      </c>
    </row>
    <row r="3233" spans="1:2">
      <c r="A3233" s="34">
        <v>70000</v>
      </c>
      <c r="B3233" s="33">
        <f t="shared" si="50"/>
        <v>0.65647822350052554</v>
      </c>
    </row>
    <row r="3234" spans="1:2">
      <c r="A3234" s="33">
        <v>42000</v>
      </c>
      <c r="B3234" s="33">
        <f t="shared" si="50"/>
        <v>0.1397806345978653</v>
      </c>
    </row>
    <row r="3235" spans="1:2">
      <c r="A3235" s="34">
        <v>30000.000000000007</v>
      </c>
      <c r="B3235" s="33">
        <f t="shared" si="50"/>
        <v>-8.1661189217560368E-2</v>
      </c>
    </row>
    <row r="3236" spans="1:2">
      <c r="A3236" s="33">
        <v>18000.000000000004</v>
      </c>
      <c r="B3236" s="33">
        <f t="shared" si="50"/>
        <v>-0.30310301303298626</v>
      </c>
    </row>
    <row r="3237" spans="1:2">
      <c r="A3237" s="34">
        <v>35999.999999999993</v>
      </c>
      <c r="B3237" s="33">
        <f t="shared" si="50"/>
        <v>2.9059722690152268E-2</v>
      </c>
    </row>
    <row r="3238" spans="1:2">
      <c r="A3238" s="33">
        <v>42000</v>
      </c>
      <c r="B3238" s="33">
        <f t="shared" si="50"/>
        <v>0.1397806345978653</v>
      </c>
    </row>
    <row r="3239" spans="1:2">
      <c r="A3239" s="34">
        <v>77000</v>
      </c>
      <c r="B3239" s="33">
        <f t="shared" si="50"/>
        <v>0.78565262072619058</v>
      </c>
    </row>
    <row r="3240" spans="1:2">
      <c r="A3240" s="33">
        <v>32000</v>
      </c>
      <c r="B3240" s="33">
        <f t="shared" si="50"/>
        <v>-4.4754218581656194E-2</v>
      </c>
    </row>
    <row r="3241" spans="1:2">
      <c r="A3241" s="34">
        <v>36000.000000000007</v>
      </c>
      <c r="B3241" s="33">
        <f t="shared" si="50"/>
        <v>2.9059722690152535E-2</v>
      </c>
    </row>
    <row r="3242" spans="1:2">
      <c r="A3242" s="33">
        <v>24500</v>
      </c>
      <c r="B3242" s="33">
        <f t="shared" si="50"/>
        <v>-0.18315535846629732</v>
      </c>
    </row>
    <row r="3243" spans="1:2">
      <c r="A3243" s="34">
        <v>50000</v>
      </c>
      <c r="B3243" s="33">
        <f t="shared" si="50"/>
        <v>0.28740851714148252</v>
      </c>
    </row>
    <row r="3244" spans="1:2">
      <c r="A3244" s="33">
        <v>34999.999999999993</v>
      </c>
      <c r="B3244" s="33">
        <f t="shared" si="50"/>
        <v>1.0606237372200119E-2</v>
      </c>
    </row>
    <row r="3245" spans="1:2">
      <c r="A3245" s="34">
        <v>68400.000000000015</v>
      </c>
      <c r="B3245" s="33">
        <f t="shared" si="50"/>
        <v>0.62695264699180231</v>
      </c>
    </row>
    <row r="3246" spans="1:2">
      <c r="A3246" s="33">
        <v>33000.000000000007</v>
      </c>
      <c r="B3246" s="33">
        <f t="shared" si="50"/>
        <v>-2.6300733263703913E-2</v>
      </c>
    </row>
    <row r="3247" spans="1:2">
      <c r="A3247" s="34">
        <v>26000</v>
      </c>
      <c r="B3247" s="33">
        <f t="shared" si="50"/>
        <v>-0.15547513048936909</v>
      </c>
    </row>
    <row r="3248" spans="1:2">
      <c r="A3248" s="33">
        <v>17499.999999999996</v>
      </c>
      <c r="B3248" s="33">
        <f t="shared" si="50"/>
        <v>-0.31232975569196242</v>
      </c>
    </row>
    <row r="3249" spans="1:2">
      <c r="A3249" s="34">
        <v>36000</v>
      </c>
      <c r="B3249" s="33">
        <f t="shared" si="50"/>
        <v>2.9059722690152404E-2</v>
      </c>
    </row>
    <row r="3250" spans="1:2">
      <c r="A3250" s="33">
        <v>39000.000000000007</v>
      </c>
      <c r="B3250" s="33">
        <f t="shared" si="50"/>
        <v>8.4420178644008984E-2</v>
      </c>
    </row>
    <row r="3251" spans="1:2">
      <c r="A3251" s="34">
        <v>66000.000000000015</v>
      </c>
      <c r="B3251" s="33">
        <f t="shared" si="50"/>
        <v>0.58266428222871713</v>
      </c>
    </row>
    <row r="3252" spans="1:2">
      <c r="A3252" s="33">
        <v>30000.000000000007</v>
      </c>
      <c r="B3252" s="33">
        <f t="shared" si="50"/>
        <v>-8.1661189217560368E-2</v>
      </c>
    </row>
    <row r="3253" spans="1:2">
      <c r="A3253" s="34">
        <v>20000</v>
      </c>
      <c r="B3253" s="33">
        <f t="shared" si="50"/>
        <v>-0.266196042397082</v>
      </c>
    </row>
    <row r="3254" spans="1:2">
      <c r="A3254" s="33">
        <v>17499.999999999996</v>
      </c>
      <c r="B3254" s="33">
        <f t="shared" si="50"/>
        <v>-0.31232975569196242</v>
      </c>
    </row>
    <row r="3255" spans="1:2">
      <c r="A3255" s="34">
        <v>52000</v>
      </c>
      <c r="B3255" s="33">
        <f t="shared" si="50"/>
        <v>0.32431548777738678</v>
      </c>
    </row>
    <row r="3256" spans="1:2">
      <c r="A3256" s="33">
        <v>65000</v>
      </c>
      <c r="B3256" s="33">
        <f t="shared" si="50"/>
        <v>0.5642107969107647</v>
      </c>
    </row>
    <row r="3257" spans="1:2">
      <c r="A3257" s="34">
        <v>142800</v>
      </c>
      <c r="B3257" s="33">
        <f t="shared" si="50"/>
        <v>1.9998919546474421</v>
      </c>
    </row>
    <row r="3258" spans="1:2">
      <c r="A3258" s="33">
        <v>48000</v>
      </c>
      <c r="B3258" s="33">
        <f t="shared" si="50"/>
        <v>0.25050154650557821</v>
      </c>
    </row>
    <row r="3259" spans="1:2">
      <c r="A3259" s="34">
        <v>38500</v>
      </c>
      <c r="B3259" s="33">
        <f t="shared" si="50"/>
        <v>7.519343598503278E-2</v>
      </c>
    </row>
    <row r="3260" spans="1:2">
      <c r="A3260" s="33">
        <v>28000</v>
      </c>
      <c r="B3260" s="33">
        <f t="shared" si="50"/>
        <v>-0.11856815985346479</v>
      </c>
    </row>
    <row r="3261" spans="1:2">
      <c r="A3261" s="34">
        <v>40500</v>
      </c>
      <c r="B3261" s="33">
        <f t="shared" si="50"/>
        <v>0.11210040662093708</v>
      </c>
    </row>
    <row r="3262" spans="1:2">
      <c r="A3262" s="33">
        <v>76999.999999999985</v>
      </c>
      <c r="B3262" s="33">
        <f t="shared" si="50"/>
        <v>0.78565262072619024</v>
      </c>
    </row>
    <row r="3263" spans="1:2">
      <c r="A3263" s="34">
        <v>108000</v>
      </c>
      <c r="B3263" s="33">
        <f t="shared" si="50"/>
        <v>1.3577106655827071</v>
      </c>
    </row>
    <row r="3264" spans="1:2">
      <c r="A3264" s="33">
        <v>68000.000000000015</v>
      </c>
      <c r="B3264" s="33">
        <f t="shared" si="50"/>
        <v>0.61957125286462145</v>
      </c>
    </row>
    <row r="3265" spans="1:2">
      <c r="A3265" s="34">
        <v>42000</v>
      </c>
      <c r="B3265" s="33">
        <f t="shared" si="50"/>
        <v>0.1397806345978653</v>
      </c>
    </row>
    <row r="3266" spans="1:2">
      <c r="A3266" s="33">
        <v>38500</v>
      </c>
      <c r="B3266" s="33">
        <f t="shared" si="50"/>
        <v>7.519343598503278E-2</v>
      </c>
    </row>
    <row r="3267" spans="1:2">
      <c r="A3267" s="34">
        <v>49500</v>
      </c>
      <c r="B3267" s="33">
        <f t="shared" ref="B3267:B3330" si="51">(A3267-$E$3)/$E$4</f>
        <v>0.27818177448250642</v>
      </c>
    </row>
    <row r="3268" spans="1:2">
      <c r="A3268" s="33">
        <v>110500.00000000003</v>
      </c>
      <c r="B3268" s="33">
        <f t="shared" si="51"/>
        <v>1.4038443788775881</v>
      </c>
    </row>
    <row r="3269" spans="1:2">
      <c r="A3269" s="34">
        <v>156000.00000000003</v>
      </c>
      <c r="B3269" s="33">
        <f t="shared" si="51"/>
        <v>2.2434779608444111</v>
      </c>
    </row>
    <row r="3270" spans="1:2">
      <c r="A3270" s="33">
        <v>88000.000000000029</v>
      </c>
      <c r="B3270" s="33">
        <f t="shared" si="51"/>
        <v>0.98864095922366479</v>
      </c>
    </row>
    <row r="3271" spans="1:2">
      <c r="A3271" s="34">
        <v>65000</v>
      </c>
      <c r="B3271" s="33">
        <f t="shared" si="51"/>
        <v>0.5642107969107647</v>
      </c>
    </row>
    <row r="3272" spans="1:2">
      <c r="A3272" s="33">
        <v>55000</v>
      </c>
      <c r="B3272" s="33">
        <f t="shared" si="51"/>
        <v>0.37967594373124325</v>
      </c>
    </row>
    <row r="3273" spans="1:2">
      <c r="A3273" s="34">
        <v>72000.000000000015</v>
      </c>
      <c r="B3273" s="33">
        <f t="shared" si="51"/>
        <v>0.69338519413643007</v>
      </c>
    </row>
    <row r="3274" spans="1:2">
      <c r="A3274" s="33">
        <v>123500.00000000003</v>
      </c>
      <c r="B3274" s="33">
        <f t="shared" si="51"/>
        <v>1.643739688010966</v>
      </c>
    </row>
    <row r="3275" spans="1:2">
      <c r="A3275" s="34">
        <v>105000</v>
      </c>
      <c r="B3275" s="33">
        <f t="shared" si="51"/>
        <v>1.3023502096288508</v>
      </c>
    </row>
    <row r="3276" spans="1:2">
      <c r="A3276" s="33">
        <v>54000.000000000015</v>
      </c>
      <c r="B3276" s="33">
        <f t="shared" si="51"/>
        <v>0.36122245841329137</v>
      </c>
    </row>
    <row r="3277" spans="1:2">
      <c r="A3277" s="34">
        <v>48000</v>
      </c>
      <c r="B3277" s="33">
        <f t="shared" si="51"/>
        <v>0.25050154650557821</v>
      </c>
    </row>
    <row r="3278" spans="1:2">
      <c r="A3278" s="33">
        <v>44000</v>
      </c>
      <c r="B3278" s="33">
        <f t="shared" si="51"/>
        <v>0.17668760523376961</v>
      </c>
    </row>
    <row r="3279" spans="1:2">
      <c r="A3279" s="34">
        <v>50000</v>
      </c>
      <c r="B3279" s="33">
        <f t="shared" si="51"/>
        <v>0.28740851714148252</v>
      </c>
    </row>
    <row r="3280" spans="1:2">
      <c r="A3280" s="33">
        <v>93500.000000000015</v>
      </c>
      <c r="B3280" s="33">
        <f t="shared" si="51"/>
        <v>1.0901351284724012</v>
      </c>
    </row>
    <row r="3281" spans="1:2">
      <c r="A3281" s="34">
        <v>77000</v>
      </c>
      <c r="B3281" s="33">
        <f t="shared" si="51"/>
        <v>0.78565262072619058</v>
      </c>
    </row>
    <row r="3282" spans="1:2">
      <c r="A3282" s="33">
        <v>42000.000000000022</v>
      </c>
      <c r="B3282" s="33">
        <f t="shared" si="51"/>
        <v>0.13978063459786572</v>
      </c>
    </row>
    <row r="3283" spans="1:2">
      <c r="A3283" s="34">
        <v>25000.000000000007</v>
      </c>
      <c r="B3283" s="33">
        <f t="shared" si="51"/>
        <v>-0.17392861580732111</v>
      </c>
    </row>
    <row r="3284" spans="1:2">
      <c r="A3284" s="33">
        <v>22500.000000000007</v>
      </c>
      <c r="B3284" s="33">
        <f t="shared" si="51"/>
        <v>-0.2200623291022015</v>
      </c>
    </row>
    <row r="3285" spans="1:2">
      <c r="A3285" s="34">
        <v>31500</v>
      </c>
      <c r="B3285" s="33">
        <f t="shared" si="51"/>
        <v>-5.3980961240632272E-2</v>
      </c>
    </row>
    <row r="3286" spans="1:2">
      <c r="A3286" s="33">
        <v>48000</v>
      </c>
      <c r="B3286" s="33">
        <f t="shared" si="51"/>
        <v>0.25050154650557821</v>
      </c>
    </row>
    <row r="3287" spans="1:2">
      <c r="A3287" s="34">
        <v>76499.999999999985</v>
      </c>
      <c r="B3287" s="33">
        <f t="shared" si="51"/>
        <v>0.77642587806721419</v>
      </c>
    </row>
    <row r="3288" spans="1:2">
      <c r="A3288" s="33">
        <v>38500</v>
      </c>
      <c r="B3288" s="33">
        <f t="shared" si="51"/>
        <v>7.519343598503278E-2</v>
      </c>
    </row>
    <row r="3289" spans="1:2">
      <c r="A3289" s="34">
        <v>24500</v>
      </c>
      <c r="B3289" s="33">
        <f t="shared" si="51"/>
        <v>-0.18315535846629732</v>
      </c>
    </row>
    <row r="3290" spans="1:2">
      <c r="A3290" s="33">
        <v>24500</v>
      </c>
      <c r="B3290" s="33">
        <f t="shared" si="51"/>
        <v>-0.18315535846629732</v>
      </c>
    </row>
    <row r="3291" spans="1:2">
      <c r="A3291" s="34">
        <v>31499.999999999996</v>
      </c>
      <c r="B3291" s="33">
        <f t="shared" si="51"/>
        <v>-5.3980961240632341E-2</v>
      </c>
    </row>
    <row r="3292" spans="1:2">
      <c r="A3292" s="33">
        <v>59999.999999999993</v>
      </c>
      <c r="B3292" s="33">
        <f t="shared" si="51"/>
        <v>0.47194337032100386</v>
      </c>
    </row>
    <row r="3293" spans="1:2">
      <c r="A3293" s="34">
        <v>81000</v>
      </c>
      <c r="B3293" s="33">
        <f t="shared" si="51"/>
        <v>0.8594665619979992</v>
      </c>
    </row>
    <row r="3294" spans="1:2">
      <c r="A3294" s="33">
        <v>49000</v>
      </c>
      <c r="B3294" s="33">
        <f t="shared" si="51"/>
        <v>0.26895503182353037</v>
      </c>
    </row>
    <row r="3295" spans="1:2">
      <c r="A3295" s="34">
        <v>41300</v>
      </c>
      <c r="B3295" s="33">
        <f t="shared" si="51"/>
        <v>0.12686319487529879</v>
      </c>
    </row>
    <row r="3296" spans="1:2">
      <c r="A3296" s="33">
        <v>52000</v>
      </c>
      <c r="B3296" s="33">
        <f t="shared" si="51"/>
        <v>0.32431548777738678</v>
      </c>
    </row>
    <row r="3297" spans="1:2">
      <c r="A3297" s="34">
        <v>78000</v>
      </c>
      <c r="B3297" s="33">
        <f t="shared" si="51"/>
        <v>0.80410610604414268</v>
      </c>
    </row>
    <row r="3298" spans="1:2">
      <c r="A3298" s="33">
        <v>112000</v>
      </c>
      <c r="B3298" s="33">
        <f t="shared" si="51"/>
        <v>1.4315246068545158</v>
      </c>
    </row>
    <row r="3299" spans="1:2">
      <c r="A3299" s="34">
        <v>169000</v>
      </c>
      <c r="B3299" s="33">
        <f t="shared" si="51"/>
        <v>2.483373269977788</v>
      </c>
    </row>
    <row r="3300" spans="1:2">
      <c r="A3300" s="33">
        <v>99000.000000000015</v>
      </c>
      <c r="B3300" s="33">
        <f t="shared" si="51"/>
        <v>1.191629297721138</v>
      </c>
    </row>
    <row r="3301" spans="1:2">
      <c r="A3301" s="34">
        <v>88000.000000000015</v>
      </c>
      <c r="B3301" s="33">
        <f t="shared" si="51"/>
        <v>0.98864095922366446</v>
      </c>
    </row>
    <row r="3302" spans="1:2">
      <c r="A3302" s="33">
        <v>77000.000000000015</v>
      </c>
      <c r="B3302" s="33">
        <f t="shared" si="51"/>
        <v>0.7856526207261908</v>
      </c>
    </row>
    <row r="3303" spans="1:2">
      <c r="A3303" s="34">
        <v>91000</v>
      </c>
      <c r="B3303" s="33">
        <f t="shared" si="51"/>
        <v>1.0440014151775208</v>
      </c>
    </row>
    <row r="3304" spans="1:2">
      <c r="A3304" s="33">
        <v>126000</v>
      </c>
      <c r="B3304" s="33">
        <f t="shared" si="51"/>
        <v>1.6898734013058458</v>
      </c>
    </row>
    <row r="3305" spans="1:2">
      <c r="A3305" s="34">
        <v>59500</v>
      </c>
      <c r="B3305" s="33">
        <f t="shared" si="51"/>
        <v>0.46271662766202792</v>
      </c>
    </row>
    <row r="3306" spans="1:2">
      <c r="A3306" s="33">
        <v>27562.5</v>
      </c>
      <c r="B3306" s="33">
        <f t="shared" si="51"/>
        <v>-0.12664155968006885</v>
      </c>
    </row>
    <row r="3307" spans="1:2">
      <c r="A3307" s="34">
        <v>19687.500000000004</v>
      </c>
      <c r="B3307" s="33">
        <f t="shared" si="51"/>
        <v>-0.27196275655894198</v>
      </c>
    </row>
    <row r="3308" spans="1:2">
      <c r="A3308" s="33">
        <v>7874.9999999999991</v>
      </c>
      <c r="B3308" s="33">
        <f t="shared" si="51"/>
        <v>-0.48994455187725183</v>
      </c>
    </row>
    <row r="3309" spans="1:2">
      <c r="A3309" s="34">
        <v>16875</v>
      </c>
      <c r="B3309" s="33">
        <f t="shared" si="51"/>
        <v>-0.32386318401568248</v>
      </c>
    </row>
    <row r="3310" spans="1:2">
      <c r="A3310" s="33">
        <v>23625</v>
      </c>
      <c r="B3310" s="33">
        <f t="shared" si="51"/>
        <v>-0.19930215811950544</v>
      </c>
    </row>
    <row r="3311" spans="1:2">
      <c r="A3311" s="34">
        <v>66500</v>
      </c>
      <c r="B3311" s="33">
        <f t="shared" si="51"/>
        <v>0.59189102488769296</v>
      </c>
    </row>
    <row r="3312" spans="1:2">
      <c r="A3312" s="33">
        <v>15312.499999999998</v>
      </c>
      <c r="B3312" s="33">
        <f t="shared" si="51"/>
        <v>-0.35269675482498269</v>
      </c>
    </row>
    <row r="3313" spans="1:2">
      <c r="A3313" s="34">
        <v>15312.500000000004</v>
      </c>
      <c r="B3313" s="33">
        <f t="shared" si="51"/>
        <v>-0.35269675482498264</v>
      </c>
    </row>
    <row r="3314" spans="1:2">
      <c r="A3314" s="33">
        <v>5250</v>
      </c>
      <c r="B3314" s="33">
        <f t="shared" si="51"/>
        <v>-0.53838495083687621</v>
      </c>
    </row>
    <row r="3315" spans="1:2">
      <c r="A3315" s="34">
        <v>16875</v>
      </c>
      <c r="B3315" s="33">
        <f t="shared" si="51"/>
        <v>-0.32386318401568248</v>
      </c>
    </row>
    <row r="3316" spans="1:2">
      <c r="A3316" s="33">
        <v>23625</v>
      </c>
      <c r="B3316" s="33">
        <f t="shared" si="51"/>
        <v>-0.19930215811950544</v>
      </c>
    </row>
    <row r="3317" spans="1:2">
      <c r="A3317" s="34">
        <v>62300</v>
      </c>
      <c r="B3317" s="33">
        <f t="shared" si="51"/>
        <v>0.51438638655229396</v>
      </c>
    </row>
    <row r="3318" spans="1:2">
      <c r="A3318" s="33">
        <v>18375</v>
      </c>
      <c r="B3318" s="33">
        <f t="shared" si="51"/>
        <v>-0.29618295603875422</v>
      </c>
    </row>
    <row r="3319" spans="1:2">
      <c r="A3319" s="34">
        <v>15312.500000000004</v>
      </c>
      <c r="B3319" s="33">
        <f t="shared" si="51"/>
        <v>-0.35269675482498264</v>
      </c>
    </row>
    <row r="3320" spans="1:2">
      <c r="A3320" s="33">
        <v>2625</v>
      </c>
      <c r="B3320" s="33">
        <f t="shared" si="51"/>
        <v>-0.58682534979650058</v>
      </c>
    </row>
    <row r="3321" spans="1:2">
      <c r="A3321" s="34">
        <v>10125</v>
      </c>
      <c r="B3321" s="33">
        <f t="shared" si="51"/>
        <v>-0.44842420991185949</v>
      </c>
    </row>
    <row r="3322" spans="1:2">
      <c r="A3322" s="33">
        <v>18375</v>
      </c>
      <c r="B3322" s="33">
        <f t="shared" si="51"/>
        <v>-0.29618295603875422</v>
      </c>
    </row>
    <row r="3323" spans="1:2">
      <c r="A3323" s="34">
        <v>59500</v>
      </c>
      <c r="B3323" s="33">
        <f t="shared" si="51"/>
        <v>0.46271662766202792</v>
      </c>
    </row>
    <row r="3324" spans="1:2">
      <c r="A3324" s="33">
        <v>15312.499999999998</v>
      </c>
      <c r="B3324" s="33">
        <f t="shared" si="51"/>
        <v>-0.35269675482498269</v>
      </c>
    </row>
    <row r="3325" spans="1:2">
      <c r="A3325" s="34">
        <v>10937.500000000002</v>
      </c>
      <c r="B3325" s="33">
        <f t="shared" si="51"/>
        <v>-0.43343075309102336</v>
      </c>
    </row>
    <row r="3326" spans="1:2">
      <c r="A3326" s="33">
        <v>5250</v>
      </c>
      <c r="B3326" s="33">
        <f t="shared" si="51"/>
        <v>-0.53838495083687621</v>
      </c>
    </row>
    <row r="3327" spans="1:2">
      <c r="A3327" s="34">
        <v>6750</v>
      </c>
      <c r="B3327" s="33">
        <f t="shared" si="51"/>
        <v>-0.51070472285994795</v>
      </c>
    </row>
    <row r="3328" spans="1:2">
      <c r="A3328" s="33">
        <v>21000</v>
      </c>
      <c r="B3328" s="33">
        <f t="shared" si="51"/>
        <v>-0.24774255707912984</v>
      </c>
    </row>
    <row r="3329" spans="1:2">
      <c r="A3329" s="34">
        <v>94000</v>
      </c>
      <c r="B3329" s="33">
        <f t="shared" si="51"/>
        <v>1.0993618711313771</v>
      </c>
    </row>
    <row r="3330" spans="1:2">
      <c r="A3330" s="33">
        <v>27562.5</v>
      </c>
      <c r="B3330" s="33">
        <f t="shared" si="51"/>
        <v>-0.12664155968006885</v>
      </c>
    </row>
    <row r="3331" spans="1:2">
      <c r="A3331" s="34">
        <v>21000</v>
      </c>
      <c r="B3331" s="33">
        <f t="shared" ref="B3331:B3394" si="52">(A3331-$E$3)/$E$4</f>
        <v>-0.24774255707912984</v>
      </c>
    </row>
    <row r="3332" spans="1:2">
      <c r="A3332" s="33">
        <v>14000</v>
      </c>
      <c r="B3332" s="33">
        <f t="shared" si="52"/>
        <v>-0.37691695430479488</v>
      </c>
    </row>
    <row r="3333" spans="1:2">
      <c r="A3333" s="34">
        <v>18749.999999999996</v>
      </c>
      <c r="B3333" s="33">
        <f t="shared" si="52"/>
        <v>-0.28926289904452224</v>
      </c>
    </row>
    <row r="3334" spans="1:2">
      <c r="A3334" s="33">
        <v>41249.999999999993</v>
      </c>
      <c r="B3334" s="33">
        <f t="shared" si="52"/>
        <v>0.12594052060940106</v>
      </c>
    </row>
    <row r="3335" spans="1:2">
      <c r="A3335" s="34">
        <v>100000</v>
      </c>
      <c r="B3335" s="33">
        <f t="shared" si="52"/>
        <v>1.2100827830390901</v>
      </c>
    </row>
    <row r="3336" spans="1:2">
      <c r="A3336" s="33">
        <v>39375</v>
      </c>
      <c r="B3336" s="33">
        <f t="shared" si="52"/>
        <v>9.134023563824091E-2</v>
      </c>
    </row>
    <row r="3337" spans="1:2">
      <c r="A3337" s="34">
        <v>24500</v>
      </c>
      <c r="B3337" s="33">
        <f t="shared" si="52"/>
        <v>-0.18315535846629732</v>
      </c>
    </row>
    <row r="3338" spans="1:2">
      <c r="A3338" s="33">
        <v>21000</v>
      </c>
      <c r="B3338" s="33">
        <f t="shared" si="52"/>
        <v>-0.24774255707912984</v>
      </c>
    </row>
    <row r="3339" spans="1:2">
      <c r="A3339" s="34">
        <v>22499.999999999996</v>
      </c>
      <c r="B3339" s="33">
        <f t="shared" si="52"/>
        <v>-0.22006232910220169</v>
      </c>
    </row>
    <row r="3340" spans="1:2">
      <c r="A3340" s="33">
        <v>49499.999999999993</v>
      </c>
      <c r="B3340" s="33">
        <f t="shared" si="52"/>
        <v>0.27818177448250631</v>
      </c>
    </row>
    <row r="3341" spans="1:2">
      <c r="A3341" s="34">
        <v>104999.99999999999</v>
      </c>
      <c r="B3341" s="33">
        <f t="shared" si="52"/>
        <v>1.3023502096288504</v>
      </c>
    </row>
    <row r="3342" spans="1:2">
      <c r="A3342" s="33">
        <v>43312.5</v>
      </c>
      <c r="B3342" s="33">
        <f t="shared" si="52"/>
        <v>0.16400083407767749</v>
      </c>
    </row>
    <row r="3343" spans="1:2">
      <c r="A3343" s="34">
        <v>28000</v>
      </c>
      <c r="B3343" s="33">
        <f t="shared" si="52"/>
        <v>-0.11856815985346479</v>
      </c>
    </row>
    <row r="3344" spans="1:2">
      <c r="A3344" s="33">
        <v>21000</v>
      </c>
      <c r="B3344" s="33">
        <f t="shared" si="52"/>
        <v>-0.24774255707912984</v>
      </c>
    </row>
    <row r="3345" spans="1:2">
      <c r="A3345" s="34">
        <v>26249.999999999996</v>
      </c>
      <c r="B3345" s="33">
        <f t="shared" si="52"/>
        <v>-0.15086175915988112</v>
      </c>
    </row>
    <row r="3346" spans="1:2">
      <c r="A3346" s="33">
        <v>57749.999999999993</v>
      </c>
      <c r="B3346" s="33">
        <f t="shared" si="52"/>
        <v>0.43042302835561153</v>
      </c>
    </row>
    <row r="3347" spans="1:2">
      <c r="A3347" s="34">
        <v>100000</v>
      </c>
      <c r="B3347" s="33">
        <f t="shared" si="52"/>
        <v>1.2100827830390901</v>
      </c>
    </row>
    <row r="3348" spans="1:2">
      <c r="A3348" s="33">
        <v>43312.5</v>
      </c>
      <c r="B3348" s="33">
        <f t="shared" si="52"/>
        <v>0.16400083407767749</v>
      </c>
    </row>
    <row r="3349" spans="1:2">
      <c r="A3349" s="34">
        <v>28000</v>
      </c>
      <c r="B3349" s="33">
        <f t="shared" si="52"/>
        <v>-0.11856815985346479</v>
      </c>
    </row>
    <row r="3350" spans="1:2">
      <c r="A3350" s="33">
        <v>21000</v>
      </c>
      <c r="B3350" s="33">
        <f t="shared" si="52"/>
        <v>-0.24774255707912984</v>
      </c>
    </row>
    <row r="3351" spans="1:2">
      <c r="A3351" s="34">
        <v>18749.999999999996</v>
      </c>
      <c r="B3351" s="33">
        <f t="shared" si="52"/>
        <v>-0.28926289904452224</v>
      </c>
    </row>
    <row r="3352" spans="1:2">
      <c r="A3352" s="33">
        <v>49499.999999999993</v>
      </c>
      <c r="B3352" s="33">
        <f t="shared" si="52"/>
        <v>0.27818177448250631</v>
      </c>
    </row>
    <row r="3353" spans="1:2">
      <c r="A3353" s="34">
        <v>85000</v>
      </c>
      <c r="B3353" s="33">
        <f t="shared" si="52"/>
        <v>0.93328050326980772</v>
      </c>
    </row>
    <row r="3354" spans="1:2">
      <c r="A3354" s="33">
        <v>35437.5</v>
      </c>
      <c r="B3354" s="33">
        <f t="shared" si="52"/>
        <v>1.8679637198804319E-2</v>
      </c>
    </row>
    <row r="3355" spans="1:2">
      <c r="A3355" s="34">
        <v>17500</v>
      </c>
      <c r="B3355" s="33">
        <f t="shared" si="52"/>
        <v>-0.31232975569196236</v>
      </c>
    </row>
    <row r="3356" spans="1:2">
      <c r="A3356" s="33">
        <v>14000</v>
      </c>
      <c r="B3356" s="33">
        <f t="shared" si="52"/>
        <v>-0.37691695430479488</v>
      </c>
    </row>
    <row r="3357" spans="1:2">
      <c r="A3357" s="34">
        <v>14999.999999999996</v>
      </c>
      <c r="B3357" s="33">
        <f t="shared" si="52"/>
        <v>-0.35846346898684284</v>
      </c>
    </row>
    <row r="3358" spans="1:2">
      <c r="A3358" s="33">
        <v>32999.999999999993</v>
      </c>
      <c r="B3358" s="33">
        <f t="shared" si="52"/>
        <v>-2.630073326370418E-2</v>
      </c>
    </row>
    <row r="3359" spans="1:2">
      <c r="A3359" s="34">
        <v>82500</v>
      </c>
      <c r="B3359" s="33">
        <f t="shared" si="52"/>
        <v>0.88714678997492735</v>
      </c>
    </row>
    <row r="3360" spans="1:2">
      <c r="A3360" s="33">
        <v>35000</v>
      </c>
      <c r="B3360" s="33">
        <f t="shared" si="52"/>
        <v>1.0606237372200253E-2</v>
      </c>
    </row>
    <row r="3361" spans="1:2">
      <c r="A3361" s="34">
        <v>17500</v>
      </c>
      <c r="B3361" s="33">
        <f t="shared" si="52"/>
        <v>-0.31232975569196236</v>
      </c>
    </row>
    <row r="3362" spans="1:2">
      <c r="A3362" s="33">
        <v>13125</v>
      </c>
      <c r="B3362" s="33">
        <f t="shared" si="52"/>
        <v>-0.39306375395800303</v>
      </c>
    </row>
    <row r="3363" spans="1:2">
      <c r="A3363" s="34">
        <v>13500</v>
      </c>
      <c r="B3363" s="33">
        <f t="shared" si="52"/>
        <v>-0.38614369696377099</v>
      </c>
    </row>
    <row r="3364" spans="1:2">
      <c r="A3364" s="33">
        <v>38999.999999999993</v>
      </c>
      <c r="B3364" s="33">
        <f t="shared" si="52"/>
        <v>8.442017864400872E-2</v>
      </c>
    </row>
    <row r="3365" spans="1:2">
      <c r="A3365" s="34">
        <v>84000</v>
      </c>
      <c r="B3365" s="33">
        <f t="shared" si="52"/>
        <v>0.91482701795185561</v>
      </c>
    </row>
    <row r="3366" spans="1:2">
      <c r="A3366" s="33">
        <v>30624.999999999996</v>
      </c>
      <c r="B3366" s="33">
        <f t="shared" si="52"/>
        <v>-7.0127760893840471E-2</v>
      </c>
    </row>
    <row r="3367" spans="1:2">
      <c r="A3367" s="34">
        <v>29749.999999999996</v>
      </c>
      <c r="B3367" s="33">
        <f t="shared" si="52"/>
        <v>-8.6274560547048601E-2</v>
      </c>
    </row>
    <row r="3368" spans="1:2">
      <c r="A3368" s="33">
        <v>26250</v>
      </c>
      <c r="B3368" s="33">
        <f t="shared" si="52"/>
        <v>-0.15086175915988106</v>
      </c>
    </row>
    <row r="3369" spans="1:2">
      <c r="A3369" s="34">
        <v>22500</v>
      </c>
      <c r="B3369" s="33">
        <f t="shared" si="52"/>
        <v>-0.22006232910220161</v>
      </c>
    </row>
    <row r="3370" spans="1:2">
      <c r="A3370" s="33">
        <v>43874.999999999993</v>
      </c>
      <c r="B3370" s="33">
        <f t="shared" si="52"/>
        <v>0.17438091956902546</v>
      </c>
    </row>
    <row r="3371" spans="1:2">
      <c r="A3371" s="34">
        <v>108000</v>
      </c>
      <c r="B3371" s="33">
        <f t="shared" si="52"/>
        <v>1.3577106655827071</v>
      </c>
    </row>
    <row r="3372" spans="1:2">
      <c r="A3372" s="33">
        <v>43750</v>
      </c>
      <c r="B3372" s="33">
        <f t="shared" si="52"/>
        <v>0.17207423390428156</v>
      </c>
    </row>
    <row r="3373" spans="1:2">
      <c r="A3373" s="34">
        <v>39375</v>
      </c>
      <c r="B3373" s="33">
        <f t="shared" si="52"/>
        <v>9.134023563824091E-2</v>
      </c>
    </row>
    <row r="3374" spans="1:2">
      <c r="A3374" s="33">
        <v>30624.999999999996</v>
      </c>
      <c r="B3374" s="33">
        <f t="shared" si="52"/>
        <v>-7.0127760893840471E-2</v>
      </c>
    </row>
    <row r="3375" spans="1:2">
      <c r="A3375" s="34">
        <v>31500</v>
      </c>
      <c r="B3375" s="33">
        <f t="shared" si="52"/>
        <v>-5.3980961240632272E-2</v>
      </c>
    </row>
    <row r="3376" spans="1:2">
      <c r="A3376" s="33">
        <v>53624.999999999993</v>
      </c>
      <c r="B3376" s="33">
        <f t="shared" si="52"/>
        <v>0.35430240141905889</v>
      </c>
    </row>
    <row r="3377" spans="1:2">
      <c r="A3377" s="34">
        <v>73500</v>
      </c>
      <c r="B3377" s="33">
        <f t="shared" si="52"/>
        <v>0.721065422113358</v>
      </c>
    </row>
    <row r="3378" spans="1:2">
      <c r="A3378" s="33">
        <v>45500</v>
      </c>
      <c r="B3378" s="33">
        <f t="shared" si="52"/>
        <v>0.20436783321069782</v>
      </c>
    </row>
    <row r="3379" spans="1:2">
      <c r="A3379" s="34">
        <v>39000.000000000007</v>
      </c>
      <c r="B3379" s="33">
        <f t="shared" si="52"/>
        <v>8.4420178644008984E-2</v>
      </c>
    </row>
    <row r="3380" spans="1:2">
      <c r="A3380" s="33">
        <v>24500</v>
      </c>
      <c r="B3380" s="33">
        <f t="shared" si="52"/>
        <v>-0.18315535846629732</v>
      </c>
    </row>
    <row r="3381" spans="1:2">
      <c r="A3381" s="34">
        <v>33750</v>
      </c>
      <c r="B3381" s="33">
        <f t="shared" si="52"/>
        <v>-1.2460619275239934E-2</v>
      </c>
    </row>
    <row r="3382" spans="1:2">
      <c r="A3382" s="33">
        <v>52000</v>
      </c>
      <c r="B3382" s="33">
        <f t="shared" si="52"/>
        <v>0.32431548777738678</v>
      </c>
    </row>
    <row r="3383" spans="1:2">
      <c r="A3383" s="34">
        <v>80500</v>
      </c>
      <c r="B3383" s="33">
        <f t="shared" si="52"/>
        <v>0.85023981933902304</v>
      </c>
    </row>
    <row r="3384" spans="1:2">
      <c r="A3384" s="33">
        <v>31499.999999999996</v>
      </c>
      <c r="B3384" s="33">
        <f t="shared" si="52"/>
        <v>-5.3980961240632341E-2</v>
      </c>
    </row>
    <row r="3385" spans="1:2">
      <c r="A3385" s="34">
        <v>33000.000000000007</v>
      </c>
      <c r="B3385" s="33">
        <f t="shared" si="52"/>
        <v>-2.6300733263703913E-2</v>
      </c>
    </row>
    <row r="3386" spans="1:2">
      <c r="A3386" s="33">
        <v>21000</v>
      </c>
      <c r="B3386" s="33">
        <f t="shared" si="52"/>
        <v>-0.24774255707912984</v>
      </c>
    </row>
    <row r="3387" spans="1:2">
      <c r="A3387" s="34">
        <v>33750</v>
      </c>
      <c r="B3387" s="33">
        <f t="shared" si="52"/>
        <v>-1.2460619275239934E-2</v>
      </c>
    </row>
    <row r="3388" spans="1:2">
      <c r="A3388" s="33">
        <v>52000</v>
      </c>
      <c r="B3388" s="33">
        <f t="shared" si="52"/>
        <v>0.32431548777738678</v>
      </c>
    </row>
    <row r="3389" spans="1:2">
      <c r="A3389" s="34">
        <v>76300</v>
      </c>
      <c r="B3389" s="33">
        <f t="shared" si="52"/>
        <v>0.77273518100362404</v>
      </c>
    </row>
    <row r="3390" spans="1:2">
      <c r="A3390" s="33">
        <v>35000</v>
      </c>
      <c r="B3390" s="33">
        <f t="shared" si="52"/>
        <v>1.0606237372200253E-2</v>
      </c>
    </row>
    <row r="3391" spans="1:2">
      <c r="A3391" s="34">
        <v>33000.000000000007</v>
      </c>
      <c r="B3391" s="33">
        <f t="shared" si="52"/>
        <v>-2.6300733263703913E-2</v>
      </c>
    </row>
    <row r="3392" spans="1:2">
      <c r="A3392" s="33">
        <v>17500</v>
      </c>
      <c r="B3392" s="33">
        <f t="shared" si="52"/>
        <v>-0.31232975569196236</v>
      </c>
    </row>
    <row r="3393" spans="1:2">
      <c r="A3393" s="34">
        <v>26250</v>
      </c>
      <c r="B3393" s="33">
        <f t="shared" si="52"/>
        <v>-0.15086175915988106</v>
      </c>
    </row>
    <row r="3394" spans="1:2">
      <c r="A3394" s="33">
        <v>44000</v>
      </c>
      <c r="B3394" s="33">
        <f t="shared" si="52"/>
        <v>0.17668760523376961</v>
      </c>
    </row>
    <row r="3395" spans="1:2">
      <c r="A3395" s="34">
        <v>73500</v>
      </c>
      <c r="B3395" s="33">
        <f t="shared" ref="B3395:B3458" si="53">(A3395-$E$3)/$E$4</f>
        <v>0.721065422113358</v>
      </c>
    </row>
    <row r="3396" spans="1:2">
      <c r="A3396" s="33">
        <v>31499.999999999996</v>
      </c>
      <c r="B3396" s="33">
        <f t="shared" si="53"/>
        <v>-5.3980961240632341E-2</v>
      </c>
    </row>
    <row r="3397" spans="1:2">
      <c r="A3397" s="34">
        <v>27000.000000000007</v>
      </c>
      <c r="B3397" s="33">
        <f t="shared" si="53"/>
        <v>-0.13702164517141682</v>
      </c>
    </row>
    <row r="3398" spans="1:2">
      <c r="A3398" s="33">
        <v>21000</v>
      </c>
      <c r="B3398" s="33">
        <f t="shared" si="53"/>
        <v>-0.24774255707912984</v>
      </c>
    </row>
    <row r="3399" spans="1:2">
      <c r="A3399" s="34">
        <v>22500</v>
      </c>
      <c r="B3399" s="33">
        <f t="shared" si="53"/>
        <v>-0.22006232910220161</v>
      </c>
    </row>
    <row r="3400" spans="1:2">
      <c r="A3400" s="33">
        <v>48000</v>
      </c>
      <c r="B3400" s="33">
        <f t="shared" si="53"/>
        <v>0.25050154650557821</v>
      </c>
    </row>
    <row r="3401" spans="1:2">
      <c r="A3401" s="34">
        <v>109724.99999999997</v>
      </c>
      <c r="B3401" s="33">
        <f t="shared" si="53"/>
        <v>1.3895429277561742</v>
      </c>
    </row>
    <row r="3402" spans="1:2">
      <c r="A3402" s="33">
        <v>48125</v>
      </c>
      <c r="B3402" s="33">
        <f t="shared" si="53"/>
        <v>0.25280823217032222</v>
      </c>
    </row>
    <row r="3403" spans="1:2">
      <c r="A3403" s="34">
        <v>54000</v>
      </c>
      <c r="B3403" s="33">
        <f t="shared" si="53"/>
        <v>0.36122245841329109</v>
      </c>
    </row>
    <row r="3404" spans="1:2">
      <c r="A3404" s="33">
        <v>45000</v>
      </c>
      <c r="B3404" s="33">
        <f t="shared" si="53"/>
        <v>0.19514109055172174</v>
      </c>
    </row>
    <row r="3405" spans="1:2">
      <c r="A3405" s="34">
        <v>45374.999999999993</v>
      </c>
      <c r="B3405" s="33">
        <f t="shared" si="53"/>
        <v>0.20206114754595367</v>
      </c>
    </row>
    <row r="3406" spans="1:2">
      <c r="A3406" s="33">
        <v>96000</v>
      </c>
      <c r="B3406" s="33">
        <f t="shared" si="53"/>
        <v>1.1362688417672815</v>
      </c>
    </row>
    <row r="3407" spans="1:2">
      <c r="A3407" s="34">
        <v>125124.99999999997</v>
      </c>
      <c r="B3407" s="33">
        <f t="shared" si="53"/>
        <v>1.6737266016526373</v>
      </c>
    </row>
    <row r="3408" spans="1:2">
      <c r="A3408" s="33">
        <v>70000</v>
      </c>
      <c r="B3408" s="33">
        <f t="shared" si="53"/>
        <v>0.65647822350052554</v>
      </c>
    </row>
    <row r="3409" spans="1:2">
      <c r="A3409" s="34">
        <v>58500</v>
      </c>
      <c r="B3409" s="33">
        <f t="shared" si="53"/>
        <v>0.44426314234407577</v>
      </c>
    </row>
    <row r="3410" spans="1:2">
      <c r="A3410" s="33">
        <v>54000</v>
      </c>
      <c r="B3410" s="33">
        <f t="shared" si="53"/>
        <v>0.36122245841329109</v>
      </c>
    </row>
    <row r="3411" spans="1:2">
      <c r="A3411" s="34">
        <v>49499.999999999993</v>
      </c>
      <c r="B3411" s="33">
        <f t="shared" si="53"/>
        <v>0.27818177448250631</v>
      </c>
    </row>
    <row r="3412" spans="1:2">
      <c r="A3412" s="33">
        <v>108000</v>
      </c>
      <c r="B3412" s="33">
        <f t="shared" si="53"/>
        <v>1.3577106655827071</v>
      </c>
    </row>
    <row r="3413" spans="1:2">
      <c r="A3413" s="34">
        <v>129937.49999999997</v>
      </c>
      <c r="B3413" s="33">
        <f t="shared" si="53"/>
        <v>1.762533999745282</v>
      </c>
    </row>
    <row r="3414" spans="1:2">
      <c r="A3414" s="33">
        <v>74375</v>
      </c>
      <c r="B3414" s="33">
        <f t="shared" si="53"/>
        <v>0.7372122217665662</v>
      </c>
    </row>
    <row r="3415" spans="1:2">
      <c r="A3415" s="34">
        <v>63000</v>
      </c>
      <c r="B3415" s="33">
        <f t="shared" si="53"/>
        <v>0.5273038262748605</v>
      </c>
    </row>
    <row r="3416" spans="1:2">
      <c r="A3416" s="33">
        <v>54000</v>
      </c>
      <c r="B3416" s="33">
        <f t="shared" si="53"/>
        <v>0.36122245841329109</v>
      </c>
    </row>
    <row r="3417" spans="1:2">
      <c r="A3417" s="34">
        <v>53624.999999999993</v>
      </c>
      <c r="B3417" s="33">
        <f t="shared" si="53"/>
        <v>0.35430240141905889</v>
      </c>
    </row>
    <row r="3418" spans="1:2">
      <c r="A3418" s="33">
        <v>120000</v>
      </c>
      <c r="B3418" s="33">
        <f t="shared" si="53"/>
        <v>1.579152489398133</v>
      </c>
    </row>
    <row r="3419" spans="1:2">
      <c r="A3419" s="34">
        <v>125124.99999999997</v>
      </c>
      <c r="B3419" s="33">
        <f t="shared" si="53"/>
        <v>1.6737266016526373</v>
      </c>
    </row>
    <row r="3420" spans="1:2">
      <c r="A3420" s="33">
        <v>74375</v>
      </c>
      <c r="B3420" s="33">
        <f t="shared" si="53"/>
        <v>0.7372122217665662</v>
      </c>
    </row>
    <row r="3421" spans="1:2">
      <c r="A3421" s="34">
        <v>63000</v>
      </c>
      <c r="B3421" s="33">
        <f t="shared" si="53"/>
        <v>0.5273038262748605</v>
      </c>
    </row>
    <row r="3422" spans="1:2">
      <c r="A3422" s="33">
        <v>45000</v>
      </c>
      <c r="B3422" s="33">
        <f t="shared" si="53"/>
        <v>0.19514109055172174</v>
      </c>
    </row>
    <row r="3423" spans="1:2">
      <c r="A3423" s="34">
        <v>37124.999999999993</v>
      </c>
      <c r="B3423" s="33">
        <f t="shared" si="53"/>
        <v>4.9819893672848441E-2</v>
      </c>
    </row>
    <row r="3424" spans="1:2">
      <c r="A3424" s="33">
        <v>96000</v>
      </c>
      <c r="B3424" s="33">
        <f t="shared" si="53"/>
        <v>1.1362688417672815</v>
      </c>
    </row>
    <row r="3425" spans="1:2">
      <c r="A3425" s="34">
        <v>101062.49999999997</v>
      </c>
      <c r="B3425" s="33">
        <f t="shared" si="53"/>
        <v>1.2296896111894136</v>
      </c>
    </row>
    <row r="3426" spans="1:2">
      <c r="A3426" s="33">
        <v>56875</v>
      </c>
      <c r="B3426" s="33">
        <f t="shared" si="53"/>
        <v>0.41427622870240355</v>
      </c>
    </row>
    <row r="3427" spans="1:2">
      <c r="A3427" s="34">
        <v>40500</v>
      </c>
      <c r="B3427" s="33">
        <f t="shared" si="53"/>
        <v>0.11210040662093708</v>
      </c>
    </row>
    <row r="3428" spans="1:2">
      <c r="A3428" s="33">
        <v>36000</v>
      </c>
      <c r="B3428" s="33">
        <f t="shared" si="53"/>
        <v>2.9059722690152404E-2</v>
      </c>
    </row>
    <row r="3429" spans="1:2">
      <c r="A3429" s="34">
        <v>32999.999999999993</v>
      </c>
      <c r="B3429" s="33">
        <f t="shared" si="53"/>
        <v>-2.630073326370418E-2</v>
      </c>
    </row>
    <row r="3430" spans="1:2">
      <c r="A3430" s="33">
        <v>72000</v>
      </c>
      <c r="B3430" s="33">
        <f t="shared" si="53"/>
        <v>0.69338519413642985</v>
      </c>
    </row>
    <row r="3431" spans="1:2">
      <c r="A3431" s="34">
        <v>99750</v>
      </c>
      <c r="B3431" s="33">
        <f t="shared" si="53"/>
        <v>1.2054694117096019</v>
      </c>
    </row>
    <row r="3432" spans="1:2">
      <c r="A3432" s="33">
        <v>57750.000000000007</v>
      </c>
      <c r="B3432" s="33">
        <f t="shared" si="53"/>
        <v>0.4304230283556118</v>
      </c>
    </row>
    <row r="3433" spans="1:2">
      <c r="A3433" s="34">
        <v>44000.000000000007</v>
      </c>
      <c r="B3433" s="33">
        <f t="shared" si="53"/>
        <v>0.17668760523376975</v>
      </c>
    </row>
    <row r="3434" spans="1:2">
      <c r="A3434" s="33">
        <v>38500.000000000007</v>
      </c>
      <c r="B3434" s="33">
        <f t="shared" si="53"/>
        <v>7.5193435985032905E-2</v>
      </c>
    </row>
    <row r="3435" spans="1:2">
      <c r="A3435" s="34">
        <v>34125</v>
      </c>
      <c r="B3435" s="33">
        <f t="shared" si="53"/>
        <v>-5.5405622810078782E-3</v>
      </c>
    </row>
    <row r="3436" spans="1:2">
      <c r="A3436" s="33">
        <v>84000</v>
      </c>
      <c r="B3436" s="33">
        <f t="shared" si="53"/>
        <v>0.91482701795185561</v>
      </c>
    </row>
    <row r="3437" spans="1:2">
      <c r="A3437" s="34">
        <v>102375</v>
      </c>
      <c r="B3437" s="33">
        <f t="shared" si="53"/>
        <v>1.2539098106692264</v>
      </c>
    </row>
    <row r="3438" spans="1:2">
      <c r="A3438" s="33">
        <v>62562.500000000007</v>
      </c>
      <c r="B3438" s="33">
        <f t="shared" si="53"/>
        <v>0.51923042644825657</v>
      </c>
    </row>
    <row r="3439" spans="1:2">
      <c r="A3439" s="34">
        <v>70400.000000000015</v>
      </c>
      <c r="B3439" s="33">
        <f t="shared" si="53"/>
        <v>0.66385961762770662</v>
      </c>
    </row>
    <row r="3440" spans="1:2">
      <c r="A3440" s="33">
        <v>66000.000000000015</v>
      </c>
      <c r="B3440" s="33">
        <f t="shared" si="53"/>
        <v>0.58266428222871713</v>
      </c>
    </row>
    <row r="3441" spans="1:2">
      <c r="A3441" s="34">
        <v>53625</v>
      </c>
      <c r="B3441" s="33">
        <f t="shared" si="53"/>
        <v>0.35430240141905905</v>
      </c>
    </row>
    <row r="3442" spans="1:2">
      <c r="A3442" s="33">
        <v>105000</v>
      </c>
      <c r="B3442" s="33">
        <f t="shared" si="53"/>
        <v>1.3023502096288508</v>
      </c>
    </row>
    <row r="3443" spans="1:2">
      <c r="A3443" s="34">
        <v>136500</v>
      </c>
      <c r="B3443" s="33">
        <f t="shared" si="53"/>
        <v>1.8836349971443436</v>
      </c>
    </row>
    <row r="3444" spans="1:2">
      <c r="A3444" s="33">
        <v>77000</v>
      </c>
      <c r="B3444" s="33">
        <f t="shared" si="53"/>
        <v>0.78565262072619058</v>
      </c>
    </row>
    <row r="3445" spans="1:2">
      <c r="A3445" s="34">
        <v>82500.000000000015</v>
      </c>
      <c r="B3445" s="33">
        <f t="shared" si="53"/>
        <v>0.88714678997492769</v>
      </c>
    </row>
    <row r="3446" spans="1:2">
      <c r="A3446" s="33">
        <v>71500.000000000015</v>
      </c>
      <c r="B3446" s="33">
        <f t="shared" si="53"/>
        <v>0.68415845147745402</v>
      </c>
    </row>
    <row r="3447" spans="1:2">
      <c r="A3447" s="34">
        <v>63375</v>
      </c>
      <c r="B3447" s="33">
        <f t="shared" si="53"/>
        <v>0.53422388326909254</v>
      </c>
    </row>
    <row r="3448" spans="1:2">
      <c r="A3448" s="33">
        <v>119000</v>
      </c>
      <c r="B3448" s="33">
        <f t="shared" si="53"/>
        <v>1.5606990040801809</v>
      </c>
    </row>
    <row r="3449" spans="1:2">
      <c r="A3449" s="34">
        <v>58187.499999999993</v>
      </c>
      <c r="B3449" s="33">
        <f t="shared" si="53"/>
        <v>0.43849642818221563</v>
      </c>
    </row>
    <row r="3450" spans="1:2">
      <c r="A3450" s="33">
        <v>33687.5</v>
      </c>
      <c r="B3450" s="33">
        <f t="shared" si="53"/>
        <v>-1.3613962107611944E-2</v>
      </c>
    </row>
    <row r="3451" spans="1:2">
      <c r="A3451" s="34">
        <v>27500.000000000007</v>
      </c>
      <c r="B3451" s="33">
        <f t="shared" si="53"/>
        <v>-0.12779490251244074</v>
      </c>
    </row>
    <row r="3452" spans="1:2">
      <c r="A3452" s="33">
        <v>15000</v>
      </c>
      <c r="B3452" s="33">
        <f t="shared" si="53"/>
        <v>-0.35846346898684273</v>
      </c>
    </row>
    <row r="3453" spans="1:2">
      <c r="A3453" s="34">
        <v>23625</v>
      </c>
      <c r="B3453" s="33">
        <f t="shared" si="53"/>
        <v>-0.19930215811950544</v>
      </c>
    </row>
    <row r="3454" spans="1:2">
      <c r="A3454" s="33">
        <v>38500</v>
      </c>
      <c r="B3454" s="33">
        <f t="shared" si="53"/>
        <v>7.519343598503278E-2</v>
      </c>
    </row>
    <row r="3455" spans="1:2">
      <c r="A3455" s="34">
        <v>64312.499999999993</v>
      </c>
      <c r="B3455" s="33">
        <f t="shared" si="53"/>
        <v>0.55152402575467252</v>
      </c>
    </row>
    <row r="3456" spans="1:2">
      <c r="A3456" s="33">
        <v>21437.5</v>
      </c>
      <c r="B3456" s="33">
        <f t="shared" si="53"/>
        <v>-0.23966915725252577</v>
      </c>
    </row>
    <row r="3457" spans="1:2">
      <c r="A3457" s="34">
        <v>22500.000000000007</v>
      </c>
      <c r="B3457" s="33">
        <f t="shared" si="53"/>
        <v>-0.2200623291022015</v>
      </c>
    </row>
    <row r="3458" spans="1:2">
      <c r="A3458" s="33">
        <v>12000</v>
      </c>
      <c r="B3458" s="33">
        <f t="shared" si="53"/>
        <v>-0.41382392494069919</v>
      </c>
    </row>
    <row r="3459" spans="1:2">
      <c r="A3459" s="34">
        <v>23625</v>
      </c>
      <c r="B3459" s="33">
        <f t="shared" ref="B3459:B3522" si="54">(A3459-$E$3)/$E$4</f>
        <v>-0.19930215811950544</v>
      </c>
    </row>
    <row r="3460" spans="1:2">
      <c r="A3460" s="33">
        <v>38500</v>
      </c>
      <c r="B3460" s="33">
        <f t="shared" si="54"/>
        <v>7.519343598503278E-2</v>
      </c>
    </row>
    <row r="3461" spans="1:2">
      <c r="A3461" s="34">
        <v>60637.499999999993</v>
      </c>
      <c r="B3461" s="33">
        <f t="shared" si="54"/>
        <v>0.48370746721119834</v>
      </c>
    </row>
    <row r="3462" spans="1:2">
      <c r="A3462" s="33">
        <v>24500</v>
      </c>
      <c r="B3462" s="33">
        <f t="shared" si="54"/>
        <v>-0.18315535846629732</v>
      </c>
    </row>
    <row r="3463" spans="1:2">
      <c r="A3463" s="34">
        <v>22500.000000000007</v>
      </c>
      <c r="B3463" s="33">
        <f t="shared" si="54"/>
        <v>-0.2200623291022015</v>
      </c>
    </row>
    <row r="3464" spans="1:2">
      <c r="A3464" s="33">
        <v>9000</v>
      </c>
      <c r="B3464" s="33">
        <f t="shared" si="54"/>
        <v>-0.46918438089455566</v>
      </c>
    </row>
    <row r="3465" spans="1:2">
      <c r="A3465" s="34">
        <v>16875</v>
      </c>
      <c r="B3465" s="33">
        <f t="shared" si="54"/>
        <v>-0.32386318401568248</v>
      </c>
    </row>
    <row r="3466" spans="1:2">
      <c r="A3466" s="33">
        <v>31500</v>
      </c>
      <c r="B3466" s="33">
        <f t="shared" si="54"/>
        <v>-5.3980961240632272E-2</v>
      </c>
    </row>
    <row r="3467" spans="1:2">
      <c r="A3467" s="34">
        <v>58187.499999999993</v>
      </c>
      <c r="B3467" s="33">
        <f t="shared" si="54"/>
        <v>0.43849642818221563</v>
      </c>
    </row>
    <row r="3468" spans="1:2">
      <c r="A3468" s="33">
        <v>21437.5</v>
      </c>
      <c r="B3468" s="33">
        <f t="shared" si="54"/>
        <v>-0.23966915725252577</v>
      </c>
    </row>
    <row r="3469" spans="1:2">
      <c r="A3469" s="34">
        <v>17500.000000000007</v>
      </c>
      <c r="B3469" s="33">
        <f t="shared" si="54"/>
        <v>-0.31232975569196225</v>
      </c>
    </row>
    <row r="3470" spans="1:2">
      <c r="A3470" s="33">
        <v>12000</v>
      </c>
      <c r="B3470" s="33">
        <f t="shared" si="54"/>
        <v>-0.41382392494069919</v>
      </c>
    </row>
    <row r="3471" spans="1:2">
      <c r="A3471" s="34">
        <v>13500</v>
      </c>
      <c r="B3471" s="33">
        <f t="shared" si="54"/>
        <v>-0.38614369696377099</v>
      </c>
    </row>
    <row r="3472" spans="1:2">
      <c r="A3472" s="33">
        <v>35000</v>
      </c>
      <c r="B3472" s="33">
        <f t="shared" si="54"/>
        <v>1.0606237372200253E-2</v>
      </c>
    </row>
    <row r="3473" spans="1:2">
      <c r="A3473" s="34">
        <v>90999.999999999985</v>
      </c>
      <c r="B3473" s="33">
        <f t="shared" si="54"/>
        <v>1.0440014151775203</v>
      </c>
    </row>
    <row r="3474" spans="1:2">
      <c r="A3474" s="33">
        <v>35437.5</v>
      </c>
      <c r="B3474" s="33">
        <f t="shared" si="54"/>
        <v>1.8679637198804319E-2</v>
      </c>
    </row>
    <row r="3475" spans="1:2">
      <c r="A3475" s="34">
        <v>40000</v>
      </c>
      <c r="B3475" s="33">
        <f t="shared" si="54"/>
        <v>0.102873663961961</v>
      </c>
    </row>
    <row r="3476" spans="1:2">
      <c r="A3476" s="33">
        <v>32000</v>
      </c>
      <c r="B3476" s="33">
        <f t="shared" si="54"/>
        <v>-4.4754218581656194E-2</v>
      </c>
    </row>
    <row r="3477" spans="1:2">
      <c r="A3477" s="34">
        <v>33749.999999999993</v>
      </c>
      <c r="B3477" s="33">
        <f t="shared" si="54"/>
        <v>-1.2460619275240069E-2</v>
      </c>
    </row>
    <row r="3478" spans="1:2">
      <c r="A3478" s="33">
        <v>76999.999999999985</v>
      </c>
      <c r="B3478" s="33">
        <f t="shared" si="54"/>
        <v>0.78565262072619024</v>
      </c>
    </row>
    <row r="3479" spans="1:2">
      <c r="A3479" s="34">
        <v>104999.99999999997</v>
      </c>
      <c r="B3479" s="33">
        <f t="shared" si="54"/>
        <v>1.3023502096288502</v>
      </c>
    </row>
    <row r="3480" spans="1:2">
      <c r="A3480" s="33">
        <v>55125</v>
      </c>
      <c r="B3480" s="33">
        <f t="shared" si="54"/>
        <v>0.38198262939598726</v>
      </c>
    </row>
    <row r="3481" spans="1:2">
      <c r="A3481" s="34">
        <v>44000</v>
      </c>
      <c r="B3481" s="33">
        <f t="shared" si="54"/>
        <v>0.17668760523376961</v>
      </c>
    </row>
    <row r="3482" spans="1:2">
      <c r="A3482" s="33">
        <v>40000</v>
      </c>
      <c r="B3482" s="33">
        <f t="shared" si="54"/>
        <v>0.102873663961961</v>
      </c>
    </row>
    <row r="3483" spans="1:2">
      <c r="A3483" s="34">
        <v>37499.999999999993</v>
      </c>
      <c r="B3483" s="33">
        <f t="shared" si="54"/>
        <v>5.6739950667080492E-2</v>
      </c>
    </row>
    <row r="3484" spans="1:2">
      <c r="A3484" s="33">
        <v>88000</v>
      </c>
      <c r="B3484" s="33">
        <f t="shared" si="54"/>
        <v>0.98864095922366424</v>
      </c>
    </row>
    <row r="3485" spans="1:2">
      <c r="A3485" s="34">
        <v>109374.99999999997</v>
      </c>
      <c r="B3485" s="33">
        <f t="shared" si="54"/>
        <v>1.3830842078948908</v>
      </c>
    </row>
    <row r="3486" spans="1:2">
      <c r="A3486" s="33">
        <v>59062.499999999993</v>
      </c>
      <c r="B3486" s="33">
        <f t="shared" si="54"/>
        <v>0.45464322783542371</v>
      </c>
    </row>
    <row r="3487" spans="1:2">
      <c r="A3487" s="34">
        <v>48000</v>
      </c>
      <c r="B3487" s="33">
        <f t="shared" si="54"/>
        <v>0.25050154650557821</v>
      </c>
    </row>
    <row r="3488" spans="1:2">
      <c r="A3488" s="33">
        <v>40000</v>
      </c>
      <c r="B3488" s="33">
        <f t="shared" si="54"/>
        <v>0.102873663961961</v>
      </c>
    </row>
    <row r="3489" spans="1:2">
      <c r="A3489" s="34">
        <v>41249.999999999993</v>
      </c>
      <c r="B3489" s="33">
        <f t="shared" si="54"/>
        <v>0.12594052060940106</v>
      </c>
    </row>
    <row r="3490" spans="1:2">
      <c r="A3490" s="33">
        <v>99000</v>
      </c>
      <c r="B3490" s="33">
        <f t="shared" si="54"/>
        <v>1.1916292977211378</v>
      </c>
    </row>
    <row r="3491" spans="1:2">
      <c r="A3491" s="34">
        <v>104999.99999999997</v>
      </c>
      <c r="B3491" s="33">
        <f t="shared" si="54"/>
        <v>1.3023502096288502</v>
      </c>
    </row>
    <row r="3492" spans="1:2">
      <c r="A3492" s="33">
        <v>59062.499999999993</v>
      </c>
      <c r="B3492" s="33">
        <f t="shared" si="54"/>
        <v>0.45464322783542371</v>
      </c>
    </row>
    <row r="3493" spans="1:2">
      <c r="A3493" s="34">
        <v>48000</v>
      </c>
      <c r="B3493" s="33">
        <f t="shared" si="54"/>
        <v>0.25050154650557821</v>
      </c>
    </row>
    <row r="3494" spans="1:2">
      <c r="A3494" s="33">
        <v>32000</v>
      </c>
      <c r="B3494" s="33">
        <f t="shared" si="54"/>
        <v>-4.4754218581656194E-2</v>
      </c>
    </row>
    <row r="3495" spans="1:2">
      <c r="A3495" s="34">
        <v>26249.999999999996</v>
      </c>
      <c r="B3495" s="33">
        <f t="shared" si="54"/>
        <v>-0.15086175915988112</v>
      </c>
    </row>
    <row r="3496" spans="1:2">
      <c r="A3496" s="33">
        <v>76999.999999999985</v>
      </c>
      <c r="B3496" s="33">
        <f t="shared" si="54"/>
        <v>0.78565262072619024</v>
      </c>
    </row>
    <row r="3497" spans="1:2">
      <c r="A3497" s="34">
        <v>83124.999999999985</v>
      </c>
      <c r="B3497" s="33">
        <f t="shared" si="54"/>
        <v>0.89868021829864719</v>
      </c>
    </row>
    <row r="3498" spans="1:2">
      <c r="A3498" s="33">
        <v>43312.5</v>
      </c>
      <c r="B3498" s="33">
        <f t="shared" si="54"/>
        <v>0.16400083407767749</v>
      </c>
    </row>
    <row r="3499" spans="1:2">
      <c r="A3499" s="34">
        <v>28000</v>
      </c>
      <c r="B3499" s="33">
        <f t="shared" si="54"/>
        <v>-0.11856815985346479</v>
      </c>
    </row>
    <row r="3500" spans="1:2">
      <c r="A3500" s="33">
        <v>24000</v>
      </c>
      <c r="B3500" s="33">
        <f t="shared" si="54"/>
        <v>-0.1923821011252734</v>
      </c>
    </row>
    <row r="3501" spans="1:2">
      <c r="A3501" s="34">
        <v>22499.999999999996</v>
      </c>
      <c r="B3501" s="33">
        <f t="shared" si="54"/>
        <v>-0.22006232910220169</v>
      </c>
    </row>
    <row r="3502" spans="1:2">
      <c r="A3502" s="33">
        <v>54999.999999999993</v>
      </c>
      <c r="B3502" s="33">
        <f t="shared" si="54"/>
        <v>0.37967594373124314</v>
      </c>
    </row>
    <row r="3503" spans="1:2">
      <c r="A3503" s="34">
        <v>81812.499999999985</v>
      </c>
      <c r="B3503" s="33">
        <f t="shared" si="54"/>
        <v>0.87446001881883506</v>
      </c>
    </row>
    <row r="3504" spans="1:2">
      <c r="A3504" s="33">
        <v>43750</v>
      </c>
      <c r="B3504" s="33">
        <f t="shared" si="54"/>
        <v>0.17207423390428156</v>
      </c>
    </row>
    <row r="3505" spans="1:2">
      <c r="A3505" s="34">
        <v>30000</v>
      </c>
      <c r="B3505" s="33">
        <f t="shared" si="54"/>
        <v>-8.1661189217560493E-2</v>
      </c>
    </row>
    <row r="3506" spans="1:2">
      <c r="A3506" s="33">
        <v>25000</v>
      </c>
      <c r="B3506" s="33">
        <f t="shared" si="54"/>
        <v>-0.17392861580732125</v>
      </c>
    </row>
    <row r="3507" spans="1:2">
      <c r="A3507" s="34">
        <v>22500</v>
      </c>
      <c r="B3507" s="33">
        <f t="shared" si="54"/>
        <v>-0.22006232910220161</v>
      </c>
    </row>
    <row r="3508" spans="1:2">
      <c r="A3508" s="33">
        <v>64999.999999999993</v>
      </c>
      <c r="B3508" s="33">
        <f t="shared" si="54"/>
        <v>0.56421079691076459</v>
      </c>
    </row>
    <row r="3509" spans="1:2">
      <c r="A3509" s="34">
        <v>84000</v>
      </c>
      <c r="B3509" s="33">
        <f t="shared" si="54"/>
        <v>0.91482701795185561</v>
      </c>
    </row>
    <row r="3510" spans="1:2">
      <c r="A3510" s="33">
        <v>48125</v>
      </c>
      <c r="B3510" s="33">
        <f t="shared" si="54"/>
        <v>0.25280823217032222</v>
      </c>
    </row>
    <row r="3511" spans="1:2">
      <c r="A3511" s="34">
        <v>54000</v>
      </c>
      <c r="B3511" s="33">
        <f t="shared" si="54"/>
        <v>0.36122245841329109</v>
      </c>
    </row>
    <row r="3512" spans="1:2">
      <c r="A3512" s="33">
        <v>50000</v>
      </c>
      <c r="B3512" s="33">
        <f t="shared" si="54"/>
        <v>0.28740851714148252</v>
      </c>
    </row>
    <row r="3513" spans="1:2">
      <c r="A3513" s="34">
        <v>40500</v>
      </c>
      <c r="B3513" s="33">
        <f t="shared" si="54"/>
        <v>0.11210040662093708</v>
      </c>
    </row>
    <row r="3514" spans="1:2">
      <c r="A3514" s="33">
        <v>84499.999999999985</v>
      </c>
      <c r="B3514" s="33">
        <f t="shared" si="54"/>
        <v>0.92405376061083144</v>
      </c>
    </row>
    <row r="3515" spans="1:2">
      <c r="A3515" s="34">
        <v>115499.99999999999</v>
      </c>
      <c r="B3515" s="33">
        <f t="shared" si="54"/>
        <v>1.4961118054673481</v>
      </c>
    </row>
    <row r="3516" spans="1:2">
      <c r="A3516" s="33">
        <v>61249.999999999993</v>
      </c>
      <c r="B3516" s="33">
        <f t="shared" si="54"/>
        <v>0.49501022696844404</v>
      </c>
    </row>
    <row r="3517" spans="1:2">
      <c r="A3517" s="34">
        <v>65000</v>
      </c>
      <c r="B3517" s="33">
        <f t="shared" si="54"/>
        <v>0.5642107969107647</v>
      </c>
    </row>
    <row r="3518" spans="1:2">
      <c r="A3518" s="33">
        <v>55000</v>
      </c>
      <c r="B3518" s="33">
        <f t="shared" si="54"/>
        <v>0.37967594373124325</v>
      </c>
    </row>
    <row r="3519" spans="1:2">
      <c r="A3519" s="34">
        <v>49500</v>
      </c>
      <c r="B3519" s="33">
        <f t="shared" si="54"/>
        <v>0.27818177448250642</v>
      </c>
    </row>
    <row r="3520" spans="1:2">
      <c r="A3520" s="33">
        <v>97499.999999999985</v>
      </c>
      <c r="B3520" s="33">
        <f t="shared" si="54"/>
        <v>1.1639490697442094</v>
      </c>
    </row>
    <row r="3521" spans="1:2">
      <c r="A3521" s="34">
        <v>80000</v>
      </c>
      <c r="B3521" s="33">
        <f t="shared" si="54"/>
        <v>0.84101307668004699</v>
      </c>
    </row>
    <row r="3522" spans="1:2">
      <c r="A3522" s="33">
        <v>48000</v>
      </c>
      <c r="B3522" s="33">
        <f t="shared" si="54"/>
        <v>0.25050154650557821</v>
      </c>
    </row>
    <row r="3523" spans="1:2">
      <c r="A3523" s="34">
        <v>27000.000000000004</v>
      </c>
      <c r="B3523" s="33">
        <f t="shared" ref="B3523:B3586" si="55">(A3523-$E$3)/$E$4</f>
        <v>-0.13702164517141688</v>
      </c>
    </row>
    <row r="3524" spans="1:2">
      <c r="A3524" s="33">
        <v>15750</v>
      </c>
      <c r="B3524" s="33">
        <f t="shared" si="55"/>
        <v>-0.34462335499837865</v>
      </c>
    </row>
    <row r="3525" spans="1:2">
      <c r="A3525" s="34">
        <v>30000</v>
      </c>
      <c r="B3525" s="33">
        <f t="shared" si="55"/>
        <v>-8.1661189217560493E-2</v>
      </c>
    </row>
    <row r="3526" spans="1:2">
      <c r="A3526" s="33">
        <v>42000</v>
      </c>
      <c r="B3526" s="33">
        <f t="shared" si="55"/>
        <v>0.1397806345978653</v>
      </c>
    </row>
    <row r="3527" spans="1:2">
      <c r="A3527" s="34">
        <v>88000</v>
      </c>
      <c r="B3527" s="33">
        <f t="shared" si="55"/>
        <v>0.98864095922366424</v>
      </c>
    </row>
    <row r="3528" spans="1:2">
      <c r="A3528" s="33">
        <v>32000</v>
      </c>
      <c r="B3528" s="33">
        <f t="shared" si="55"/>
        <v>-4.4754218581656194E-2</v>
      </c>
    </row>
    <row r="3529" spans="1:2">
      <c r="A3529" s="34">
        <v>22500.000000000004</v>
      </c>
      <c r="B3529" s="33">
        <f t="shared" si="55"/>
        <v>-0.22006232910220155</v>
      </c>
    </row>
    <row r="3530" spans="1:2">
      <c r="A3530" s="33">
        <v>13125</v>
      </c>
      <c r="B3530" s="33">
        <f t="shared" si="55"/>
        <v>-0.39306375395800303</v>
      </c>
    </row>
    <row r="3531" spans="1:2">
      <c r="A3531" s="34">
        <v>30000</v>
      </c>
      <c r="B3531" s="33">
        <f t="shared" si="55"/>
        <v>-8.1661189217560493E-2</v>
      </c>
    </row>
    <row r="3532" spans="1:2">
      <c r="A3532" s="33">
        <v>42000</v>
      </c>
      <c r="B3532" s="33">
        <f t="shared" si="55"/>
        <v>0.1397806345978653</v>
      </c>
    </row>
    <row r="3533" spans="1:2">
      <c r="A3533" s="34">
        <v>83200</v>
      </c>
      <c r="B3533" s="33">
        <f t="shared" si="55"/>
        <v>0.90006422969749389</v>
      </c>
    </row>
    <row r="3534" spans="1:2">
      <c r="A3534" s="33">
        <v>36000</v>
      </c>
      <c r="B3534" s="33">
        <f t="shared" si="55"/>
        <v>2.9059722690152404E-2</v>
      </c>
    </row>
    <row r="3535" spans="1:2">
      <c r="A3535" s="34">
        <v>22500.000000000004</v>
      </c>
      <c r="B3535" s="33">
        <f t="shared" si="55"/>
        <v>-0.22006232910220155</v>
      </c>
    </row>
    <row r="3536" spans="1:2">
      <c r="A3536" s="33">
        <v>10500</v>
      </c>
      <c r="B3536" s="33">
        <f t="shared" si="55"/>
        <v>-0.4415041529176274</v>
      </c>
    </row>
    <row r="3537" spans="1:2">
      <c r="A3537" s="34">
        <v>22500</v>
      </c>
      <c r="B3537" s="33">
        <f t="shared" si="55"/>
        <v>-0.22006232910220161</v>
      </c>
    </row>
    <row r="3538" spans="1:2">
      <c r="A3538" s="33">
        <v>35000</v>
      </c>
      <c r="B3538" s="33">
        <f t="shared" si="55"/>
        <v>1.0606237372200253E-2</v>
      </c>
    </row>
    <row r="3539" spans="1:2">
      <c r="A3539" s="34">
        <v>80000</v>
      </c>
      <c r="B3539" s="33">
        <f t="shared" si="55"/>
        <v>0.84101307668004699</v>
      </c>
    </row>
    <row r="3540" spans="1:2">
      <c r="A3540" s="33">
        <v>32000</v>
      </c>
      <c r="B3540" s="33">
        <f t="shared" si="55"/>
        <v>-4.4754218581656194E-2</v>
      </c>
    </row>
    <row r="3541" spans="1:2">
      <c r="A3541" s="34">
        <v>18000</v>
      </c>
      <c r="B3541" s="33">
        <f t="shared" si="55"/>
        <v>-0.30310301303298631</v>
      </c>
    </row>
    <row r="3542" spans="1:2">
      <c r="A3542" s="33">
        <v>13125</v>
      </c>
      <c r="B3542" s="33">
        <f t="shared" si="55"/>
        <v>-0.39306375395800303</v>
      </c>
    </row>
    <row r="3543" spans="1:2">
      <c r="A3543" s="34">
        <v>18750</v>
      </c>
      <c r="B3543" s="33">
        <f t="shared" si="55"/>
        <v>-0.28926289904452218</v>
      </c>
    </row>
    <row r="3544" spans="1:2">
      <c r="A3544" s="33">
        <v>38500</v>
      </c>
      <c r="B3544" s="33">
        <f t="shared" si="55"/>
        <v>7.519343598503278E-2</v>
      </c>
    </row>
    <row r="3545" spans="1:2">
      <c r="A3545" s="34">
        <v>119899.99999999999</v>
      </c>
      <c r="B3545" s="33">
        <f t="shared" si="55"/>
        <v>1.5773071408663375</v>
      </c>
    </row>
    <row r="3546" spans="1:2">
      <c r="A3546" s="33">
        <v>50000</v>
      </c>
      <c r="B3546" s="33">
        <f t="shared" si="55"/>
        <v>0.28740851714148252</v>
      </c>
    </row>
    <row r="3547" spans="1:2">
      <c r="A3547" s="34">
        <v>37125</v>
      </c>
      <c r="B3547" s="33">
        <f t="shared" si="55"/>
        <v>4.9819893672848573E-2</v>
      </c>
    </row>
    <row r="3548" spans="1:2">
      <c r="A3548" s="33">
        <v>30375</v>
      </c>
      <c r="B3548" s="33">
        <f t="shared" si="55"/>
        <v>-7.4741132223328441E-2</v>
      </c>
    </row>
    <row r="3549" spans="1:2">
      <c r="A3549" s="34">
        <v>41249.999999999993</v>
      </c>
      <c r="B3549" s="33">
        <f t="shared" si="55"/>
        <v>0.12594052060940106</v>
      </c>
    </row>
    <row r="3550" spans="1:2">
      <c r="A3550" s="33">
        <v>78750</v>
      </c>
      <c r="B3550" s="33">
        <f t="shared" si="55"/>
        <v>0.81794622003260686</v>
      </c>
    </row>
    <row r="3551" spans="1:2">
      <c r="A3551" s="34">
        <v>137499.99999999997</v>
      </c>
      <c r="B3551" s="33">
        <f t="shared" si="55"/>
        <v>1.902088482462295</v>
      </c>
    </row>
    <row r="3552" spans="1:2">
      <c r="A3552" s="33">
        <v>75000</v>
      </c>
      <c r="B3552" s="33">
        <f t="shared" si="55"/>
        <v>0.74874565009028626</v>
      </c>
    </row>
    <row r="3553" spans="1:2">
      <c r="A3553" s="34">
        <v>40500</v>
      </c>
      <c r="B3553" s="33">
        <f t="shared" si="55"/>
        <v>0.11210040662093708</v>
      </c>
    </row>
    <row r="3554" spans="1:2">
      <c r="A3554" s="33">
        <v>37125</v>
      </c>
      <c r="B3554" s="33">
        <f t="shared" si="55"/>
        <v>4.9819893672848573E-2</v>
      </c>
    </row>
    <row r="3555" spans="1:2">
      <c r="A3555" s="34">
        <v>45374.999999999993</v>
      </c>
      <c r="B3555" s="33">
        <f t="shared" si="55"/>
        <v>0.20206114754595367</v>
      </c>
    </row>
    <row r="3556" spans="1:2">
      <c r="A3556" s="33">
        <v>89250</v>
      </c>
      <c r="B3556" s="33">
        <f t="shared" si="55"/>
        <v>1.0117078158711044</v>
      </c>
    </row>
    <row r="3557" spans="1:2">
      <c r="A3557" s="34">
        <v>142999.99999999997</v>
      </c>
      <c r="B3557" s="33">
        <f t="shared" si="55"/>
        <v>2.003582651711032</v>
      </c>
    </row>
    <row r="3558" spans="1:2">
      <c r="A3558" s="33">
        <v>80000</v>
      </c>
      <c r="B3558" s="33">
        <f t="shared" si="55"/>
        <v>0.84101307668004699</v>
      </c>
    </row>
    <row r="3559" spans="1:2">
      <c r="A3559" s="34">
        <v>43875</v>
      </c>
      <c r="B3559" s="33">
        <f t="shared" si="55"/>
        <v>0.17438091956902557</v>
      </c>
    </row>
    <row r="3560" spans="1:2">
      <c r="A3560" s="33">
        <v>37125</v>
      </c>
      <c r="B3560" s="33">
        <f t="shared" si="55"/>
        <v>4.9819893672848573E-2</v>
      </c>
    </row>
    <row r="3561" spans="1:2">
      <c r="A3561" s="34">
        <v>49499.999999999993</v>
      </c>
      <c r="B3561" s="33">
        <f t="shared" si="55"/>
        <v>0.27818177448250631</v>
      </c>
    </row>
    <row r="3562" spans="1:2">
      <c r="A3562" s="33">
        <v>99750</v>
      </c>
      <c r="B3562" s="33">
        <f t="shared" si="55"/>
        <v>1.2054694117096019</v>
      </c>
    </row>
    <row r="3563" spans="1:2">
      <c r="A3563" s="34">
        <v>137499.99999999997</v>
      </c>
      <c r="B3563" s="33">
        <f t="shared" si="55"/>
        <v>1.902088482462295</v>
      </c>
    </row>
    <row r="3564" spans="1:2">
      <c r="A3564" s="33">
        <v>80000</v>
      </c>
      <c r="B3564" s="33">
        <f t="shared" si="55"/>
        <v>0.84101307668004699</v>
      </c>
    </row>
    <row r="3565" spans="1:2">
      <c r="A3565" s="34">
        <v>43875</v>
      </c>
      <c r="B3565" s="33">
        <f t="shared" si="55"/>
        <v>0.17438091956902557</v>
      </c>
    </row>
    <row r="3566" spans="1:2">
      <c r="A3566" s="33">
        <v>30375</v>
      </c>
      <c r="B3566" s="33">
        <f t="shared" si="55"/>
        <v>-7.4741132223328441E-2</v>
      </c>
    </row>
    <row r="3567" spans="1:2">
      <c r="A3567" s="34">
        <v>32999.999999999993</v>
      </c>
      <c r="B3567" s="33">
        <f t="shared" si="55"/>
        <v>-2.630073326370418E-2</v>
      </c>
    </row>
    <row r="3568" spans="1:2">
      <c r="A3568" s="33">
        <v>78750</v>
      </c>
      <c r="B3568" s="33">
        <f t="shared" si="55"/>
        <v>0.81794622003260686</v>
      </c>
    </row>
    <row r="3569" spans="1:2">
      <c r="A3569" s="34">
        <v>109999.99999999999</v>
      </c>
      <c r="B3569" s="33">
        <f t="shared" si="55"/>
        <v>1.3946176362186113</v>
      </c>
    </row>
    <row r="3570" spans="1:2">
      <c r="A3570" s="33">
        <v>60000</v>
      </c>
      <c r="B3570" s="33">
        <f t="shared" si="55"/>
        <v>0.47194337032100403</v>
      </c>
    </row>
    <row r="3571" spans="1:2">
      <c r="A3571" s="34">
        <v>27000</v>
      </c>
      <c r="B3571" s="33">
        <f t="shared" si="55"/>
        <v>-0.13702164517141693</v>
      </c>
    </row>
    <row r="3572" spans="1:2">
      <c r="A3572" s="33">
        <v>23625</v>
      </c>
      <c r="B3572" s="33">
        <f t="shared" si="55"/>
        <v>-0.19930215811950544</v>
      </c>
    </row>
    <row r="3573" spans="1:2">
      <c r="A3573" s="34">
        <v>28874.999999999996</v>
      </c>
      <c r="B3573" s="33">
        <f t="shared" si="55"/>
        <v>-0.10242136020025673</v>
      </c>
    </row>
    <row r="3574" spans="1:2">
      <c r="A3574" s="33">
        <v>57749.999999999993</v>
      </c>
      <c r="B3574" s="33">
        <f t="shared" si="55"/>
        <v>0.43042302835561153</v>
      </c>
    </row>
    <row r="3575" spans="1:2">
      <c r="A3575" s="34">
        <v>108000</v>
      </c>
      <c r="B3575" s="33">
        <f t="shared" si="55"/>
        <v>1.3577106655827071</v>
      </c>
    </row>
    <row r="3576" spans="1:2">
      <c r="A3576" s="33">
        <v>60500.000000000015</v>
      </c>
      <c r="B3576" s="33">
        <f t="shared" si="55"/>
        <v>0.48117011297998036</v>
      </c>
    </row>
    <row r="3577" spans="1:2">
      <c r="A3577" s="34">
        <v>28875.000000000004</v>
      </c>
      <c r="B3577" s="33">
        <f t="shared" si="55"/>
        <v>-0.10242136020025659</v>
      </c>
    </row>
    <row r="3578" spans="1:2">
      <c r="A3578" s="33">
        <v>24750.000000000004</v>
      </c>
      <c r="B3578" s="33">
        <f t="shared" si="55"/>
        <v>-0.17854198713680922</v>
      </c>
    </row>
    <row r="3579" spans="1:2">
      <c r="A3579" s="34">
        <v>29250</v>
      </c>
      <c r="B3579" s="33">
        <f t="shared" si="55"/>
        <v>-9.550130320602461E-2</v>
      </c>
    </row>
    <row r="3580" spans="1:2">
      <c r="A3580" s="33">
        <v>67375</v>
      </c>
      <c r="B3580" s="33">
        <f t="shared" si="55"/>
        <v>0.60803782454090116</v>
      </c>
    </row>
    <row r="3581" spans="1:2">
      <c r="A3581" s="34">
        <v>110500</v>
      </c>
      <c r="B3581" s="33">
        <f t="shared" si="55"/>
        <v>1.4038443788775876</v>
      </c>
    </row>
    <row r="3582" spans="1:2">
      <c r="A3582" s="33">
        <v>66000.000000000015</v>
      </c>
      <c r="B3582" s="33">
        <f t="shared" si="55"/>
        <v>0.58266428222871713</v>
      </c>
    </row>
    <row r="3583" spans="1:2">
      <c r="A3583" s="34">
        <v>48675.000000000007</v>
      </c>
      <c r="B3583" s="33">
        <f t="shared" si="55"/>
        <v>0.26295764909519603</v>
      </c>
    </row>
    <row r="3584" spans="1:2">
      <c r="A3584" s="33">
        <v>45375.000000000007</v>
      </c>
      <c r="B3584" s="33">
        <f t="shared" si="55"/>
        <v>0.20206114754595395</v>
      </c>
    </row>
    <row r="3585" spans="1:2">
      <c r="A3585" s="34">
        <v>48750</v>
      </c>
      <c r="B3585" s="33">
        <f t="shared" si="55"/>
        <v>0.26434166049404234</v>
      </c>
    </row>
    <row r="3586" spans="1:2">
      <c r="A3586" s="33">
        <v>85750</v>
      </c>
      <c r="B3586" s="33">
        <f t="shared" si="55"/>
        <v>0.9471206172582719</v>
      </c>
    </row>
    <row r="3587" spans="1:2">
      <c r="A3587" s="34">
        <v>149500</v>
      </c>
      <c r="B3587" s="33">
        <f t="shared" ref="B3587:B3650" si="56">(A3587-$E$3)/$E$4</f>
        <v>2.1235303062777215</v>
      </c>
    </row>
    <row r="3588" spans="1:2">
      <c r="A3588" s="33">
        <v>82500.000000000015</v>
      </c>
      <c r="B3588" s="33">
        <f t="shared" si="56"/>
        <v>0.88714678997492769</v>
      </c>
    </row>
    <row r="3589" spans="1:2">
      <c r="A3589" s="34">
        <v>57750.000000000007</v>
      </c>
      <c r="B3589" s="33">
        <f t="shared" si="56"/>
        <v>0.4304230283556118</v>
      </c>
    </row>
    <row r="3590" spans="1:2">
      <c r="A3590" s="33">
        <v>49500.000000000007</v>
      </c>
      <c r="B3590" s="33">
        <f t="shared" si="56"/>
        <v>0.27818177448250658</v>
      </c>
    </row>
    <row r="3591" spans="1:2">
      <c r="A3591" s="34">
        <v>58500</v>
      </c>
      <c r="B3591" s="33">
        <f t="shared" si="56"/>
        <v>0.44426314234407577</v>
      </c>
    </row>
    <row r="3592" spans="1:2">
      <c r="A3592" s="33">
        <v>98000</v>
      </c>
      <c r="B3592" s="33">
        <f t="shared" si="56"/>
        <v>1.1731758124031857</v>
      </c>
    </row>
    <row r="3593" spans="1:2">
      <c r="A3593" s="34">
        <v>52062.5</v>
      </c>
      <c r="B3593" s="33">
        <f t="shared" si="56"/>
        <v>0.32546883060975879</v>
      </c>
    </row>
    <row r="3594" spans="1:2">
      <c r="A3594" s="33">
        <v>27562.5</v>
      </c>
      <c r="B3594" s="33">
        <f t="shared" si="56"/>
        <v>-0.12664155968006885</v>
      </c>
    </row>
    <row r="3595" spans="1:2">
      <c r="A3595" s="34">
        <v>22500.000000000007</v>
      </c>
      <c r="B3595" s="33">
        <f t="shared" si="56"/>
        <v>-0.2200623291022015</v>
      </c>
    </row>
    <row r="3596" spans="1:2">
      <c r="A3596" s="33">
        <v>9000</v>
      </c>
      <c r="B3596" s="33">
        <f t="shared" si="56"/>
        <v>-0.46918438089455566</v>
      </c>
    </row>
    <row r="3597" spans="1:2">
      <c r="A3597" s="34">
        <v>16875</v>
      </c>
      <c r="B3597" s="33">
        <f t="shared" si="56"/>
        <v>-0.32386318401568248</v>
      </c>
    </row>
    <row r="3598" spans="1:2">
      <c r="A3598" s="33">
        <v>31500</v>
      </c>
      <c r="B3598" s="33">
        <f t="shared" si="56"/>
        <v>-5.3980961240632272E-2</v>
      </c>
    </row>
    <row r="3599" spans="1:2">
      <c r="A3599" s="34">
        <v>58187.499999999993</v>
      </c>
      <c r="B3599" s="33">
        <f t="shared" si="56"/>
        <v>0.43849642818221563</v>
      </c>
    </row>
    <row r="3600" spans="1:2">
      <c r="A3600" s="33">
        <v>15312.499999999998</v>
      </c>
      <c r="B3600" s="33">
        <f t="shared" si="56"/>
        <v>-0.35269675482498269</v>
      </c>
    </row>
    <row r="3601" spans="1:2">
      <c r="A3601" s="34">
        <v>17500.000000000007</v>
      </c>
      <c r="B3601" s="33">
        <f t="shared" si="56"/>
        <v>-0.31232975569196225</v>
      </c>
    </row>
    <row r="3602" spans="1:2">
      <c r="A3602" s="33">
        <v>6000</v>
      </c>
      <c r="B3602" s="33">
        <f t="shared" si="56"/>
        <v>-0.52454483684841213</v>
      </c>
    </row>
    <row r="3603" spans="1:2">
      <c r="A3603" s="34">
        <v>16875</v>
      </c>
      <c r="B3603" s="33">
        <f t="shared" si="56"/>
        <v>-0.32386318401568248</v>
      </c>
    </row>
    <row r="3604" spans="1:2">
      <c r="A3604" s="33">
        <v>31500</v>
      </c>
      <c r="B3604" s="33">
        <f t="shared" si="56"/>
        <v>-5.3980961240632272E-2</v>
      </c>
    </row>
    <row r="3605" spans="1:2">
      <c r="A3605" s="34">
        <v>54512.5</v>
      </c>
      <c r="B3605" s="33">
        <f t="shared" si="56"/>
        <v>0.37067986963874155</v>
      </c>
    </row>
    <row r="3606" spans="1:2">
      <c r="A3606" s="33">
        <v>18375</v>
      </c>
      <c r="B3606" s="33">
        <f t="shared" si="56"/>
        <v>-0.29618295603875422</v>
      </c>
    </row>
    <row r="3607" spans="1:2">
      <c r="A3607" s="34">
        <v>17500.000000000007</v>
      </c>
      <c r="B3607" s="33">
        <f t="shared" si="56"/>
        <v>-0.31232975569196225</v>
      </c>
    </row>
    <row r="3608" spans="1:2">
      <c r="A3608" s="33">
        <v>3000</v>
      </c>
      <c r="B3608" s="33">
        <f t="shared" si="56"/>
        <v>-0.57990529280226855</v>
      </c>
    </row>
    <row r="3609" spans="1:2">
      <c r="A3609" s="34">
        <v>10125</v>
      </c>
      <c r="B3609" s="33">
        <f t="shared" si="56"/>
        <v>-0.44842420991185949</v>
      </c>
    </row>
    <row r="3610" spans="1:2">
      <c r="A3610" s="33">
        <v>24500</v>
      </c>
      <c r="B3610" s="33">
        <f t="shared" si="56"/>
        <v>-0.18315535846629732</v>
      </c>
    </row>
    <row r="3611" spans="1:2">
      <c r="A3611" s="34">
        <v>52062.5</v>
      </c>
      <c r="B3611" s="33">
        <f t="shared" si="56"/>
        <v>0.32546883060975879</v>
      </c>
    </row>
    <row r="3612" spans="1:2">
      <c r="A3612" s="33">
        <v>15312.499999999998</v>
      </c>
      <c r="B3612" s="33">
        <f t="shared" si="56"/>
        <v>-0.35269675482498269</v>
      </c>
    </row>
    <row r="3613" spans="1:2">
      <c r="A3613" s="34">
        <v>12500.000000000004</v>
      </c>
      <c r="B3613" s="33">
        <f t="shared" si="56"/>
        <v>-0.40459718228172303</v>
      </c>
    </row>
    <row r="3614" spans="1:2">
      <c r="A3614" s="33">
        <v>6000</v>
      </c>
      <c r="B3614" s="33">
        <f t="shared" si="56"/>
        <v>-0.52454483684841213</v>
      </c>
    </row>
    <row r="3615" spans="1:2">
      <c r="A3615" s="34">
        <v>6750</v>
      </c>
      <c r="B3615" s="33">
        <f t="shared" si="56"/>
        <v>-0.51070472285994795</v>
      </c>
    </row>
    <row r="3616" spans="1:2">
      <c r="A3616" s="33">
        <v>28000</v>
      </c>
      <c r="B3616" s="33">
        <f t="shared" si="56"/>
        <v>-0.11856815985346479</v>
      </c>
    </row>
    <row r="3617" spans="1:2">
      <c r="A3617" s="34">
        <v>82249.999999999985</v>
      </c>
      <c r="B3617" s="33">
        <f t="shared" si="56"/>
        <v>0.8825334186454391</v>
      </c>
    </row>
    <row r="3618" spans="1:2">
      <c r="A3618" s="33">
        <v>27562.5</v>
      </c>
      <c r="B3618" s="33">
        <f t="shared" si="56"/>
        <v>-0.12664155968006885</v>
      </c>
    </row>
    <row r="3619" spans="1:2">
      <c r="A3619" s="34">
        <v>32000</v>
      </c>
      <c r="B3619" s="33">
        <f t="shared" si="56"/>
        <v>-4.4754218581656194E-2</v>
      </c>
    </row>
    <row r="3620" spans="1:2">
      <c r="A3620" s="33">
        <v>24000</v>
      </c>
      <c r="B3620" s="33">
        <f t="shared" si="56"/>
        <v>-0.1923821011252734</v>
      </c>
    </row>
    <row r="3621" spans="1:2">
      <c r="A3621" s="34">
        <v>26249.999999999996</v>
      </c>
      <c r="B3621" s="33">
        <f t="shared" si="56"/>
        <v>-0.15086175915988112</v>
      </c>
    </row>
    <row r="3622" spans="1:2">
      <c r="A3622" s="33">
        <v>65999.999999999985</v>
      </c>
      <c r="B3622" s="33">
        <f t="shared" si="56"/>
        <v>0.58266428222871669</v>
      </c>
    </row>
    <row r="3623" spans="1:2">
      <c r="A3623" s="34">
        <v>96249.999999999971</v>
      </c>
      <c r="B3623" s="33">
        <f t="shared" si="56"/>
        <v>1.1408822130967688</v>
      </c>
    </row>
    <row r="3624" spans="1:2">
      <c r="A3624" s="33">
        <v>47250</v>
      </c>
      <c r="B3624" s="33">
        <f t="shared" si="56"/>
        <v>0.23666143251711408</v>
      </c>
    </row>
    <row r="3625" spans="1:2">
      <c r="A3625" s="34">
        <v>36000</v>
      </c>
      <c r="B3625" s="33">
        <f t="shared" si="56"/>
        <v>2.9059722690152404E-2</v>
      </c>
    </row>
    <row r="3626" spans="1:2">
      <c r="A3626" s="33">
        <v>32000</v>
      </c>
      <c r="B3626" s="33">
        <f t="shared" si="56"/>
        <v>-4.4754218581656194E-2</v>
      </c>
    </row>
    <row r="3627" spans="1:2">
      <c r="A3627" s="34">
        <v>29999.999999999993</v>
      </c>
      <c r="B3627" s="33">
        <f t="shared" si="56"/>
        <v>-8.1661189217560631E-2</v>
      </c>
    </row>
    <row r="3628" spans="1:2">
      <c r="A3628" s="33">
        <v>76999.999999999985</v>
      </c>
      <c r="B3628" s="33">
        <f t="shared" si="56"/>
        <v>0.78565262072619024</v>
      </c>
    </row>
    <row r="3629" spans="1:2">
      <c r="A3629" s="34">
        <v>100624.99999999997</v>
      </c>
      <c r="B3629" s="33">
        <f t="shared" si="56"/>
        <v>1.2216162113628095</v>
      </c>
    </row>
    <row r="3630" spans="1:2">
      <c r="A3630" s="33">
        <v>51187.5</v>
      </c>
      <c r="B3630" s="33">
        <f t="shared" si="56"/>
        <v>0.3093220309565507</v>
      </c>
    </row>
    <row r="3631" spans="1:2">
      <c r="A3631" s="34">
        <v>40000</v>
      </c>
      <c r="B3631" s="33">
        <f t="shared" si="56"/>
        <v>0.102873663961961</v>
      </c>
    </row>
    <row r="3632" spans="1:2">
      <c r="A3632" s="33">
        <v>32000</v>
      </c>
      <c r="B3632" s="33">
        <f t="shared" si="56"/>
        <v>-4.4754218581656194E-2</v>
      </c>
    </row>
    <row r="3633" spans="1:2">
      <c r="A3633" s="34">
        <v>33749.999999999993</v>
      </c>
      <c r="B3633" s="33">
        <f t="shared" si="56"/>
        <v>-1.2460619275240069E-2</v>
      </c>
    </row>
    <row r="3634" spans="1:2">
      <c r="A3634" s="33">
        <v>88000</v>
      </c>
      <c r="B3634" s="33">
        <f t="shared" si="56"/>
        <v>0.98864095922366424</v>
      </c>
    </row>
    <row r="3635" spans="1:2">
      <c r="A3635" s="34">
        <v>96249.999999999971</v>
      </c>
      <c r="B3635" s="33">
        <f t="shared" si="56"/>
        <v>1.1408822130967688</v>
      </c>
    </row>
    <row r="3636" spans="1:2">
      <c r="A3636" s="33">
        <v>51187.5</v>
      </c>
      <c r="B3636" s="33">
        <f t="shared" si="56"/>
        <v>0.3093220309565507</v>
      </c>
    </row>
    <row r="3637" spans="1:2">
      <c r="A3637" s="34">
        <v>40000</v>
      </c>
      <c r="B3637" s="33">
        <f t="shared" si="56"/>
        <v>0.102873663961961</v>
      </c>
    </row>
    <row r="3638" spans="1:2">
      <c r="A3638" s="33">
        <v>24000</v>
      </c>
      <c r="B3638" s="33">
        <f t="shared" si="56"/>
        <v>-0.1923821011252734</v>
      </c>
    </row>
    <row r="3639" spans="1:2">
      <c r="A3639" s="34">
        <v>18749.999999999996</v>
      </c>
      <c r="B3639" s="33">
        <f t="shared" si="56"/>
        <v>-0.28926289904452224</v>
      </c>
    </row>
    <row r="3640" spans="1:2">
      <c r="A3640" s="33">
        <v>65999.999999999985</v>
      </c>
      <c r="B3640" s="33">
        <f t="shared" si="56"/>
        <v>0.58266428222871669</v>
      </c>
    </row>
    <row r="3641" spans="1:2">
      <c r="A3641" s="34">
        <v>74374.999999999985</v>
      </c>
      <c r="B3641" s="33">
        <f t="shared" si="56"/>
        <v>0.73721222176656587</v>
      </c>
    </row>
    <row r="3642" spans="1:2">
      <c r="A3642" s="33">
        <v>35437.5</v>
      </c>
      <c r="B3642" s="33">
        <f t="shared" si="56"/>
        <v>1.8679637198804319E-2</v>
      </c>
    </row>
    <row r="3643" spans="1:2">
      <c r="A3643" s="34">
        <v>20000</v>
      </c>
      <c r="B3643" s="33">
        <f t="shared" si="56"/>
        <v>-0.266196042397082</v>
      </c>
    </row>
    <row r="3644" spans="1:2">
      <c r="A3644" s="33">
        <v>16000</v>
      </c>
      <c r="B3644" s="33">
        <f t="shared" si="56"/>
        <v>-0.34000998366889063</v>
      </c>
    </row>
    <row r="3645" spans="1:2">
      <c r="A3645" s="34">
        <v>14999.999999999996</v>
      </c>
      <c r="B3645" s="33">
        <f t="shared" si="56"/>
        <v>-0.35846346898684284</v>
      </c>
    </row>
    <row r="3646" spans="1:2">
      <c r="A3646" s="33">
        <v>44000</v>
      </c>
      <c r="B3646" s="33">
        <f t="shared" si="56"/>
        <v>0.17668760523376961</v>
      </c>
    </row>
    <row r="3647" spans="1:2">
      <c r="A3647" s="34">
        <v>72187.499999999985</v>
      </c>
      <c r="B3647" s="33">
        <f t="shared" si="56"/>
        <v>0.69684522263354554</v>
      </c>
    </row>
    <row r="3648" spans="1:2">
      <c r="A3648" s="33">
        <v>35000</v>
      </c>
      <c r="B3648" s="33">
        <f t="shared" si="56"/>
        <v>1.0606237372200253E-2</v>
      </c>
    </row>
    <row r="3649" spans="1:2">
      <c r="A3649" s="34">
        <v>20000</v>
      </c>
      <c r="B3649" s="33">
        <f t="shared" si="56"/>
        <v>-0.266196042397082</v>
      </c>
    </row>
    <row r="3650" spans="1:2">
      <c r="A3650" s="33">
        <v>15000</v>
      </c>
      <c r="B3650" s="33">
        <f t="shared" si="56"/>
        <v>-0.35846346898684273</v>
      </c>
    </row>
    <row r="3651" spans="1:2">
      <c r="A3651" s="34">
        <v>13500</v>
      </c>
      <c r="B3651" s="33">
        <f t="shared" ref="B3651:B3714" si="57">(A3651-$E$3)/$E$4</f>
        <v>-0.38614369696377099</v>
      </c>
    </row>
    <row r="3652" spans="1:2">
      <c r="A3652" s="33">
        <v>51999.999999999993</v>
      </c>
      <c r="B3652" s="33">
        <f t="shared" si="57"/>
        <v>0.32431548777738667</v>
      </c>
    </row>
    <row r="3653" spans="1:2">
      <c r="A3653" s="34">
        <v>73500</v>
      </c>
      <c r="B3653" s="33">
        <f t="shared" si="57"/>
        <v>0.721065422113358</v>
      </c>
    </row>
    <row r="3654" spans="1:2">
      <c r="A3654" s="33">
        <v>39375</v>
      </c>
      <c r="B3654" s="33">
        <f t="shared" si="57"/>
        <v>9.134023563824091E-2</v>
      </c>
    </row>
    <row r="3655" spans="1:2">
      <c r="A3655" s="34">
        <v>44000</v>
      </c>
      <c r="B3655" s="33">
        <f t="shared" si="57"/>
        <v>0.17668760523376961</v>
      </c>
    </row>
    <row r="3656" spans="1:2">
      <c r="A3656" s="33">
        <v>40000</v>
      </c>
      <c r="B3656" s="33">
        <f t="shared" si="57"/>
        <v>0.102873663961961</v>
      </c>
    </row>
    <row r="3657" spans="1:2">
      <c r="A3657" s="34">
        <v>31500</v>
      </c>
      <c r="B3657" s="33">
        <f t="shared" si="57"/>
        <v>-5.3980961240632272E-2</v>
      </c>
    </row>
    <row r="3658" spans="1:2">
      <c r="A3658" s="33">
        <v>71499.999999999985</v>
      </c>
      <c r="B3658" s="33">
        <f t="shared" si="57"/>
        <v>0.68415845147745347</v>
      </c>
    </row>
    <row r="3659" spans="1:2">
      <c r="A3659" s="34">
        <v>105000</v>
      </c>
      <c r="B3659" s="33">
        <f t="shared" si="57"/>
        <v>1.3023502096288508</v>
      </c>
    </row>
    <row r="3660" spans="1:2">
      <c r="A3660" s="33">
        <v>52500</v>
      </c>
      <c r="B3660" s="33">
        <f t="shared" si="57"/>
        <v>0.33354223043636289</v>
      </c>
    </row>
    <row r="3661" spans="1:2">
      <c r="A3661" s="34">
        <v>55000</v>
      </c>
      <c r="B3661" s="33">
        <f t="shared" si="57"/>
        <v>0.37967594373124325</v>
      </c>
    </row>
    <row r="3662" spans="1:2">
      <c r="A3662" s="33">
        <v>45000</v>
      </c>
      <c r="B3662" s="33">
        <f t="shared" si="57"/>
        <v>0.19514109055172174</v>
      </c>
    </row>
    <row r="3663" spans="1:2">
      <c r="A3663" s="34">
        <v>40500</v>
      </c>
      <c r="B3663" s="33">
        <f t="shared" si="57"/>
        <v>0.11210040662093708</v>
      </c>
    </row>
    <row r="3664" spans="1:2">
      <c r="A3664" s="33">
        <v>84499.999999999985</v>
      </c>
      <c r="B3664" s="33">
        <f t="shared" si="57"/>
        <v>0.92405376061083144</v>
      </c>
    </row>
    <row r="3665" spans="1:2">
      <c r="A3665" s="34">
        <v>54000</v>
      </c>
      <c r="B3665" s="33">
        <f t="shared" si="57"/>
        <v>0.36122245841329109</v>
      </c>
    </row>
    <row r="3666" spans="1:2">
      <c r="A3666" s="33">
        <v>30000</v>
      </c>
      <c r="B3666" s="33">
        <f t="shared" si="57"/>
        <v>-8.1661189217560493E-2</v>
      </c>
    </row>
    <row r="3667" spans="1:2">
      <c r="A3667" s="34">
        <v>18750.000000000004</v>
      </c>
      <c r="B3667" s="33">
        <f t="shared" si="57"/>
        <v>-0.28926289904452213</v>
      </c>
    </row>
    <row r="3668" spans="1:2">
      <c r="A3668" s="33">
        <v>8750</v>
      </c>
      <c r="B3668" s="33">
        <f t="shared" si="57"/>
        <v>-0.47379775222404369</v>
      </c>
    </row>
    <row r="3669" spans="1:2">
      <c r="A3669" s="34">
        <v>18750</v>
      </c>
      <c r="B3669" s="33">
        <f t="shared" si="57"/>
        <v>-0.28926289904452218</v>
      </c>
    </row>
    <row r="3670" spans="1:2">
      <c r="A3670" s="33">
        <v>30000</v>
      </c>
      <c r="B3670" s="33">
        <f t="shared" si="57"/>
        <v>-8.1661189217560493E-2</v>
      </c>
    </row>
    <row r="3671" spans="1:2">
      <c r="A3671" s="34">
        <v>60000</v>
      </c>
      <c r="B3671" s="33">
        <f t="shared" si="57"/>
        <v>0.47194337032100403</v>
      </c>
    </row>
    <row r="3672" spans="1:2">
      <c r="A3672" s="33">
        <v>18000</v>
      </c>
      <c r="B3672" s="33">
        <f t="shared" si="57"/>
        <v>-0.30310301303298631</v>
      </c>
    </row>
    <row r="3673" spans="1:2">
      <c r="A3673" s="34">
        <v>15000.000000000002</v>
      </c>
      <c r="B3673" s="33">
        <f t="shared" si="57"/>
        <v>-0.35846346898684273</v>
      </c>
    </row>
    <row r="3674" spans="1:2">
      <c r="A3674" s="33">
        <v>21875</v>
      </c>
      <c r="B3674" s="33">
        <f t="shared" si="57"/>
        <v>-0.23159575742592173</v>
      </c>
    </row>
    <row r="3675" spans="1:2">
      <c r="A3675" s="34">
        <v>18750</v>
      </c>
      <c r="B3675" s="33">
        <f t="shared" si="57"/>
        <v>-0.28926289904452218</v>
      </c>
    </row>
    <row r="3676" spans="1:2">
      <c r="A3676" s="33">
        <v>30000</v>
      </c>
      <c r="B3676" s="33">
        <f t="shared" si="57"/>
        <v>-8.1661189217560493E-2</v>
      </c>
    </row>
    <row r="3677" spans="1:2">
      <c r="A3677" s="34">
        <v>56400</v>
      </c>
      <c r="B3677" s="33">
        <f t="shared" si="57"/>
        <v>0.40551082317637627</v>
      </c>
    </row>
    <row r="3678" spans="1:2">
      <c r="A3678" s="33">
        <v>21000</v>
      </c>
      <c r="B3678" s="33">
        <f t="shared" si="57"/>
        <v>-0.24774255707912984</v>
      </c>
    </row>
    <row r="3679" spans="1:2">
      <c r="A3679" s="34">
        <v>15000.000000000002</v>
      </c>
      <c r="B3679" s="33">
        <f t="shared" si="57"/>
        <v>-0.35846346898684273</v>
      </c>
    </row>
    <row r="3680" spans="1:2">
      <c r="A3680" s="33">
        <v>26250</v>
      </c>
      <c r="B3680" s="33">
        <f t="shared" si="57"/>
        <v>-0.15086175915988106</v>
      </c>
    </row>
    <row r="3681" spans="1:2">
      <c r="A3681" s="34">
        <v>12500</v>
      </c>
      <c r="B3681" s="33">
        <f t="shared" si="57"/>
        <v>-0.40459718228172314</v>
      </c>
    </row>
    <row r="3682" spans="1:2">
      <c r="A3682" s="33">
        <v>24000</v>
      </c>
      <c r="B3682" s="33">
        <f t="shared" si="57"/>
        <v>-0.1923821011252734</v>
      </c>
    </row>
    <row r="3683" spans="1:2">
      <c r="A3683" s="34">
        <v>54000</v>
      </c>
      <c r="B3683" s="33">
        <f t="shared" si="57"/>
        <v>0.36122245841329109</v>
      </c>
    </row>
    <row r="3684" spans="1:2">
      <c r="A3684" s="33">
        <v>18000</v>
      </c>
      <c r="B3684" s="33">
        <f t="shared" si="57"/>
        <v>-0.30310301303298631</v>
      </c>
    </row>
    <row r="3685" spans="1:2">
      <c r="A3685" s="34">
        <v>11250.000000000002</v>
      </c>
      <c r="B3685" s="33">
        <f t="shared" si="57"/>
        <v>-0.42766403892916333</v>
      </c>
    </row>
    <row r="3686" spans="1:2">
      <c r="A3686" s="33">
        <v>10937.5</v>
      </c>
      <c r="B3686" s="33">
        <f t="shared" si="57"/>
        <v>-0.43343075309102336</v>
      </c>
    </row>
    <row r="3687" spans="1:2">
      <c r="A3687" s="34">
        <v>15625</v>
      </c>
      <c r="B3687" s="33">
        <f t="shared" si="57"/>
        <v>-0.34693004066312266</v>
      </c>
    </row>
    <row r="3688" spans="1:2">
      <c r="A3688" s="33">
        <v>33000</v>
      </c>
      <c r="B3688" s="33">
        <f t="shared" si="57"/>
        <v>-2.6300733263704048E-2</v>
      </c>
    </row>
    <row r="3689" spans="1:2">
      <c r="A3689" s="34">
        <v>81674.999999999985</v>
      </c>
      <c r="B3689" s="33">
        <f t="shared" si="57"/>
        <v>0.87192266458761658</v>
      </c>
    </row>
    <row r="3690" spans="1:2">
      <c r="A3690" s="33">
        <v>30000</v>
      </c>
      <c r="B3690" s="33">
        <f t="shared" si="57"/>
        <v>-8.1661189217560493E-2</v>
      </c>
    </row>
    <row r="3691" spans="1:2">
      <c r="A3691" s="34">
        <v>25312.5</v>
      </c>
      <c r="B3691" s="33">
        <f t="shared" si="57"/>
        <v>-0.16816190164546119</v>
      </c>
    </row>
    <row r="3692" spans="1:2">
      <c r="A3692" s="33">
        <v>19687.5</v>
      </c>
      <c r="B3692" s="33">
        <f t="shared" si="57"/>
        <v>-0.27196275655894203</v>
      </c>
    </row>
    <row r="3693" spans="1:2">
      <c r="A3693" s="34">
        <v>27499.999999999996</v>
      </c>
      <c r="B3693" s="33">
        <f t="shared" si="57"/>
        <v>-0.12779490251244094</v>
      </c>
    </row>
    <row r="3694" spans="1:2">
      <c r="A3694" s="33">
        <v>58500</v>
      </c>
      <c r="B3694" s="33">
        <f t="shared" si="57"/>
        <v>0.44426314234407577</v>
      </c>
    </row>
    <row r="3695" spans="1:2">
      <c r="A3695" s="34">
        <v>94874.999999999985</v>
      </c>
      <c r="B3695" s="33">
        <f t="shared" si="57"/>
        <v>1.1155086707845849</v>
      </c>
    </row>
    <row r="3696" spans="1:2">
      <c r="A3696" s="33">
        <v>48750</v>
      </c>
      <c r="B3696" s="33">
        <f t="shared" si="57"/>
        <v>0.26434166049404234</v>
      </c>
    </row>
    <row r="3697" spans="1:2">
      <c r="A3697" s="34">
        <v>28125</v>
      </c>
      <c r="B3697" s="33">
        <f t="shared" si="57"/>
        <v>-0.11626147418872078</v>
      </c>
    </row>
    <row r="3698" spans="1:2">
      <c r="A3698" s="33">
        <v>25312.5</v>
      </c>
      <c r="B3698" s="33">
        <f t="shared" si="57"/>
        <v>-0.16816190164546119</v>
      </c>
    </row>
    <row r="3699" spans="1:2">
      <c r="A3699" s="34">
        <v>30937.499999999996</v>
      </c>
      <c r="B3699" s="33">
        <f t="shared" si="57"/>
        <v>-6.4361046731980426E-2</v>
      </c>
    </row>
    <row r="3700" spans="1:2">
      <c r="A3700" s="33">
        <v>67500</v>
      </c>
      <c r="B3700" s="33">
        <f t="shared" si="57"/>
        <v>0.61034451020564517</v>
      </c>
    </row>
    <row r="3701" spans="1:2">
      <c r="A3701" s="34">
        <v>98999.999999999985</v>
      </c>
      <c r="B3701" s="33">
        <f t="shared" si="57"/>
        <v>1.1916292977211376</v>
      </c>
    </row>
    <row r="3702" spans="1:2">
      <c r="A3702" s="33">
        <v>52500</v>
      </c>
      <c r="B3702" s="33">
        <f t="shared" si="57"/>
        <v>0.33354223043636289</v>
      </c>
    </row>
    <row r="3703" spans="1:2">
      <c r="A3703" s="34">
        <v>30937.5</v>
      </c>
      <c r="B3703" s="33">
        <f t="shared" si="57"/>
        <v>-6.4361046731980356E-2</v>
      </c>
    </row>
    <row r="3704" spans="1:2">
      <c r="A3704" s="33">
        <v>25312.5</v>
      </c>
      <c r="B3704" s="33">
        <f t="shared" si="57"/>
        <v>-0.16816190164546119</v>
      </c>
    </row>
    <row r="3705" spans="1:2">
      <c r="A3705" s="34">
        <v>34374.999999999993</v>
      </c>
      <c r="B3705" s="33">
        <f t="shared" si="57"/>
        <v>-9.2719095151997516E-4</v>
      </c>
    </row>
    <row r="3706" spans="1:2">
      <c r="A3706" s="33">
        <v>76500</v>
      </c>
      <c r="B3706" s="33">
        <f t="shared" si="57"/>
        <v>0.77642587806721453</v>
      </c>
    </row>
    <row r="3707" spans="1:2">
      <c r="A3707" s="34">
        <v>94874.999999999985</v>
      </c>
      <c r="B3707" s="33">
        <f t="shared" si="57"/>
        <v>1.1155086707845849</v>
      </c>
    </row>
    <row r="3708" spans="1:2">
      <c r="A3708" s="33">
        <v>52500</v>
      </c>
      <c r="B3708" s="33">
        <f t="shared" si="57"/>
        <v>0.33354223043636289</v>
      </c>
    </row>
    <row r="3709" spans="1:2">
      <c r="A3709" s="34">
        <v>30937.5</v>
      </c>
      <c r="B3709" s="33">
        <f t="shared" si="57"/>
        <v>-6.4361046731980356E-2</v>
      </c>
    </row>
    <row r="3710" spans="1:2">
      <c r="A3710" s="33">
        <v>19687.5</v>
      </c>
      <c r="B3710" s="33">
        <f t="shared" si="57"/>
        <v>-0.27196275655894203</v>
      </c>
    </row>
    <row r="3711" spans="1:2">
      <c r="A3711" s="34">
        <v>20624.999999999996</v>
      </c>
      <c r="B3711" s="33">
        <f t="shared" si="57"/>
        <v>-0.25466261407336199</v>
      </c>
    </row>
    <row r="3712" spans="1:2">
      <c r="A3712" s="33">
        <v>58500</v>
      </c>
      <c r="B3712" s="33">
        <f t="shared" si="57"/>
        <v>0.44426314234407577</v>
      </c>
    </row>
    <row r="3713" spans="1:2">
      <c r="A3713" s="34">
        <v>74249.999999999985</v>
      </c>
      <c r="B3713" s="33">
        <f t="shared" si="57"/>
        <v>0.73490553610182185</v>
      </c>
    </row>
    <row r="3714" spans="1:2">
      <c r="A3714" s="33">
        <v>37500</v>
      </c>
      <c r="B3714" s="33">
        <f t="shared" si="57"/>
        <v>5.6739950667080631E-2</v>
      </c>
    </row>
    <row r="3715" spans="1:2">
      <c r="A3715" s="34">
        <v>16875</v>
      </c>
      <c r="B3715" s="33">
        <f t="shared" ref="B3715:B3778" si="58">(A3715-$E$3)/$E$4</f>
        <v>-0.32386318401568248</v>
      </c>
    </row>
    <row r="3716" spans="1:2">
      <c r="A3716" s="33">
        <v>14062.5</v>
      </c>
      <c r="B3716" s="33">
        <f t="shared" si="58"/>
        <v>-0.37576361147242288</v>
      </c>
    </row>
    <row r="3717" spans="1:2">
      <c r="A3717" s="34">
        <v>17187.499999999996</v>
      </c>
      <c r="B3717" s="33">
        <f t="shared" si="58"/>
        <v>-0.31809646985382251</v>
      </c>
    </row>
    <row r="3718" spans="1:2">
      <c r="A3718" s="33">
        <v>40500</v>
      </c>
      <c r="B3718" s="33">
        <f t="shared" si="58"/>
        <v>0.11210040662093708</v>
      </c>
    </row>
    <row r="3719" spans="1:2">
      <c r="A3719" s="34">
        <v>72000</v>
      </c>
      <c r="B3719" s="33">
        <f t="shared" si="58"/>
        <v>0.69338519413642985</v>
      </c>
    </row>
    <row r="3720" spans="1:2">
      <c r="A3720" s="33">
        <v>37125</v>
      </c>
      <c r="B3720" s="33">
        <f t="shared" si="58"/>
        <v>4.9819893672848573E-2</v>
      </c>
    </row>
    <row r="3721" spans="1:2">
      <c r="A3721" s="34">
        <v>17187.500000000004</v>
      </c>
      <c r="B3721" s="33">
        <f t="shared" si="58"/>
        <v>-0.31809646985382234</v>
      </c>
    </row>
    <row r="3722" spans="1:2">
      <c r="A3722" s="33">
        <v>13750.000000000002</v>
      </c>
      <c r="B3722" s="33">
        <f t="shared" si="58"/>
        <v>-0.38153032563428296</v>
      </c>
    </row>
    <row r="3723" spans="1:2">
      <c r="A3723" s="34">
        <v>16250</v>
      </c>
      <c r="B3723" s="33">
        <f t="shared" si="58"/>
        <v>-0.33539661233940254</v>
      </c>
    </row>
    <row r="3724" spans="1:2">
      <c r="A3724" s="33">
        <v>47250</v>
      </c>
      <c r="B3724" s="33">
        <f t="shared" si="58"/>
        <v>0.23666143251711408</v>
      </c>
    </row>
    <row r="3725" spans="1:2">
      <c r="A3725" s="34">
        <v>73125</v>
      </c>
      <c r="B3725" s="33">
        <f t="shared" si="58"/>
        <v>0.71414536511912596</v>
      </c>
    </row>
    <row r="3726" spans="1:2">
      <c r="A3726" s="33">
        <v>49500.000000000007</v>
      </c>
      <c r="B3726" s="33">
        <f t="shared" si="58"/>
        <v>0.27818177448250658</v>
      </c>
    </row>
    <row r="3727" spans="1:2">
      <c r="A3727" s="34">
        <v>40562.500000000007</v>
      </c>
      <c r="B3727" s="33">
        <f t="shared" si="58"/>
        <v>0.11325374945330922</v>
      </c>
    </row>
    <row r="3728" spans="1:2">
      <c r="A3728" s="33">
        <v>37812.500000000007</v>
      </c>
      <c r="B3728" s="33">
        <f t="shared" si="58"/>
        <v>6.2506664828940808E-2</v>
      </c>
    </row>
    <row r="3729" spans="1:2">
      <c r="A3729" s="34">
        <v>40625</v>
      </c>
      <c r="B3729" s="33">
        <f t="shared" si="58"/>
        <v>0.11440709228568109</v>
      </c>
    </row>
    <row r="3730" spans="1:2">
      <c r="A3730" s="33">
        <v>73500</v>
      </c>
      <c r="B3730" s="33">
        <f t="shared" si="58"/>
        <v>0.721065422113358</v>
      </c>
    </row>
    <row r="3731" spans="1:2">
      <c r="A3731" s="34">
        <v>112125</v>
      </c>
      <c r="B3731" s="33">
        <f t="shared" si="58"/>
        <v>1.4338312925192598</v>
      </c>
    </row>
    <row r="3732" spans="1:2">
      <c r="A3732" s="33">
        <v>61875.000000000007</v>
      </c>
      <c r="B3732" s="33">
        <f t="shared" si="58"/>
        <v>0.50654365529216439</v>
      </c>
    </row>
    <row r="3733" spans="1:2">
      <c r="A3733" s="34">
        <v>48125.000000000007</v>
      </c>
      <c r="B3733" s="33">
        <f t="shared" si="58"/>
        <v>0.25280823217032233</v>
      </c>
    </row>
    <row r="3734" spans="1:2">
      <c r="A3734" s="33">
        <v>41250.000000000007</v>
      </c>
      <c r="B3734" s="33">
        <f t="shared" si="58"/>
        <v>0.12594052060940134</v>
      </c>
    </row>
    <row r="3735" spans="1:2">
      <c r="A3735" s="34">
        <v>48750</v>
      </c>
      <c r="B3735" s="33">
        <f t="shared" si="58"/>
        <v>0.26434166049404234</v>
      </c>
    </row>
    <row r="3736" spans="1:2">
      <c r="A3736" s="33">
        <v>84000</v>
      </c>
      <c r="B3736" s="33">
        <f t="shared" si="58"/>
        <v>0.91482701795185561</v>
      </c>
    </row>
    <row r="3737" spans="1:2">
      <c r="A3737" s="34">
        <v>106312.5</v>
      </c>
      <c r="B3737" s="33">
        <f t="shared" si="58"/>
        <v>1.326570409108663</v>
      </c>
    </row>
    <row r="3738" spans="1:2">
      <c r="A3738" s="33">
        <v>65812.5</v>
      </c>
      <c r="B3738" s="33">
        <f t="shared" si="58"/>
        <v>0.57920425373160089</v>
      </c>
    </row>
    <row r="3739" spans="1:2">
      <c r="A3739" s="34">
        <v>39812.5</v>
      </c>
      <c r="B3739" s="33">
        <f t="shared" si="58"/>
        <v>9.9413635464844968E-2</v>
      </c>
    </row>
    <row r="3740" spans="1:2">
      <c r="A3740" s="33">
        <v>24500</v>
      </c>
      <c r="B3740" s="33">
        <f t="shared" si="58"/>
        <v>-0.18315535846629732</v>
      </c>
    </row>
    <row r="3741" spans="1:2">
      <c r="A3741" s="34">
        <v>43312.5</v>
      </c>
      <c r="B3741" s="33">
        <f t="shared" si="58"/>
        <v>0.16400083407767749</v>
      </c>
    </row>
    <row r="3742" spans="1:2">
      <c r="A3742" s="33">
        <v>58499.999999999993</v>
      </c>
      <c r="B3742" s="33">
        <f t="shared" si="58"/>
        <v>0.44426314234407566</v>
      </c>
    </row>
    <row r="3743" spans="1:2">
      <c r="A3743" s="34">
        <v>116437.5</v>
      </c>
      <c r="B3743" s="33">
        <f t="shared" si="58"/>
        <v>1.5134119479529284</v>
      </c>
    </row>
    <row r="3744" spans="1:2">
      <c r="A3744" s="33">
        <v>45562.5</v>
      </c>
      <c r="B3744" s="33">
        <f t="shared" si="58"/>
        <v>0.20552117604306983</v>
      </c>
    </row>
    <row r="3745" spans="1:2">
      <c r="A3745" s="34">
        <v>33687.5</v>
      </c>
      <c r="B3745" s="33">
        <f t="shared" si="58"/>
        <v>-1.3613962107611944E-2</v>
      </c>
    </row>
    <row r="3746" spans="1:2">
      <c r="A3746" s="33">
        <v>21000</v>
      </c>
      <c r="B3746" s="33">
        <f t="shared" si="58"/>
        <v>-0.24774255707912984</v>
      </c>
    </row>
    <row r="3747" spans="1:2">
      <c r="A3747" s="34">
        <v>43312.5</v>
      </c>
      <c r="B3747" s="33">
        <f t="shared" si="58"/>
        <v>0.16400083407767749</v>
      </c>
    </row>
    <row r="3748" spans="1:2">
      <c r="A3748" s="33">
        <v>58499.999999999993</v>
      </c>
      <c r="B3748" s="33">
        <f t="shared" si="58"/>
        <v>0.44426314234407566</v>
      </c>
    </row>
    <row r="3749" spans="1:2">
      <c r="A3749" s="34">
        <v>110362.5</v>
      </c>
      <c r="B3749" s="33">
        <f t="shared" si="58"/>
        <v>1.4013070246463692</v>
      </c>
    </row>
    <row r="3750" spans="1:2">
      <c r="A3750" s="33">
        <v>50625</v>
      </c>
      <c r="B3750" s="33">
        <f t="shared" si="58"/>
        <v>0.29894194546520259</v>
      </c>
    </row>
    <row r="3751" spans="1:2">
      <c r="A3751" s="34">
        <v>33687.5</v>
      </c>
      <c r="B3751" s="33">
        <f t="shared" si="58"/>
        <v>-1.3613962107611944E-2</v>
      </c>
    </row>
    <row r="3752" spans="1:2">
      <c r="A3752" s="33">
        <v>17500</v>
      </c>
      <c r="B3752" s="33">
        <f t="shared" si="58"/>
        <v>-0.31232975569196236</v>
      </c>
    </row>
    <row r="3753" spans="1:2">
      <c r="A3753" s="34">
        <v>33687.5</v>
      </c>
      <c r="B3753" s="33">
        <f t="shared" si="58"/>
        <v>-1.3613962107611944E-2</v>
      </c>
    </row>
    <row r="3754" spans="1:2">
      <c r="A3754" s="33">
        <v>49499.999999999993</v>
      </c>
      <c r="B3754" s="33">
        <f t="shared" si="58"/>
        <v>0.27818177448250631</v>
      </c>
    </row>
    <row r="3755" spans="1:2">
      <c r="A3755" s="34">
        <v>106312.5</v>
      </c>
      <c r="B3755" s="33">
        <f t="shared" si="58"/>
        <v>1.326570409108663</v>
      </c>
    </row>
    <row r="3756" spans="1:2">
      <c r="A3756" s="33">
        <v>45562.5</v>
      </c>
      <c r="B3756" s="33">
        <f t="shared" si="58"/>
        <v>0.20552117604306983</v>
      </c>
    </row>
    <row r="3757" spans="1:2">
      <c r="A3757" s="34">
        <v>27562.5</v>
      </c>
      <c r="B3757" s="33">
        <f t="shared" si="58"/>
        <v>-0.12664155968006885</v>
      </c>
    </row>
    <row r="3758" spans="1:2">
      <c r="A3758" s="33">
        <v>21000</v>
      </c>
      <c r="B3758" s="33">
        <f t="shared" si="58"/>
        <v>-0.24774255707912984</v>
      </c>
    </row>
    <row r="3759" spans="1:2">
      <c r="A3759" s="34">
        <v>28875.000000000004</v>
      </c>
      <c r="B3759" s="33">
        <f t="shared" si="58"/>
        <v>-0.10242136020025659</v>
      </c>
    </row>
    <row r="3760" spans="1:2">
      <c r="A3760" s="33">
        <v>53999.999999999993</v>
      </c>
      <c r="B3760" s="33">
        <f t="shared" si="58"/>
        <v>0.36122245841329098</v>
      </c>
    </row>
    <row r="3761" spans="1:2">
      <c r="A3761" s="34">
        <v>153900</v>
      </c>
      <c r="B3761" s="33">
        <f t="shared" si="58"/>
        <v>2.2047256416767107</v>
      </c>
    </row>
    <row r="3762" spans="1:2">
      <c r="A3762" s="33">
        <v>68062.500000000015</v>
      </c>
      <c r="B3762" s="33">
        <f t="shared" si="58"/>
        <v>0.62072459569699345</v>
      </c>
    </row>
    <row r="3763" spans="1:2">
      <c r="A3763" s="34">
        <v>52500</v>
      </c>
      <c r="B3763" s="33">
        <f t="shared" si="58"/>
        <v>0.33354223043636289</v>
      </c>
    </row>
    <row r="3764" spans="1:2">
      <c r="A3764" s="33">
        <v>43750</v>
      </c>
      <c r="B3764" s="33">
        <f t="shared" si="58"/>
        <v>0.17207423390428156</v>
      </c>
    </row>
    <row r="3765" spans="1:2">
      <c r="A3765" s="34">
        <v>57749.999999999993</v>
      </c>
      <c r="B3765" s="33">
        <f t="shared" si="58"/>
        <v>0.43042302835561153</v>
      </c>
    </row>
    <row r="3766" spans="1:2">
      <c r="A3766" s="33">
        <v>103999.99999999999</v>
      </c>
      <c r="B3766" s="33">
        <f t="shared" si="58"/>
        <v>1.2838967243108983</v>
      </c>
    </row>
    <row r="3767" spans="1:2">
      <c r="A3767" s="34">
        <v>175500</v>
      </c>
      <c r="B3767" s="33">
        <f t="shared" si="58"/>
        <v>2.6033209245444771</v>
      </c>
    </row>
    <row r="3768" spans="1:2">
      <c r="A3768" s="33">
        <v>99000.000000000015</v>
      </c>
      <c r="B3768" s="33">
        <f t="shared" si="58"/>
        <v>1.191629297721138</v>
      </c>
    </row>
    <row r="3769" spans="1:2">
      <c r="A3769" s="34">
        <v>56875</v>
      </c>
      <c r="B3769" s="33">
        <f t="shared" si="58"/>
        <v>0.41427622870240355</v>
      </c>
    </row>
    <row r="3770" spans="1:2">
      <c r="A3770" s="33">
        <v>52500</v>
      </c>
      <c r="B3770" s="33">
        <f t="shared" si="58"/>
        <v>0.33354223043636289</v>
      </c>
    </row>
    <row r="3771" spans="1:2">
      <c r="A3771" s="34">
        <v>62999.999999999993</v>
      </c>
      <c r="B3771" s="33">
        <f t="shared" si="58"/>
        <v>0.52730382627486028</v>
      </c>
    </row>
    <row r="3772" spans="1:2">
      <c r="A3772" s="33">
        <v>116999.99999999999</v>
      </c>
      <c r="B3772" s="33">
        <f t="shared" si="58"/>
        <v>1.5237920334442763</v>
      </c>
    </row>
    <row r="3773" spans="1:2">
      <c r="A3773" s="34">
        <v>182250</v>
      </c>
      <c r="B3773" s="33">
        <f t="shared" si="58"/>
        <v>2.7278819504406542</v>
      </c>
    </row>
    <row r="3774" spans="1:2">
      <c r="A3774" s="33">
        <v>105187.50000000001</v>
      </c>
      <c r="B3774" s="33">
        <f t="shared" si="58"/>
        <v>1.3058102381259671</v>
      </c>
    </row>
    <row r="3775" spans="1:2">
      <c r="A3775" s="34">
        <v>61249.999999999993</v>
      </c>
      <c r="B3775" s="33">
        <f t="shared" si="58"/>
        <v>0.49501022696844404</v>
      </c>
    </row>
    <row r="3776" spans="1:2">
      <c r="A3776" s="33">
        <v>52500</v>
      </c>
      <c r="B3776" s="33">
        <f t="shared" si="58"/>
        <v>0.33354223043636289</v>
      </c>
    </row>
    <row r="3777" spans="1:2">
      <c r="A3777" s="34">
        <v>68250</v>
      </c>
      <c r="B3777" s="33">
        <f t="shared" si="58"/>
        <v>0.62418462419410925</v>
      </c>
    </row>
    <row r="3778" spans="1:2">
      <c r="A3778" s="33">
        <v>129999.99999999999</v>
      </c>
      <c r="B3778" s="33">
        <f t="shared" si="58"/>
        <v>1.7636873425776542</v>
      </c>
    </row>
    <row r="3779" spans="1:2">
      <c r="A3779" s="34">
        <v>175500</v>
      </c>
      <c r="B3779" s="33">
        <f t="shared" ref="B3779:B3842" si="59">(A3779-$E$3)/$E$4</f>
        <v>2.6033209245444771</v>
      </c>
    </row>
    <row r="3780" spans="1:2">
      <c r="A3780" s="33">
        <v>105187.50000000001</v>
      </c>
      <c r="B3780" s="33">
        <f t="shared" si="59"/>
        <v>1.3058102381259671</v>
      </c>
    </row>
    <row r="3781" spans="1:2">
      <c r="A3781" s="34">
        <v>61249.999999999993</v>
      </c>
      <c r="B3781" s="33">
        <f t="shared" si="59"/>
        <v>0.49501022696844404</v>
      </c>
    </row>
    <row r="3782" spans="1:2">
      <c r="A3782" s="33">
        <v>43750</v>
      </c>
      <c r="B3782" s="33">
        <f t="shared" si="59"/>
        <v>0.17207423390428156</v>
      </c>
    </row>
    <row r="3783" spans="1:2">
      <c r="A3783" s="34">
        <v>47250</v>
      </c>
      <c r="B3783" s="33">
        <f t="shared" si="59"/>
        <v>0.23666143251711408</v>
      </c>
    </row>
    <row r="3784" spans="1:2">
      <c r="A3784" s="33">
        <v>103999.99999999999</v>
      </c>
      <c r="B3784" s="33">
        <f t="shared" si="59"/>
        <v>1.2838967243108983</v>
      </c>
    </row>
    <row r="3785" spans="1:2">
      <c r="A3785" s="34">
        <v>141750</v>
      </c>
      <c r="B3785" s="33">
        <f t="shared" si="59"/>
        <v>1.9805157950635923</v>
      </c>
    </row>
    <row r="3786" spans="1:2">
      <c r="A3786" s="33">
        <v>80437.500000000015</v>
      </c>
      <c r="B3786" s="33">
        <f t="shared" si="59"/>
        <v>0.84908647650665137</v>
      </c>
    </row>
    <row r="3787" spans="1:2">
      <c r="A3787" s="34">
        <v>39375</v>
      </c>
      <c r="B3787" s="33">
        <f t="shared" si="59"/>
        <v>9.134023563824091E-2</v>
      </c>
    </row>
    <row r="3788" spans="1:2">
      <c r="A3788" s="33">
        <v>35000</v>
      </c>
      <c r="B3788" s="33">
        <f t="shared" si="59"/>
        <v>1.0606237372200253E-2</v>
      </c>
    </row>
    <row r="3789" spans="1:2">
      <c r="A3789" s="34">
        <v>42000</v>
      </c>
      <c r="B3789" s="33">
        <f t="shared" si="59"/>
        <v>0.1397806345978653</v>
      </c>
    </row>
    <row r="3790" spans="1:2">
      <c r="A3790" s="33">
        <v>78000</v>
      </c>
      <c r="B3790" s="33">
        <f t="shared" si="59"/>
        <v>0.80410610604414268</v>
      </c>
    </row>
    <row r="3791" spans="1:2">
      <c r="A3791" s="34">
        <v>138937.5</v>
      </c>
      <c r="B3791" s="33">
        <f t="shared" si="59"/>
        <v>1.9286153676068518</v>
      </c>
    </row>
    <row r="3792" spans="1:2">
      <c r="A3792" s="33">
        <v>81000.000000000015</v>
      </c>
      <c r="B3792" s="33">
        <f t="shared" si="59"/>
        <v>0.85946656199799942</v>
      </c>
    </row>
    <row r="3793" spans="1:2">
      <c r="A3793" s="34">
        <v>42000</v>
      </c>
      <c r="B3793" s="33">
        <f t="shared" si="59"/>
        <v>0.1397806345978653</v>
      </c>
    </row>
    <row r="3794" spans="1:2">
      <c r="A3794" s="33">
        <v>36750</v>
      </c>
      <c r="B3794" s="33">
        <f t="shared" si="59"/>
        <v>4.2899836678616514E-2</v>
      </c>
    </row>
    <row r="3795" spans="1:2">
      <c r="A3795" s="34">
        <v>42875</v>
      </c>
      <c r="B3795" s="33">
        <f t="shared" si="59"/>
        <v>0.15592743425107344</v>
      </c>
    </row>
    <row r="3796" spans="1:2">
      <c r="A3796" s="33">
        <v>89999.999999999985</v>
      </c>
      <c r="B3796" s="33">
        <f t="shared" si="59"/>
        <v>1.0255479298595682</v>
      </c>
    </row>
    <row r="3797" spans="1:2">
      <c r="A3797" s="34">
        <v>141750</v>
      </c>
      <c r="B3797" s="33">
        <f t="shared" si="59"/>
        <v>1.9805157950635923</v>
      </c>
    </row>
    <row r="3798" spans="1:2">
      <c r="A3798" s="33">
        <v>87750.000000000015</v>
      </c>
      <c r="B3798" s="33">
        <f t="shared" si="59"/>
        <v>0.98402758789417644</v>
      </c>
    </row>
    <row r="3799" spans="1:2">
      <c r="A3799" s="34">
        <v>67200</v>
      </c>
      <c r="B3799" s="33">
        <f t="shared" si="59"/>
        <v>0.6048084646102595</v>
      </c>
    </row>
    <row r="3800" spans="1:2">
      <c r="A3800" s="33">
        <v>63000.000000000007</v>
      </c>
      <c r="B3800" s="33">
        <f t="shared" si="59"/>
        <v>0.52730382627486061</v>
      </c>
    </row>
    <row r="3801" spans="1:2">
      <c r="A3801" s="34">
        <v>67375</v>
      </c>
      <c r="B3801" s="33">
        <f t="shared" si="59"/>
        <v>0.60803782454090116</v>
      </c>
    </row>
    <row r="3802" spans="1:2">
      <c r="A3802" s="33">
        <v>112499.99999999999</v>
      </c>
      <c r="B3802" s="33">
        <f t="shared" si="59"/>
        <v>1.4407513495134916</v>
      </c>
    </row>
    <row r="3803" spans="1:2">
      <c r="A3803" s="34">
        <v>189000</v>
      </c>
      <c r="B3803" s="33">
        <f t="shared" si="59"/>
        <v>2.8524429763368313</v>
      </c>
    </row>
    <row r="3804" spans="1:2">
      <c r="A3804" s="33">
        <v>108000.00000000001</v>
      </c>
      <c r="B3804" s="33">
        <f t="shared" si="59"/>
        <v>1.3577106655827074</v>
      </c>
    </row>
    <row r="3805" spans="1:2">
      <c r="A3805" s="34">
        <v>78750</v>
      </c>
      <c r="B3805" s="33">
        <f t="shared" si="59"/>
        <v>0.81794622003260686</v>
      </c>
    </row>
    <row r="3806" spans="1:2">
      <c r="A3806" s="33">
        <v>68250</v>
      </c>
      <c r="B3806" s="33">
        <f t="shared" si="59"/>
        <v>0.62418462419410925</v>
      </c>
    </row>
    <row r="3807" spans="1:2">
      <c r="A3807" s="34">
        <v>79625</v>
      </c>
      <c r="B3807" s="33">
        <f t="shared" si="59"/>
        <v>0.83409301968581495</v>
      </c>
    </row>
    <row r="3808" spans="1:2">
      <c r="A3808" s="33">
        <v>127499.99999999999</v>
      </c>
      <c r="B3808" s="33">
        <f t="shared" si="59"/>
        <v>1.7175536292827738</v>
      </c>
    </row>
    <row r="3809" spans="1:2">
      <c r="A3809" s="34">
        <v>105000</v>
      </c>
      <c r="B3809" s="33">
        <f t="shared" si="59"/>
        <v>1.3023502096288508</v>
      </c>
    </row>
    <row r="3810" spans="1:2">
      <c r="A3810" s="33">
        <v>65000</v>
      </c>
      <c r="B3810" s="33">
        <f t="shared" si="59"/>
        <v>0.5642107969107647</v>
      </c>
    </row>
    <row r="3811" spans="1:2">
      <c r="A3811" s="34">
        <v>39000</v>
      </c>
      <c r="B3811" s="33">
        <f t="shared" si="59"/>
        <v>8.4420178644008859E-2</v>
      </c>
    </row>
    <row r="3812" spans="1:2">
      <c r="A3812" s="33">
        <v>23624.999999999996</v>
      </c>
      <c r="B3812" s="33">
        <f t="shared" si="59"/>
        <v>-0.19930215811950552</v>
      </c>
    </row>
    <row r="3813" spans="1:2">
      <c r="A3813" s="34">
        <v>40500.000000000007</v>
      </c>
      <c r="B3813" s="33">
        <f t="shared" si="59"/>
        <v>0.11210040662093722</v>
      </c>
    </row>
    <row r="3814" spans="1:2">
      <c r="A3814" s="33">
        <v>56875</v>
      </c>
      <c r="B3814" s="33">
        <f t="shared" si="59"/>
        <v>0.41427622870240355</v>
      </c>
    </row>
    <row r="3815" spans="1:2">
      <c r="A3815" s="34">
        <v>120000</v>
      </c>
      <c r="B3815" s="33">
        <f t="shared" si="59"/>
        <v>1.579152489398133</v>
      </c>
    </row>
    <row r="3816" spans="1:2">
      <c r="A3816" s="33">
        <v>50000</v>
      </c>
      <c r="B3816" s="33">
        <f t="shared" si="59"/>
        <v>0.28740851714148252</v>
      </c>
    </row>
    <row r="3817" spans="1:2">
      <c r="A3817" s="34">
        <v>36000</v>
      </c>
      <c r="B3817" s="33">
        <f t="shared" si="59"/>
        <v>2.9059722690152404E-2</v>
      </c>
    </row>
    <row r="3818" spans="1:2">
      <c r="A3818" s="33">
        <v>26999.999999999996</v>
      </c>
      <c r="B3818" s="33">
        <f t="shared" si="59"/>
        <v>-0.13702164517141702</v>
      </c>
    </row>
    <row r="3819" spans="1:2">
      <c r="A3819" s="34">
        <v>49500.000000000007</v>
      </c>
      <c r="B3819" s="33">
        <f t="shared" si="59"/>
        <v>0.27818177448250658</v>
      </c>
    </row>
    <row r="3820" spans="1:2">
      <c r="A3820" s="33">
        <v>65625</v>
      </c>
      <c r="B3820" s="33">
        <f t="shared" si="59"/>
        <v>0.57574422523448487</v>
      </c>
    </row>
    <row r="3821" spans="1:2">
      <c r="A3821" s="34">
        <v>114000</v>
      </c>
      <c r="B3821" s="33">
        <f t="shared" si="59"/>
        <v>1.4684315774904202</v>
      </c>
    </row>
    <row r="3822" spans="1:2">
      <c r="A3822" s="33">
        <v>55000</v>
      </c>
      <c r="B3822" s="33">
        <f t="shared" si="59"/>
        <v>0.37967594373124325</v>
      </c>
    </row>
    <row r="3823" spans="1:2">
      <c r="A3823" s="34">
        <v>36000</v>
      </c>
      <c r="B3823" s="33">
        <f t="shared" si="59"/>
        <v>2.9059722690152404E-2</v>
      </c>
    </row>
    <row r="3824" spans="1:2">
      <c r="A3824" s="33">
        <v>20249.999999999996</v>
      </c>
      <c r="B3824" s="33">
        <f t="shared" si="59"/>
        <v>-0.26158267106759403</v>
      </c>
    </row>
    <row r="3825" spans="1:2">
      <c r="A3825" s="34">
        <v>36000</v>
      </c>
      <c r="B3825" s="33">
        <f t="shared" si="59"/>
        <v>2.9059722690152404E-2</v>
      </c>
    </row>
    <row r="3826" spans="1:2">
      <c r="A3826" s="33">
        <v>52500</v>
      </c>
      <c r="B3826" s="33">
        <f t="shared" si="59"/>
        <v>0.33354223043636289</v>
      </c>
    </row>
    <row r="3827" spans="1:2">
      <c r="A3827" s="34">
        <v>110000</v>
      </c>
      <c r="B3827" s="33">
        <f t="shared" si="59"/>
        <v>1.3946176362186116</v>
      </c>
    </row>
    <row r="3828" spans="1:2">
      <c r="A3828" s="33">
        <v>50000</v>
      </c>
      <c r="B3828" s="33">
        <f t="shared" si="59"/>
        <v>0.28740851714148252</v>
      </c>
    </row>
    <row r="3829" spans="1:2">
      <c r="A3829" s="34">
        <v>30000</v>
      </c>
      <c r="B3829" s="33">
        <f t="shared" si="59"/>
        <v>-8.1661189217560493E-2</v>
      </c>
    </row>
    <row r="3830" spans="1:2">
      <c r="A3830" s="33">
        <v>23624.999999999996</v>
      </c>
      <c r="B3830" s="33">
        <f t="shared" si="59"/>
        <v>-0.19930215811950552</v>
      </c>
    </row>
    <row r="3831" spans="1:2">
      <c r="A3831" s="34">
        <v>31500.000000000004</v>
      </c>
      <c r="B3831" s="33">
        <f t="shared" si="59"/>
        <v>-5.3980961240632203E-2</v>
      </c>
    </row>
    <row r="3832" spans="1:2">
      <c r="A3832" s="33">
        <v>56875</v>
      </c>
      <c r="B3832" s="33">
        <f t="shared" si="59"/>
        <v>0.41427622870240355</v>
      </c>
    </row>
    <row r="3833" spans="1:2">
      <c r="A3833" s="34">
        <v>154700</v>
      </c>
      <c r="B3833" s="33">
        <f t="shared" si="59"/>
        <v>2.2194884299310726</v>
      </c>
    </row>
    <row r="3834" spans="1:2">
      <c r="A3834" s="33">
        <v>72000.000000000015</v>
      </c>
      <c r="B3834" s="33">
        <f t="shared" si="59"/>
        <v>0.69338519413643007</v>
      </c>
    </row>
    <row r="3835" spans="1:2">
      <c r="A3835" s="34">
        <v>53625.000000000007</v>
      </c>
      <c r="B3835" s="33">
        <f t="shared" si="59"/>
        <v>0.35430240141905917</v>
      </c>
    </row>
    <row r="3836" spans="1:2">
      <c r="A3836" s="33">
        <v>45375.000000000007</v>
      </c>
      <c r="B3836" s="33">
        <f t="shared" si="59"/>
        <v>0.20206114754595395</v>
      </c>
    </row>
    <row r="3837" spans="1:2">
      <c r="A3837" s="34">
        <v>58500</v>
      </c>
      <c r="B3837" s="33">
        <f t="shared" si="59"/>
        <v>0.44426314234407577</v>
      </c>
    </row>
    <row r="3838" spans="1:2">
      <c r="A3838" s="33">
        <v>104125</v>
      </c>
      <c r="B3838" s="33">
        <f t="shared" si="59"/>
        <v>1.2862034099756425</v>
      </c>
    </row>
    <row r="3839" spans="1:2">
      <c r="A3839" s="34">
        <v>175500</v>
      </c>
      <c r="B3839" s="33">
        <f t="shared" si="59"/>
        <v>2.6033209245444771</v>
      </c>
    </row>
    <row r="3840" spans="1:2">
      <c r="A3840" s="33">
        <v>102000.00000000001</v>
      </c>
      <c r="B3840" s="33">
        <f t="shared" si="59"/>
        <v>1.2469897536749945</v>
      </c>
    </row>
    <row r="3841" spans="1:2">
      <c r="A3841" s="34">
        <v>57750.000000000007</v>
      </c>
      <c r="B3841" s="33">
        <f t="shared" si="59"/>
        <v>0.4304230283556118</v>
      </c>
    </row>
    <row r="3842" spans="1:2">
      <c r="A3842" s="33">
        <v>53625.000000000007</v>
      </c>
      <c r="B3842" s="33">
        <f t="shared" si="59"/>
        <v>0.35430240141905917</v>
      </c>
    </row>
    <row r="3843" spans="1:2">
      <c r="A3843" s="34">
        <v>63375</v>
      </c>
      <c r="B3843" s="33">
        <f t="shared" ref="B3843:B3906" si="60">(A3843-$E$3)/$E$4</f>
        <v>0.53422388326909254</v>
      </c>
    </row>
    <row r="3844" spans="1:2">
      <c r="A3844" s="33">
        <v>116374.99999999999</v>
      </c>
      <c r="B3844" s="33">
        <f t="shared" si="60"/>
        <v>1.5122586051205562</v>
      </c>
    </row>
    <row r="3845" spans="1:2">
      <c r="A3845" s="34">
        <v>182000</v>
      </c>
      <c r="B3845" s="33">
        <f t="shared" si="60"/>
        <v>2.7232685791111662</v>
      </c>
    </row>
    <row r="3846" spans="1:2">
      <c r="A3846" s="33">
        <v>108000.00000000003</v>
      </c>
      <c r="B3846" s="33">
        <f t="shared" si="60"/>
        <v>1.3577106655827078</v>
      </c>
    </row>
    <row r="3847" spans="1:2">
      <c r="A3847" s="34">
        <v>61875.000000000007</v>
      </c>
      <c r="B3847" s="33">
        <f t="shared" si="60"/>
        <v>0.50654365529216439</v>
      </c>
    </row>
    <row r="3848" spans="1:2">
      <c r="A3848" s="33">
        <v>53625.000000000007</v>
      </c>
      <c r="B3848" s="33">
        <f t="shared" si="60"/>
        <v>0.35430240141905917</v>
      </c>
    </row>
    <row r="3849" spans="1:2">
      <c r="A3849" s="34">
        <v>68250</v>
      </c>
      <c r="B3849" s="33">
        <f t="shared" si="60"/>
        <v>0.62418462419410925</v>
      </c>
    </row>
    <row r="3850" spans="1:2">
      <c r="A3850" s="33">
        <v>128624.99999999999</v>
      </c>
      <c r="B3850" s="33">
        <f t="shared" si="60"/>
        <v>1.7383138002654701</v>
      </c>
    </row>
    <row r="3851" spans="1:2">
      <c r="A3851" s="34">
        <v>175500</v>
      </c>
      <c r="B3851" s="33">
        <f t="shared" si="60"/>
        <v>2.6033209245444771</v>
      </c>
    </row>
    <row r="3852" spans="1:2">
      <c r="A3852" s="33">
        <v>108000.00000000003</v>
      </c>
      <c r="B3852" s="33">
        <f t="shared" si="60"/>
        <v>1.3577106655827078</v>
      </c>
    </row>
    <row r="3853" spans="1:2">
      <c r="A3853" s="34">
        <v>61875.000000000007</v>
      </c>
      <c r="B3853" s="33">
        <f t="shared" si="60"/>
        <v>0.50654365529216439</v>
      </c>
    </row>
    <row r="3854" spans="1:2">
      <c r="A3854" s="33">
        <v>45375.000000000007</v>
      </c>
      <c r="B3854" s="33">
        <f t="shared" si="60"/>
        <v>0.20206114754595395</v>
      </c>
    </row>
    <row r="3855" spans="1:2">
      <c r="A3855" s="34">
        <v>48750</v>
      </c>
      <c r="B3855" s="33">
        <f t="shared" si="60"/>
        <v>0.26434166049404234</v>
      </c>
    </row>
    <row r="3856" spans="1:2">
      <c r="A3856" s="33">
        <v>104125</v>
      </c>
      <c r="B3856" s="33">
        <f t="shared" si="60"/>
        <v>1.2862034099756425</v>
      </c>
    </row>
    <row r="3857" spans="1:2">
      <c r="A3857" s="34">
        <v>143000</v>
      </c>
      <c r="B3857" s="33">
        <f t="shared" si="60"/>
        <v>2.0035826517110324</v>
      </c>
    </row>
    <row r="3858" spans="1:2">
      <c r="A3858" s="33">
        <v>84000.000000000015</v>
      </c>
      <c r="B3858" s="33">
        <f t="shared" si="60"/>
        <v>0.91482701795185584</v>
      </c>
    </row>
    <row r="3859" spans="1:2">
      <c r="A3859" s="34">
        <v>41250.000000000007</v>
      </c>
      <c r="B3859" s="33">
        <f t="shared" si="60"/>
        <v>0.12594052060940134</v>
      </c>
    </row>
    <row r="3860" spans="1:2">
      <c r="A3860" s="33">
        <v>37125</v>
      </c>
      <c r="B3860" s="33">
        <f t="shared" si="60"/>
        <v>4.9819893672848573E-2</v>
      </c>
    </row>
    <row r="3861" spans="1:2">
      <c r="A3861" s="34">
        <v>43875</v>
      </c>
      <c r="B3861" s="33">
        <f t="shared" si="60"/>
        <v>0.17438091956902557</v>
      </c>
    </row>
    <row r="3862" spans="1:2">
      <c r="A3862" s="33">
        <v>79625</v>
      </c>
      <c r="B3862" s="33">
        <f t="shared" si="60"/>
        <v>0.83409301968581495</v>
      </c>
    </row>
    <row r="3863" spans="1:2">
      <c r="A3863" s="34">
        <v>133000</v>
      </c>
      <c r="B3863" s="33">
        <f t="shared" si="60"/>
        <v>1.819047798531511</v>
      </c>
    </row>
    <row r="3864" spans="1:2">
      <c r="A3864" s="33">
        <v>78000.000000000015</v>
      </c>
      <c r="B3864" s="33">
        <f t="shared" si="60"/>
        <v>0.80410610604414301</v>
      </c>
    </row>
    <row r="3865" spans="1:2">
      <c r="A3865" s="34">
        <v>39000.000000000007</v>
      </c>
      <c r="B3865" s="33">
        <f t="shared" si="60"/>
        <v>8.4420178644008984E-2</v>
      </c>
    </row>
    <row r="3866" spans="1:2">
      <c r="A3866" s="33">
        <v>34125.000000000007</v>
      </c>
      <c r="B3866" s="33">
        <f t="shared" si="60"/>
        <v>-5.5405622810077437E-3</v>
      </c>
    </row>
    <row r="3867" spans="1:2">
      <c r="A3867" s="34">
        <v>39375.000000000007</v>
      </c>
      <c r="B3867" s="33">
        <f t="shared" si="60"/>
        <v>9.1340235638241049E-2</v>
      </c>
    </row>
    <row r="3868" spans="1:2">
      <c r="A3868" s="33">
        <v>84000</v>
      </c>
      <c r="B3868" s="33">
        <f t="shared" si="60"/>
        <v>0.91482701795185561</v>
      </c>
    </row>
    <row r="3869" spans="1:2">
      <c r="A3869" s="34">
        <v>135000.00000000003</v>
      </c>
      <c r="B3869" s="33">
        <f t="shared" si="60"/>
        <v>1.8559547691674159</v>
      </c>
    </row>
    <row r="3870" spans="1:2">
      <c r="A3870" s="33">
        <v>84500.000000000029</v>
      </c>
      <c r="B3870" s="33">
        <f t="shared" si="60"/>
        <v>0.92405376061083222</v>
      </c>
    </row>
    <row r="3871" spans="1:2">
      <c r="A3871" s="34">
        <v>67275.000000000015</v>
      </c>
      <c r="B3871" s="33">
        <f t="shared" si="60"/>
        <v>0.6061924760091062</v>
      </c>
    </row>
    <row r="3872" spans="1:2">
      <c r="A3872" s="33">
        <v>63375.000000000015</v>
      </c>
      <c r="B3872" s="33">
        <f t="shared" si="60"/>
        <v>0.53422388326909276</v>
      </c>
    </row>
    <row r="3873" spans="1:2">
      <c r="A3873" s="34">
        <v>67500</v>
      </c>
      <c r="B3873" s="33">
        <f t="shared" si="60"/>
        <v>0.61034451020564517</v>
      </c>
    </row>
    <row r="3874" spans="1:2">
      <c r="A3874" s="33">
        <v>112000</v>
      </c>
      <c r="B3874" s="33">
        <f t="shared" si="60"/>
        <v>1.4315246068545158</v>
      </c>
    </row>
    <row r="3875" spans="1:2">
      <c r="A3875" s="34">
        <v>187500.00000000006</v>
      </c>
      <c r="B3875" s="33">
        <f t="shared" si="60"/>
        <v>2.824762748359904</v>
      </c>
    </row>
    <row r="3876" spans="1:2">
      <c r="A3876" s="33">
        <v>110500.00000000003</v>
      </c>
      <c r="B3876" s="33">
        <f t="shared" si="60"/>
        <v>1.4038443788775881</v>
      </c>
    </row>
    <row r="3877" spans="1:2">
      <c r="A3877" s="34">
        <v>78000.000000000015</v>
      </c>
      <c r="B3877" s="33">
        <f t="shared" si="60"/>
        <v>0.80410610604414301</v>
      </c>
    </row>
    <row r="3878" spans="1:2">
      <c r="A3878" s="33">
        <v>68250.000000000015</v>
      </c>
      <c r="B3878" s="33">
        <f t="shared" si="60"/>
        <v>0.62418462419410947</v>
      </c>
    </row>
    <row r="3879" spans="1:2">
      <c r="A3879" s="34">
        <v>78750.000000000015</v>
      </c>
      <c r="B3879" s="33">
        <f t="shared" si="60"/>
        <v>0.81794622003260709</v>
      </c>
    </row>
    <row r="3880" spans="1:2">
      <c r="A3880" s="33">
        <v>125999.99999999999</v>
      </c>
      <c r="B3880" s="33">
        <f t="shared" si="60"/>
        <v>1.6898734013058456</v>
      </c>
    </row>
    <row r="3881" spans="1:2">
      <c r="A3881" s="34">
        <v>96250.000000000029</v>
      </c>
      <c r="B3881" s="33">
        <f t="shared" si="60"/>
        <v>1.14088221309677</v>
      </c>
    </row>
    <row r="3882" spans="1:2">
      <c r="A3882" s="33">
        <v>57750.000000000015</v>
      </c>
      <c r="B3882" s="33">
        <f t="shared" si="60"/>
        <v>0.43042302835561191</v>
      </c>
    </row>
    <row r="3883" spans="1:2">
      <c r="A3883" s="34">
        <v>33750</v>
      </c>
      <c r="B3883" s="33">
        <f t="shared" si="60"/>
        <v>-1.2460619275239934E-2</v>
      </c>
    </row>
    <row r="3884" spans="1:2">
      <c r="A3884" s="33">
        <v>18749.999999999996</v>
      </c>
      <c r="B3884" s="33">
        <f t="shared" si="60"/>
        <v>-0.28926289904452224</v>
      </c>
    </row>
    <row r="3885" spans="1:2">
      <c r="A3885" s="34">
        <v>32500.000000000007</v>
      </c>
      <c r="B3885" s="33">
        <f t="shared" si="60"/>
        <v>-3.5527475922679991E-2</v>
      </c>
    </row>
    <row r="3886" spans="1:2">
      <c r="A3886" s="33">
        <v>49500.000000000007</v>
      </c>
      <c r="B3886" s="33">
        <f t="shared" si="60"/>
        <v>0.27818177448250658</v>
      </c>
    </row>
    <row r="3887" spans="1:2">
      <c r="A3887" s="34">
        <v>110687.50000000003</v>
      </c>
      <c r="B3887" s="33">
        <f t="shared" si="60"/>
        <v>1.4073044073747041</v>
      </c>
    </row>
    <row r="3888" spans="1:2">
      <c r="A3888" s="33">
        <v>43312.500000000007</v>
      </c>
      <c r="B3888" s="33">
        <f t="shared" si="60"/>
        <v>0.16400083407767763</v>
      </c>
    </row>
    <row r="3889" spans="1:2">
      <c r="A3889" s="34">
        <v>30937.5</v>
      </c>
      <c r="B3889" s="33">
        <f t="shared" si="60"/>
        <v>-6.4361046731980356E-2</v>
      </c>
    </row>
    <row r="3890" spans="1:2">
      <c r="A3890" s="33">
        <v>9633.119999999999</v>
      </c>
      <c r="B3890" s="33">
        <f t="shared" si="60"/>
        <v>-0.4575011102700538</v>
      </c>
    </row>
    <row r="3891" spans="1:2">
      <c r="A3891" s="34">
        <v>5132.3999999999996</v>
      </c>
      <c r="B3891" s="33">
        <f t="shared" si="60"/>
        <v>-0.54055508071026737</v>
      </c>
    </row>
    <row r="3892" spans="1:2">
      <c r="A3892" s="33">
        <v>4140</v>
      </c>
      <c r="B3892" s="33">
        <f t="shared" si="60"/>
        <v>-0.55886831953980309</v>
      </c>
    </row>
    <row r="3893" spans="1:2">
      <c r="A3893" s="34">
        <v>4658.42</v>
      </c>
      <c r="B3893" s="33">
        <f t="shared" si="60"/>
        <v>-0.54930166368127042</v>
      </c>
    </row>
    <row r="3894" spans="1:2">
      <c r="A3894" s="33">
        <v>5148</v>
      </c>
      <c r="B3894" s="33">
        <f t="shared" si="60"/>
        <v>-0.54026720633930736</v>
      </c>
    </row>
    <row r="3895" spans="1:2">
      <c r="A3895" s="34">
        <v>4425.2</v>
      </c>
      <c r="B3895" s="33">
        <f t="shared" si="60"/>
        <v>-0.55360538552712313</v>
      </c>
    </row>
    <row r="3896" spans="1:2">
      <c r="A3896" s="33">
        <v>8926.76</v>
      </c>
      <c r="B3896" s="33">
        <f t="shared" si="60"/>
        <v>-0.47053591415924245</v>
      </c>
    </row>
    <row r="3897" spans="1:2">
      <c r="A3897" s="34">
        <v>5282.64</v>
      </c>
      <c r="B3897" s="33">
        <f t="shared" si="60"/>
        <v>-0.53778262907609831</v>
      </c>
    </row>
    <row r="3898" spans="1:2">
      <c r="A3898" s="33">
        <v>4669.92</v>
      </c>
      <c r="B3898" s="33">
        <f t="shared" si="60"/>
        <v>-0.54908944860011388</v>
      </c>
    </row>
    <row r="3899" spans="1:2">
      <c r="A3899" s="34">
        <v>4441.3599999999997</v>
      </c>
      <c r="B3899" s="33">
        <f t="shared" si="60"/>
        <v>-0.55330717720438505</v>
      </c>
    </row>
    <row r="3900" spans="1:2">
      <c r="A3900" s="33">
        <v>6060.42</v>
      </c>
      <c r="B3900" s="33">
        <f t="shared" si="60"/>
        <v>-0.5234298772655015</v>
      </c>
    </row>
    <row r="3901" spans="1:2">
      <c r="A3901" s="34">
        <v>5289.6</v>
      </c>
      <c r="B3901" s="33">
        <f t="shared" si="60"/>
        <v>-0.5376541928182853</v>
      </c>
    </row>
    <row r="3902" spans="1:2">
      <c r="A3902" s="33">
        <v>10258.92</v>
      </c>
      <c r="B3902" s="33">
        <f t="shared" si="60"/>
        <v>-0.44595291915807939</v>
      </c>
    </row>
    <row r="3903" spans="1:2">
      <c r="A3903" s="34">
        <v>5345.76</v>
      </c>
      <c r="B3903" s="33">
        <f t="shared" si="60"/>
        <v>-0.53661784508282906</v>
      </c>
    </row>
    <row r="3904" spans="1:2">
      <c r="A3904" s="33">
        <v>4720.17</v>
      </c>
      <c r="B3904" s="33">
        <f t="shared" si="60"/>
        <v>-0.54816216096288684</v>
      </c>
    </row>
    <row r="3905" spans="1:2">
      <c r="A3905" s="34">
        <v>4644</v>
      </c>
      <c r="B3905" s="33">
        <f t="shared" si="60"/>
        <v>-0.54956776293955523</v>
      </c>
    </row>
    <row r="3906" spans="1:2">
      <c r="A3906" s="33">
        <v>5699.4</v>
      </c>
      <c r="B3906" s="33">
        <f t="shared" si="60"/>
        <v>-0.53009195453498847</v>
      </c>
    </row>
    <row r="3907" spans="1:2">
      <c r="A3907" s="34">
        <v>3748.4999999999995</v>
      </c>
      <c r="B3907" s="33">
        <f t="shared" ref="B3907:B3970" si="61">(A3907-$E$3)/$E$4</f>
        <v>-0.56609285904178142</v>
      </c>
    </row>
    <row r="3908" spans="1:2">
      <c r="A3908" s="33">
        <v>8370</v>
      </c>
      <c r="B3908" s="33">
        <f t="shared" si="61"/>
        <v>-0.48081007664486552</v>
      </c>
    </row>
    <row r="3909" spans="1:2">
      <c r="A3909" s="34">
        <v>4509.1799999999994</v>
      </c>
      <c r="B3909" s="33">
        <f t="shared" si="61"/>
        <v>-0.55205566183012156</v>
      </c>
    </row>
    <row r="3910" spans="1:2">
      <c r="A3910" s="33">
        <v>4914</v>
      </c>
      <c r="B3910" s="33">
        <f t="shared" si="61"/>
        <v>-0.54458532190370812</v>
      </c>
    </row>
    <row r="3911" spans="1:2">
      <c r="A3911" s="34">
        <v>4801.51</v>
      </c>
      <c r="B3911" s="33">
        <f t="shared" si="61"/>
        <v>-0.54666115446712449</v>
      </c>
    </row>
    <row r="3912" spans="1:2">
      <c r="A3912" s="33">
        <v>5056.8</v>
      </c>
      <c r="B3912" s="33">
        <f t="shared" si="61"/>
        <v>-0.54195016420030462</v>
      </c>
    </row>
    <row r="3913" spans="1:2">
      <c r="A3913" s="34">
        <v>4314.9399999999996</v>
      </c>
      <c r="B3913" s="33">
        <f t="shared" si="61"/>
        <v>-0.5556400668182806</v>
      </c>
    </row>
    <row r="3914" spans="1:2">
      <c r="A3914" s="33">
        <v>10955.52</v>
      </c>
      <c r="B3914" s="33">
        <f t="shared" si="61"/>
        <v>-0.43309822128559383</v>
      </c>
    </row>
    <row r="3915" spans="1:2">
      <c r="A3915" s="34">
        <v>5180</v>
      </c>
      <c r="B3915" s="33">
        <f t="shared" si="61"/>
        <v>-0.53967669480913283</v>
      </c>
    </row>
    <row r="3916" spans="1:2">
      <c r="A3916" s="33">
        <v>5642.82</v>
      </c>
      <c r="B3916" s="33">
        <f t="shared" si="61"/>
        <v>-0.53113605273427822</v>
      </c>
    </row>
    <row r="3917" spans="1:2">
      <c r="A3917" s="34">
        <v>5078.3999999999996</v>
      </c>
      <c r="B3917" s="33">
        <f t="shared" si="61"/>
        <v>-0.54155156891743672</v>
      </c>
    </row>
    <row r="3918" spans="1:2">
      <c r="A3918" s="33">
        <v>6504.7499999999991</v>
      </c>
      <c r="B3918" s="33">
        <f t="shared" si="61"/>
        <v>-0.51523044013417574</v>
      </c>
    </row>
    <row r="3919" spans="1:2">
      <c r="A3919" s="34">
        <v>6159.5999999999995</v>
      </c>
      <c r="B3919" s="33">
        <f t="shared" si="61"/>
        <v>-0.52159966059166696</v>
      </c>
    </row>
    <row r="3920" spans="1:2">
      <c r="A3920" s="33">
        <v>10501.15</v>
      </c>
      <c r="B3920" s="33">
        <f t="shared" si="61"/>
        <v>-0.44148293140951173</v>
      </c>
    </row>
    <row r="3921" spans="1:2">
      <c r="A3921" s="34">
        <v>5977.7999999999993</v>
      </c>
      <c r="B3921" s="33">
        <f t="shared" si="61"/>
        <v>-0.5249545042224707</v>
      </c>
    </row>
    <row r="3922" spans="1:2">
      <c r="A3922" s="33">
        <v>6138.24</v>
      </c>
      <c r="B3922" s="33">
        <f t="shared" si="61"/>
        <v>-0.52199382703805841</v>
      </c>
    </row>
    <row r="3923" spans="1:2">
      <c r="A3923" s="34">
        <v>5520.15</v>
      </c>
      <c r="B3923" s="33">
        <f t="shared" si="61"/>
        <v>-0.53339974177823146</v>
      </c>
    </row>
    <row r="3924" spans="1:2">
      <c r="A3924" s="33">
        <v>6236.9999999999991</v>
      </c>
      <c r="B3924" s="33">
        <f t="shared" si="61"/>
        <v>-0.52017136082805748</v>
      </c>
    </row>
    <row r="3925" spans="1:2">
      <c r="A3925" s="34">
        <v>7612.8</v>
      </c>
      <c r="B3925" s="33">
        <f t="shared" si="61"/>
        <v>-0.49478305572761888</v>
      </c>
    </row>
    <row r="3926" spans="1:2">
      <c r="A3926" s="33">
        <v>11292.6</v>
      </c>
      <c r="B3926" s="33">
        <f t="shared" si="61"/>
        <v>-0.42687792045461859</v>
      </c>
    </row>
    <row r="3927" spans="1:2">
      <c r="A3927" s="34">
        <v>5943.42</v>
      </c>
      <c r="B3927" s="33">
        <f t="shared" si="61"/>
        <v>-0.52558893504770188</v>
      </c>
    </row>
    <row r="3928" spans="1:2">
      <c r="A3928" s="33">
        <v>5112.8999999999996</v>
      </c>
      <c r="B3928" s="33">
        <f t="shared" si="61"/>
        <v>-0.54091492367396743</v>
      </c>
    </row>
    <row r="3929" spans="1:2">
      <c r="A3929" s="34">
        <v>5141.8799999999992</v>
      </c>
      <c r="B3929" s="33">
        <f t="shared" si="61"/>
        <v>-0.54038014166945325</v>
      </c>
    </row>
    <row r="3930" spans="1:2">
      <c r="A3930" s="33">
        <v>5761.14</v>
      </c>
      <c r="B3930" s="33">
        <f t="shared" si="61"/>
        <v>-0.52895263635145817</v>
      </c>
    </row>
    <row r="3931" spans="1:2">
      <c r="A3931" s="34">
        <v>6978.4000000000005</v>
      </c>
      <c r="B3931" s="33">
        <f t="shared" si="61"/>
        <v>-0.50648994681332771</v>
      </c>
    </row>
    <row r="3932" spans="1:2">
      <c r="A3932" s="33">
        <v>11498.5</v>
      </c>
      <c r="B3932" s="33">
        <f t="shared" si="61"/>
        <v>-0.42307834782765219</v>
      </c>
    </row>
    <row r="3933" spans="1:2">
      <c r="A3933" s="34">
        <v>6692.8399999999992</v>
      </c>
      <c r="B3933" s="33">
        <f t="shared" si="61"/>
        <v>-0.51175952408072212</v>
      </c>
    </row>
    <row r="3934" spans="1:2">
      <c r="A3934" s="33">
        <v>5319.9</v>
      </c>
      <c r="B3934" s="33">
        <f t="shared" si="61"/>
        <v>-0.53709505221315135</v>
      </c>
    </row>
    <row r="3935" spans="1:2">
      <c r="A3935" s="34">
        <v>5323.69</v>
      </c>
      <c r="B3935" s="33">
        <f t="shared" si="61"/>
        <v>-0.53702511350379634</v>
      </c>
    </row>
    <row r="3936" spans="1:2">
      <c r="A3936" s="33">
        <v>6560.9999999999991</v>
      </c>
      <c r="B3936" s="33">
        <f t="shared" si="61"/>
        <v>-0.51419243158504091</v>
      </c>
    </row>
    <row r="3937" spans="1:2">
      <c r="A3937" s="34">
        <v>6652.6</v>
      </c>
      <c r="B3937" s="33">
        <f t="shared" si="61"/>
        <v>-0.5125020923299165</v>
      </c>
    </row>
    <row r="3938" spans="1:2">
      <c r="A3938" s="33">
        <v>12499.2</v>
      </c>
      <c r="B3938" s="33">
        <f t="shared" si="61"/>
        <v>-0.4046119450699775</v>
      </c>
    </row>
    <row r="3939" spans="1:2">
      <c r="A3939" s="34">
        <v>5940</v>
      </c>
      <c r="B3939" s="33">
        <f t="shared" si="61"/>
        <v>-0.52565204596748927</v>
      </c>
    </row>
    <row r="3940" spans="1:2">
      <c r="A3940" s="33">
        <v>5920.12</v>
      </c>
      <c r="B3940" s="33">
        <f t="shared" si="61"/>
        <v>-0.52601890125561013</v>
      </c>
    </row>
    <row r="3941" spans="1:2">
      <c r="A3941" s="34">
        <v>5448.24</v>
      </c>
      <c r="B3941" s="33">
        <f t="shared" si="61"/>
        <v>-0.53472673190744546</v>
      </c>
    </row>
    <row r="3942" spans="1:2">
      <c r="A3942" s="33">
        <v>5846.4000000000005</v>
      </c>
      <c r="B3942" s="33">
        <f t="shared" si="61"/>
        <v>-0.52737929219324953</v>
      </c>
    </row>
    <row r="3943" spans="1:2">
      <c r="A3943" s="34">
        <v>6608</v>
      </c>
      <c r="B3943" s="33">
        <f t="shared" si="61"/>
        <v>-0.51332511777509715</v>
      </c>
    </row>
    <row r="3944" spans="1:2">
      <c r="A3944" s="33">
        <v>6343.6799999999994</v>
      </c>
      <c r="B3944" s="33">
        <f t="shared" si="61"/>
        <v>-0.51820274301433833</v>
      </c>
    </row>
    <row r="3945" spans="1:2">
      <c r="A3945" s="34">
        <v>7493.6</v>
      </c>
      <c r="B3945" s="33">
        <f t="shared" si="61"/>
        <v>-0.4969827111775188</v>
      </c>
    </row>
    <row r="3946" spans="1:2">
      <c r="A3946" s="33">
        <v>10764</v>
      </c>
      <c r="B3946" s="33">
        <f t="shared" si="61"/>
        <v>-0.43663243279368807</v>
      </c>
    </row>
    <row r="3947" spans="1:2">
      <c r="A3947" s="34">
        <v>6221.67</v>
      </c>
      <c r="B3947" s="33">
        <f t="shared" si="61"/>
        <v>-0.52045425275798163</v>
      </c>
    </row>
    <row r="3948" spans="1:2">
      <c r="A3948" s="33">
        <v>6439.6799999999994</v>
      </c>
      <c r="B3948" s="33">
        <f t="shared" si="61"/>
        <v>-0.51643120842381485</v>
      </c>
    </row>
    <row r="3949" spans="1:2">
      <c r="A3949" s="34">
        <v>6174</v>
      </c>
      <c r="B3949" s="33">
        <f t="shared" si="61"/>
        <v>-0.5213339304030884</v>
      </c>
    </row>
    <row r="3950" spans="1:2">
      <c r="A3950" s="33">
        <v>6827.5199999999995</v>
      </c>
      <c r="B3950" s="33">
        <f t="shared" si="61"/>
        <v>-0.50927420867810036</v>
      </c>
    </row>
    <row r="3951" spans="1:2">
      <c r="A3951" s="34">
        <v>6422.46</v>
      </c>
      <c r="B3951" s="33">
        <f t="shared" si="61"/>
        <v>-0.51674897744099002</v>
      </c>
    </row>
    <row r="3952" spans="1:2">
      <c r="A3952" s="33">
        <v>12380.16</v>
      </c>
      <c r="B3952" s="33">
        <f t="shared" si="61"/>
        <v>-0.40680864796222649</v>
      </c>
    </row>
    <row r="3953" spans="1:2">
      <c r="A3953" s="34">
        <v>6426</v>
      </c>
      <c r="B3953" s="33">
        <f t="shared" si="61"/>
        <v>-0.51668365210296452</v>
      </c>
    </row>
    <row r="3954" spans="1:2">
      <c r="A3954" s="33">
        <v>7233.2999999999993</v>
      </c>
      <c r="B3954" s="33">
        <f t="shared" si="61"/>
        <v>-0.5017861534057817</v>
      </c>
    </row>
    <row r="3955" spans="1:2">
      <c r="A3955" s="34">
        <v>5589</v>
      </c>
      <c r="B3955" s="33">
        <f t="shared" si="61"/>
        <v>-0.53212921931409041</v>
      </c>
    </row>
    <row r="3956" spans="1:2">
      <c r="A3956" s="33">
        <v>6733.8</v>
      </c>
      <c r="B3956" s="33">
        <f t="shared" si="61"/>
        <v>-0.51100366932209884</v>
      </c>
    </row>
    <row r="3957" spans="1:2">
      <c r="A3957" s="34">
        <v>6902</v>
      </c>
      <c r="B3957" s="33">
        <f t="shared" si="61"/>
        <v>-0.50789979309161926</v>
      </c>
    </row>
    <row r="3958" spans="1:2">
      <c r="A3958" s="33">
        <v>2639.52</v>
      </c>
      <c r="B3958" s="33">
        <f t="shared" si="61"/>
        <v>-0.58655740518968391</v>
      </c>
    </row>
    <row r="3959" spans="1:2">
      <c r="A3959" s="34">
        <v>3748.5</v>
      </c>
      <c r="B3959" s="33">
        <f t="shared" si="61"/>
        <v>-0.56609285904178142</v>
      </c>
    </row>
    <row r="3960" spans="1:2">
      <c r="A3960" s="33">
        <v>3187.7999999999997</v>
      </c>
      <c r="B3960" s="33">
        <f t="shared" si="61"/>
        <v>-0.57643972825955714</v>
      </c>
    </row>
    <row r="3961" spans="1:2">
      <c r="A3961" s="34">
        <v>3272.5000000000005</v>
      </c>
      <c r="B3961" s="33">
        <f t="shared" si="61"/>
        <v>-0.57487671805312657</v>
      </c>
    </row>
    <row r="3962" spans="1:2">
      <c r="A3962" s="33">
        <v>2383.92</v>
      </c>
      <c r="B3962" s="33">
        <f t="shared" si="61"/>
        <v>-0.59127411603695257</v>
      </c>
    </row>
    <row r="3963" spans="1:2">
      <c r="A3963" s="34">
        <v>4417.28</v>
      </c>
      <c r="B3963" s="33">
        <f t="shared" si="61"/>
        <v>-0.55375153713084135</v>
      </c>
    </row>
    <row r="3964" spans="1:2">
      <c r="A3964" s="33">
        <v>2449.5</v>
      </c>
      <c r="B3964" s="33">
        <f t="shared" si="61"/>
        <v>-0.59006393646980115</v>
      </c>
    </row>
    <row r="3965" spans="1:2">
      <c r="A3965" s="34">
        <v>3786.7499999999995</v>
      </c>
      <c r="B3965" s="33">
        <f t="shared" si="61"/>
        <v>-0.56538701322836971</v>
      </c>
    </row>
    <row r="3966" spans="1:2">
      <c r="A3966" s="33">
        <v>2534.3999999999996</v>
      </c>
      <c r="B3966" s="33">
        <f t="shared" si="61"/>
        <v>-0.58849723556630706</v>
      </c>
    </row>
    <row r="3967" spans="1:2">
      <c r="A3967" s="34">
        <v>3570</v>
      </c>
      <c r="B3967" s="33">
        <f t="shared" si="61"/>
        <v>-0.56938680617103588</v>
      </c>
    </row>
    <row r="3968" spans="1:2">
      <c r="A3968" s="33">
        <v>2137.5</v>
      </c>
      <c r="B3968" s="33">
        <f t="shared" si="61"/>
        <v>-0.59582142388900228</v>
      </c>
    </row>
    <row r="3969" spans="1:2">
      <c r="A3969" s="34">
        <v>4198.32</v>
      </c>
      <c r="B3969" s="33">
        <f t="shared" si="61"/>
        <v>-0.55779211227606018</v>
      </c>
    </row>
    <row r="3970" spans="1:2">
      <c r="A3970" s="33">
        <v>3314.7</v>
      </c>
      <c r="B3970" s="33">
        <f t="shared" si="61"/>
        <v>-0.57409798097270903</v>
      </c>
    </row>
    <row r="3971" spans="1:2">
      <c r="A3971" s="34">
        <v>4141.7999999999993</v>
      </c>
      <c r="B3971" s="33">
        <f t="shared" ref="B3971:B4034" si="62">(A3971-$E$3)/$E$4</f>
        <v>-0.55883510326623076</v>
      </c>
    </row>
    <row r="3972" spans="1:2">
      <c r="A3972" s="33">
        <v>2853.7599999999998</v>
      </c>
      <c r="B3972" s="33">
        <f t="shared" si="62"/>
        <v>-0.5826039304951659</v>
      </c>
    </row>
    <row r="3973" spans="1:2">
      <c r="A3973" s="34">
        <v>3734.0400000000004</v>
      </c>
      <c r="B3973" s="33">
        <f t="shared" si="62"/>
        <v>-0.56635969643947892</v>
      </c>
    </row>
    <row r="3974" spans="1:2">
      <c r="A3974" s="33">
        <v>2050</v>
      </c>
      <c r="B3974" s="33">
        <f t="shared" si="62"/>
        <v>-0.59743610385432311</v>
      </c>
    </row>
    <row r="3975" spans="1:2">
      <c r="A3975" s="34">
        <v>4422.5999999999995</v>
      </c>
      <c r="B3975" s="33">
        <f t="shared" si="62"/>
        <v>-0.55365336458894987</v>
      </c>
    </row>
    <row r="3976" spans="1:2">
      <c r="A3976" s="33">
        <v>3032.64</v>
      </c>
      <c r="B3976" s="33">
        <f t="shared" si="62"/>
        <v>-0.57930297104149064</v>
      </c>
    </row>
    <row r="3977" spans="1:2">
      <c r="A3977" s="34">
        <v>3847.4999999999995</v>
      </c>
      <c r="B3977" s="33">
        <f t="shared" si="62"/>
        <v>-0.56426596399530415</v>
      </c>
    </row>
    <row r="3978" spans="1:2">
      <c r="A3978" s="33">
        <v>3174.9199999999996</v>
      </c>
      <c r="B3978" s="33">
        <f t="shared" si="62"/>
        <v>-0.5766774091504524</v>
      </c>
    </row>
    <row r="3979" spans="1:2">
      <c r="A3979" s="34">
        <v>3462.1200000000003</v>
      </c>
      <c r="B3979" s="33">
        <f t="shared" si="62"/>
        <v>-0.57137756816713647</v>
      </c>
    </row>
    <row r="3980" spans="1:2">
      <c r="A3980" s="33">
        <v>2593.08</v>
      </c>
      <c r="B3980" s="33">
        <f t="shared" si="62"/>
        <v>-0.5874143850478496</v>
      </c>
    </row>
    <row r="3981" spans="1:2">
      <c r="A3981" s="34">
        <v>5519.28</v>
      </c>
      <c r="B3981" s="33">
        <f t="shared" si="62"/>
        <v>-0.5334157963104581</v>
      </c>
    </row>
    <row r="3982" spans="1:2">
      <c r="A3982" s="33">
        <v>3730.56</v>
      </c>
      <c r="B3982" s="33">
        <f t="shared" si="62"/>
        <v>-0.56642391456838537</v>
      </c>
    </row>
    <row r="3983" spans="1:2">
      <c r="A3983" s="34">
        <v>4527.32</v>
      </c>
      <c r="B3983" s="33">
        <f t="shared" si="62"/>
        <v>-0.55172091560645387</v>
      </c>
    </row>
    <row r="3984" spans="1:2">
      <c r="A3984" s="33">
        <v>3564</v>
      </c>
      <c r="B3984" s="33">
        <f t="shared" si="62"/>
        <v>-0.56949752708294354</v>
      </c>
    </row>
    <row r="3985" spans="1:2">
      <c r="A3985" s="34">
        <v>4275.18</v>
      </c>
      <c r="B3985" s="33">
        <f t="shared" si="62"/>
        <v>-0.55637377739452232</v>
      </c>
    </row>
    <row r="3986" spans="1:2">
      <c r="A3986" s="33">
        <v>2822.4</v>
      </c>
      <c r="B3986" s="33">
        <f t="shared" si="62"/>
        <v>-0.58318263179473684</v>
      </c>
    </row>
    <row r="3987" spans="1:2">
      <c r="A3987" s="34">
        <v>6433.56</v>
      </c>
      <c r="B3987" s="33">
        <f t="shared" si="62"/>
        <v>-0.51654414375396074</v>
      </c>
    </row>
    <row r="3988" spans="1:2">
      <c r="A3988" s="33">
        <v>4362.54</v>
      </c>
      <c r="B3988" s="33">
        <f t="shared" si="62"/>
        <v>-0.55476168091714606</v>
      </c>
    </row>
    <row r="3989" spans="1:2">
      <c r="A3989" s="34">
        <v>4498.2</v>
      </c>
      <c r="B3989" s="33">
        <f t="shared" si="62"/>
        <v>-0.55225828109891262</v>
      </c>
    </row>
    <row r="3990" spans="1:2">
      <c r="A3990" s="33">
        <v>4206.16</v>
      </c>
      <c r="B3990" s="33">
        <f t="shared" si="62"/>
        <v>-0.55764743695116736</v>
      </c>
    </row>
    <row r="3991" spans="1:2">
      <c r="A3991" s="34">
        <v>4396.9800000000005</v>
      </c>
      <c r="B3991" s="33">
        <f t="shared" si="62"/>
        <v>-0.55412614288279571</v>
      </c>
    </row>
    <row r="3992" spans="1:2">
      <c r="A3992" s="33">
        <v>3118.0499999999997</v>
      </c>
      <c r="B3992" s="33">
        <f t="shared" si="62"/>
        <v>-0.57772685886048436</v>
      </c>
    </row>
    <row r="3993" spans="1:2">
      <c r="A3993" s="34">
        <v>7520</v>
      </c>
      <c r="B3993" s="33">
        <f t="shared" si="62"/>
        <v>-0.49649553916512484</v>
      </c>
    </row>
    <row r="3994" spans="1:2">
      <c r="A3994" s="33">
        <v>3962.7</v>
      </c>
      <c r="B3994" s="33">
        <f t="shared" si="62"/>
        <v>-0.562140122486676</v>
      </c>
    </row>
    <row r="3995" spans="1:2">
      <c r="A3995" s="34">
        <v>4598.16</v>
      </c>
      <c r="B3995" s="33">
        <f t="shared" si="62"/>
        <v>-0.55041367070653013</v>
      </c>
    </row>
    <row r="3996" spans="1:2">
      <c r="A3996" s="33">
        <v>5311.3499999999995</v>
      </c>
      <c r="B3996" s="33">
        <f t="shared" si="62"/>
        <v>-0.53725282951261988</v>
      </c>
    </row>
    <row r="3997" spans="1:2">
      <c r="A3997" s="34">
        <v>4536</v>
      </c>
      <c r="B3997" s="33">
        <f t="shared" si="62"/>
        <v>-0.55156073935389405</v>
      </c>
    </row>
    <row r="3998" spans="1:2">
      <c r="A3998" s="33">
        <v>3214.4</v>
      </c>
      <c r="B3998" s="33">
        <f t="shared" si="62"/>
        <v>-0.57594886555009961</v>
      </c>
    </row>
    <row r="3999" spans="1:2">
      <c r="A3999" s="34">
        <v>8675.73</v>
      </c>
      <c r="B3999" s="33">
        <f t="shared" si="62"/>
        <v>-0.47516829257860799</v>
      </c>
    </row>
    <row r="4000" spans="1:2">
      <c r="A4000" s="33">
        <v>4858.84</v>
      </c>
      <c r="B4000" s="33">
        <f t="shared" si="62"/>
        <v>-0.54560321615384633</v>
      </c>
    </row>
    <row r="4001" spans="1:2">
      <c r="A4001" s="34">
        <v>4778.5499999999993</v>
      </c>
      <c r="B4001" s="33">
        <f t="shared" si="62"/>
        <v>-0.54708484649002476</v>
      </c>
    </row>
    <row r="4002" spans="1:2">
      <c r="A4002" s="33">
        <v>5328.1799999999994</v>
      </c>
      <c r="B4002" s="33">
        <f t="shared" si="62"/>
        <v>-0.53694225735471868</v>
      </c>
    </row>
    <row r="4003" spans="1:2">
      <c r="A4003" s="34">
        <v>4237.380000000001</v>
      </c>
      <c r="B4003" s="33">
        <f t="shared" si="62"/>
        <v>-0.55707131913954089</v>
      </c>
    </row>
    <row r="4004" spans="1:2">
      <c r="A4004" s="33">
        <v>2771.6000000000004</v>
      </c>
      <c r="B4004" s="33">
        <f t="shared" si="62"/>
        <v>-0.5841200688488889</v>
      </c>
    </row>
    <row r="4005" spans="1:2">
      <c r="A4005" s="34">
        <v>6727.5</v>
      </c>
      <c r="B4005" s="33">
        <f t="shared" si="62"/>
        <v>-0.5111199262796019</v>
      </c>
    </row>
    <row r="4006" spans="1:2">
      <c r="A4006" s="33">
        <v>5385.5999999999995</v>
      </c>
      <c r="B4006" s="33">
        <f t="shared" si="62"/>
        <v>-0.53588265822776193</v>
      </c>
    </row>
    <row r="4007" spans="1:2">
      <c r="A4007" s="34">
        <v>4017.18</v>
      </c>
      <c r="B4007" s="33">
        <f t="shared" si="62"/>
        <v>-0.56113477660655398</v>
      </c>
    </row>
    <row r="4008" spans="1:2">
      <c r="A4008" s="33">
        <v>5274.36</v>
      </c>
      <c r="B4008" s="33">
        <f t="shared" si="62"/>
        <v>-0.53793542393453087</v>
      </c>
    </row>
    <row r="4009" spans="1:2">
      <c r="A4009" s="34">
        <v>4678.8500000000004</v>
      </c>
      <c r="B4009" s="33">
        <f t="shared" si="62"/>
        <v>-0.54892465897622456</v>
      </c>
    </row>
    <row r="4010" spans="1:2">
      <c r="A4010" s="33">
        <v>3311</v>
      </c>
      <c r="B4010" s="33">
        <f t="shared" si="62"/>
        <v>-0.57416625886838546</v>
      </c>
    </row>
    <row r="4011" spans="1:2">
      <c r="A4011" s="34">
        <v>6816</v>
      </c>
      <c r="B4011" s="33">
        <f t="shared" si="62"/>
        <v>-0.50948679282896314</v>
      </c>
    </row>
    <row r="4012" spans="1:2">
      <c r="A4012" s="33">
        <v>5280</v>
      </c>
      <c r="B4012" s="33">
        <f t="shared" si="62"/>
        <v>-0.53783134627733764</v>
      </c>
    </row>
    <row r="4013" spans="1:2">
      <c r="A4013" s="34">
        <v>4365.3599999999997</v>
      </c>
      <c r="B4013" s="33">
        <f t="shared" si="62"/>
        <v>-0.55470964208854934</v>
      </c>
    </row>
    <row r="4014" spans="1:2">
      <c r="A4014" s="33">
        <v>4241.28</v>
      </c>
      <c r="B4014" s="33">
        <f t="shared" si="62"/>
        <v>-0.55699935054680094</v>
      </c>
    </row>
    <row r="4015" spans="1:2">
      <c r="A4015" s="34">
        <v>4384.8</v>
      </c>
      <c r="B4015" s="33">
        <f t="shared" si="62"/>
        <v>-0.55435090633396844</v>
      </c>
    </row>
    <row r="4016" spans="1:2">
      <c r="A4016" s="33">
        <v>2583</v>
      </c>
      <c r="B4016" s="33">
        <f t="shared" si="62"/>
        <v>-0.5876003961798546</v>
      </c>
    </row>
    <row r="4017" spans="1:2">
      <c r="A4017" s="34">
        <v>6900.6</v>
      </c>
      <c r="B4017" s="33">
        <f t="shared" si="62"/>
        <v>-0.50792562797106444</v>
      </c>
    </row>
    <row r="4018" spans="1:2">
      <c r="A4018" s="33">
        <v>4930.38</v>
      </c>
      <c r="B4018" s="33">
        <f t="shared" si="62"/>
        <v>-0.54428305381420006</v>
      </c>
    </row>
    <row r="4019" spans="1:2">
      <c r="A4019" s="34">
        <v>5120.01</v>
      </c>
      <c r="B4019" s="33">
        <f t="shared" si="62"/>
        <v>-0.54078371939335679</v>
      </c>
    </row>
    <row r="4020" spans="1:2">
      <c r="A4020" s="33">
        <v>4647.3599999999997</v>
      </c>
      <c r="B4020" s="33">
        <f t="shared" si="62"/>
        <v>-0.54950575922888689</v>
      </c>
    </row>
    <row r="4021" spans="1:2">
      <c r="A4021" s="34">
        <v>5359.2000000000007</v>
      </c>
      <c r="B4021" s="33">
        <f t="shared" si="62"/>
        <v>-0.53636983024015583</v>
      </c>
    </row>
    <row r="4022" spans="1:2">
      <c r="A4022" s="33">
        <v>3685.4999999999995</v>
      </c>
      <c r="B4022" s="33">
        <f t="shared" si="62"/>
        <v>-0.56725542861681233</v>
      </c>
    </row>
    <row r="4023" spans="1:2">
      <c r="A4023" s="34">
        <v>7810.14</v>
      </c>
      <c r="B4023" s="33">
        <f t="shared" si="62"/>
        <v>-0.49114144493497419</v>
      </c>
    </row>
    <row r="4024" spans="1:2">
      <c r="A4024" s="33">
        <v>4683.84</v>
      </c>
      <c r="B4024" s="33">
        <f t="shared" si="62"/>
        <v>-0.54883257608448799</v>
      </c>
    </row>
    <row r="4025" spans="1:2">
      <c r="A4025" s="34">
        <v>6019.2</v>
      </c>
      <c r="B4025" s="33">
        <f t="shared" si="62"/>
        <v>-0.52419052993030746</v>
      </c>
    </row>
    <row r="4026" spans="1:2">
      <c r="A4026" s="33">
        <v>5872.65</v>
      </c>
      <c r="B4026" s="33">
        <f t="shared" si="62"/>
        <v>-0.52689488820365327</v>
      </c>
    </row>
    <row r="4027" spans="1:2">
      <c r="A4027" s="34">
        <v>4961.3200000000006</v>
      </c>
      <c r="B4027" s="33">
        <f t="shared" si="62"/>
        <v>-0.54371210297846262</v>
      </c>
    </row>
    <row r="4028" spans="1:2">
      <c r="A4028" s="33">
        <v>3194.1</v>
      </c>
      <c r="B4028" s="33">
        <f t="shared" si="62"/>
        <v>-0.57632347130205408</v>
      </c>
    </row>
    <row r="4029" spans="1:2">
      <c r="A4029" s="34">
        <v>8576.4599999999991</v>
      </c>
      <c r="B4029" s="33">
        <f t="shared" si="62"/>
        <v>-0.47700017006612111</v>
      </c>
    </row>
    <row r="4030" spans="1:2">
      <c r="A4030" s="33">
        <v>3479.8500000000004</v>
      </c>
      <c r="B4030" s="33">
        <f t="shared" si="62"/>
        <v>-0.57105038787244922</v>
      </c>
    </row>
    <row r="4031" spans="1:2">
      <c r="A4031" s="34">
        <v>2946.86</v>
      </c>
      <c r="B4031" s="33">
        <f t="shared" si="62"/>
        <v>-0.58088591101206455</v>
      </c>
    </row>
    <row r="4032" spans="1:2">
      <c r="A4032" s="33">
        <v>4491.9000000000005</v>
      </c>
      <c r="B4032" s="33">
        <f t="shared" si="62"/>
        <v>-0.55237453805641568</v>
      </c>
    </row>
    <row r="4033" spans="1:2">
      <c r="A4033" s="34">
        <v>3360</v>
      </c>
      <c r="B4033" s="33">
        <f t="shared" si="62"/>
        <v>-0.57326203808780574</v>
      </c>
    </row>
    <row r="4034" spans="1:2">
      <c r="A4034" s="33">
        <v>5172.93</v>
      </c>
      <c r="B4034" s="33">
        <f t="shared" si="62"/>
        <v>-0.53980716095033077</v>
      </c>
    </row>
    <row r="4035" spans="1:2">
      <c r="A4035" s="34">
        <v>2854.25</v>
      </c>
      <c r="B4035" s="33">
        <f t="shared" ref="B4035:B4098" si="63">(A4035-$E$3)/$E$4</f>
        <v>-0.58259488828736006</v>
      </c>
    </row>
    <row r="4036" spans="1:2">
      <c r="A4036" s="33">
        <v>4125.5</v>
      </c>
      <c r="B4036" s="33">
        <f t="shared" si="63"/>
        <v>-0.55913589507691341</v>
      </c>
    </row>
    <row r="4037" spans="1:2">
      <c r="A4037" s="34">
        <v>3189.9</v>
      </c>
      <c r="B4037" s="33">
        <f t="shared" si="63"/>
        <v>-0.57640097594038942</v>
      </c>
    </row>
    <row r="4038" spans="1:2">
      <c r="A4038" s="33">
        <v>4705.96</v>
      </c>
      <c r="B4038" s="33">
        <f t="shared" si="63"/>
        <v>-0.54842438498925494</v>
      </c>
    </row>
    <row r="4039" spans="1:2">
      <c r="A4039" s="34">
        <v>2961</v>
      </c>
      <c r="B4039" s="33">
        <f t="shared" si="63"/>
        <v>-0.58062497872966867</v>
      </c>
    </row>
    <row r="4040" spans="1:2">
      <c r="A4040" s="33">
        <v>4270</v>
      </c>
      <c r="B4040" s="33">
        <f t="shared" si="63"/>
        <v>-0.55646936644846934</v>
      </c>
    </row>
    <row r="4041" spans="1:2">
      <c r="A4041" s="34">
        <v>2344.1600000000003</v>
      </c>
      <c r="B4041" s="33">
        <f t="shared" si="63"/>
        <v>-0.59200782661319429</v>
      </c>
    </row>
    <row r="4042" spans="1:2">
      <c r="A4042" s="33">
        <v>5071.5000000000009</v>
      </c>
      <c r="B4042" s="33">
        <f t="shared" si="63"/>
        <v>-0.54167889796613067</v>
      </c>
    </row>
    <row r="4043" spans="1:2">
      <c r="A4043" s="34">
        <v>3045.0000000000005</v>
      </c>
      <c r="B4043" s="33">
        <f t="shared" si="63"/>
        <v>-0.57907488596296075</v>
      </c>
    </row>
    <row r="4044" spans="1:2">
      <c r="A4044" s="33">
        <v>5247.55</v>
      </c>
      <c r="B4044" s="33">
        <f t="shared" si="63"/>
        <v>-0.5384301618759052</v>
      </c>
    </row>
    <row r="4045" spans="1:2">
      <c r="A4045" s="34">
        <v>4339.5599999999995</v>
      </c>
      <c r="B4045" s="33">
        <f t="shared" si="63"/>
        <v>-0.55518574200975257</v>
      </c>
    </row>
    <row r="4046" spans="1:2">
      <c r="A4046" s="33">
        <v>5663.7</v>
      </c>
      <c r="B4046" s="33">
        <f t="shared" si="63"/>
        <v>-0.53075074396083943</v>
      </c>
    </row>
    <row r="4047" spans="1:2">
      <c r="A4047" s="34">
        <v>3061.8</v>
      </c>
      <c r="B4047" s="33">
        <f t="shared" si="63"/>
        <v>-0.57876486740961908</v>
      </c>
    </row>
    <row r="4048" spans="1:2">
      <c r="A4048" s="33">
        <v>6000.96</v>
      </c>
      <c r="B4048" s="33">
        <f t="shared" si="63"/>
        <v>-0.52452712150250691</v>
      </c>
    </row>
    <row r="4049" spans="1:2">
      <c r="A4049" s="34">
        <v>3775.8000000000006</v>
      </c>
      <c r="B4049" s="33">
        <f t="shared" si="63"/>
        <v>-0.56558907889260124</v>
      </c>
    </row>
    <row r="4050" spans="1:2">
      <c r="A4050" s="33">
        <v>6720</v>
      </c>
      <c r="B4050" s="33">
        <f t="shared" si="63"/>
        <v>-0.51125832741948651</v>
      </c>
    </row>
    <row r="4051" spans="1:2">
      <c r="A4051" s="34">
        <v>4162.32</v>
      </c>
      <c r="B4051" s="33">
        <f t="shared" si="63"/>
        <v>-0.55845643774750642</v>
      </c>
    </row>
    <row r="4052" spans="1:2">
      <c r="A4052" s="33">
        <v>5829.2</v>
      </c>
      <c r="B4052" s="33">
        <f t="shared" si="63"/>
        <v>-0.52769669214071835</v>
      </c>
    </row>
    <row r="4053" spans="1:2">
      <c r="A4053" s="34">
        <v>3946.32</v>
      </c>
      <c r="B4053" s="33">
        <f t="shared" si="63"/>
        <v>-0.56244239057618406</v>
      </c>
    </row>
    <row r="4054" spans="1:2">
      <c r="A4054" s="33">
        <v>7056</v>
      </c>
      <c r="B4054" s="33">
        <f t="shared" si="63"/>
        <v>-0.5050579563526546</v>
      </c>
    </row>
    <row r="4055" spans="1:2">
      <c r="A4055" s="34">
        <v>5184</v>
      </c>
      <c r="B4055" s="33">
        <f t="shared" si="63"/>
        <v>-0.53960288086786101</v>
      </c>
    </row>
    <row r="4056" spans="1:2">
      <c r="A4056" s="33">
        <v>6670.8</v>
      </c>
      <c r="B4056" s="33">
        <f t="shared" si="63"/>
        <v>-0.51216623889712976</v>
      </c>
    </row>
    <row r="4057" spans="1:2">
      <c r="A4057" s="34">
        <v>4586.3999999999996</v>
      </c>
      <c r="B4057" s="33">
        <f t="shared" si="63"/>
        <v>-0.55063068369386925</v>
      </c>
    </row>
    <row r="4058" spans="1:2">
      <c r="A4058" s="33">
        <v>6098.4000000000005</v>
      </c>
      <c r="B4058" s="33">
        <f t="shared" si="63"/>
        <v>-0.52272901389312554</v>
      </c>
    </row>
    <row r="4059" spans="1:2">
      <c r="A4059" s="34">
        <v>4490.6400000000003</v>
      </c>
      <c r="B4059" s="33">
        <f t="shared" si="63"/>
        <v>-0.5523977894479164</v>
      </c>
    </row>
    <row r="4060" spans="1:2">
      <c r="A4060" s="33">
        <v>7644</v>
      </c>
      <c r="B4060" s="33">
        <f t="shared" si="63"/>
        <v>-0.49420730698569876</v>
      </c>
    </row>
    <row r="4061" spans="1:2">
      <c r="A4061" s="34">
        <v>5780.88</v>
      </c>
      <c r="B4061" s="33">
        <f t="shared" si="63"/>
        <v>-0.52858836455128178</v>
      </c>
    </row>
    <row r="4062" spans="1:2">
      <c r="A4062" s="33">
        <v>7251.2000000000007</v>
      </c>
      <c r="B4062" s="33">
        <f t="shared" si="63"/>
        <v>-0.50145583601859034</v>
      </c>
    </row>
    <row r="4063" spans="1:2">
      <c r="A4063" s="34">
        <v>6071.0999999999995</v>
      </c>
      <c r="B4063" s="33">
        <f t="shared" si="63"/>
        <v>-0.52323279404230572</v>
      </c>
    </row>
    <row r="4064" spans="1:2">
      <c r="A4064" s="33">
        <v>6342.6</v>
      </c>
      <c r="B4064" s="33">
        <f t="shared" si="63"/>
        <v>-0.51822267277848166</v>
      </c>
    </row>
    <row r="4065" spans="1:2">
      <c r="A4065" s="34">
        <v>5518.7999999999993</v>
      </c>
      <c r="B4065" s="33">
        <f t="shared" si="63"/>
        <v>-0.53342465398341066</v>
      </c>
    </row>
    <row r="4066" spans="1:2">
      <c r="A4066" s="33">
        <v>6980.4000000000015</v>
      </c>
      <c r="B4066" s="33">
        <f t="shared" si="63"/>
        <v>-0.50645303984269174</v>
      </c>
    </row>
    <row r="4067" spans="1:2">
      <c r="A4067" s="34">
        <v>4914.7000000000007</v>
      </c>
      <c r="B4067" s="33">
        <f t="shared" si="63"/>
        <v>-0.54457240446398558</v>
      </c>
    </row>
    <row r="4068" spans="1:2">
      <c r="A4068" s="33">
        <v>7072.96</v>
      </c>
      <c r="B4068" s="33">
        <f t="shared" si="63"/>
        <v>-0.50474498524166223</v>
      </c>
    </row>
    <row r="4069" spans="1:2">
      <c r="A4069" s="34">
        <v>4796</v>
      </c>
      <c r="B4069" s="33">
        <f t="shared" si="63"/>
        <v>-0.54676283317122654</v>
      </c>
    </row>
    <row r="4070" spans="1:2">
      <c r="A4070" s="33">
        <v>9543.68</v>
      </c>
      <c r="B4070" s="33">
        <f t="shared" si="63"/>
        <v>-0.45915158999689143</v>
      </c>
    </row>
    <row r="4071" spans="1:2">
      <c r="A4071" s="34">
        <v>4865.0400000000009</v>
      </c>
      <c r="B4071" s="33">
        <f t="shared" si="63"/>
        <v>-0.54548880454487503</v>
      </c>
    </row>
    <row r="4072" spans="1:2">
      <c r="A4072" s="33">
        <v>7785.96</v>
      </c>
      <c r="B4072" s="33">
        <f t="shared" si="63"/>
        <v>-0.49158765020996231</v>
      </c>
    </row>
    <row r="4073" spans="1:2">
      <c r="A4073" s="34">
        <v>5128.2000000000007</v>
      </c>
      <c r="B4073" s="33">
        <f t="shared" si="63"/>
        <v>-0.54063258534860281</v>
      </c>
    </row>
    <row r="4074" spans="1:2">
      <c r="A4074" s="33">
        <v>5640</v>
      </c>
      <c r="B4074" s="33">
        <f t="shared" si="63"/>
        <v>-0.53118809156287483</v>
      </c>
    </row>
    <row r="4075" spans="1:2">
      <c r="A4075" s="34">
        <v>4547.7199999999993</v>
      </c>
      <c r="B4075" s="33">
        <f t="shared" si="63"/>
        <v>-0.55134446450596764</v>
      </c>
    </row>
    <row r="4076" spans="1:2">
      <c r="A4076" s="33">
        <v>7912.92</v>
      </c>
      <c r="B4076" s="33">
        <f t="shared" si="63"/>
        <v>-0.4892447957139951</v>
      </c>
    </row>
    <row r="4077" spans="1:2">
      <c r="A4077" s="34">
        <v>3439</v>
      </c>
      <c r="B4077" s="33">
        <f t="shared" si="63"/>
        <v>-0.57180421274768756</v>
      </c>
    </row>
    <row r="4078" spans="1:2">
      <c r="A4078" s="33">
        <v>5162.22</v>
      </c>
      <c r="B4078" s="33">
        <f t="shared" si="63"/>
        <v>-0.54000479777808608</v>
      </c>
    </row>
    <row r="4079" spans="1:2">
      <c r="A4079" s="34">
        <v>4202.2400000000007</v>
      </c>
      <c r="B4079" s="33">
        <f t="shared" si="63"/>
        <v>-0.55771977461361377</v>
      </c>
    </row>
    <row r="4080" spans="1:2">
      <c r="A4080" s="33">
        <v>4680</v>
      </c>
      <c r="B4080" s="33">
        <f t="shared" si="63"/>
        <v>-0.54890343746810899</v>
      </c>
    </row>
    <row r="4081" spans="1:2">
      <c r="A4081" s="34">
        <v>3765.6499999999996</v>
      </c>
      <c r="B4081" s="33">
        <f t="shared" si="63"/>
        <v>-0.56577638176857847</v>
      </c>
    </row>
    <row r="4082" spans="1:2">
      <c r="A4082" s="33">
        <v>7965.7200000000012</v>
      </c>
      <c r="B4082" s="33">
        <f t="shared" si="63"/>
        <v>-0.48827045168920719</v>
      </c>
    </row>
    <row r="4083" spans="1:2">
      <c r="A4083" s="34">
        <v>3385.2000000000003</v>
      </c>
      <c r="B4083" s="33">
        <f t="shared" si="63"/>
        <v>-0.57279701025779339</v>
      </c>
    </row>
    <row r="4084" spans="1:2">
      <c r="A4084" s="33">
        <v>5416.2000000000007</v>
      </c>
      <c r="B4084" s="33">
        <f t="shared" si="63"/>
        <v>-0.53531798157703259</v>
      </c>
    </row>
    <row r="4085" spans="1:2">
      <c r="A4085" s="34">
        <v>3747.0900000000006</v>
      </c>
      <c r="B4085" s="33">
        <f t="shared" si="63"/>
        <v>-0.56611887845607967</v>
      </c>
    </row>
    <row r="4086" spans="1:2">
      <c r="A4086" s="33">
        <v>3822.0000000000005</v>
      </c>
      <c r="B4086" s="33">
        <f t="shared" si="63"/>
        <v>-0.56473652787091189</v>
      </c>
    </row>
    <row r="4087" spans="1:2">
      <c r="A4087" s="34">
        <v>3727.08</v>
      </c>
      <c r="B4087" s="33">
        <f t="shared" si="63"/>
        <v>-0.56648813269729181</v>
      </c>
    </row>
    <row r="4088" spans="1:2">
      <c r="A4088" s="33">
        <v>6228.0400000000009</v>
      </c>
      <c r="B4088" s="33">
        <f t="shared" si="63"/>
        <v>-0.52033670405650623</v>
      </c>
    </row>
    <row r="4089" spans="1:2">
      <c r="A4089" s="34">
        <v>2840.04</v>
      </c>
      <c r="B4089" s="33">
        <f t="shared" si="63"/>
        <v>-0.58285711231372817</v>
      </c>
    </row>
    <row r="4090" spans="1:2">
      <c r="A4090" s="33">
        <v>6017.4400000000005</v>
      </c>
      <c r="B4090" s="33">
        <f t="shared" si="63"/>
        <v>-0.52422300806446698</v>
      </c>
    </row>
    <row r="4091" spans="1:2">
      <c r="A4091" s="34">
        <v>3422</v>
      </c>
      <c r="B4091" s="33">
        <f t="shared" si="63"/>
        <v>-0.57211792199809275</v>
      </c>
    </row>
    <row r="4092" spans="1:2">
      <c r="A4092" s="33">
        <v>4200</v>
      </c>
      <c r="B4092" s="33">
        <f t="shared" si="63"/>
        <v>-0.55776111042072596</v>
      </c>
    </row>
    <row r="4093" spans="1:2">
      <c r="A4093" s="34">
        <v>4452</v>
      </c>
      <c r="B4093" s="33">
        <f t="shared" si="63"/>
        <v>-0.55311083212060208</v>
      </c>
    </row>
    <row r="4094" spans="1:2">
      <c r="A4094" s="33">
        <v>5853.3300000000008</v>
      </c>
      <c r="B4094" s="33">
        <f t="shared" si="63"/>
        <v>-0.52725140953999616</v>
      </c>
    </row>
    <row r="4095" spans="1:2">
      <c r="A4095" s="34">
        <v>2842.1400000000003</v>
      </c>
      <c r="B4095" s="33">
        <f t="shared" si="63"/>
        <v>-0.58281835999456044</v>
      </c>
    </row>
    <row r="4096" spans="1:2">
      <c r="A4096" s="33">
        <v>5977.2000000000007</v>
      </c>
      <c r="B4096" s="33">
        <f t="shared" si="63"/>
        <v>-0.52496557631366136</v>
      </c>
    </row>
    <row r="4097" spans="1:2">
      <c r="A4097" s="34">
        <v>4275.18</v>
      </c>
      <c r="B4097" s="33">
        <f t="shared" si="63"/>
        <v>-0.55637377739452232</v>
      </c>
    </row>
    <row r="4098" spans="1:2">
      <c r="A4098" s="33">
        <v>4846.4000000000005</v>
      </c>
      <c r="B4098" s="33">
        <f t="shared" si="63"/>
        <v>-0.54583277751120163</v>
      </c>
    </row>
    <row r="4099" spans="1:2">
      <c r="A4099" s="34">
        <v>3957.5999999999995</v>
      </c>
      <c r="B4099" s="33">
        <f t="shared" ref="B4099:B4162" si="64">(A4099-$E$3)/$E$4</f>
        <v>-0.56223423526179761</v>
      </c>
    </row>
    <row r="4100" spans="1:2">
      <c r="A4100" s="33">
        <v>6195.0000000000009</v>
      </c>
      <c r="B4100" s="33">
        <f t="shared" si="64"/>
        <v>-0.52094640721141139</v>
      </c>
    </row>
    <row r="4101" spans="1:2">
      <c r="A4101" s="34">
        <v>3205.28</v>
      </c>
      <c r="B4101" s="33">
        <f t="shared" si="64"/>
        <v>-0.57611716133619939</v>
      </c>
    </row>
    <row r="4102" spans="1:2">
      <c r="A4102" s="33">
        <v>3312.96</v>
      </c>
      <c r="B4102" s="33">
        <f t="shared" si="64"/>
        <v>-0.57413009003716231</v>
      </c>
    </row>
    <row r="4103" spans="1:2">
      <c r="A4103" s="34">
        <v>2892.96</v>
      </c>
      <c r="B4103" s="33">
        <f t="shared" si="64"/>
        <v>-0.58188055387070214</v>
      </c>
    </row>
    <row r="4104" spans="1:2">
      <c r="A4104" s="33">
        <v>4029.48</v>
      </c>
      <c r="B4104" s="33">
        <f t="shared" si="64"/>
        <v>-0.56090779873714314</v>
      </c>
    </row>
    <row r="4105" spans="1:2">
      <c r="A4105" s="34">
        <v>3214.4</v>
      </c>
      <c r="B4105" s="33">
        <f t="shared" si="64"/>
        <v>-0.57594886555009961</v>
      </c>
    </row>
    <row r="4106" spans="1:2">
      <c r="A4106" s="33">
        <v>4689.3</v>
      </c>
      <c r="B4106" s="33">
        <f t="shared" si="64"/>
        <v>-0.54873182005465204</v>
      </c>
    </row>
    <row r="4107" spans="1:2">
      <c r="A4107" s="34">
        <v>2313.2199999999998</v>
      </c>
      <c r="B4107" s="33">
        <f t="shared" si="64"/>
        <v>-0.59257877744893173</v>
      </c>
    </row>
    <row r="4108" spans="1:2">
      <c r="A4108" s="33">
        <v>4054.5</v>
      </c>
      <c r="B4108" s="33">
        <f t="shared" si="64"/>
        <v>-0.56044609253448796</v>
      </c>
    </row>
    <row r="4109" spans="1:2">
      <c r="A4109" s="34">
        <v>3354</v>
      </c>
      <c r="B4109" s="33">
        <f t="shared" si="64"/>
        <v>-0.57337275899971352</v>
      </c>
    </row>
    <row r="4110" spans="1:2">
      <c r="A4110" s="33">
        <v>3718</v>
      </c>
      <c r="B4110" s="33">
        <f t="shared" si="64"/>
        <v>-0.56665569034397889</v>
      </c>
    </row>
    <row r="4111" spans="1:2">
      <c r="A4111" s="34">
        <v>3053.68</v>
      </c>
      <c r="B4111" s="33">
        <f t="shared" si="64"/>
        <v>-0.57891470971040082</v>
      </c>
    </row>
    <row r="4112" spans="1:2">
      <c r="A4112" s="33">
        <v>3534.6400000000003</v>
      </c>
      <c r="B4112" s="33">
        <f t="shared" si="64"/>
        <v>-0.57003932141187863</v>
      </c>
    </row>
    <row r="4113" spans="1:2">
      <c r="A4113" s="34">
        <v>2164.8000000000002</v>
      </c>
      <c r="B4113" s="33">
        <f t="shared" si="64"/>
        <v>-0.59531764373982221</v>
      </c>
    </row>
    <row r="4114" spans="1:2">
      <c r="A4114" s="33">
        <v>3456</v>
      </c>
      <c r="B4114" s="33">
        <f t="shared" si="64"/>
        <v>-0.57149050349728236</v>
      </c>
    </row>
    <row r="4115" spans="1:2">
      <c r="A4115" s="34">
        <v>2798.25</v>
      </c>
      <c r="B4115" s="33">
        <f t="shared" si="64"/>
        <v>-0.58362828346516538</v>
      </c>
    </row>
    <row r="4116" spans="1:2">
      <c r="A4116" s="33">
        <v>3903.9</v>
      </c>
      <c r="B4116" s="33">
        <f t="shared" si="64"/>
        <v>-0.56322518742337158</v>
      </c>
    </row>
    <row r="4117" spans="1:2">
      <c r="A4117" s="34">
        <v>2841.2999999999997</v>
      </c>
      <c r="B4117" s="33">
        <f t="shared" si="64"/>
        <v>-0.58283386092222755</v>
      </c>
    </row>
    <row r="4118" spans="1:2">
      <c r="A4118" s="33">
        <v>3315.6800000000003</v>
      </c>
      <c r="B4118" s="33">
        <f t="shared" si="64"/>
        <v>-0.57407989655709746</v>
      </c>
    </row>
    <row r="4119" spans="1:2">
      <c r="A4119" s="34">
        <v>2697.7999999999997</v>
      </c>
      <c r="B4119" s="33">
        <f t="shared" si="64"/>
        <v>-0.5854819360653537</v>
      </c>
    </row>
    <row r="4120" spans="1:2">
      <c r="A4120" s="33">
        <v>5160</v>
      </c>
      <c r="B4120" s="33">
        <f t="shared" si="64"/>
        <v>-0.54004576451549191</v>
      </c>
    </row>
    <row r="4121" spans="1:2">
      <c r="A4121" s="34">
        <v>2751.8399999999997</v>
      </c>
      <c r="B4121" s="33">
        <f t="shared" si="64"/>
        <v>-0.58448470971877153</v>
      </c>
    </row>
    <row r="4122" spans="1:2">
      <c r="A4122" s="33">
        <v>4716.25</v>
      </c>
      <c r="B4122" s="33">
        <f t="shared" si="64"/>
        <v>-0.54823449862533313</v>
      </c>
    </row>
    <row r="4123" spans="1:2">
      <c r="A4123" s="34">
        <v>3202.64</v>
      </c>
      <c r="B4123" s="33">
        <f t="shared" si="64"/>
        <v>-0.57616587853743872</v>
      </c>
    </row>
    <row r="4124" spans="1:2">
      <c r="A4124" s="33">
        <v>3848.46</v>
      </c>
      <c r="B4124" s="33">
        <f t="shared" si="64"/>
        <v>-0.56424824864939893</v>
      </c>
    </row>
    <row r="4125" spans="1:2">
      <c r="A4125" s="34">
        <v>3560.04</v>
      </c>
      <c r="B4125" s="33">
        <f t="shared" si="64"/>
        <v>-0.56957060288480266</v>
      </c>
    </row>
    <row r="4126" spans="1:2">
      <c r="A4126" s="33">
        <v>4434.5600000000004</v>
      </c>
      <c r="B4126" s="33">
        <f t="shared" si="64"/>
        <v>-0.55343266090454712</v>
      </c>
    </row>
    <row r="4127" spans="1:2">
      <c r="A4127" s="34">
        <v>2780.0499999999997</v>
      </c>
      <c r="B4127" s="33">
        <f t="shared" si="64"/>
        <v>-0.58396413689795212</v>
      </c>
    </row>
    <row r="4128" spans="1:2">
      <c r="A4128" s="33">
        <v>3814.2000000000003</v>
      </c>
      <c r="B4128" s="33">
        <f t="shared" si="64"/>
        <v>-0.56488046505639189</v>
      </c>
    </row>
    <row r="4129" spans="1:2">
      <c r="A4129" s="34">
        <v>3030.72</v>
      </c>
      <c r="B4129" s="33">
        <f t="shared" si="64"/>
        <v>-0.57933840173330109</v>
      </c>
    </row>
    <row r="4130" spans="1:2">
      <c r="A4130" s="33">
        <v>3831.75</v>
      </c>
      <c r="B4130" s="33">
        <f t="shared" si="64"/>
        <v>-0.5645566063890618</v>
      </c>
    </row>
    <row r="4131" spans="1:2">
      <c r="A4131" s="34">
        <v>3591.04</v>
      </c>
      <c r="B4131" s="33">
        <f t="shared" si="64"/>
        <v>-0.56899854483994605</v>
      </c>
    </row>
    <row r="4132" spans="1:2">
      <c r="A4132" s="33">
        <v>6534.0000000000009</v>
      </c>
      <c r="B4132" s="33">
        <f t="shared" si="64"/>
        <v>-0.5146906756886257</v>
      </c>
    </row>
    <row r="4133" spans="1:2">
      <c r="A4133" s="34">
        <v>3701.2499999999995</v>
      </c>
      <c r="B4133" s="33">
        <f t="shared" si="64"/>
        <v>-0.56696478622305457</v>
      </c>
    </row>
    <row r="4134" spans="1:2">
      <c r="A4134" s="33">
        <v>5359.2000000000007</v>
      </c>
      <c r="B4134" s="33">
        <f t="shared" si="64"/>
        <v>-0.53636983024015583</v>
      </c>
    </row>
    <row r="4135" spans="1:2">
      <c r="A4135" s="34">
        <v>3696</v>
      </c>
      <c r="B4135" s="33">
        <f t="shared" si="64"/>
        <v>-0.56706166702097383</v>
      </c>
    </row>
    <row r="4136" spans="1:2">
      <c r="A4136" s="33">
        <v>3881.2500000000005</v>
      </c>
      <c r="B4136" s="33">
        <f t="shared" si="64"/>
        <v>-0.56364315886582317</v>
      </c>
    </row>
    <row r="4137" spans="1:2">
      <c r="A4137" s="34">
        <v>3720</v>
      </c>
      <c r="B4137" s="33">
        <f t="shared" si="64"/>
        <v>-0.56661878337334304</v>
      </c>
    </row>
    <row r="4138" spans="1:2">
      <c r="A4138" s="33">
        <v>4976.58</v>
      </c>
      <c r="B4138" s="33">
        <f t="shared" si="64"/>
        <v>-0.54343050279251071</v>
      </c>
    </row>
    <row r="4139" spans="1:2">
      <c r="A4139" s="34">
        <v>3775.68</v>
      </c>
      <c r="B4139" s="33">
        <f t="shared" si="64"/>
        <v>-0.56559129331083946</v>
      </c>
    </row>
    <row r="4140" spans="1:2">
      <c r="A4140" s="33">
        <v>5327.92</v>
      </c>
      <c r="B4140" s="33">
        <f t="shared" si="64"/>
        <v>-0.53694705526090136</v>
      </c>
    </row>
    <row r="4141" spans="1:2">
      <c r="A4141" s="34">
        <v>3991.68</v>
      </c>
      <c r="B4141" s="33">
        <f t="shared" si="64"/>
        <v>-0.56160534048216171</v>
      </c>
    </row>
    <row r="4142" spans="1:2">
      <c r="A4142" s="33">
        <v>5738.04</v>
      </c>
      <c r="B4142" s="33">
        <f t="shared" si="64"/>
        <v>-0.52937891186230279</v>
      </c>
    </row>
    <row r="4143" spans="1:2">
      <c r="A4143" s="34">
        <v>3593.1000000000004</v>
      </c>
      <c r="B4143" s="33">
        <f t="shared" si="64"/>
        <v>-0.56896053066019114</v>
      </c>
    </row>
    <row r="4144" spans="1:2">
      <c r="A4144" s="33">
        <v>6158.88</v>
      </c>
      <c r="B4144" s="33">
        <f t="shared" si="64"/>
        <v>-0.52161294710109585</v>
      </c>
    </row>
    <row r="4145" spans="1:2">
      <c r="A4145" s="34">
        <v>4508.4000000000005</v>
      </c>
      <c r="B4145" s="33">
        <f t="shared" si="64"/>
        <v>-0.5520700555486695</v>
      </c>
    </row>
    <row r="4146" spans="1:2">
      <c r="A4146" s="33">
        <v>5336.64</v>
      </c>
      <c r="B4146" s="33">
        <f t="shared" si="64"/>
        <v>-0.53678614086892884</v>
      </c>
    </row>
    <row r="4147" spans="1:2">
      <c r="A4147" s="34">
        <v>3812.64</v>
      </c>
      <c r="B4147" s="33">
        <f t="shared" si="64"/>
        <v>-0.56490925249348789</v>
      </c>
    </row>
    <row r="4148" spans="1:2">
      <c r="A4148" s="33">
        <v>7072.52</v>
      </c>
      <c r="B4148" s="33">
        <f t="shared" si="64"/>
        <v>-0.50475310477520208</v>
      </c>
    </row>
    <row r="4149" spans="1:2">
      <c r="A4149" s="34">
        <v>4035.1499999999996</v>
      </c>
      <c r="B4149" s="33">
        <f t="shared" si="64"/>
        <v>-0.56080316747539039</v>
      </c>
    </row>
    <row r="4150" spans="1:2">
      <c r="A4150" s="33">
        <v>5405.9400000000005</v>
      </c>
      <c r="B4150" s="33">
        <f t="shared" si="64"/>
        <v>-0.53550731433639476</v>
      </c>
    </row>
    <row r="4151" spans="1:2">
      <c r="A4151" s="34">
        <v>4569.5</v>
      </c>
      <c r="B4151" s="33">
        <f t="shared" si="64"/>
        <v>-0.55094254759574268</v>
      </c>
    </row>
    <row r="4152" spans="1:2">
      <c r="A4152" s="33">
        <v>4508</v>
      </c>
      <c r="B4152" s="33">
        <f t="shared" si="64"/>
        <v>-0.55207743694279665</v>
      </c>
    </row>
    <row r="4153" spans="1:2">
      <c r="A4153" s="34">
        <v>4048</v>
      </c>
      <c r="B4153" s="33">
        <f t="shared" si="64"/>
        <v>-0.56056604018905465</v>
      </c>
    </row>
    <row r="4154" spans="1:2">
      <c r="A4154" s="33">
        <v>6334.18</v>
      </c>
      <c r="B4154" s="33">
        <f t="shared" si="64"/>
        <v>-0.5183780511248588</v>
      </c>
    </row>
    <row r="4155" spans="1:2">
      <c r="A4155" s="34">
        <v>3456.81</v>
      </c>
      <c r="B4155" s="33">
        <f t="shared" si="64"/>
        <v>-0.57147555617417478</v>
      </c>
    </row>
    <row r="4156" spans="1:2">
      <c r="A4156" s="33">
        <v>5488</v>
      </c>
      <c r="B4156" s="33">
        <f t="shared" si="64"/>
        <v>-0.53399302133120363</v>
      </c>
    </row>
    <row r="4157" spans="1:2">
      <c r="A4157" s="34">
        <v>4259.5199999999995</v>
      </c>
      <c r="B4157" s="33">
        <f t="shared" si="64"/>
        <v>-0.55666275897460149</v>
      </c>
    </row>
    <row r="4158" spans="1:2">
      <c r="A4158" s="33">
        <v>4398.24</v>
      </c>
      <c r="B4158" s="33">
        <f t="shared" si="64"/>
        <v>-0.55410289149129521</v>
      </c>
    </row>
    <row r="4159" spans="1:2">
      <c r="A4159" s="34">
        <v>3779.9999999999995</v>
      </c>
      <c r="B4159" s="33">
        <f t="shared" si="64"/>
        <v>-0.5655115742542659</v>
      </c>
    </row>
    <row r="4160" spans="1:2">
      <c r="A4160" s="33">
        <v>6625.92</v>
      </c>
      <c r="B4160" s="33">
        <f t="shared" si="64"/>
        <v>-0.51299443131819955</v>
      </c>
    </row>
    <row r="4161" spans="1:2">
      <c r="A4161" s="34">
        <v>3819.2</v>
      </c>
      <c r="B4161" s="33">
        <f t="shared" si="64"/>
        <v>-0.56478819762980215</v>
      </c>
    </row>
    <row r="4162" spans="1:2">
      <c r="A4162" s="33">
        <v>5659.5</v>
      </c>
      <c r="B4162" s="33">
        <f t="shared" si="64"/>
        <v>-0.53082824859917477</v>
      </c>
    </row>
    <row r="4163" spans="1:2">
      <c r="A4163" s="34">
        <v>4411.8</v>
      </c>
      <c r="B4163" s="33">
        <f t="shared" ref="B4163:B4226" si="65">(A4163-$E$3)/$E$4</f>
        <v>-0.55385266223038376</v>
      </c>
    </row>
    <row r="4164" spans="1:2">
      <c r="A4164" s="33">
        <v>3971.5</v>
      </c>
      <c r="B4164" s="33">
        <f t="shared" si="65"/>
        <v>-0.56197773181587807</v>
      </c>
    </row>
    <row r="4165" spans="1:2">
      <c r="A4165" s="34">
        <v>3722.3999999999996</v>
      </c>
      <c r="B4165" s="33">
        <f t="shared" si="65"/>
        <v>-0.56657449500857993</v>
      </c>
    </row>
    <row r="4166" spans="1:2">
      <c r="A4166" s="33">
        <v>6603.3</v>
      </c>
      <c r="B4166" s="33">
        <f t="shared" si="65"/>
        <v>-0.51341184915609162</v>
      </c>
    </row>
    <row r="4167" spans="1:2">
      <c r="A4167" s="34">
        <v>3791.34</v>
      </c>
      <c r="B4167" s="33">
        <f t="shared" si="65"/>
        <v>-0.56530231173076029</v>
      </c>
    </row>
    <row r="4168" spans="1:2">
      <c r="A4168" s="33">
        <v>5622.75</v>
      </c>
      <c r="B4168" s="33">
        <f t="shared" si="65"/>
        <v>-0.53150641418460953</v>
      </c>
    </row>
    <row r="4169" spans="1:2">
      <c r="A4169" s="34">
        <v>4617</v>
      </c>
      <c r="B4169" s="33">
        <f t="shared" si="65"/>
        <v>-0.5500660070431399</v>
      </c>
    </row>
    <row r="4170" spans="1:2">
      <c r="A4170" s="33">
        <v>4520.88</v>
      </c>
      <c r="B4170" s="33">
        <f t="shared" si="65"/>
        <v>-0.5518397560519015</v>
      </c>
    </row>
    <row r="4171" spans="1:2">
      <c r="A4171" s="34">
        <v>5145</v>
      </c>
      <c r="B4171" s="33">
        <f t="shared" si="65"/>
        <v>-0.54032256679526114</v>
      </c>
    </row>
    <row r="4172" spans="1:2">
      <c r="A4172" s="33">
        <v>5577</v>
      </c>
      <c r="B4172" s="33">
        <f t="shared" si="65"/>
        <v>-0.53235066113790586</v>
      </c>
    </row>
    <row r="4173" spans="1:2">
      <c r="A4173" s="34">
        <v>4047.3999999999996</v>
      </c>
      <c r="B4173" s="33">
        <f t="shared" si="65"/>
        <v>-0.56057711228024543</v>
      </c>
    </row>
    <row r="4174" spans="1:2">
      <c r="A4174" s="33">
        <v>2837.12</v>
      </c>
      <c r="B4174" s="33">
        <f t="shared" si="65"/>
        <v>-0.58291099649085665</v>
      </c>
    </row>
    <row r="4175" spans="1:2">
      <c r="A4175" s="34">
        <v>1452.2199999999998</v>
      </c>
      <c r="B4175" s="33">
        <f t="shared" si="65"/>
        <v>-0.60846722830768851</v>
      </c>
    </row>
    <row r="4176" spans="1:2">
      <c r="A4176" s="33">
        <v>1248.32</v>
      </c>
      <c r="B4176" s="33">
        <f t="shared" si="65"/>
        <v>-0.61222989396401895</v>
      </c>
    </row>
    <row r="4177" spans="1:2">
      <c r="A4177" s="34">
        <v>654.16</v>
      </c>
      <c r="B4177" s="33">
        <f t="shared" si="65"/>
        <v>-0.62319421680053333</v>
      </c>
    </row>
    <row r="4178" spans="1:2">
      <c r="A4178" s="33">
        <v>1220.5899999999999</v>
      </c>
      <c r="B4178" s="33">
        <f t="shared" si="65"/>
        <v>-0.6127416091118858</v>
      </c>
    </row>
    <row r="4179" spans="1:2">
      <c r="A4179" s="34">
        <v>1697.3999999999999</v>
      </c>
      <c r="B4179" s="33">
        <f t="shared" si="65"/>
        <v>-0.60394280277743295</v>
      </c>
    </row>
    <row r="4180" spans="1:2">
      <c r="A4180" s="33">
        <v>3545.52</v>
      </c>
      <c r="B4180" s="33">
        <f t="shared" si="65"/>
        <v>-0.56983854749161933</v>
      </c>
    </row>
    <row r="4181" spans="1:2">
      <c r="A4181" s="34">
        <v>1030.71</v>
      </c>
      <c r="B4181" s="33">
        <f t="shared" si="65"/>
        <v>-0.61624555690405858</v>
      </c>
    </row>
    <row r="4182" spans="1:2">
      <c r="A4182" s="33">
        <v>897.92</v>
      </c>
      <c r="B4182" s="33">
        <f t="shared" si="65"/>
        <v>-0.61869599521942942</v>
      </c>
    </row>
    <row r="4183" spans="1:2">
      <c r="A4183" s="34">
        <v>578.76</v>
      </c>
      <c r="B4183" s="33">
        <f t="shared" si="65"/>
        <v>-0.62458560959350695</v>
      </c>
    </row>
    <row r="4184" spans="1:2">
      <c r="A4184" s="33">
        <v>1034</v>
      </c>
      <c r="B4184" s="33">
        <f t="shared" si="65"/>
        <v>-0.61618484493736247</v>
      </c>
    </row>
    <row r="4185" spans="1:2">
      <c r="A4185" s="34">
        <v>2152.15</v>
      </c>
      <c r="B4185" s="33">
        <f t="shared" si="65"/>
        <v>-0.59555108032909421</v>
      </c>
    </row>
    <row r="4186" spans="1:2">
      <c r="A4186" s="33">
        <v>3722.4</v>
      </c>
      <c r="B4186" s="33">
        <f t="shared" si="65"/>
        <v>-0.56657449500857993</v>
      </c>
    </row>
    <row r="4187" spans="1:2">
      <c r="A4187" s="34">
        <v>1324.8</v>
      </c>
      <c r="B4187" s="33">
        <f t="shared" si="65"/>
        <v>-0.61081857140690199</v>
      </c>
    </row>
    <row r="4188" spans="1:2">
      <c r="A4188" s="33">
        <v>1132.1999999999998</v>
      </c>
      <c r="B4188" s="33">
        <f t="shared" si="65"/>
        <v>-0.61437271267913962</v>
      </c>
    </row>
    <row r="4189" spans="1:2">
      <c r="A4189" s="34">
        <v>412.87</v>
      </c>
      <c r="B4189" s="33">
        <f t="shared" si="65"/>
        <v>-0.62764685827290201</v>
      </c>
    </row>
    <row r="4190" spans="1:2">
      <c r="A4190" s="33">
        <v>1000.16</v>
      </c>
      <c r="B4190" s="33">
        <f t="shared" si="65"/>
        <v>-0.61680931088052193</v>
      </c>
    </row>
    <row r="4191" spans="1:2">
      <c r="A4191" s="34">
        <v>1786.05</v>
      </c>
      <c r="B4191" s="33">
        <f t="shared" si="65"/>
        <v>-0.60230690130399656</v>
      </c>
    </row>
    <row r="4192" spans="1:2">
      <c r="A4192" s="33">
        <v>3045.12</v>
      </c>
      <c r="B4192" s="33">
        <f t="shared" si="65"/>
        <v>-0.57907267154472253</v>
      </c>
    </row>
    <row r="4193" spans="1:2">
      <c r="A4193" s="34">
        <v>971.52</v>
      </c>
      <c r="B4193" s="33">
        <f t="shared" si="65"/>
        <v>-0.61733781870002824</v>
      </c>
    </row>
    <row r="4194" spans="1:2">
      <c r="A4194" s="33">
        <v>725.76</v>
      </c>
      <c r="B4194" s="33">
        <f t="shared" si="65"/>
        <v>-0.621872947251768</v>
      </c>
    </row>
    <row r="4195" spans="1:2">
      <c r="A4195" s="34">
        <v>440</v>
      </c>
      <c r="B4195" s="33">
        <f t="shared" si="65"/>
        <v>-0.62714621521622604</v>
      </c>
    </row>
    <row r="4196" spans="1:2">
      <c r="A4196" s="33">
        <v>710.64</v>
      </c>
      <c r="B4196" s="33">
        <f t="shared" si="65"/>
        <v>-0.62215196394977546</v>
      </c>
    </row>
    <row r="4197" spans="1:2">
      <c r="A4197" s="34">
        <v>1911</v>
      </c>
      <c r="B4197" s="33">
        <f t="shared" si="65"/>
        <v>-0.60000113831351842</v>
      </c>
    </row>
    <row r="4198" spans="1:2">
      <c r="A4198" s="33">
        <v>4196.88</v>
      </c>
      <c r="B4198" s="33">
        <f t="shared" si="65"/>
        <v>-0.55781868529491796</v>
      </c>
    </row>
    <row r="4199" spans="1:2">
      <c r="A4199" s="34">
        <v>1287.8999999999999</v>
      </c>
      <c r="B4199" s="33">
        <f t="shared" si="65"/>
        <v>-0.61149950501513439</v>
      </c>
    </row>
    <row r="4200" spans="1:2">
      <c r="A4200" s="33">
        <v>991.75999999999988</v>
      </c>
      <c r="B4200" s="33">
        <f t="shared" si="65"/>
        <v>-0.61696432015719271</v>
      </c>
    </row>
    <row r="4201" spans="1:2">
      <c r="A4201" s="34">
        <v>712.32</v>
      </c>
      <c r="B4201" s="33">
        <f t="shared" si="65"/>
        <v>-0.62212096209444134</v>
      </c>
    </row>
    <row r="4202" spans="1:2">
      <c r="A4202" s="33">
        <v>949.9</v>
      </c>
      <c r="B4202" s="33">
        <f t="shared" si="65"/>
        <v>-0.61773678305260227</v>
      </c>
    </row>
    <row r="4203" spans="1:2">
      <c r="A4203" s="34">
        <v>2419.1999999999998</v>
      </c>
      <c r="B4203" s="33">
        <f t="shared" si="65"/>
        <v>-0.59062307707493511</v>
      </c>
    </row>
    <row r="4204" spans="1:2">
      <c r="A4204" s="33">
        <v>3415.5000000000005</v>
      </c>
      <c r="B4204" s="33">
        <f t="shared" si="65"/>
        <v>-0.57223786965265944</v>
      </c>
    </row>
    <row r="4205" spans="1:2">
      <c r="A4205" s="34">
        <v>1219.05</v>
      </c>
      <c r="B4205" s="33">
        <f t="shared" si="65"/>
        <v>-0.61277002747927534</v>
      </c>
    </row>
    <row r="4206" spans="1:2">
      <c r="A4206" s="33">
        <v>947.69999999999993</v>
      </c>
      <c r="B4206" s="33">
        <f t="shared" si="65"/>
        <v>-0.61777738072030175</v>
      </c>
    </row>
    <row r="4207" spans="1:2">
      <c r="A4207" s="34">
        <v>946.58</v>
      </c>
      <c r="B4207" s="33">
        <f t="shared" si="65"/>
        <v>-0.61779804862385779</v>
      </c>
    </row>
    <row r="4208" spans="1:2">
      <c r="A4208" s="33">
        <v>1173</v>
      </c>
      <c r="B4208" s="33">
        <f t="shared" si="65"/>
        <v>-0.61361981047816716</v>
      </c>
    </row>
    <row r="4209" spans="1:2">
      <c r="A4209" s="34">
        <v>3373.65</v>
      </c>
      <c r="B4209" s="33">
        <f t="shared" si="65"/>
        <v>-0.5730101480132157</v>
      </c>
    </row>
    <row r="4210" spans="1:2">
      <c r="A4210" s="33">
        <v>3934.84</v>
      </c>
      <c r="B4210" s="33">
        <f t="shared" si="65"/>
        <v>-0.56265423658763414</v>
      </c>
    </row>
    <row r="4211" spans="1:2">
      <c r="A4211" s="34">
        <v>1567.35</v>
      </c>
      <c r="B4211" s="33">
        <f t="shared" si="65"/>
        <v>-0.6063426785430327</v>
      </c>
    </row>
    <row r="4212" spans="1:2">
      <c r="A4212" s="33">
        <v>1053</v>
      </c>
      <c r="B4212" s="33">
        <f t="shared" si="65"/>
        <v>-0.61583422871632143</v>
      </c>
    </row>
    <row r="4213" spans="1:2">
      <c r="A4213" s="34">
        <v>1053</v>
      </c>
      <c r="B4213" s="33">
        <f t="shared" si="65"/>
        <v>-0.61583422871632143</v>
      </c>
    </row>
    <row r="4214" spans="1:2">
      <c r="A4214" s="33">
        <v>1210.7199999999998</v>
      </c>
      <c r="B4214" s="33">
        <f t="shared" si="65"/>
        <v>-0.612923745011974</v>
      </c>
    </row>
    <row r="4215" spans="1:2">
      <c r="A4215" s="34">
        <v>3952.7999999999997</v>
      </c>
      <c r="B4215" s="33">
        <f t="shared" si="65"/>
        <v>-0.56232281199132372</v>
      </c>
    </row>
    <row r="4216" spans="1:2">
      <c r="A4216" s="33">
        <v>3723.51</v>
      </c>
      <c r="B4216" s="33">
        <f t="shared" si="65"/>
        <v>-0.56655401163987695</v>
      </c>
    </row>
    <row r="4217" spans="1:2">
      <c r="A4217" s="34">
        <v>1772.84</v>
      </c>
      <c r="B4217" s="33">
        <f t="shared" si="65"/>
        <v>-0.60255067184504674</v>
      </c>
    </row>
    <row r="4218" spans="1:2">
      <c r="A4218" s="33">
        <v>1396.5</v>
      </c>
      <c r="B4218" s="33">
        <f t="shared" si="65"/>
        <v>-0.60949545650960479</v>
      </c>
    </row>
    <row r="4219" spans="1:2">
      <c r="A4219" s="34">
        <v>1165.5</v>
      </c>
      <c r="B4219" s="33">
        <f t="shared" si="65"/>
        <v>-0.61375821161805177</v>
      </c>
    </row>
    <row r="4220" spans="1:2">
      <c r="A4220" s="33">
        <v>1225</v>
      </c>
      <c r="B4220" s="33">
        <f t="shared" si="65"/>
        <v>-0.61266022924163366</v>
      </c>
    </row>
    <row r="4221" spans="1:2">
      <c r="A4221" s="34">
        <v>3055</v>
      </c>
      <c r="B4221" s="33">
        <f t="shared" si="65"/>
        <v>-0.57889035110978115</v>
      </c>
    </row>
    <row r="4222" spans="1:2">
      <c r="A4222" s="33">
        <v>3172.5</v>
      </c>
      <c r="B4222" s="33">
        <f t="shared" si="65"/>
        <v>-0.57672206658492176</v>
      </c>
    </row>
    <row r="4223" spans="1:2">
      <c r="A4223" s="34">
        <v>1687.56</v>
      </c>
      <c r="B4223" s="33">
        <f t="shared" si="65"/>
        <v>-0.60412438507296162</v>
      </c>
    </row>
    <row r="4224" spans="1:2">
      <c r="A4224" s="33">
        <v>1015.1999999999999</v>
      </c>
      <c r="B4224" s="33">
        <f t="shared" si="65"/>
        <v>-0.61653177046134</v>
      </c>
    </row>
    <row r="4225" spans="1:2">
      <c r="A4225" s="34">
        <v>839.5200000000001</v>
      </c>
      <c r="B4225" s="33">
        <f t="shared" si="65"/>
        <v>-0.61977367876199785</v>
      </c>
    </row>
    <row r="4226" spans="1:2">
      <c r="A4226" s="33">
        <v>1104.4599999999998</v>
      </c>
      <c r="B4226" s="33">
        <f t="shared" si="65"/>
        <v>-0.61488461236185954</v>
      </c>
    </row>
    <row r="4227" spans="1:2">
      <c r="A4227" s="34">
        <v>2476.16</v>
      </c>
      <c r="B4227" s="33">
        <f t="shared" ref="B4227:B4290" si="66">(A4227-$E$3)/$E$4</f>
        <v>-0.58957196655122457</v>
      </c>
    </row>
    <row r="4228" spans="1:2">
      <c r="A4228" s="33">
        <v>3542.0000000000005</v>
      </c>
      <c r="B4228" s="33">
        <f t="shared" si="66"/>
        <v>-0.56990350375993848</v>
      </c>
    </row>
    <row r="4229" spans="1:2">
      <c r="A4229" s="34">
        <v>1800.75</v>
      </c>
      <c r="B4229" s="33">
        <f t="shared" si="66"/>
        <v>-0.60203563506982272</v>
      </c>
    </row>
    <row r="4230" spans="1:2">
      <c r="A4230" s="33">
        <v>842.39999999999986</v>
      </c>
      <c r="B4230" s="33">
        <f t="shared" si="66"/>
        <v>-0.61972053272428207</v>
      </c>
    </row>
    <row r="4231" spans="1:2">
      <c r="A4231" s="34">
        <v>791.01</v>
      </c>
      <c r="B4231" s="33">
        <f t="shared" si="66"/>
        <v>-0.62066885733477162</v>
      </c>
    </row>
    <row r="4232" spans="1:2">
      <c r="A4232" s="33">
        <v>868.56</v>
      </c>
      <c r="B4232" s="33">
        <f t="shared" si="66"/>
        <v>-0.6192377895483645</v>
      </c>
    </row>
    <row r="4233" spans="1:2">
      <c r="A4233" s="34">
        <v>2340</v>
      </c>
      <c r="B4233" s="33">
        <f t="shared" si="66"/>
        <v>-0.59208459311211692</v>
      </c>
    </row>
    <row r="4234" spans="1:2">
      <c r="A4234" s="33">
        <v>3326.4</v>
      </c>
      <c r="B4234" s="33">
        <f t="shared" si="66"/>
        <v>-0.57388207519448897</v>
      </c>
    </row>
    <row r="4235" spans="1:2">
      <c r="A4235" s="34">
        <v>1405.3</v>
      </c>
      <c r="B4235" s="33">
        <f t="shared" si="66"/>
        <v>-0.60933306583880675</v>
      </c>
    </row>
    <row r="4236" spans="1:2">
      <c r="A4236" s="33">
        <v>1105.4399999999998</v>
      </c>
      <c r="B4236" s="33">
        <f t="shared" si="66"/>
        <v>-0.61486652794624796</v>
      </c>
    </row>
    <row r="4237" spans="1:2">
      <c r="A4237" s="34">
        <v>1292.1400000000001</v>
      </c>
      <c r="B4237" s="33">
        <f t="shared" si="66"/>
        <v>-0.61142126223738635</v>
      </c>
    </row>
    <row r="4238" spans="1:2">
      <c r="A4238" s="33">
        <v>1148</v>
      </c>
      <c r="B4238" s="33">
        <f t="shared" si="66"/>
        <v>-0.61408114761111599</v>
      </c>
    </row>
    <row r="4239" spans="1:2">
      <c r="A4239" s="34">
        <v>2379</v>
      </c>
      <c r="B4239" s="33">
        <f t="shared" si="66"/>
        <v>-0.59136490718471679</v>
      </c>
    </row>
    <row r="4240" spans="1:2">
      <c r="A4240" s="33">
        <v>4702.5</v>
      </c>
      <c r="B4240" s="33">
        <f t="shared" si="66"/>
        <v>-0.54848823404845504</v>
      </c>
    </row>
    <row r="4241" spans="1:2">
      <c r="A4241" s="34">
        <v>1656</v>
      </c>
      <c r="B4241" s="33">
        <f t="shared" si="66"/>
        <v>-0.60470677706959619</v>
      </c>
    </row>
    <row r="4242" spans="1:2">
      <c r="A4242" s="33">
        <v>1690.5</v>
      </c>
      <c r="B4242" s="33">
        <f t="shared" si="66"/>
        <v>-0.6040701318261269</v>
      </c>
    </row>
    <row r="4243" spans="1:2">
      <c r="A4243" s="34">
        <v>1402.38</v>
      </c>
      <c r="B4243" s="33">
        <f t="shared" si="66"/>
        <v>-0.60938695001593535</v>
      </c>
    </row>
    <row r="4244" spans="1:2">
      <c r="A4244" s="33">
        <v>1539.8999999999999</v>
      </c>
      <c r="B4244" s="33">
        <f t="shared" si="66"/>
        <v>-0.6068492267150104</v>
      </c>
    </row>
    <row r="4245" spans="1:2">
      <c r="A4245" s="34">
        <v>3265.92</v>
      </c>
      <c r="B4245" s="33">
        <f t="shared" si="66"/>
        <v>-0.57499814198651877</v>
      </c>
    </row>
    <row r="4246" spans="1:2">
      <c r="A4246" s="33">
        <v>1512</v>
      </c>
      <c r="B4246" s="33">
        <f t="shared" si="66"/>
        <v>-0.60736407895538136</v>
      </c>
    </row>
    <row r="4247" spans="1:2">
      <c r="A4247" s="34">
        <v>2195.2000000000003</v>
      </c>
      <c r="B4247" s="33">
        <f t="shared" si="66"/>
        <v>-0.59475665778615638</v>
      </c>
    </row>
    <row r="4248" spans="1:2">
      <c r="A4248" s="33">
        <v>1749.06</v>
      </c>
      <c r="B4248" s="33">
        <f t="shared" si="66"/>
        <v>-0.60298949572590754</v>
      </c>
    </row>
    <row r="4249" spans="1:2">
      <c r="A4249" s="34">
        <v>2635.68</v>
      </c>
      <c r="B4249" s="33">
        <f t="shared" si="66"/>
        <v>-0.58662826657330491</v>
      </c>
    </row>
    <row r="4250" spans="1:2">
      <c r="A4250" s="33">
        <v>1217.3</v>
      </c>
      <c r="B4250" s="33">
        <f t="shared" si="66"/>
        <v>-0.61280232107858179</v>
      </c>
    </row>
    <row r="4251" spans="1:2">
      <c r="A4251" s="34">
        <v>2668.05</v>
      </c>
      <c r="B4251" s="33">
        <f t="shared" si="66"/>
        <v>-0.58603092725356276</v>
      </c>
    </row>
    <row r="4252" spans="1:2">
      <c r="A4252" s="33">
        <v>1740.6399999999999</v>
      </c>
      <c r="B4252" s="33">
        <f t="shared" si="66"/>
        <v>-0.60314487407228479</v>
      </c>
    </row>
    <row r="4253" spans="1:2">
      <c r="A4253" s="34">
        <v>2086.4</v>
      </c>
      <c r="B4253" s="33">
        <f t="shared" si="66"/>
        <v>-0.59676439698874961</v>
      </c>
    </row>
    <row r="4254" spans="1:2">
      <c r="A4254" s="33">
        <v>1739.78</v>
      </c>
      <c r="B4254" s="33">
        <f t="shared" si="66"/>
        <v>-0.60316074406965825</v>
      </c>
    </row>
    <row r="4255" spans="1:2">
      <c r="A4255" s="34">
        <v>2170.88</v>
      </c>
      <c r="B4255" s="33">
        <f t="shared" si="66"/>
        <v>-0.59520544654908902</v>
      </c>
    </row>
    <row r="4256" spans="1:2">
      <c r="A4256" s="33">
        <v>997.49999999999989</v>
      </c>
      <c r="B4256" s="33">
        <f t="shared" si="66"/>
        <v>-0.61685839715146773</v>
      </c>
    </row>
    <row r="4257" spans="1:2">
      <c r="A4257" s="34">
        <v>2508.8000000000002</v>
      </c>
      <c r="B4257" s="33">
        <f t="shared" si="66"/>
        <v>-0.58896964479044667</v>
      </c>
    </row>
    <row r="4258" spans="1:2">
      <c r="A4258" s="33">
        <v>2639</v>
      </c>
      <c r="B4258" s="33">
        <f t="shared" si="66"/>
        <v>-0.58656700100204928</v>
      </c>
    </row>
    <row r="4259" spans="1:2">
      <c r="A4259" s="34">
        <v>3295.5</v>
      </c>
      <c r="B4259" s="33">
        <f t="shared" si="66"/>
        <v>-0.57445228789081371</v>
      </c>
    </row>
    <row r="4260" spans="1:2">
      <c r="A4260" s="33">
        <v>1908.1999999999998</v>
      </c>
      <c r="B4260" s="33">
        <f t="shared" si="66"/>
        <v>-0.60005280807240868</v>
      </c>
    </row>
    <row r="4261" spans="1:2">
      <c r="A4261" s="34">
        <v>2115.84</v>
      </c>
      <c r="B4261" s="33">
        <f t="shared" si="66"/>
        <v>-0.59622112638098912</v>
      </c>
    </row>
    <row r="4262" spans="1:2">
      <c r="A4262" s="33">
        <v>1385.1</v>
      </c>
      <c r="B4262" s="33">
        <f t="shared" si="66"/>
        <v>-0.60970582624222946</v>
      </c>
    </row>
    <row r="4263" spans="1:2">
      <c r="A4263" s="34">
        <v>2721.6</v>
      </c>
      <c r="B4263" s="33">
        <f t="shared" si="66"/>
        <v>-0.58504274311478643</v>
      </c>
    </row>
    <row r="4264" spans="1:2">
      <c r="A4264" s="33">
        <v>1474.1999999999998</v>
      </c>
      <c r="B4264" s="33">
        <f t="shared" si="66"/>
        <v>-0.60806162070040004</v>
      </c>
    </row>
    <row r="4265" spans="1:2">
      <c r="A4265" s="34">
        <v>2352</v>
      </c>
      <c r="B4265" s="33">
        <f t="shared" si="66"/>
        <v>-0.59186315128830158</v>
      </c>
    </row>
    <row r="4266" spans="1:2">
      <c r="A4266" s="33">
        <v>1862</v>
      </c>
      <c r="B4266" s="33">
        <f t="shared" si="66"/>
        <v>-0.60090535909409815</v>
      </c>
    </row>
    <row r="4267" spans="1:2">
      <c r="A4267" s="34">
        <v>2190.0800000000004</v>
      </c>
      <c r="B4267" s="33">
        <f t="shared" si="66"/>
        <v>-0.59485113963098435</v>
      </c>
    </row>
    <row r="4268" spans="1:2">
      <c r="A4268" s="33">
        <v>1156</v>
      </c>
      <c r="B4268" s="33">
        <f t="shared" si="66"/>
        <v>-0.61393351972857235</v>
      </c>
    </row>
    <row r="4269" spans="1:2">
      <c r="A4269" s="34">
        <v>2804.88</v>
      </c>
      <c r="B4269" s="33">
        <f t="shared" si="66"/>
        <v>-0.5835059368575074</v>
      </c>
    </row>
    <row r="4270" spans="1:2">
      <c r="A4270" s="33">
        <v>1852.5</v>
      </c>
      <c r="B4270" s="33">
        <f t="shared" si="66"/>
        <v>-0.60108066720461861</v>
      </c>
    </row>
    <row r="4271" spans="1:2">
      <c r="A4271" s="34">
        <v>2756.74</v>
      </c>
      <c r="B4271" s="33">
        <f t="shared" si="66"/>
        <v>-0.58439428764071366</v>
      </c>
    </row>
    <row r="4272" spans="1:2">
      <c r="A4272" s="33">
        <v>1974</v>
      </c>
      <c r="B4272" s="33">
        <f t="shared" si="66"/>
        <v>-0.59883856873848751</v>
      </c>
    </row>
    <row r="4273" spans="1:2">
      <c r="A4273" s="34">
        <v>3141.6</v>
      </c>
      <c r="B4273" s="33">
        <f t="shared" si="66"/>
        <v>-0.5772922792812466</v>
      </c>
    </row>
    <row r="4274" spans="1:2">
      <c r="A4274" s="33">
        <v>2888.5499999999997</v>
      </c>
      <c r="B4274" s="33">
        <f t="shared" si="66"/>
        <v>-0.58196193374095428</v>
      </c>
    </row>
    <row r="4275" spans="1:2">
      <c r="A4275" s="34">
        <v>6260.8</v>
      </c>
      <c r="B4275" s="33">
        <f t="shared" si="66"/>
        <v>-0.51973216787749021</v>
      </c>
    </row>
    <row r="4276" spans="1:2">
      <c r="A4276" s="33">
        <v>4132.7999999999993</v>
      </c>
      <c r="B4276" s="33">
        <f t="shared" si="66"/>
        <v>-0.55900118463409232</v>
      </c>
    </row>
    <row r="4277" spans="1:2">
      <c r="A4277" s="34">
        <v>4704</v>
      </c>
      <c r="B4277" s="33">
        <f t="shared" si="66"/>
        <v>-0.54846055382047809</v>
      </c>
    </row>
    <row r="4278" spans="1:2">
      <c r="A4278" s="33">
        <v>3639.68</v>
      </c>
      <c r="B4278" s="33">
        <f t="shared" si="66"/>
        <v>-0.56810096731408088</v>
      </c>
    </row>
    <row r="4279" spans="1:2">
      <c r="A4279" s="34">
        <v>4115.1000000000004</v>
      </c>
      <c r="B4279" s="33">
        <f t="shared" si="66"/>
        <v>-0.55932781132422016</v>
      </c>
    </row>
    <row r="4280" spans="1:2">
      <c r="A4280" s="33">
        <v>2805.75</v>
      </c>
      <c r="B4280" s="33">
        <f t="shared" si="66"/>
        <v>-0.58348988232528076</v>
      </c>
    </row>
    <row r="4281" spans="1:2">
      <c r="A4281" s="34">
        <v>8781.57</v>
      </c>
      <c r="B4281" s="33">
        <f t="shared" si="66"/>
        <v>-0.47321517569255594</v>
      </c>
    </row>
    <row r="4282" spans="1:2">
      <c r="A4282" s="33">
        <v>4924.92</v>
      </c>
      <c r="B4282" s="33">
        <f t="shared" si="66"/>
        <v>-0.54438380984403612</v>
      </c>
    </row>
    <row r="4283" spans="1:2">
      <c r="A4283" s="34">
        <v>5572.8</v>
      </c>
      <c r="B4283" s="33">
        <f t="shared" si="66"/>
        <v>-0.5324281657762413</v>
      </c>
    </row>
    <row r="4284" spans="1:2">
      <c r="A4284" s="33">
        <v>6146.7999999999993</v>
      </c>
      <c r="B4284" s="33">
        <f t="shared" si="66"/>
        <v>-0.5218358652037367</v>
      </c>
    </row>
    <row r="4285" spans="1:2">
      <c r="A4285" s="34">
        <v>3934.5</v>
      </c>
      <c r="B4285" s="33">
        <f t="shared" si="66"/>
        <v>-0.56266051077264223</v>
      </c>
    </row>
    <row r="4286" spans="1:2">
      <c r="A4286" s="33">
        <v>3610.5399999999995</v>
      </c>
      <c r="B4286" s="33">
        <f t="shared" si="66"/>
        <v>-0.56863870187624599</v>
      </c>
    </row>
    <row r="4287" spans="1:2">
      <c r="A4287" s="34">
        <v>9225.9000000000015</v>
      </c>
      <c r="B4287" s="33">
        <f t="shared" si="66"/>
        <v>-0.46501573856123024</v>
      </c>
    </row>
    <row r="4288" spans="1:2">
      <c r="A4288" s="33">
        <v>5197.92</v>
      </c>
      <c r="B4288" s="33">
        <f t="shared" si="66"/>
        <v>-0.53934600835223523</v>
      </c>
    </row>
    <row r="4289" spans="1:2">
      <c r="A4289" s="34">
        <v>5512</v>
      </c>
      <c r="B4289" s="33">
        <f t="shared" si="66"/>
        <v>-0.53355013768357273</v>
      </c>
    </row>
    <row r="4290" spans="1:2">
      <c r="A4290" s="33">
        <v>6906.8999999999987</v>
      </c>
      <c r="B4290" s="33">
        <f t="shared" si="66"/>
        <v>-0.50780937101356138</v>
      </c>
    </row>
    <row r="4291" spans="1:2">
      <c r="A4291" s="34">
        <v>4490.8500000000004</v>
      </c>
      <c r="B4291" s="33">
        <f t="shared" ref="B4291:B4354" si="67">(A4291-$E$3)/$E$4</f>
        <v>-0.55239391421599959</v>
      </c>
    </row>
    <row r="4292" spans="1:2">
      <c r="A4292" s="33">
        <v>3612.48</v>
      </c>
      <c r="B4292" s="33">
        <f t="shared" si="67"/>
        <v>-0.56860290211472919</v>
      </c>
    </row>
    <row r="4293" spans="1:2">
      <c r="A4293" s="34">
        <v>9133.6</v>
      </c>
      <c r="B4293" s="33">
        <f t="shared" si="67"/>
        <v>-0.46671899525607724</v>
      </c>
    </row>
    <row r="4294" spans="1:2">
      <c r="A4294" s="33">
        <v>5276.15</v>
      </c>
      <c r="B4294" s="33">
        <f t="shared" si="67"/>
        <v>-0.53790239219581171</v>
      </c>
    </row>
    <row r="4295" spans="1:2">
      <c r="A4295" s="34">
        <v>4847.04</v>
      </c>
      <c r="B4295" s="33">
        <f t="shared" si="67"/>
        <v>-0.54582096728059815</v>
      </c>
    </row>
    <row r="4296" spans="1:2">
      <c r="A4296" s="33">
        <v>6347.81</v>
      </c>
      <c r="B4296" s="33">
        <f t="shared" si="67"/>
        <v>-0.51812653011997511</v>
      </c>
    </row>
    <row r="4297" spans="1:2">
      <c r="A4297" s="34">
        <v>4586.4000000000005</v>
      </c>
      <c r="B4297" s="33">
        <f t="shared" si="67"/>
        <v>-0.55063068369386925</v>
      </c>
    </row>
    <row r="4298" spans="1:2">
      <c r="A4298" s="33">
        <v>3505.95</v>
      </c>
      <c r="B4298" s="33">
        <f t="shared" si="67"/>
        <v>-0.5705687519056506</v>
      </c>
    </row>
    <row r="4299" spans="1:2">
      <c r="A4299" s="34">
        <v>6820.8000000000011</v>
      </c>
      <c r="B4299" s="33">
        <f t="shared" si="67"/>
        <v>-0.50939821609943692</v>
      </c>
    </row>
    <row r="4300" spans="1:2">
      <c r="A4300" s="33">
        <v>3042</v>
      </c>
      <c r="B4300" s="33">
        <f t="shared" si="67"/>
        <v>-0.57913024641891453</v>
      </c>
    </row>
    <row r="4301" spans="1:2">
      <c r="A4301" s="34">
        <v>3275.2200000000003</v>
      </c>
      <c r="B4301" s="33">
        <f t="shared" si="67"/>
        <v>-0.57482652457306171</v>
      </c>
    </row>
    <row r="4302" spans="1:2">
      <c r="A4302" s="33">
        <v>3070.08</v>
      </c>
      <c r="B4302" s="33">
        <f t="shared" si="67"/>
        <v>-0.57861207255118641</v>
      </c>
    </row>
    <row r="4303" spans="1:2">
      <c r="A4303" s="34">
        <v>2730.6</v>
      </c>
      <c r="B4303" s="33">
        <f t="shared" si="67"/>
        <v>-0.58487666174692488</v>
      </c>
    </row>
    <row r="4304" spans="1:2">
      <c r="A4304" s="33">
        <v>1619.9999999999998</v>
      </c>
      <c r="B4304" s="33">
        <f t="shared" si="67"/>
        <v>-0.60537110254104254</v>
      </c>
    </row>
    <row r="4305" spans="1:2">
      <c r="A4305" s="34">
        <v>5071.5000000000009</v>
      </c>
      <c r="B4305" s="33">
        <f t="shared" si="67"/>
        <v>-0.54167889796613067</v>
      </c>
    </row>
    <row r="4306" spans="1:2">
      <c r="A4306" s="33">
        <v>3782.8999999999996</v>
      </c>
      <c r="B4306" s="33">
        <f t="shared" si="67"/>
        <v>-0.56545805914684377</v>
      </c>
    </row>
    <row r="4307" spans="1:2">
      <c r="A4307" s="34">
        <v>4033</v>
      </c>
      <c r="B4307" s="33">
        <f t="shared" si="67"/>
        <v>-0.56084284246882399</v>
      </c>
    </row>
    <row r="4308" spans="1:2">
      <c r="A4308" s="33">
        <v>6098.4</v>
      </c>
      <c r="B4308" s="33">
        <f t="shared" si="67"/>
        <v>-0.52272901389312554</v>
      </c>
    </row>
    <row r="4309" spans="1:2">
      <c r="A4309" s="34">
        <v>5304.1</v>
      </c>
      <c r="B4309" s="33">
        <f t="shared" si="67"/>
        <v>-0.53738661728117498</v>
      </c>
    </row>
    <row r="4310" spans="1:2">
      <c r="A4310" s="33">
        <v>3709.44</v>
      </c>
      <c r="B4310" s="33">
        <f t="shared" si="67"/>
        <v>-0.5668136521783006</v>
      </c>
    </row>
    <row r="4311" spans="1:2">
      <c r="A4311" s="34">
        <v>7664.8</v>
      </c>
      <c r="B4311" s="33">
        <f t="shared" si="67"/>
        <v>-0.49382347449108538</v>
      </c>
    </row>
    <row r="4312" spans="1:2">
      <c r="A4312" s="33">
        <v>7104.7800000000007</v>
      </c>
      <c r="B4312" s="33">
        <f t="shared" si="67"/>
        <v>-0.50415779533884497</v>
      </c>
    </row>
    <row r="4313" spans="1:2">
      <c r="A4313" s="34">
        <v>6726.72</v>
      </c>
      <c r="B4313" s="33">
        <f t="shared" si="67"/>
        <v>-0.51113431999814984</v>
      </c>
    </row>
    <row r="4314" spans="1:2">
      <c r="A4314" s="33">
        <v>6327.72</v>
      </c>
      <c r="B4314" s="33">
        <f t="shared" si="67"/>
        <v>-0.51849726064001278</v>
      </c>
    </row>
    <row r="4315" spans="1:2">
      <c r="A4315" s="34">
        <v>6328.34</v>
      </c>
      <c r="B4315" s="33">
        <f t="shared" si="67"/>
        <v>-0.51848581947911565</v>
      </c>
    </row>
    <row r="4316" spans="1:2">
      <c r="A4316" s="33">
        <v>4582</v>
      </c>
      <c r="B4316" s="33">
        <f t="shared" si="67"/>
        <v>-0.55071187902926821</v>
      </c>
    </row>
    <row r="4317" spans="1:2">
      <c r="A4317" s="34">
        <v>9995.7000000000007</v>
      </c>
      <c r="B4317" s="33">
        <f t="shared" si="67"/>
        <v>-0.45081024556347066</v>
      </c>
    </row>
    <row r="4318" spans="1:2">
      <c r="A4318" s="33">
        <v>3418.8</v>
      </c>
      <c r="B4318" s="33">
        <f t="shared" si="67"/>
        <v>-0.57217697315111016</v>
      </c>
    </row>
    <row r="4319" spans="1:2">
      <c r="A4319" s="34">
        <v>1310.3599999999999</v>
      </c>
      <c r="B4319" s="33">
        <f t="shared" si="67"/>
        <v>-0.61108503973489325</v>
      </c>
    </row>
    <row r="4320" spans="1:2">
      <c r="A4320" s="33">
        <v>942.48</v>
      </c>
      <c r="B4320" s="33">
        <f t="shared" si="67"/>
        <v>-0.61787370791366136</v>
      </c>
    </row>
    <row r="4321" spans="1:2">
      <c r="A4321" s="34">
        <v>368.22</v>
      </c>
      <c r="B4321" s="33">
        <f t="shared" si="67"/>
        <v>-0.62847080639234865</v>
      </c>
    </row>
    <row r="4322" spans="1:2">
      <c r="A4322" s="33">
        <v>874.8</v>
      </c>
      <c r="B4322" s="33">
        <f t="shared" si="67"/>
        <v>-0.61912263979998039</v>
      </c>
    </row>
    <row r="4323" spans="1:2">
      <c r="A4323" s="34">
        <v>1154.1200000000001</v>
      </c>
      <c r="B4323" s="33">
        <f t="shared" si="67"/>
        <v>-0.61396821228096998</v>
      </c>
    </row>
    <row r="4324" spans="1:2">
      <c r="A4324" s="33">
        <v>3348.6600000000003</v>
      </c>
      <c r="B4324" s="33">
        <f t="shared" si="67"/>
        <v>-0.57347130061131135</v>
      </c>
    </row>
    <row r="4325" spans="1:2">
      <c r="A4325" s="34">
        <v>739.19999999999993</v>
      </c>
      <c r="B4325" s="33">
        <f t="shared" si="67"/>
        <v>-0.62162493240909478</v>
      </c>
    </row>
    <row r="4326" spans="1:2">
      <c r="A4326" s="33">
        <v>813.28</v>
      </c>
      <c r="B4326" s="33">
        <f t="shared" si="67"/>
        <v>-0.62025789821674093</v>
      </c>
    </row>
    <row r="4327" spans="1:2">
      <c r="A4327" s="34">
        <v>263.64</v>
      </c>
      <c r="B4327" s="33">
        <f t="shared" si="67"/>
        <v>-0.63040067188690008</v>
      </c>
    </row>
    <row r="4328" spans="1:2">
      <c r="A4328" s="33">
        <v>844.56</v>
      </c>
      <c r="B4328" s="33">
        <f t="shared" si="67"/>
        <v>-0.6196806731959954</v>
      </c>
    </row>
    <row r="4329" spans="1:2">
      <c r="A4329" s="34">
        <v>1346.3999999999999</v>
      </c>
      <c r="B4329" s="33">
        <f t="shared" si="67"/>
        <v>-0.6104199761240342</v>
      </c>
    </row>
    <row r="4330" spans="1:2">
      <c r="A4330" s="33">
        <v>4116</v>
      </c>
      <c r="B4330" s="33">
        <f t="shared" si="67"/>
        <v>-0.55931120318743399</v>
      </c>
    </row>
    <row r="4331" spans="1:2">
      <c r="A4331" s="34">
        <v>875.14</v>
      </c>
      <c r="B4331" s="33">
        <f t="shared" si="67"/>
        <v>-0.61911636561497241</v>
      </c>
    </row>
    <row r="4332" spans="1:2">
      <c r="A4332" s="33">
        <v>991.44</v>
      </c>
      <c r="B4332" s="33">
        <f t="shared" si="67"/>
        <v>-0.61697022527249445</v>
      </c>
    </row>
    <row r="4333" spans="1:2">
      <c r="A4333" s="34">
        <v>175.44</v>
      </c>
      <c r="B4333" s="33">
        <f t="shared" si="67"/>
        <v>-0.63202826929194345</v>
      </c>
    </row>
    <row r="4334" spans="1:2">
      <c r="A4334" s="33">
        <v>464</v>
      </c>
      <c r="B4334" s="33">
        <f t="shared" si="67"/>
        <v>-0.62670333156859515</v>
      </c>
    </row>
    <row r="4335" spans="1:2">
      <c r="A4335" s="34">
        <v>723.8</v>
      </c>
      <c r="B4335" s="33">
        <f t="shared" si="67"/>
        <v>-0.62190911608299115</v>
      </c>
    </row>
    <row r="4336" spans="1:2">
      <c r="A4336" s="33">
        <v>3535.56</v>
      </c>
      <c r="B4336" s="33">
        <f t="shared" si="67"/>
        <v>-0.57002234420538611</v>
      </c>
    </row>
    <row r="4337" spans="1:2">
      <c r="A4337" s="34">
        <v>850.5</v>
      </c>
      <c r="B4337" s="33">
        <f t="shared" si="67"/>
        <v>-0.61957105949320668</v>
      </c>
    </row>
    <row r="4338" spans="1:2">
      <c r="A4338" s="33">
        <v>664.2399999999999</v>
      </c>
      <c r="B4338" s="33">
        <f t="shared" si="67"/>
        <v>-0.62300820566852855</v>
      </c>
    </row>
    <row r="4339" spans="1:2">
      <c r="A4339" s="34">
        <v>386.4</v>
      </c>
      <c r="B4339" s="33">
        <f t="shared" si="67"/>
        <v>-0.62813532202926825</v>
      </c>
    </row>
    <row r="4340" spans="1:2">
      <c r="A4340" s="33">
        <v>508.2</v>
      </c>
      <c r="B4340" s="33">
        <f t="shared" si="67"/>
        <v>-0.62588768751754176</v>
      </c>
    </row>
    <row r="4341" spans="1:2">
      <c r="A4341" s="34">
        <v>933.12</v>
      </c>
      <c r="B4341" s="33">
        <f t="shared" si="67"/>
        <v>-0.61804643253623748</v>
      </c>
    </row>
    <row r="4342" spans="1:2">
      <c r="A4342" s="33">
        <v>4969.4399999999996</v>
      </c>
      <c r="B4342" s="33">
        <f t="shared" si="67"/>
        <v>-0.54356226067768088</v>
      </c>
    </row>
    <row r="4343" spans="1:2">
      <c r="A4343" s="34">
        <v>1144.8</v>
      </c>
      <c r="B4343" s="33">
        <f t="shared" si="67"/>
        <v>-0.61414019876413328</v>
      </c>
    </row>
    <row r="4344" spans="1:2">
      <c r="A4344" s="33">
        <v>1004.6399999999999</v>
      </c>
      <c r="B4344" s="33">
        <f t="shared" si="67"/>
        <v>-0.61672663926629756</v>
      </c>
    </row>
    <row r="4345" spans="1:2">
      <c r="A4345" s="34">
        <v>695.13</v>
      </c>
      <c r="B4345" s="33">
        <f t="shared" si="67"/>
        <v>-0.62243817750705699</v>
      </c>
    </row>
    <row r="4346" spans="1:2">
      <c r="A4346" s="33">
        <v>768.18</v>
      </c>
      <c r="B4346" s="33">
        <f t="shared" si="67"/>
        <v>-0.62109015040458049</v>
      </c>
    </row>
    <row r="4347" spans="1:2">
      <c r="A4347" s="34">
        <v>1814.3999999999999</v>
      </c>
      <c r="B4347" s="33">
        <f t="shared" si="67"/>
        <v>-0.60178374499523257</v>
      </c>
    </row>
    <row r="4348" spans="1:2">
      <c r="A4348" s="33">
        <v>5616</v>
      </c>
      <c r="B4348" s="33">
        <f t="shared" si="67"/>
        <v>-0.53163097521050573</v>
      </c>
    </row>
    <row r="4349" spans="1:2">
      <c r="A4349" s="34">
        <v>1899.8</v>
      </c>
      <c r="B4349" s="33">
        <f t="shared" si="67"/>
        <v>-0.60020781734907946</v>
      </c>
    </row>
    <row r="4350" spans="1:2">
      <c r="A4350" s="33">
        <v>1144</v>
      </c>
      <c r="B4350" s="33">
        <f t="shared" si="67"/>
        <v>-0.61415496155238769</v>
      </c>
    </row>
    <row r="4351" spans="1:2">
      <c r="A4351" s="34">
        <v>1074.8400000000001</v>
      </c>
      <c r="B4351" s="33">
        <f t="shared" si="67"/>
        <v>-0.61543120459697742</v>
      </c>
    </row>
    <row r="4352" spans="1:2">
      <c r="A4352" s="33">
        <v>1242</v>
      </c>
      <c r="B4352" s="33">
        <f t="shared" si="67"/>
        <v>-0.61234651999122847</v>
      </c>
    </row>
    <row r="4353" spans="1:2">
      <c r="A4353" s="34">
        <v>2211.2999999999997</v>
      </c>
      <c r="B4353" s="33">
        <f t="shared" si="67"/>
        <v>-0.59445955667253747</v>
      </c>
    </row>
    <row r="4354" spans="1:2">
      <c r="A4354" s="33">
        <v>5829</v>
      </c>
      <c r="B4354" s="33">
        <f t="shared" si="67"/>
        <v>-0.52770038283778187</v>
      </c>
    </row>
    <row r="4355" spans="1:2">
      <c r="A4355" s="34">
        <v>2475</v>
      </c>
      <c r="B4355" s="33">
        <f t="shared" ref="B4355:B4418" si="68">(A4355-$E$3)/$E$4</f>
        <v>-0.58959337259419342</v>
      </c>
    </row>
    <row r="4356" spans="1:2">
      <c r="A4356" s="33">
        <v>1504.5</v>
      </c>
      <c r="B4356" s="33">
        <f t="shared" si="68"/>
        <v>-0.60750248009526597</v>
      </c>
    </row>
    <row r="4357" spans="1:2">
      <c r="A4357" s="34">
        <v>1189.3200000000002</v>
      </c>
      <c r="B4357" s="33">
        <f t="shared" si="68"/>
        <v>-0.61331864959777815</v>
      </c>
    </row>
    <row r="4358" spans="1:2">
      <c r="A4358" s="33">
        <v>1843.1999999999998</v>
      </c>
      <c r="B4358" s="33">
        <f t="shared" si="68"/>
        <v>-0.60125228461807556</v>
      </c>
    </row>
    <row r="4359" spans="1:2">
      <c r="A4359" s="34">
        <v>2634.24</v>
      </c>
      <c r="B4359" s="33">
        <f t="shared" si="68"/>
        <v>-0.5866548395921628</v>
      </c>
    </row>
    <row r="4360" spans="1:2">
      <c r="A4360" s="33">
        <v>6256.8</v>
      </c>
      <c r="B4360" s="33">
        <f t="shared" si="68"/>
        <v>-0.51980598181876203</v>
      </c>
    </row>
    <row r="4361" spans="1:2">
      <c r="A4361" s="34">
        <v>1903.5</v>
      </c>
      <c r="B4361" s="33">
        <f t="shared" si="68"/>
        <v>-0.60013953945340304</v>
      </c>
    </row>
    <row r="4362" spans="1:2">
      <c r="A4362" s="33">
        <v>1811.6999999999998</v>
      </c>
      <c r="B4362" s="33">
        <f t="shared" si="68"/>
        <v>-0.60183356940559107</v>
      </c>
    </row>
    <row r="4363" spans="1:2">
      <c r="A4363" s="34">
        <v>1659.96</v>
      </c>
      <c r="B4363" s="33">
        <f t="shared" si="68"/>
        <v>-0.60463370126773719</v>
      </c>
    </row>
    <row r="4364" spans="1:2">
      <c r="A4364" s="33">
        <v>1290.76</v>
      </c>
      <c r="B4364" s="33">
        <f t="shared" si="68"/>
        <v>-0.61144672804712508</v>
      </c>
    </row>
    <row r="4365" spans="1:2">
      <c r="A4365" s="34">
        <v>2614.4</v>
      </c>
      <c r="B4365" s="33">
        <f t="shared" si="68"/>
        <v>-0.58702095674087085</v>
      </c>
    </row>
    <row r="4366" spans="1:2">
      <c r="A4366" s="33">
        <v>5319.5999999999995</v>
      </c>
      <c r="B4366" s="33">
        <f t="shared" si="68"/>
        <v>-0.53710058825874674</v>
      </c>
    </row>
    <row r="4367" spans="1:2">
      <c r="A4367" s="34">
        <v>1536</v>
      </c>
      <c r="B4367" s="33">
        <f t="shared" si="68"/>
        <v>-0.60692119530775046</v>
      </c>
    </row>
    <row r="4368" spans="1:2">
      <c r="A4368" s="33">
        <v>922.49999999999989</v>
      </c>
      <c r="B4368" s="33">
        <f t="shared" si="68"/>
        <v>-0.61824240855031409</v>
      </c>
    </row>
    <row r="4369" spans="1:2">
      <c r="A4369" s="34">
        <v>1021.31</v>
      </c>
      <c r="B4369" s="33">
        <f t="shared" si="68"/>
        <v>-0.61641901966604729</v>
      </c>
    </row>
    <row r="4370" spans="1:2">
      <c r="A4370" s="33">
        <v>809.99999999999989</v>
      </c>
      <c r="B4370" s="33">
        <f t="shared" si="68"/>
        <v>-0.62031842564858375</v>
      </c>
    </row>
    <row r="4371" spans="1:2">
      <c r="A4371" s="34">
        <v>1342</v>
      </c>
      <c r="B4371" s="33">
        <f t="shared" si="68"/>
        <v>-0.61050117145943317</v>
      </c>
    </row>
    <row r="4372" spans="1:2">
      <c r="A4372" s="33">
        <v>3546.4</v>
      </c>
      <c r="B4372" s="33">
        <f t="shared" si="68"/>
        <v>-0.56982230842453951</v>
      </c>
    </row>
    <row r="4373" spans="1:2">
      <c r="A4373" s="34">
        <v>1243.6199999999999</v>
      </c>
      <c r="B4373" s="33">
        <f t="shared" si="68"/>
        <v>-0.6123166253450133</v>
      </c>
    </row>
    <row r="4374" spans="1:2">
      <c r="A4374" s="33">
        <v>734.4</v>
      </c>
      <c r="B4374" s="33">
        <f t="shared" si="68"/>
        <v>-0.62171350913862089</v>
      </c>
    </row>
    <row r="4375" spans="1:2">
      <c r="A4375" s="34">
        <v>626.4</v>
      </c>
      <c r="B4375" s="33">
        <f t="shared" si="68"/>
        <v>-0.62370648555295971</v>
      </c>
    </row>
    <row r="4376" spans="1:2">
      <c r="A4376" s="33">
        <v>650.16</v>
      </c>
      <c r="B4376" s="33">
        <f t="shared" si="68"/>
        <v>-0.62326803074180515</v>
      </c>
    </row>
    <row r="4377" spans="1:2">
      <c r="A4377" s="34">
        <v>1474.2</v>
      </c>
      <c r="B4377" s="33">
        <f t="shared" si="68"/>
        <v>-0.60806162070040004</v>
      </c>
    </row>
    <row r="4378" spans="1:2">
      <c r="A4378" s="33">
        <v>4847.7</v>
      </c>
      <c r="B4378" s="33">
        <f t="shared" si="68"/>
        <v>-0.54580878798028831</v>
      </c>
    </row>
    <row r="4379" spans="1:2">
      <c r="A4379" s="34">
        <v>1551</v>
      </c>
      <c r="B4379" s="33">
        <f t="shared" si="68"/>
        <v>-0.60664439302798123</v>
      </c>
    </row>
    <row r="4380" spans="1:2">
      <c r="A4380" s="33">
        <v>1603.25</v>
      </c>
      <c r="B4380" s="33">
        <f t="shared" si="68"/>
        <v>-0.60568019842011822</v>
      </c>
    </row>
    <row r="4381" spans="1:2">
      <c r="A4381" s="34">
        <v>1256.6400000000001</v>
      </c>
      <c r="B4381" s="33">
        <f t="shared" si="68"/>
        <v>-0.61207636096617357</v>
      </c>
    </row>
    <row r="4382" spans="1:2">
      <c r="A4382" s="33">
        <v>1290.24</v>
      </c>
      <c r="B4382" s="33">
        <f t="shared" si="68"/>
        <v>-0.61145632385949045</v>
      </c>
    </row>
    <row r="4383" spans="1:2">
      <c r="A4383" s="34">
        <v>2030.6</v>
      </c>
      <c r="B4383" s="33">
        <f t="shared" si="68"/>
        <v>-0.59779410146949141</v>
      </c>
    </row>
    <row r="4384" spans="1:2">
      <c r="A4384" s="33">
        <v>5732.52</v>
      </c>
      <c r="B4384" s="33">
        <f t="shared" si="68"/>
        <v>-0.52948077510125791</v>
      </c>
    </row>
    <row r="4385" spans="1:2">
      <c r="A4385" s="34">
        <v>1707.7499999999998</v>
      </c>
      <c r="B4385" s="33">
        <f t="shared" si="68"/>
        <v>-0.6037518092043922</v>
      </c>
    </row>
    <row r="4386" spans="1:2">
      <c r="A4386" s="33">
        <v>1894.75</v>
      </c>
      <c r="B4386" s="33">
        <f t="shared" si="68"/>
        <v>-0.6003010074499352</v>
      </c>
    </row>
    <row r="4387" spans="1:2">
      <c r="A4387" s="34">
        <v>1601.13</v>
      </c>
      <c r="B4387" s="33">
        <f t="shared" si="68"/>
        <v>-0.6057193198089923</v>
      </c>
    </row>
    <row r="4388" spans="1:2">
      <c r="A4388" s="33">
        <v>1362.06</v>
      </c>
      <c r="B4388" s="33">
        <f t="shared" si="68"/>
        <v>-0.61013099454395514</v>
      </c>
    </row>
    <row r="4389" spans="1:2">
      <c r="A4389" s="34">
        <v>2426.92</v>
      </c>
      <c r="B4389" s="33">
        <f t="shared" si="68"/>
        <v>-0.59048061616828063</v>
      </c>
    </row>
    <row r="4390" spans="1:2">
      <c r="A4390" s="33">
        <v>1991.04</v>
      </c>
      <c r="B4390" s="33">
        <f t="shared" si="68"/>
        <v>-0.5985241213486695</v>
      </c>
    </row>
    <row r="4391" spans="1:2">
      <c r="A4391" s="34">
        <v>1904.76</v>
      </c>
      <c r="B4391" s="33">
        <f t="shared" si="68"/>
        <v>-0.60011628806190254</v>
      </c>
    </row>
    <row r="4392" spans="1:2">
      <c r="A4392" s="33">
        <v>2590.38</v>
      </c>
      <c r="B4392" s="33">
        <f t="shared" si="68"/>
        <v>-0.5874642094582081</v>
      </c>
    </row>
    <row r="4393" spans="1:2">
      <c r="A4393" s="34">
        <v>1870.5</v>
      </c>
      <c r="B4393" s="33">
        <f t="shared" si="68"/>
        <v>-0.60074850446889549</v>
      </c>
    </row>
    <row r="4394" spans="1:2">
      <c r="A4394" s="33">
        <v>2138.5</v>
      </c>
      <c r="B4394" s="33">
        <f t="shared" si="68"/>
        <v>-0.59580297040368435</v>
      </c>
    </row>
    <row r="4395" spans="1:2">
      <c r="A4395" s="34">
        <v>1574.4000000000003</v>
      </c>
      <c r="B4395" s="33">
        <f t="shared" si="68"/>
        <v>-0.60621258147154111</v>
      </c>
    </row>
    <row r="4396" spans="1:2">
      <c r="A4396" s="33">
        <v>2686</v>
      </c>
      <c r="B4396" s="33">
        <f t="shared" si="68"/>
        <v>-0.58569968719210552</v>
      </c>
    </row>
    <row r="4397" spans="1:2">
      <c r="A4397" s="34">
        <v>2201.6</v>
      </c>
      <c r="B4397" s="33">
        <f t="shared" si="68"/>
        <v>-0.59463855548012157</v>
      </c>
    </row>
    <row r="4398" spans="1:2">
      <c r="A4398" s="33">
        <v>2585.8700000000003</v>
      </c>
      <c r="B4398" s="33">
        <f t="shared" si="68"/>
        <v>-0.58754743467699211</v>
      </c>
    </row>
    <row r="4399" spans="1:2">
      <c r="A4399" s="34">
        <v>1497.76</v>
      </c>
      <c r="B4399" s="33">
        <f t="shared" si="68"/>
        <v>-0.60762685658630899</v>
      </c>
    </row>
    <row r="4400" spans="1:2">
      <c r="A4400" s="33">
        <v>1674.4</v>
      </c>
      <c r="B4400" s="33">
        <f t="shared" si="68"/>
        <v>-0.60436723293974592</v>
      </c>
    </row>
    <row r="4401" spans="1:2">
      <c r="A4401" s="34">
        <v>1617.0400000000002</v>
      </c>
      <c r="B4401" s="33">
        <f t="shared" si="68"/>
        <v>-0.60542572485758361</v>
      </c>
    </row>
    <row r="4402" spans="1:2">
      <c r="A4402" s="33">
        <v>3784.0000000000005</v>
      </c>
      <c r="B4402" s="33">
        <f t="shared" si="68"/>
        <v>-0.56543776031299409</v>
      </c>
    </row>
    <row r="4403" spans="1:2">
      <c r="A4403" s="34">
        <v>2400</v>
      </c>
      <c r="B4403" s="33">
        <f t="shared" si="68"/>
        <v>-0.59097738399303978</v>
      </c>
    </row>
    <row r="4404" spans="1:2">
      <c r="A4404" s="33">
        <v>2866.2400000000002</v>
      </c>
      <c r="B4404" s="33">
        <f t="shared" si="68"/>
        <v>-0.58237363099839778</v>
      </c>
    </row>
    <row r="4405" spans="1:2">
      <c r="A4405" s="34">
        <v>1974</v>
      </c>
      <c r="B4405" s="33">
        <f t="shared" si="68"/>
        <v>-0.59883856873848751</v>
      </c>
    </row>
    <row r="4406" spans="1:2">
      <c r="A4406" s="33">
        <v>1809.5000000000002</v>
      </c>
      <c r="B4406" s="33">
        <f t="shared" si="68"/>
        <v>-0.60187416707329056</v>
      </c>
    </row>
    <row r="4407" spans="1:2">
      <c r="A4407" s="34">
        <v>1725.8400000000001</v>
      </c>
      <c r="B4407" s="33">
        <f t="shared" si="68"/>
        <v>-0.6034179856549905</v>
      </c>
    </row>
    <row r="4408" spans="1:2">
      <c r="A4408" s="33">
        <v>4229.9400000000005</v>
      </c>
      <c r="B4408" s="33">
        <f t="shared" si="68"/>
        <v>-0.55720861307030645</v>
      </c>
    </row>
    <row r="4409" spans="1:2">
      <c r="A4409" s="34">
        <v>2403.12</v>
      </c>
      <c r="B4409" s="33">
        <f t="shared" si="68"/>
        <v>-0.59091980911884789</v>
      </c>
    </row>
    <row r="4410" spans="1:2">
      <c r="A4410" s="33">
        <v>3879.6000000000004</v>
      </c>
      <c r="B4410" s="33">
        <f t="shared" si="68"/>
        <v>-0.56367360711659786</v>
      </c>
    </row>
    <row r="4411" spans="1:2">
      <c r="A4411" s="34">
        <v>2035.4999999999998</v>
      </c>
      <c r="B4411" s="33">
        <f t="shared" si="68"/>
        <v>-0.59770367939143343</v>
      </c>
    </row>
    <row r="4412" spans="1:2">
      <c r="A4412" s="33">
        <v>2162.1600000000003</v>
      </c>
      <c r="B4412" s="33">
        <f t="shared" si="68"/>
        <v>-0.59536636094106155</v>
      </c>
    </row>
    <row r="4413" spans="1:2">
      <c r="A4413" s="34">
        <v>2519.4</v>
      </c>
      <c r="B4413" s="33">
        <f t="shared" si="68"/>
        <v>-0.58877403784607629</v>
      </c>
    </row>
    <row r="4414" spans="1:2">
      <c r="A4414" s="33">
        <v>5012.3600000000006</v>
      </c>
      <c r="B4414" s="33">
        <f t="shared" si="68"/>
        <v>-0.54277023708783434</v>
      </c>
    </row>
    <row r="4415" spans="1:2">
      <c r="A4415" s="34">
        <v>2683.2</v>
      </c>
      <c r="B4415" s="33">
        <f t="shared" si="68"/>
        <v>-0.58575135695099578</v>
      </c>
    </row>
    <row r="4416" spans="1:2">
      <c r="A4416" s="33">
        <v>4165.5600000000004</v>
      </c>
      <c r="B4416" s="33">
        <f t="shared" si="68"/>
        <v>-0.55839664845507619</v>
      </c>
    </row>
    <row r="4417" spans="1:2">
      <c r="A4417" s="34">
        <v>2565</v>
      </c>
      <c r="B4417" s="33">
        <f t="shared" si="68"/>
        <v>-0.58793255891557772</v>
      </c>
    </row>
    <row r="4418" spans="1:2">
      <c r="A4418" s="33">
        <v>2520.0000000000005</v>
      </c>
      <c r="B4418" s="33">
        <f t="shared" si="68"/>
        <v>-0.58876296575488563</v>
      </c>
    </row>
    <row r="4419" spans="1:2">
      <c r="A4419" s="34">
        <v>3576.2999999999997</v>
      </c>
      <c r="B4419" s="33">
        <f t="shared" ref="B4419:B4482" si="69">(A4419-$E$3)/$E$4</f>
        <v>-0.56927054921353271</v>
      </c>
    </row>
    <row r="4420" spans="1:2">
      <c r="A4420" s="33">
        <v>6032.880000000001</v>
      </c>
      <c r="B4420" s="33">
        <f t="shared" si="69"/>
        <v>-0.52393808625115779</v>
      </c>
    </row>
    <row r="4421" spans="1:2">
      <c r="A4421" s="34">
        <v>4194.3</v>
      </c>
      <c r="B4421" s="33">
        <f t="shared" si="69"/>
        <v>-0.55786629528703835</v>
      </c>
    </row>
    <row r="4422" spans="1:2">
      <c r="A4422" s="33">
        <v>6035.7000000000007</v>
      </c>
      <c r="B4422" s="33">
        <f t="shared" si="69"/>
        <v>-0.52388604742256117</v>
      </c>
    </row>
    <row r="4423" spans="1:2">
      <c r="A4423" s="34">
        <v>3283.38</v>
      </c>
      <c r="B4423" s="33">
        <f t="shared" si="69"/>
        <v>-0.57467594413286727</v>
      </c>
    </row>
    <row r="4424" spans="1:2">
      <c r="A4424" s="33">
        <v>3536.4600000000005</v>
      </c>
      <c r="B4424" s="33">
        <f t="shared" si="69"/>
        <v>-0.57000573606859994</v>
      </c>
    </row>
    <row r="4425" spans="1:2">
      <c r="A4425" s="34">
        <v>5080.8</v>
      </c>
      <c r="B4425" s="33">
        <f t="shared" si="69"/>
        <v>-0.54150728055267372</v>
      </c>
    </row>
    <row r="4426" spans="1:2">
      <c r="A4426" s="33">
        <v>6701.3200000000006</v>
      </c>
      <c r="B4426" s="33">
        <f t="shared" si="69"/>
        <v>-0.51160303852522593</v>
      </c>
    </row>
    <row r="4427" spans="1:2">
      <c r="A4427" s="34">
        <v>3821.04</v>
      </c>
      <c r="B4427" s="33">
        <f t="shared" si="69"/>
        <v>-0.56475424321681711</v>
      </c>
    </row>
    <row r="4428" spans="1:2">
      <c r="A4428" s="33">
        <v>4623.1900000000005</v>
      </c>
      <c r="B4428" s="33">
        <f t="shared" si="69"/>
        <v>-0.54995177996902178</v>
      </c>
    </row>
    <row r="4429" spans="1:2">
      <c r="A4429" s="34">
        <v>3153.15</v>
      </c>
      <c r="B4429" s="33">
        <f t="shared" si="69"/>
        <v>-0.57707914152582418</v>
      </c>
    </row>
    <row r="4430" spans="1:2">
      <c r="A4430" s="33">
        <v>5460.0000000000009</v>
      </c>
      <c r="B4430" s="33">
        <f t="shared" si="69"/>
        <v>-0.53450971892010624</v>
      </c>
    </row>
    <row r="4431" spans="1:2">
      <c r="A4431" s="34">
        <v>3393.0000000000005</v>
      </c>
      <c r="B4431" s="33">
        <f t="shared" si="69"/>
        <v>-0.57265307307231339</v>
      </c>
    </row>
    <row r="4432" spans="1:2">
      <c r="A4432" s="33">
        <v>6900.6</v>
      </c>
      <c r="B4432" s="33">
        <f t="shared" si="69"/>
        <v>-0.50792562797106444</v>
      </c>
    </row>
    <row r="4433" spans="1:2">
      <c r="A4433" s="34">
        <v>4542.72</v>
      </c>
      <c r="B4433" s="33">
        <f t="shared" si="69"/>
        <v>-0.55143673193255738</v>
      </c>
    </row>
    <row r="4434" spans="1:2">
      <c r="A4434" s="33">
        <v>4742.4000000000005</v>
      </c>
      <c r="B4434" s="33">
        <f t="shared" si="69"/>
        <v>-0.54775193998426874</v>
      </c>
    </row>
    <row r="4435" spans="1:2">
      <c r="A4435" s="34">
        <v>3729.9199999999996</v>
      </c>
      <c r="B4435" s="33">
        <f t="shared" si="69"/>
        <v>-0.56643572479898896</v>
      </c>
    </row>
    <row r="4436" spans="1:2">
      <c r="A4436" s="33">
        <v>6381.1200000000008</v>
      </c>
      <c r="B4436" s="33">
        <f t="shared" si="69"/>
        <v>-0.51751184452403409</v>
      </c>
    </row>
    <row r="4437" spans="1:2">
      <c r="A4437" s="34">
        <v>2864.1600000000003</v>
      </c>
      <c r="B4437" s="33">
        <f t="shared" si="69"/>
        <v>-0.58241201424785916</v>
      </c>
    </row>
    <row r="4438" spans="1:2">
      <c r="A4438" s="33">
        <v>4677.1200000000008</v>
      </c>
      <c r="B4438" s="33">
        <f t="shared" si="69"/>
        <v>-0.54895658350582455</v>
      </c>
    </row>
    <row r="4439" spans="1:2">
      <c r="A4439" s="34">
        <v>3359.88</v>
      </c>
      <c r="B4439" s="33">
        <f t="shared" si="69"/>
        <v>-0.57326425250604396</v>
      </c>
    </row>
    <row r="4440" spans="1:2">
      <c r="A4440" s="33">
        <v>3334.5</v>
      </c>
      <c r="B4440" s="33">
        <f t="shared" si="69"/>
        <v>-0.57373260196341358</v>
      </c>
    </row>
    <row r="4441" spans="1:2">
      <c r="A4441" s="34">
        <v>2858.2400000000002</v>
      </c>
      <c r="B4441" s="33">
        <f t="shared" si="69"/>
        <v>-0.58252125888094142</v>
      </c>
    </row>
    <row r="4442" spans="1:2">
      <c r="A4442" s="33">
        <v>4904.4000000000005</v>
      </c>
      <c r="B4442" s="33">
        <f t="shared" si="69"/>
        <v>-0.54476247536276046</v>
      </c>
    </row>
    <row r="4443" spans="1:2">
      <c r="A4443" s="34">
        <v>2508.6000000000004</v>
      </c>
      <c r="B4443" s="33">
        <f t="shared" si="69"/>
        <v>-0.5889733354875103</v>
      </c>
    </row>
    <row r="4444" spans="1:2">
      <c r="A4444" s="33">
        <v>3786.7200000000003</v>
      </c>
      <c r="B4444" s="33">
        <f t="shared" si="69"/>
        <v>-0.56538756683292923</v>
      </c>
    </row>
    <row r="4445" spans="1:2">
      <c r="A4445" s="34">
        <v>3407.25</v>
      </c>
      <c r="B4445" s="33">
        <f t="shared" si="69"/>
        <v>-0.57239011090653258</v>
      </c>
    </row>
    <row r="4446" spans="1:2">
      <c r="A4446" s="33">
        <v>2648.7000000000003</v>
      </c>
      <c r="B4446" s="33">
        <f t="shared" si="69"/>
        <v>-0.58638800219446507</v>
      </c>
    </row>
    <row r="4447" spans="1:2">
      <c r="A4447" s="34">
        <v>2381.4</v>
      </c>
      <c r="B4447" s="33">
        <f t="shared" si="69"/>
        <v>-0.59132061881995368</v>
      </c>
    </row>
    <row r="4448" spans="1:2">
      <c r="A4448" s="33">
        <v>3112.8300000000004</v>
      </c>
      <c r="B4448" s="33">
        <f t="shared" si="69"/>
        <v>-0.57782318605384397</v>
      </c>
    </row>
    <row r="4449" spans="1:2">
      <c r="A4449" s="34">
        <v>1598</v>
      </c>
      <c r="B4449" s="33">
        <f t="shared" si="69"/>
        <v>-0.60577707921803747</v>
      </c>
    </row>
    <row r="4450" spans="1:2">
      <c r="A4450" s="33">
        <v>4240.8</v>
      </c>
      <c r="B4450" s="33">
        <f t="shared" si="69"/>
        <v>-0.5570082082197535</v>
      </c>
    </row>
    <row r="4451" spans="1:2">
      <c r="A4451" s="34">
        <v>3264.0000000000005</v>
      </c>
      <c r="B4451" s="33">
        <f t="shared" si="69"/>
        <v>-0.57503357267832922</v>
      </c>
    </row>
    <row r="4452" spans="1:2">
      <c r="A4452" s="33">
        <v>2681.8</v>
      </c>
      <c r="B4452" s="33">
        <f t="shared" si="69"/>
        <v>-0.58577719183044097</v>
      </c>
    </row>
    <row r="4453" spans="1:2">
      <c r="A4453" s="34">
        <v>2479.6799999999998</v>
      </c>
      <c r="B4453" s="33">
        <f t="shared" si="69"/>
        <v>-0.58950701028290542</v>
      </c>
    </row>
    <row r="4454" spans="1:2">
      <c r="A4454" s="33">
        <v>3604.4800000000005</v>
      </c>
      <c r="B4454" s="33">
        <f t="shared" si="69"/>
        <v>-0.56875052999727282</v>
      </c>
    </row>
    <row r="4455" spans="1:2">
      <c r="A4455" s="34">
        <v>2351.44</v>
      </c>
      <c r="B4455" s="33">
        <f t="shared" si="69"/>
        <v>-0.59187348524007966</v>
      </c>
    </row>
    <row r="4456" spans="1:2">
      <c r="A4456" s="33">
        <v>5342.96</v>
      </c>
      <c r="B4456" s="33">
        <f t="shared" si="69"/>
        <v>-0.53666951484171943</v>
      </c>
    </row>
    <row r="4457" spans="1:2">
      <c r="A4457" s="34">
        <v>3984.1200000000003</v>
      </c>
      <c r="B4457" s="33">
        <f t="shared" si="69"/>
        <v>-0.56174484883116549</v>
      </c>
    </row>
    <row r="4458" spans="1:2">
      <c r="A4458" s="33">
        <v>3299.8700000000003</v>
      </c>
      <c r="B4458" s="33">
        <f t="shared" si="69"/>
        <v>-0.57437164615997427</v>
      </c>
    </row>
    <row r="4459" spans="1:2">
      <c r="A4459" s="34">
        <v>3335.64</v>
      </c>
      <c r="B4459" s="33">
        <f t="shared" si="69"/>
        <v>-0.57371156499015108</v>
      </c>
    </row>
    <row r="4460" spans="1:2">
      <c r="A4460" s="33">
        <v>4636.8000000000011</v>
      </c>
      <c r="B4460" s="33">
        <f t="shared" si="69"/>
        <v>-0.54970062803384445</v>
      </c>
    </row>
    <row r="4461" spans="1:2">
      <c r="A4461" s="34">
        <v>2997</v>
      </c>
      <c r="B4461" s="33">
        <f t="shared" si="69"/>
        <v>-0.57996065325822244</v>
      </c>
    </row>
    <row r="4462" spans="1:2">
      <c r="A4462" s="33">
        <v>1722</v>
      </c>
      <c r="B4462" s="33">
        <f t="shared" si="69"/>
        <v>-0.60348884703861139</v>
      </c>
    </row>
    <row r="4463" spans="1:2">
      <c r="A4463" s="34">
        <v>1542.42</v>
      </c>
      <c r="B4463" s="33">
        <f t="shared" si="69"/>
        <v>-0.60680272393200929</v>
      </c>
    </row>
    <row r="4464" spans="1:2">
      <c r="A4464" s="33">
        <v>2063.1</v>
      </c>
      <c r="B4464" s="33">
        <f t="shared" si="69"/>
        <v>-0.59719436319665797</v>
      </c>
    </row>
    <row r="4465" spans="1:2">
      <c r="A4465" s="34">
        <v>1231.1999999999998</v>
      </c>
      <c r="B4465" s="33">
        <f t="shared" si="69"/>
        <v>-0.61254581763266236</v>
      </c>
    </row>
    <row r="4466" spans="1:2">
      <c r="A4466" s="33">
        <v>1469.44</v>
      </c>
      <c r="B4466" s="33">
        <f t="shared" si="69"/>
        <v>-0.60814945929051334</v>
      </c>
    </row>
    <row r="4467" spans="1:2">
      <c r="A4467" s="34">
        <v>1231.3600000000001</v>
      </c>
      <c r="B4467" s="33">
        <f t="shared" si="69"/>
        <v>-0.61254286507501143</v>
      </c>
    </row>
    <row r="4468" spans="1:2">
      <c r="A4468" s="33">
        <v>1697.7600000000002</v>
      </c>
      <c r="B4468" s="33">
        <f t="shared" si="69"/>
        <v>-0.60393615952271851</v>
      </c>
    </row>
    <row r="4469" spans="1:2">
      <c r="A4469" s="34">
        <v>1265.4000000000001</v>
      </c>
      <c r="B4469" s="33">
        <f t="shared" si="69"/>
        <v>-0.61191470843478835</v>
      </c>
    </row>
    <row r="4470" spans="1:2">
      <c r="A4470" s="33">
        <v>2337</v>
      </c>
      <c r="B4470" s="33">
        <f t="shared" si="69"/>
        <v>-0.59213995356807081</v>
      </c>
    </row>
    <row r="4471" spans="1:2">
      <c r="A4471" s="34">
        <v>1166.3999999999999</v>
      </c>
      <c r="B4471" s="33">
        <f t="shared" si="69"/>
        <v>-0.61374160348126561</v>
      </c>
    </row>
    <row r="4472" spans="1:2">
      <c r="A4472" s="33">
        <v>1546.28</v>
      </c>
      <c r="B4472" s="33">
        <f t="shared" si="69"/>
        <v>-0.60673149347868194</v>
      </c>
    </row>
    <row r="4473" spans="1:2">
      <c r="A4473" s="34">
        <v>1158.8400000000001</v>
      </c>
      <c r="B4473" s="33">
        <f t="shared" si="69"/>
        <v>-0.61388111183026939</v>
      </c>
    </row>
    <row r="4474" spans="1:2">
      <c r="A4474" s="33">
        <v>2930.4</v>
      </c>
      <c r="B4474" s="33">
        <f t="shared" si="69"/>
        <v>-0.58118965538039802</v>
      </c>
    </row>
    <row r="4475" spans="1:2">
      <c r="A4475" s="34">
        <v>1827.8400000000001</v>
      </c>
      <c r="B4475" s="33">
        <f t="shared" si="69"/>
        <v>-0.60153573015255934</v>
      </c>
    </row>
    <row r="4476" spans="1:2">
      <c r="A4476" s="33">
        <v>2898.84</v>
      </c>
      <c r="B4476" s="33">
        <f t="shared" si="69"/>
        <v>-0.58177204737703259</v>
      </c>
    </row>
    <row r="4477" spans="1:2">
      <c r="A4477" s="34">
        <v>1973.7</v>
      </c>
      <c r="B4477" s="33">
        <f t="shared" si="69"/>
        <v>-0.59884410478408279</v>
      </c>
    </row>
    <row r="4478" spans="1:2">
      <c r="A4478" s="33">
        <v>1310.3999999999999</v>
      </c>
      <c r="B4478" s="33">
        <f t="shared" si="69"/>
        <v>-0.61108430159548044</v>
      </c>
    </row>
    <row r="4479" spans="1:2">
      <c r="A4479" s="34">
        <v>1432.6000000000001</v>
      </c>
      <c r="B4479" s="33">
        <f t="shared" si="69"/>
        <v>-0.6088292856896268</v>
      </c>
    </row>
    <row r="4480" spans="1:2">
      <c r="A4480" s="33">
        <v>3386.3500000000004</v>
      </c>
      <c r="B4480" s="33">
        <f t="shared" si="69"/>
        <v>-0.57277578874967772</v>
      </c>
    </row>
    <row r="4481" spans="1:2">
      <c r="A4481" s="34">
        <v>1941.1</v>
      </c>
      <c r="B4481" s="33">
        <f t="shared" si="69"/>
        <v>-0.5994456884054481</v>
      </c>
    </row>
    <row r="4482" spans="1:2">
      <c r="A4482" s="33">
        <v>3446.5</v>
      </c>
      <c r="B4482" s="33">
        <f t="shared" si="69"/>
        <v>-0.57166581160780294</v>
      </c>
    </row>
    <row r="4483" spans="1:2">
      <c r="A4483" s="34">
        <v>1781.92</v>
      </c>
      <c r="B4483" s="33">
        <f t="shared" ref="B4483:B4546" si="70">(A4483-$E$3)/$E$4</f>
        <v>-0.60238311419835977</v>
      </c>
    </row>
    <row r="4484" spans="1:2">
      <c r="A4484" s="33">
        <v>1664.08</v>
      </c>
      <c r="B4484" s="33">
        <f t="shared" si="70"/>
        <v>-0.60455767290822715</v>
      </c>
    </row>
    <row r="4485" spans="1:2">
      <c r="A4485" s="34">
        <v>1764</v>
      </c>
      <c r="B4485" s="33">
        <f t="shared" si="70"/>
        <v>-0.60271380065525737</v>
      </c>
    </row>
    <row r="4486" spans="1:2">
      <c r="A4486" s="33">
        <v>4395.05</v>
      </c>
      <c r="B4486" s="33">
        <f t="shared" si="70"/>
        <v>-0.55416175810945945</v>
      </c>
    </row>
    <row r="4487" spans="1:2">
      <c r="A4487" s="34">
        <v>2898</v>
      </c>
      <c r="B4487" s="33">
        <f t="shared" si="70"/>
        <v>-0.5817875483046997</v>
      </c>
    </row>
    <row r="4488" spans="1:2">
      <c r="A4488" s="33">
        <v>3469.2</v>
      </c>
      <c r="B4488" s="33">
        <f t="shared" si="70"/>
        <v>-0.57124691749108536</v>
      </c>
    </row>
    <row r="4489" spans="1:2">
      <c r="A4489" s="34">
        <v>2361.1799999999998</v>
      </c>
      <c r="B4489" s="33">
        <f t="shared" si="70"/>
        <v>-0.59169374829308274</v>
      </c>
    </row>
    <row r="4490" spans="1:2">
      <c r="A4490" s="33">
        <v>2106.7200000000003</v>
      </c>
      <c r="B4490" s="33">
        <f t="shared" si="70"/>
        <v>-0.59638942216708879</v>
      </c>
    </row>
    <row r="4491" spans="1:2">
      <c r="A4491" s="34">
        <v>4232.0599999999995</v>
      </c>
      <c r="B4491" s="33">
        <f t="shared" si="70"/>
        <v>-0.55716949168143248</v>
      </c>
    </row>
    <row r="4492" spans="1:2">
      <c r="A4492" s="33">
        <v>6531.84</v>
      </c>
      <c r="B4492" s="33">
        <f t="shared" si="70"/>
        <v>-0.51473053521691248</v>
      </c>
    </row>
    <row r="4493" spans="1:2">
      <c r="A4493" s="34">
        <v>4248</v>
      </c>
      <c r="B4493" s="33">
        <f t="shared" si="70"/>
        <v>-0.55687534312546427</v>
      </c>
    </row>
    <row r="4494" spans="1:2">
      <c r="A4494" s="33">
        <v>6144</v>
      </c>
      <c r="B4494" s="33">
        <f t="shared" si="70"/>
        <v>-0.52188753496262696</v>
      </c>
    </row>
    <row r="4495" spans="1:2">
      <c r="A4495" s="34">
        <v>5022</v>
      </c>
      <c r="B4495" s="33">
        <f t="shared" si="70"/>
        <v>-0.5425923454893693</v>
      </c>
    </row>
    <row r="4496" spans="1:2">
      <c r="A4496" s="33">
        <v>4624.6200000000008</v>
      </c>
      <c r="B4496" s="33">
        <f t="shared" si="70"/>
        <v>-0.54992539148501707</v>
      </c>
    </row>
    <row r="4497" spans="1:2">
      <c r="A4497" s="34">
        <v>6459.89</v>
      </c>
      <c r="B4497" s="33">
        <f t="shared" si="70"/>
        <v>-0.51605826348553907</v>
      </c>
    </row>
    <row r="4498" spans="1:2">
      <c r="A4498" s="33">
        <v>7756.7999999999993</v>
      </c>
      <c r="B4498" s="33">
        <f t="shared" si="70"/>
        <v>-0.49212575384183377</v>
      </c>
    </row>
    <row r="4499" spans="1:2">
      <c r="A4499" s="34">
        <v>5038.4000000000005</v>
      </c>
      <c r="B4499" s="33">
        <f t="shared" si="70"/>
        <v>-0.54228970833015488</v>
      </c>
    </row>
    <row r="4500" spans="1:2">
      <c r="A4500" s="33">
        <v>5932.85</v>
      </c>
      <c r="B4500" s="33">
        <f t="shared" si="70"/>
        <v>-0.52578398838751261</v>
      </c>
    </row>
    <row r="4501" spans="1:2">
      <c r="A4501" s="34">
        <v>4535.96</v>
      </c>
      <c r="B4501" s="33">
        <f t="shared" si="70"/>
        <v>-0.55156147749330675</v>
      </c>
    </row>
    <row r="4502" spans="1:2">
      <c r="A4502" s="33">
        <v>6143.9000000000005</v>
      </c>
      <c r="B4502" s="33">
        <f t="shared" si="70"/>
        <v>-0.52188938031115872</v>
      </c>
    </row>
    <row r="4503" spans="1:2">
      <c r="A4503" s="34">
        <v>4274.4000000000005</v>
      </c>
      <c r="B4503" s="33">
        <f t="shared" si="70"/>
        <v>-0.55638817111307026</v>
      </c>
    </row>
    <row r="4504" spans="1:2">
      <c r="A4504" s="33">
        <v>7285.3200000000006</v>
      </c>
      <c r="B4504" s="33">
        <f t="shared" si="70"/>
        <v>-0.50082620309954184</v>
      </c>
    </row>
    <row r="4505" spans="1:2">
      <c r="A4505" s="34">
        <v>5794.74</v>
      </c>
      <c r="B4505" s="33">
        <f t="shared" si="70"/>
        <v>-0.52833259924477505</v>
      </c>
    </row>
    <row r="4506" spans="1:2">
      <c r="A4506" s="33">
        <v>5461.170000000001</v>
      </c>
      <c r="B4506" s="33">
        <f t="shared" si="70"/>
        <v>-0.53448812834228421</v>
      </c>
    </row>
    <row r="4507" spans="1:2">
      <c r="A4507" s="34">
        <v>4592.7000000000007</v>
      </c>
      <c r="B4507" s="33">
        <f t="shared" si="70"/>
        <v>-0.55051442673636619</v>
      </c>
    </row>
    <row r="4508" spans="1:2">
      <c r="A4508" s="33">
        <v>7562.8000000000011</v>
      </c>
      <c r="B4508" s="33">
        <f t="shared" si="70"/>
        <v>-0.49570572999351642</v>
      </c>
    </row>
    <row r="4509" spans="1:2">
      <c r="A4509" s="34">
        <v>2590</v>
      </c>
      <c r="B4509" s="33">
        <f t="shared" si="70"/>
        <v>-0.58747122178262889</v>
      </c>
    </row>
    <row r="4510" spans="1:2">
      <c r="A4510" s="33">
        <v>5065.7400000000007</v>
      </c>
      <c r="B4510" s="33">
        <f t="shared" si="70"/>
        <v>-0.541785190041562</v>
      </c>
    </row>
    <row r="4511" spans="1:2">
      <c r="A4511" s="34">
        <v>4173.12</v>
      </c>
      <c r="B4511" s="33">
        <f t="shared" si="70"/>
        <v>-0.55825714010607252</v>
      </c>
    </row>
    <row r="4512" spans="1:2">
      <c r="A4512" s="33">
        <v>3390</v>
      </c>
      <c r="B4512" s="33">
        <f t="shared" si="70"/>
        <v>-0.57270843352826717</v>
      </c>
    </row>
    <row r="4513" spans="1:2">
      <c r="A4513" s="34">
        <v>2832</v>
      </c>
      <c r="B4513" s="33">
        <f t="shared" si="70"/>
        <v>-0.5830054783356845</v>
      </c>
    </row>
    <row r="4514" spans="1:2">
      <c r="A4514" s="33">
        <v>6127.2000000000016</v>
      </c>
      <c r="B4514" s="33">
        <f t="shared" si="70"/>
        <v>-0.52219755351596853</v>
      </c>
    </row>
    <row r="4515" spans="1:2">
      <c r="A4515" s="34">
        <v>2135.9</v>
      </c>
      <c r="B4515" s="33">
        <f t="shared" si="70"/>
        <v>-0.59585094946551098</v>
      </c>
    </row>
    <row r="4516" spans="1:2">
      <c r="A4516" s="33">
        <v>3493.5</v>
      </c>
      <c r="B4516" s="33">
        <f t="shared" si="70"/>
        <v>-0.57079849779785918</v>
      </c>
    </row>
    <row r="4517" spans="1:2">
      <c r="A4517" s="34">
        <v>2872.7999999999997</v>
      </c>
      <c r="B4517" s="33">
        <f t="shared" si="70"/>
        <v>-0.58225257613471204</v>
      </c>
    </row>
    <row r="4518" spans="1:2">
      <c r="A4518" s="33">
        <v>2601</v>
      </c>
      <c r="B4518" s="33">
        <f t="shared" si="70"/>
        <v>-0.58726823344413148</v>
      </c>
    </row>
    <row r="4519" spans="1:2">
      <c r="A4519" s="34">
        <v>2072.2999999999997</v>
      </c>
      <c r="B4519" s="33">
        <f t="shared" si="70"/>
        <v>-0.59702459113173278</v>
      </c>
    </row>
    <row r="4520" spans="1:2">
      <c r="A4520" s="33">
        <v>3168.0000000000009</v>
      </c>
      <c r="B4520" s="33">
        <f t="shared" si="70"/>
        <v>-0.57680510726885259</v>
      </c>
    </row>
    <row r="4521" spans="1:2">
      <c r="A4521" s="34">
        <v>2047.5000000000002</v>
      </c>
      <c r="B4521" s="33">
        <f t="shared" si="70"/>
        <v>-0.59748223756761798</v>
      </c>
    </row>
    <row r="4522" spans="1:2">
      <c r="A4522" s="33">
        <v>4290</v>
      </c>
      <c r="B4522" s="33">
        <f t="shared" si="70"/>
        <v>-0.55610029674211026</v>
      </c>
    </row>
    <row r="4523" spans="1:2">
      <c r="A4523" s="34">
        <v>3052.5</v>
      </c>
      <c r="B4523" s="33">
        <f t="shared" si="70"/>
        <v>-0.57893648482307603</v>
      </c>
    </row>
    <row r="4524" spans="1:2">
      <c r="A4524" s="33">
        <v>3459.84</v>
      </c>
      <c r="B4524" s="33">
        <f t="shared" si="70"/>
        <v>-0.57141964211366147</v>
      </c>
    </row>
    <row r="4525" spans="1:2">
      <c r="A4525" s="34">
        <v>3340.7999999999997</v>
      </c>
      <c r="B4525" s="33">
        <f t="shared" si="70"/>
        <v>-0.57361634500591052</v>
      </c>
    </row>
    <row r="4526" spans="1:2">
      <c r="A4526" s="33">
        <v>4926.6000000000013</v>
      </c>
      <c r="B4526" s="33">
        <f t="shared" si="70"/>
        <v>-0.54435280798870189</v>
      </c>
    </row>
    <row r="4527" spans="1:2">
      <c r="A4527" s="34">
        <v>2941.9</v>
      </c>
      <c r="B4527" s="33">
        <f t="shared" si="70"/>
        <v>-0.58097744029924159</v>
      </c>
    </row>
    <row r="4528" spans="1:2">
      <c r="A4528" s="33">
        <v>6228.04</v>
      </c>
      <c r="B4528" s="33">
        <f t="shared" si="70"/>
        <v>-0.52033670405650623</v>
      </c>
    </row>
    <row r="4529" spans="1:2">
      <c r="A4529" s="34">
        <v>4426.24</v>
      </c>
      <c r="B4529" s="33">
        <f t="shared" si="70"/>
        <v>-0.5535861939023925</v>
      </c>
    </row>
    <row r="4530" spans="1:2">
      <c r="A4530" s="33">
        <v>4125</v>
      </c>
      <c r="B4530" s="33">
        <f t="shared" si="70"/>
        <v>-0.55914512181957243</v>
      </c>
    </row>
    <row r="4531" spans="1:2">
      <c r="A4531" s="34">
        <v>3543.7499999999995</v>
      </c>
      <c r="B4531" s="33">
        <f t="shared" si="70"/>
        <v>-0.56987121016063202</v>
      </c>
    </row>
    <row r="4532" spans="1:2">
      <c r="A4532" s="33">
        <v>5239.4000000000015</v>
      </c>
      <c r="B4532" s="33">
        <f t="shared" si="70"/>
        <v>-0.53858055778124647</v>
      </c>
    </row>
    <row r="4533" spans="1:2">
      <c r="A4533" s="34">
        <v>3390.75</v>
      </c>
      <c r="B4533" s="33">
        <f t="shared" si="70"/>
        <v>-0.57269459341427875</v>
      </c>
    </row>
    <row r="4534" spans="1:2">
      <c r="A4534" s="33">
        <v>1726.9199999999998</v>
      </c>
      <c r="B4534" s="33">
        <f t="shared" si="70"/>
        <v>-0.60339805589084705</v>
      </c>
    </row>
    <row r="4535" spans="1:2">
      <c r="A4535" s="34">
        <v>2515.2000000000003</v>
      </c>
      <c r="B4535" s="33">
        <f t="shared" si="70"/>
        <v>-0.58885154248441174</v>
      </c>
    </row>
    <row r="4536" spans="1:2">
      <c r="A4536" s="33">
        <v>2173.5</v>
      </c>
      <c r="B4536" s="33">
        <f t="shared" si="70"/>
        <v>-0.59515709841755604</v>
      </c>
    </row>
    <row r="4537" spans="1:2">
      <c r="A4537" s="34">
        <v>1567.02</v>
      </c>
      <c r="B4537" s="33">
        <f t="shared" si="70"/>
        <v>-0.60634876819318773</v>
      </c>
    </row>
    <row r="4538" spans="1:2">
      <c r="A4538" s="33">
        <v>1451.97</v>
      </c>
      <c r="B4538" s="33">
        <f t="shared" si="70"/>
        <v>-0.60847184167901802</v>
      </c>
    </row>
    <row r="4539" spans="1:2">
      <c r="A4539" s="34">
        <v>1782.5</v>
      </c>
      <c r="B4539" s="33">
        <f t="shared" si="70"/>
        <v>-0.60237241117687534</v>
      </c>
    </row>
    <row r="4540" spans="1:2">
      <c r="A4540" s="33">
        <v>2136.2399999999998</v>
      </c>
      <c r="B4540" s="33">
        <f t="shared" si="70"/>
        <v>-0.59584467528050289</v>
      </c>
    </row>
    <row r="4541" spans="1:2">
      <c r="A4541" s="34">
        <v>2401.23</v>
      </c>
      <c r="B4541" s="33">
        <f t="shared" si="70"/>
        <v>-0.59095468620609881</v>
      </c>
    </row>
    <row r="4542" spans="1:2">
      <c r="A4542" s="33">
        <v>2236.2600000000002</v>
      </c>
      <c r="B4542" s="33">
        <f t="shared" si="70"/>
        <v>-0.59399895767900124</v>
      </c>
    </row>
    <row r="4543" spans="1:2">
      <c r="A4543" s="34">
        <v>1753.9199999999998</v>
      </c>
      <c r="B4543" s="33">
        <f t="shared" si="70"/>
        <v>-0.60289981178726237</v>
      </c>
    </row>
    <row r="4544" spans="1:2">
      <c r="A4544" s="33">
        <v>1352</v>
      </c>
      <c r="B4544" s="33">
        <f t="shared" si="70"/>
        <v>-0.61031663660625368</v>
      </c>
    </row>
    <row r="4545" spans="1:2">
      <c r="A4545" s="34">
        <v>1753.98</v>
      </c>
      <c r="B4545" s="33">
        <f t="shared" si="70"/>
        <v>-0.60289870457814332</v>
      </c>
    </row>
    <row r="4546" spans="1:2">
      <c r="A4546" s="33">
        <v>3456.8999999999996</v>
      </c>
      <c r="B4546" s="33">
        <f t="shared" si="70"/>
        <v>-0.5714738953604962</v>
      </c>
    </row>
    <row r="4547" spans="1:2">
      <c r="A4547" s="34">
        <v>2401.1999999999998</v>
      </c>
      <c r="B4547" s="33">
        <f t="shared" ref="B4547:B4610" si="71">(A4547-$E$3)/$E$4</f>
        <v>-0.59095523981065823</v>
      </c>
    </row>
    <row r="4548" spans="1:2">
      <c r="A4548" s="33">
        <v>2760</v>
      </c>
      <c r="B4548" s="33">
        <f t="shared" si="71"/>
        <v>-0.58433412927857709</v>
      </c>
    </row>
    <row r="4549" spans="1:2">
      <c r="A4549" s="34">
        <v>2284.7999999999997</v>
      </c>
      <c r="B4549" s="33">
        <f t="shared" si="71"/>
        <v>-0.59310322550166794</v>
      </c>
    </row>
    <row r="4550" spans="1:2">
      <c r="A4550" s="33">
        <v>1206.1200000000001</v>
      </c>
      <c r="B4550" s="33">
        <f t="shared" si="71"/>
        <v>-0.61300863104443648</v>
      </c>
    </row>
    <row r="4551" spans="1:2">
      <c r="A4551" s="34">
        <v>2213.4</v>
      </c>
      <c r="B4551" s="33">
        <f t="shared" si="71"/>
        <v>-0.59442080435336964</v>
      </c>
    </row>
    <row r="4552" spans="1:2">
      <c r="A4552" s="33">
        <v>4787.2</v>
      </c>
      <c r="B4552" s="33">
        <f t="shared" si="71"/>
        <v>-0.54692522384202447</v>
      </c>
    </row>
    <row r="4553" spans="1:2">
      <c r="A4553" s="34">
        <v>2436.7200000000003</v>
      </c>
      <c r="B4553" s="33">
        <f t="shared" si="71"/>
        <v>-0.59029977201216466</v>
      </c>
    </row>
    <row r="4554" spans="1:2">
      <c r="A4554" s="33">
        <v>3463.2000000000003</v>
      </c>
      <c r="B4554" s="33">
        <f t="shared" si="71"/>
        <v>-0.57135763840299314</v>
      </c>
    </row>
    <row r="4555" spans="1:2">
      <c r="A4555" s="34">
        <v>2079</v>
      </c>
      <c r="B4555" s="33">
        <f t="shared" si="71"/>
        <v>-0.59690095278010247</v>
      </c>
    </row>
    <row r="4556" spans="1:2">
      <c r="A4556" s="33">
        <v>1321.6000000000001</v>
      </c>
      <c r="B4556" s="33">
        <f t="shared" si="71"/>
        <v>-0.61087762255991951</v>
      </c>
    </row>
    <row r="4557" spans="1:2">
      <c r="A4557" s="34">
        <v>2196.48</v>
      </c>
      <c r="B4557" s="33">
        <f t="shared" si="71"/>
        <v>-0.59473303732494942</v>
      </c>
    </row>
    <row r="4558" spans="1:2">
      <c r="A4558" s="33">
        <v>3720.75</v>
      </c>
      <c r="B4558" s="33">
        <f t="shared" si="71"/>
        <v>-0.56660494325935451</v>
      </c>
    </row>
    <row r="4559" spans="1:2">
      <c r="A4559" s="34">
        <v>2462.4</v>
      </c>
      <c r="B4559" s="33">
        <f t="shared" si="71"/>
        <v>-0.58982588650919965</v>
      </c>
    </row>
    <row r="4560" spans="1:2">
      <c r="A4560" s="33">
        <v>2781.6</v>
      </c>
      <c r="B4560" s="33">
        <f t="shared" si="71"/>
        <v>-0.5839355339957093</v>
      </c>
    </row>
    <row r="4561" spans="1:2">
      <c r="A4561" s="34">
        <v>2336.4</v>
      </c>
      <c r="B4561" s="33">
        <f t="shared" si="71"/>
        <v>-0.59215102565926159</v>
      </c>
    </row>
    <row r="4562" spans="1:2">
      <c r="A4562" s="33">
        <v>1185.5999999999999</v>
      </c>
      <c r="B4562" s="33">
        <f t="shared" si="71"/>
        <v>-0.61338729656316093</v>
      </c>
    </row>
    <row r="4563" spans="1:2">
      <c r="A4563" s="34">
        <v>3093.75</v>
      </c>
      <c r="B4563" s="33">
        <f t="shared" si="71"/>
        <v>-0.57817527855371054</v>
      </c>
    </row>
    <row r="4564" spans="1:2">
      <c r="A4564" s="33">
        <v>5814.9</v>
      </c>
      <c r="B4564" s="33">
        <f t="shared" si="71"/>
        <v>-0.52796057698076504</v>
      </c>
    </row>
    <row r="4565" spans="1:2">
      <c r="A4565" s="34">
        <v>5147.4399999999996</v>
      </c>
      <c r="B4565" s="33">
        <f t="shared" si="71"/>
        <v>-0.54027754029108543</v>
      </c>
    </row>
    <row r="4566" spans="1:2">
      <c r="A4566" s="33">
        <v>4459.68</v>
      </c>
      <c r="B4566" s="33">
        <f t="shared" si="71"/>
        <v>-0.55296910935336019</v>
      </c>
    </row>
    <row r="4567" spans="1:2">
      <c r="A4567" s="34">
        <v>3750</v>
      </c>
      <c r="B4567" s="33">
        <f t="shared" si="71"/>
        <v>-0.56606517881380447</v>
      </c>
    </row>
    <row r="4568" spans="1:2">
      <c r="A4568" s="33">
        <v>3357.9</v>
      </c>
      <c r="B4568" s="33">
        <f t="shared" si="71"/>
        <v>-0.57330079040697346</v>
      </c>
    </row>
    <row r="4569" spans="1:2">
      <c r="A4569" s="34">
        <v>6064.2400000000007</v>
      </c>
      <c r="B4569" s="33">
        <f t="shared" si="71"/>
        <v>-0.52335938495158685</v>
      </c>
    </row>
    <row r="4570" spans="1:2">
      <c r="A4570" s="33">
        <v>6978.8</v>
      </c>
      <c r="B4570" s="33">
        <f t="shared" si="71"/>
        <v>-0.50648256541920056</v>
      </c>
    </row>
    <row r="4571" spans="1:2">
      <c r="A4571" s="34">
        <v>5372.6399999999994</v>
      </c>
      <c r="B4571" s="33">
        <f t="shared" si="71"/>
        <v>-0.5361218153974826</v>
      </c>
    </row>
    <row r="4572" spans="1:2">
      <c r="A4572" s="33">
        <v>4777.5</v>
      </c>
      <c r="B4572" s="33">
        <f t="shared" si="71"/>
        <v>-0.54710422264960856</v>
      </c>
    </row>
    <row r="4573" spans="1:2">
      <c r="A4573" s="34">
        <v>4381.2599999999993</v>
      </c>
      <c r="B4573" s="33">
        <f t="shared" si="71"/>
        <v>-0.55441623167199394</v>
      </c>
    </row>
    <row r="4574" spans="1:2">
      <c r="A4574" s="33">
        <v>3880.7999999999997</v>
      </c>
      <c r="B4574" s="33">
        <f t="shared" si="71"/>
        <v>-0.56365146293421631</v>
      </c>
    </row>
    <row r="4575" spans="1:2">
      <c r="A4575" s="34">
        <v>5153.75</v>
      </c>
      <c r="B4575" s="33">
        <f t="shared" si="71"/>
        <v>-0.54016109879872909</v>
      </c>
    </row>
    <row r="4576" spans="1:2">
      <c r="A4576" s="33">
        <v>7811.9999999999991</v>
      </c>
      <c r="B4576" s="33">
        <f t="shared" si="71"/>
        <v>-0.4911071214522828</v>
      </c>
    </row>
    <row r="4577" spans="1:2">
      <c r="A4577" s="34">
        <v>6306.3</v>
      </c>
      <c r="B4577" s="33">
        <f t="shared" si="71"/>
        <v>-0.5188925342955234</v>
      </c>
    </row>
    <row r="4578" spans="1:2">
      <c r="A4578" s="33">
        <v>4164.6499999999996</v>
      </c>
      <c r="B4578" s="33">
        <f t="shared" si="71"/>
        <v>-0.55841344112671554</v>
      </c>
    </row>
    <row r="4579" spans="1:2">
      <c r="A4579" s="34">
        <v>5046.8</v>
      </c>
      <c r="B4579" s="33">
        <f t="shared" si="71"/>
        <v>-0.5421346990534841</v>
      </c>
    </row>
    <row r="4580" spans="1:2">
      <c r="A4580" s="33">
        <v>4291.95</v>
      </c>
      <c r="B4580" s="33">
        <f t="shared" si="71"/>
        <v>-0.55606431244574028</v>
      </c>
    </row>
    <row r="4581" spans="1:2">
      <c r="A4581" s="34">
        <v>2708.6400000000003</v>
      </c>
      <c r="B4581" s="33">
        <f t="shared" si="71"/>
        <v>-0.58528190028450711</v>
      </c>
    </row>
    <row r="4582" spans="1:2">
      <c r="A4582" s="33">
        <v>4093.4399999999996</v>
      </c>
      <c r="B4582" s="33">
        <f t="shared" si="71"/>
        <v>-0.559727513816207</v>
      </c>
    </row>
    <row r="4583" spans="1:2">
      <c r="A4583" s="34">
        <v>4323.8999999999996</v>
      </c>
      <c r="B4583" s="33">
        <f t="shared" si="71"/>
        <v>-0.55547472358983163</v>
      </c>
    </row>
    <row r="4584" spans="1:2">
      <c r="A4584" s="33">
        <v>3146.85</v>
      </c>
      <c r="B4584" s="33">
        <f t="shared" si="71"/>
        <v>-0.57719539848332735</v>
      </c>
    </row>
    <row r="4585" spans="1:2">
      <c r="A4585" s="34">
        <v>3001.6000000000004</v>
      </c>
      <c r="B4585" s="33">
        <f t="shared" si="71"/>
        <v>-0.57987576722575984</v>
      </c>
    </row>
    <row r="4586" spans="1:2">
      <c r="A4586" s="33">
        <v>3196.8</v>
      </c>
      <c r="B4586" s="33">
        <f t="shared" si="71"/>
        <v>-0.57627364689169558</v>
      </c>
    </row>
    <row r="4587" spans="1:2">
      <c r="A4587" s="34">
        <v>2452.1</v>
      </c>
      <c r="B4587" s="33">
        <f t="shared" si="71"/>
        <v>-0.59001595740797452</v>
      </c>
    </row>
    <row r="4588" spans="1:2">
      <c r="A4588" s="33">
        <v>3456.8</v>
      </c>
      <c r="B4588" s="33">
        <f t="shared" si="71"/>
        <v>-0.57147574070902807</v>
      </c>
    </row>
    <row r="4589" spans="1:2">
      <c r="A4589" s="34">
        <v>3267.84</v>
      </c>
      <c r="B4589" s="33">
        <f t="shared" si="71"/>
        <v>-0.57496271129470822</v>
      </c>
    </row>
    <row r="4590" spans="1:2">
      <c r="A4590" s="33">
        <v>2278.08</v>
      </c>
      <c r="B4590" s="33">
        <f t="shared" si="71"/>
        <v>-0.5932272329230045</v>
      </c>
    </row>
    <row r="4591" spans="1:2">
      <c r="A4591" s="34">
        <v>2500.96</v>
      </c>
      <c r="B4591" s="33">
        <f t="shared" si="71"/>
        <v>-0.58911432011533937</v>
      </c>
    </row>
    <row r="4592" spans="1:2">
      <c r="A4592" s="33">
        <v>2270.1</v>
      </c>
      <c r="B4592" s="33">
        <f t="shared" si="71"/>
        <v>-0.59337449173584189</v>
      </c>
    </row>
    <row r="4593" spans="1:2">
      <c r="A4593" s="34">
        <v>2509.85</v>
      </c>
      <c r="B4593" s="33">
        <f t="shared" si="71"/>
        <v>-0.58895026863086286</v>
      </c>
    </row>
    <row r="4594" spans="1:2">
      <c r="A4594" s="33">
        <v>3849.12</v>
      </c>
      <c r="B4594" s="33">
        <f t="shared" si="71"/>
        <v>-0.56423606934908899</v>
      </c>
    </row>
    <row r="4595" spans="1:2">
      <c r="A4595" s="34">
        <v>4173.6000000000004</v>
      </c>
      <c r="B4595" s="33">
        <f t="shared" si="71"/>
        <v>-0.55824828243311997</v>
      </c>
    </row>
    <row r="4596" spans="1:2">
      <c r="A4596" s="33">
        <v>2477.52</v>
      </c>
      <c r="B4596" s="33">
        <f t="shared" si="71"/>
        <v>-0.5895468698111922</v>
      </c>
    </row>
    <row r="4597" spans="1:2">
      <c r="A4597" s="34">
        <v>3471.39</v>
      </c>
      <c r="B4597" s="33">
        <f t="shared" si="71"/>
        <v>-0.57120650435823905</v>
      </c>
    </row>
    <row r="4598" spans="1:2">
      <c r="A4598" s="33">
        <v>3910</v>
      </c>
      <c r="B4598" s="33">
        <f t="shared" si="71"/>
        <v>-0.56311262116293204</v>
      </c>
    </row>
    <row r="4599" spans="1:2">
      <c r="A4599" s="34">
        <v>3764.64</v>
      </c>
      <c r="B4599" s="33">
        <f t="shared" si="71"/>
        <v>-0.56579501978874958</v>
      </c>
    </row>
    <row r="4600" spans="1:2">
      <c r="A4600" s="33">
        <v>5865.6</v>
      </c>
      <c r="B4600" s="33">
        <f t="shared" si="71"/>
        <v>-0.52702498527514485</v>
      </c>
    </row>
    <row r="4601" spans="1:2">
      <c r="A4601" s="34">
        <v>5705.7</v>
      </c>
      <c r="B4601" s="33">
        <f t="shared" si="71"/>
        <v>-0.52997569757748542</v>
      </c>
    </row>
    <row r="4602" spans="1:2">
      <c r="A4602" s="33">
        <v>3928.86</v>
      </c>
      <c r="B4602" s="33">
        <f t="shared" si="71"/>
        <v>-0.56276458842983546</v>
      </c>
    </row>
    <row r="4603" spans="1:2">
      <c r="A4603" s="34">
        <v>4509.84</v>
      </c>
      <c r="B4603" s="33">
        <f t="shared" si="71"/>
        <v>-0.55204348252981172</v>
      </c>
    </row>
    <row r="4604" spans="1:2">
      <c r="A4604" s="33">
        <v>4144.28</v>
      </c>
      <c r="B4604" s="33">
        <f t="shared" si="71"/>
        <v>-0.55878933862264224</v>
      </c>
    </row>
    <row r="4605" spans="1:2">
      <c r="A4605" s="34">
        <v>4386</v>
      </c>
      <c r="B4605" s="33">
        <f t="shared" si="71"/>
        <v>-0.55432876215158688</v>
      </c>
    </row>
    <row r="4606" spans="1:2">
      <c r="A4606" s="33">
        <v>6606.6</v>
      </c>
      <c r="B4606" s="33">
        <f t="shared" si="71"/>
        <v>-0.51335095265454234</v>
      </c>
    </row>
    <row r="4607" spans="1:2">
      <c r="A4607" s="34">
        <v>4439.8900000000003</v>
      </c>
      <c r="B4607" s="33">
        <f t="shared" si="71"/>
        <v>-0.55333430382780247</v>
      </c>
    </row>
    <row r="4608" spans="1:2">
      <c r="A4608" s="33">
        <v>3049.8</v>
      </c>
      <c r="B4608" s="33">
        <f t="shared" si="71"/>
        <v>-0.57898630923343453</v>
      </c>
    </row>
    <row r="4609" spans="1:2">
      <c r="A4609" s="34">
        <v>2660</v>
      </c>
      <c r="B4609" s="33">
        <f t="shared" si="71"/>
        <v>-0.58617947781037227</v>
      </c>
    </row>
    <row r="4610" spans="1:2">
      <c r="A4610" s="33">
        <v>4875</v>
      </c>
      <c r="B4610" s="33">
        <f t="shared" si="71"/>
        <v>-0.54530500783110825</v>
      </c>
    </row>
    <row r="4611" spans="1:2">
      <c r="A4611" s="34">
        <v>6278.74</v>
      </c>
      <c r="B4611" s="33">
        <f t="shared" ref="B4611:B4674" si="72">(A4611-$E$3)/$E$4</f>
        <v>-0.51940111235088615</v>
      </c>
    </row>
    <row r="4612" spans="1:2">
      <c r="A4612" s="33">
        <v>7818.6900000000005</v>
      </c>
      <c r="B4612" s="33">
        <f t="shared" si="72"/>
        <v>-0.49098366763550566</v>
      </c>
    </row>
    <row r="4613" spans="1:2">
      <c r="A4613" s="34">
        <v>4108.6499999999996</v>
      </c>
      <c r="B4613" s="33">
        <f t="shared" si="72"/>
        <v>-0.55944683630452086</v>
      </c>
    </row>
    <row r="4614" spans="1:2">
      <c r="A4614" s="33">
        <v>2918.4</v>
      </c>
      <c r="B4614" s="33">
        <f t="shared" si="72"/>
        <v>-0.58141109720421347</v>
      </c>
    </row>
    <row r="4615" spans="1:2">
      <c r="A4615" s="34">
        <v>2825.68</v>
      </c>
      <c r="B4615" s="33">
        <f t="shared" si="72"/>
        <v>-0.58312210436289391</v>
      </c>
    </row>
    <row r="4616" spans="1:2">
      <c r="A4616" s="33">
        <v>5545.92</v>
      </c>
      <c r="B4616" s="33">
        <f t="shared" si="72"/>
        <v>-0.53292419546158787</v>
      </c>
    </row>
    <row r="4617" spans="1:2">
      <c r="A4617" s="34">
        <v>5889.6500000000005</v>
      </c>
      <c r="B4617" s="33">
        <f t="shared" si="72"/>
        <v>-0.52658117895324807</v>
      </c>
    </row>
    <row r="4618" spans="1:2">
      <c r="A4618" s="33">
        <v>6592.8</v>
      </c>
      <c r="B4618" s="33">
        <f t="shared" si="72"/>
        <v>-0.51360561075193012</v>
      </c>
    </row>
    <row r="4619" spans="1:2">
      <c r="A4619" s="34">
        <v>4536</v>
      </c>
      <c r="B4619" s="33">
        <f t="shared" si="72"/>
        <v>-0.55156073935389405</v>
      </c>
    </row>
    <row r="4620" spans="1:2">
      <c r="A4620" s="33">
        <v>2430.3999999999996</v>
      </c>
      <c r="B4620" s="33">
        <f t="shared" si="72"/>
        <v>-0.59041639803937407</v>
      </c>
    </row>
    <row r="4621" spans="1:2">
      <c r="A4621" s="34">
        <v>2520</v>
      </c>
      <c r="B4621" s="33">
        <f t="shared" si="72"/>
        <v>-0.58876296575488563</v>
      </c>
    </row>
    <row r="4622" spans="1:2">
      <c r="A4622" s="33">
        <v>4437.16</v>
      </c>
      <c r="B4622" s="33">
        <f t="shared" si="72"/>
        <v>-0.55338468184272049</v>
      </c>
    </row>
    <row r="4623" spans="1:2">
      <c r="A4623" s="34">
        <v>6048</v>
      </c>
      <c r="B4623" s="33">
        <f t="shared" si="72"/>
        <v>-0.52365906955315045</v>
      </c>
    </row>
    <row r="4624" spans="1:2">
      <c r="A4624" s="33">
        <v>6236.1600000000008</v>
      </c>
      <c r="B4624" s="33">
        <f t="shared" si="72"/>
        <v>-0.52018686175572448</v>
      </c>
    </row>
    <row r="4625" spans="1:2">
      <c r="A4625" s="34">
        <v>4305</v>
      </c>
      <c r="B4625" s="33">
        <f t="shared" si="72"/>
        <v>-0.55582349446234103</v>
      </c>
    </row>
    <row r="4626" spans="1:2">
      <c r="A4626" s="33">
        <v>2598.4</v>
      </c>
      <c r="B4626" s="33">
        <f t="shared" si="72"/>
        <v>-0.58731621250595811</v>
      </c>
    </row>
    <row r="4627" spans="1:2">
      <c r="A4627" s="34">
        <v>3231.8999999999996</v>
      </c>
      <c r="B4627" s="33">
        <f t="shared" si="72"/>
        <v>-0.5756259295570354</v>
      </c>
    </row>
    <row r="4628" spans="1:2">
      <c r="A4628" s="33">
        <v>4586.3999999999996</v>
      </c>
      <c r="B4628" s="33">
        <f t="shared" si="72"/>
        <v>-0.55063068369386925</v>
      </c>
    </row>
    <row r="4629" spans="1:2">
      <c r="A4629" s="34">
        <v>5491.2</v>
      </c>
      <c r="B4629" s="33">
        <f t="shared" si="72"/>
        <v>-0.53393397017818611</v>
      </c>
    </row>
    <row r="4630" spans="1:2">
      <c r="A4630" s="33">
        <v>8736</v>
      </c>
      <c r="B4630" s="33">
        <f t="shared" si="72"/>
        <v>-0.47405610101849499</v>
      </c>
    </row>
    <row r="4631" spans="1:2">
      <c r="A4631" s="34">
        <v>5238</v>
      </c>
      <c r="B4631" s="33">
        <f t="shared" si="72"/>
        <v>-0.53860639266069166</v>
      </c>
    </row>
    <row r="4632" spans="1:2">
      <c r="A4632" s="33">
        <v>3269.32</v>
      </c>
      <c r="B4632" s="33">
        <f t="shared" si="72"/>
        <v>-0.57493540013643774</v>
      </c>
    </row>
    <row r="4633" spans="1:2">
      <c r="A4633" s="34">
        <v>3687.25</v>
      </c>
      <c r="B4633" s="33">
        <f t="shared" si="72"/>
        <v>-0.56722313501750599</v>
      </c>
    </row>
    <row r="4634" spans="1:2">
      <c r="A4634" s="33">
        <v>5342.96</v>
      </c>
      <c r="B4634" s="33">
        <f t="shared" si="72"/>
        <v>-0.53666951484171943</v>
      </c>
    </row>
    <row r="4635" spans="1:2">
      <c r="A4635" s="34">
        <v>10158.08</v>
      </c>
      <c r="B4635" s="33">
        <f t="shared" si="72"/>
        <v>-0.44781376861754157</v>
      </c>
    </row>
    <row r="4636" spans="1:2">
      <c r="A4636" s="33">
        <v>9410.5000000000018</v>
      </c>
      <c r="B4636" s="33">
        <f t="shared" si="72"/>
        <v>-0.4616092251715363</v>
      </c>
    </row>
    <row r="4637" spans="1:2">
      <c r="A4637" s="34">
        <v>5450.76</v>
      </c>
      <c r="B4637" s="33">
        <f t="shared" si="72"/>
        <v>-0.53468022912444413</v>
      </c>
    </row>
    <row r="4638" spans="1:2">
      <c r="A4638" s="33">
        <v>3567.2</v>
      </c>
      <c r="B4638" s="33">
        <f t="shared" si="72"/>
        <v>-0.56943847592992602</v>
      </c>
    </row>
    <row r="4639" spans="1:2">
      <c r="A4639" s="34">
        <v>4079.6000000000004</v>
      </c>
      <c r="B4639" s="33">
        <f t="shared" si="72"/>
        <v>-0.55998291005300749</v>
      </c>
    </row>
    <row r="4640" spans="1:2">
      <c r="A4640" s="33">
        <v>7078.54</v>
      </c>
      <c r="B4640" s="33">
        <f t="shared" si="72"/>
        <v>-0.50464201479358795</v>
      </c>
    </row>
    <row r="4641" spans="1:2">
      <c r="A4641" s="34">
        <v>10606.050000000001</v>
      </c>
      <c r="B4641" s="33">
        <f t="shared" si="72"/>
        <v>-0.43954716079965855</v>
      </c>
    </row>
    <row r="4642" spans="1:2">
      <c r="A4642" s="33">
        <v>10764</v>
      </c>
      <c r="B4642" s="33">
        <f t="shared" si="72"/>
        <v>-0.43663243279368807</v>
      </c>
    </row>
    <row r="4643" spans="1:2">
      <c r="A4643" s="34">
        <v>5899.4999999999991</v>
      </c>
      <c r="B4643" s="33">
        <f t="shared" si="72"/>
        <v>-0.52639941212286634</v>
      </c>
    </row>
    <row r="4644" spans="1:2">
      <c r="A4644" s="33">
        <v>3977.5</v>
      </c>
      <c r="B4644" s="33">
        <f t="shared" si="72"/>
        <v>-0.56186701090397029</v>
      </c>
    </row>
    <row r="4645" spans="1:2">
      <c r="A4645" s="34">
        <v>5310.07</v>
      </c>
      <c r="B4645" s="33">
        <f t="shared" si="72"/>
        <v>-0.53727644997382684</v>
      </c>
    </row>
    <row r="4646" spans="1:2">
      <c r="A4646" s="33">
        <v>6217.12</v>
      </c>
      <c r="B4646" s="33">
        <f t="shared" si="72"/>
        <v>-0.52053821611617834</v>
      </c>
    </row>
    <row r="4647" spans="1:2">
      <c r="A4647" s="34">
        <v>10626.2</v>
      </c>
      <c r="B4647" s="33">
        <f t="shared" si="72"/>
        <v>-0.43917532307050183</v>
      </c>
    </row>
    <row r="4648" spans="1:2">
      <c r="A4648" s="33">
        <v>10396.800000000001</v>
      </c>
      <c r="B4648" s="33">
        <f t="shared" si="72"/>
        <v>-0.44340855260244005</v>
      </c>
    </row>
    <row r="4649" spans="1:2">
      <c r="A4649" s="34">
        <v>6236.9999999999991</v>
      </c>
      <c r="B4649" s="33">
        <f t="shared" si="72"/>
        <v>-0.52017136082805748</v>
      </c>
    </row>
    <row r="4650" spans="1:2">
      <c r="A4650" s="33">
        <v>4529.91</v>
      </c>
      <c r="B4650" s="33">
        <f t="shared" si="72"/>
        <v>-0.55167312107948041</v>
      </c>
    </row>
    <row r="4651" spans="1:2">
      <c r="A4651" s="34">
        <v>4100.8</v>
      </c>
      <c r="B4651" s="33">
        <f t="shared" si="72"/>
        <v>-0.55959169616426685</v>
      </c>
    </row>
    <row r="4652" spans="1:2">
      <c r="A4652" s="33">
        <v>5264.9999999999991</v>
      </c>
      <c r="B4652" s="33">
        <f t="shared" si="72"/>
        <v>-0.53810814855710698</v>
      </c>
    </row>
    <row r="4653" spans="1:2">
      <c r="A4653" s="34">
        <v>9496.48</v>
      </c>
      <c r="B4653" s="33">
        <f t="shared" si="72"/>
        <v>-0.46002259450389876</v>
      </c>
    </row>
    <row r="4654" spans="1:2">
      <c r="A4654" s="33">
        <v>8278.6</v>
      </c>
      <c r="B4654" s="33">
        <f t="shared" si="72"/>
        <v>-0.48249672520292636</v>
      </c>
    </row>
    <row r="4655" spans="1:2">
      <c r="A4655" s="34">
        <v>5278.4999999999991</v>
      </c>
      <c r="B4655" s="33">
        <f t="shared" si="72"/>
        <v>-0.53785902650531459</v>
      </c>
    </row>
    <row r="4656" spans="1:2">
      <c r="A4656" s="33">
        <v>3413.25</v>
      </c>
      <c r="B4656" s="33">
        <f t="shared" si="72"/>
        <v>-0.5722793899946248</v>
      </c>
    </row>
    <row r="4657" spans="1:2">
      <c r="A4657" s="34">
        <v>3792.6</v>
      </c>
      <c r="B4657" s="33">
        <f t="shared" si="72"/>
        <v>-0.56527906033925968</v>
      </c>
    </row>
    <row r="4658" spans="1:2">
      <c r="A4658" s="33">
        <v>5250</v>
      </c>
      <c r="B4658" s="33">
        <f t="shared" si="72"/>
        <v>-0.53838495083687621</v>
      </c>
    </row>
    <row r="4659" spans="1:2">
      <c r="A4659" s="34">
        <v>7726.95</v>
      </c>
      <c r="B4659" s="33">
        <f t="shared" si="72"/>
        <v>-0.49267659037857464</v>
      </c>
    </row>
    <row r="4660" spans="1:2">
      <c r="A4660" s="33">
        <v>9072</v>
      </c>
      <c r="B4660" s="33">
        <f t="shared" si="72"/>
        <v>-0.46785572995166308</v>
      </c>
    </row>
    <row r="4661" spans="1:2">
      <c r="A4661" s="34">
        <v>4547.25</v>
      </c>
      <c r="B4661" s="33">
        <f t="shared" si="72"/>
        <v>-0.55135313764406713</v>
      </c>
    </row>
    <row r="4662" spans="1:2">
      <c r="A4662" s="33">
        <v>3720.9900000000002</v>
      </c>
      <c r="B4662" s="33">
        <f t="shared" si="72"/>
        <v>-0.56660051442287818</v>
      </c>
    </row>
    <row r="4663" spans="1:2">
      <c r="A4663" s="34">
        <v>3603.6</v>
      </c>
      <c r="B4663" s="33">
        <f t="shared" si="72"/>
        <v>-0.56876676906435264</v>
      </c>
    </row>
    <row r="4664" spans="1:2">
      <c r="A4664" s="33">
        <v>5386.5</v>
      </c>
      <c r="B4664" s="33">
        <f t="shared" si="72"/>
        <v>-0.53586605009097577</v>
      </c>
    </row>
    <row r="4665" spans="1:2">
      <c r="A4665" s="34">
        <v>8552.0500000000011</v>
      </c>
      <c r="B4665" s="33">
        <f t="shared" si="72"/>
        <v>-0.47745061964273228</v>
      </c>
    </row>
    <row r="4666" spans="1:2">
      <c r="A4666" s="33">
        <v>7925.1200000000008</v>
      </c>
      <c r="B4666" s="33">
        <f t="shared" si="72"/>
        <v>-0.48901966319311602</v>
      </c>
    </row>
    <row r="4667" spans="1:2">
      <c r="A4667" s="34">
        <v>5268.48</v>
      </c>
      <c r="B4667" s="33">
        <f t="shared" si="72"/>
        <v>-0.53804393042820042</v>
      </c>
    </row>
    <row r="4668" spans="1:2">
      <c r="A4668" s="33">
        <v>3812.48</v>
      </c>
      <c r="B4668" s="33">
        <f t="shared" si="72"/>
        <v>-0.56491220505113882</v>
      </c>
    </row>
    <row r="4669" spans="1:2">
      <c r="A4669" s="34">
        <v>4355.12</v>
      </c>
      <c r="B4669" s="33">
        <f t="shared" si="72"/>
        <v>-0.55489860577820527</v>
      </c>
    </row>
    <row r="4670" spans="1:2">
      <c r="A4670" s="33">
        <v>6240</v>
      </c>
      <c r="B4670" s="33">
        <f t="shared" si="72"/>
        <v>-0.52011600037210359</v>
      </c>
    </row>
    <row r="4671" spans="1:2">
      <c r="A4671" s="34">
        <v>8179.2</v>
      </c>
      <c r="B4671" s="33">
        <f t="shared" si="72"/>
        <v>-0.48433100164353077</v>
      </c>
    </row>
    <row r="4672" spans="1:2">
      <c r="A4672" s="33">
        <v>11395.44</v>
      </c>
      <c r="B4672" s="33">
        <f t="shared" si="72"/>
        <v>-0.42498016402452032</v>
      </c>
    </row>
    <row r="4673" spans="1:2">
      <c r="A4673" s="34">
        <v>6088.38</v>
      </c>
      <c r="B4673" s="33">
        <f t="shared" si="72"/>
        <v>-0.52291391781601149</v>
      </c>
    </row>
    <row r="4674" spans="1:2">
      <c r="A4674" s="33">
        <v>4771.5199999999995</v>
      </c>
      <c r="B4674" s="33">
        <f t="shared" si="72"/>
        <v>-0.54721457449180999</v>
      </c>
    </row>
    <row r="4675" spans="1:2">
      <c r="A4675" s="34">
        <v>4852.9799999999996</v>
      </c>
      <c r="B4675" s="33">
        <f t="shared" ref="B4675:B4738" si="73">(A4675-$E$3)/$E$4</f>
        <v>-0.54571135357780953</v>
      </c>
    </row>
    <row r="4676" spans="1:2">
      <c r="A4676" s="33">
        <v>5938.8</v>
      </c>
      <c r="B4676" s="33">
        <f t="shared" si="73"/>
        <v>-0.52567419014987082</v>
      </c>
    </row>
    <row r="4677" spans="1:2">
      <c r="A4677" s="34">
        <v>8830.08</v>
      </c>
      <c r="B4677" s="33">
        <f t="shared" si="73"/>
        <v>-0.47231999711978206</v>
      </c>
    </row>
    <row r="4678" spans="1:2">
      <c r="A4678" s="33">
        <v>1945.3500000000004</v>
      </c>
      <c r="B4678" s="33">
        <f t="shared" si="73"/>
        <v>-0.59936726109284677</v>
      </c>
    </row>
    <row r="4679" spans="1:2">
      <c r="A4679" s="34">
        <v>858</v>
      </c>
      <c r="B4679" s="33">
        <f t="shared" si="73"/>
        <v>-0.61943265835332206</v>
      </c>
    </row>
    <row r="4680" spans="1:2">
      <c r="A4680" s="33">
        <v>665.28</v>
      </c>
      <c r="B4680" s="33">
        <f t="shared" si="73"/>
        <v>-0.62298901404379781</v>
      </c>
    </row>
    <row r="4681" spans="1:2">
      <c r="A4681" s="34">
        <v>339.30000000000007</v>
      </c>
      <c r="B4681" s="33">
        <f t="shared" si="73"/>
        <v>-0.62900448118774377</v>
      </c>
    </row>
    <row r="4682" spans="1:2">
      <c r="A4682" s="33">
        <v>754.65</v>
      </c>
      <c r="B4682" s="33">
        <f t="shared" si="73"/>
        <v>-0.62133982606093241</v>
      </c>
    </row>
    <row r="4683" spans="1:2">
      <c r="A4683" s="34">
        <v>1164.8000000000002</v>
      </c>
      <c r="B4683" s="33">
        <f t="shared" si="73"/>
        <v>-0.61377112905777431</v>
      </c>
    </row>
    <row r="4684" spans="1:2">
      <c r="A4684" s="33">
        <v>1944.0000000000002</v>
      </c>
      <c r="B4684" s="33">
        <f t="shared" si="73"/>
        <v>-0.59939217329802597</v>
      </c>
    </row>
    <row r="4685" spans="1:2">
      <c r="A4685" s="34">
        <v>581.4</v>
      </c>
      <c r="B4685" s="33">
        <f t="shared" si="73"/>
        <v>-0.62453689239226762</v>
      </c>
    </row>
    <row r="4686" spans="1:2">
      <c r="A4686" s="33">
        <v>588</v>
      </c>
      <c r="B4686" s="33">
        <f t="shared" si="73"/>
        <v>-0.62441509938916917</v>
      </c>
    </row>
    <row r="4687" spans="1:2">
      <c r="A4687" s="34">
        <v>253.8</v>
      </c>
      <c r="B4687" s="33">
        <f t="shared" si="73"/>
        <v>-0.63058225418242864</v>
      </c>
    </row>
    <row r="4688" spans="1:2">
      <c r="A4688" s="33">
        <v>739.64</v>
      </c>
      <c r="B4688" s="33">
        <f t="shared" si="73"/>
        <v>-0.62161681287555492</v>
      </c>
    </row>
    <row r="4689" spans="1:2">
      <c r="A4689" s="34">
        <v>1215.5</v>
      </c>
      <c r="B4689" s="33">
        <f t="shared" si="73"/>
        <v>-0.61283553735215412</v>
      </c>
    </row>
    <row r="4690" spans="1:2">
      <c r="A4690" s="33">
        <v>2262</v>
      </c>
      <c r="B4690" s="33">
        <f t="shared" si="73"/>
        <v>-0.59352396496691728</v>
      </c>
    </row>
    <row r="4691" spans="1:2">
      <c r="A4691" s="34">
        <v>532</v>
      </c>
      <c r="B4691" s="33">
        <f t="shared" si="73"/>
        <v>-0.62544849456697449</v>
      </c>
    </row>
    <row r="4692" spans="1:2">
      <c r="A4692" s="33">
        <v>691.65</v>
      </c>
      <c r="B4692" s="33">
        <f t="shared" si="73"/>
        <v>-0.62250239563596332</v>
      </c>
    </row>
    <row r="4693" spans="1:2">
      <c r="A4693" s="34">
        <v>112</v>
      </c>
      <c r="B4693" s="33">
        <f t="shared" si="73"/>
        <v>-0.63319895840051432</v>
      </c>
    </row>
    <row r="4694" spans="1:2">
      <c r="A4694" s="33">
        <v>375.06</v>
      </c>
      <c r="B4694" s="33">
        <f t="shared" si="73"/>
        <v>-0.62834458455277387</v>
      </c>
    </row>
    <row r="4695" spans="1:2">
      <c r="A4695" s="34">
        <v>982.30000000000007</v>
      </c>
      <c r="B4695" s="33">
        <f t="shared" si="73"/>
        <v>-0.61713889012830059</v>
      </c>
    </row>
    <row r="4696" spans="1:2">
      <c r="A4696" s="33">
        <v>2030.4</v>
      </c>
      <c r="B4696" s="33">
        <f t="shared" si="73"/>
        <v>-0.59779779216655493</v>
      </c>
    </row>
    <row r="4697" spans="1:2">
      <c r="A4697" s="34">
        <v>446.88</v>
      </c>
      <c r="B4697" s="33">
        <f t="shared" si="73"/>
        <v>-0.62701925523723856</v>
      </c>
    </row>
    <row r="4698" spans="1:2">
      <c r="A4698" s="33">
        <v>331.76</v>
      </c>
      <c r="B4698" s="33">
        <f t="shared" si="73"/>
        <v>-0.6291436204670412</v>
      </c>
    </row>
    <row r="4699" spans="1:2">
      <c r="A4699" s="34">
        <v>112</v>
      </c>
      <c r="B4699" s="33">
        <f t="shared" si="73"/>
        <v>-0.63319895840051432</v>
      </c>
    </row>
    <row r="4700" spans="1:2">
      <c r="A4700" s="33">
        <v>263.2</v>
      </c>
      <c r="B4700" s="33">
        <f t="shared" si="73"/>
        <v>-0.63040879142044004</v>
      </c>
    </row>
    <row r="4701" spans="1:2">
      <c r="A4701" s="34">
        <v>1144.8</v>
      </c>
      <c r="B4701" s="33">
        <f t="shared" si="73"/>
        <v>-0.61414019876413328</v>
      </c>
    </row>
    <row r="4702" spans="1:2">
      <c r="A4702" s="33">
        <v>2616.96</v>
      </c>
      <c r="B4702" s="33">
        <f t="shared" si="73"/>
        <v>-0.58697371581845692</v>
      </c>
    </row>
    <row r="4703" spans="1:2">
      <c r="A4703" s="34">
        <v>793.76</v>
      </c>
      <c r="B4703" s="33">
        <f t="shared" si="73"/>
        <v>-0.62061811025014724</v>
      </c>
    </row>
    <row r="4704" spans="1:2">
      <c r="A4704" s="33">
        <v>618.64</v>
      </c>
      <c r="B4704" s="33">
        <f t="shared" si="73"/>
        <v>-0.62384968459902712</v>
      </c>
    </row>
    <row r="4705" spans="1:2">
      <c r="A4705" s="34">
        <v>229.32000000000002</v>
      </c>
      <c r="B4705" s="33">
        <f t="shared" si="73"/>
        <v>-0.6310339955030122</v>
      </c>
    </row>
    <row r="4706" spans="1:2">
      <c r="A4706" s="33">
        <v>410</v>
      </c>
      <c r="B4706" s="33">
        <f t="shared" si="73"/>
        <v>-0.62769981977576461</v>
      </c>
    </row>
    <row r="4707" spans="1:2">
      <c r="A4707" s="34">
        <v>1745.2200000000003</v>
      </c>
      <c r="B4707" s="33">
        <f t="shared" si="73"/>
        <v>-0.60306035710952854</v>
      </c>
    </row>
    <row r="4708" spans="1:2">
      <c r="A4708" s="33">
        <v>2285.36</v>
      </c>
      <c r="B4708" s="33">
        <f t="shared" si="73"/>
        <v>-0.59309289154988987</v>
      </c>
    </row>
    <row r="4709" spans="1:2">
      <c r="A4709" s="34">
        <v>763.42</v>
      </c>
      <c r="B4709" s="33">
        <f t="shared" si="73"/>
        <v>-0.62117798899469401</v>
      </c>
    </row>
    <row r="4710" spans="1:2">
      <c r="A4710" s="33">
        <v>697.94999999999993</v>
      </c>
      <c r="B4710" s="33">
        <f t="shared" si="73"/>
        <v>-0.62238613867846038</v>
      </c>
    </row>
    <row r="4711" spans="1:2">
      <c r="A4711" s="34">
        <v>676.80000000000007</v>
      </c>
      <c r="B4711" s="33">
        <f t="shared" si="73"/>
        <v>-0.62277642989293491</v>
      </c>
    </row>
    <row r="4712" spans="1:2">
      <c r="A4712" s="33">
        <v>926.09999999999991</v>
      </c>
      <c r="B4712" s="33">
        <f t="shared" si="73"/>
        <v>-0.61817597600316954</v>
      </c>
    </row>
    <row r="4713" spans="1:2">
      <c r="A4713" s="34">
        <v>2404.0800000000004</v>
      </c>
      <c r="B4713" s="33">
        <f t="shared" si="73"/>
        <v>-0.59090209377294256</v>
      </c>
    </row>
    <row r="4714" spans="1:2">
      <c r="A4714" s="33">
        <v>3684.8</v>
      </c>
      <c r="B4714" s="33">
        <f t="shared" si="73"/>
        <v>-0.56726834605653498</v>
      </c>
    </row>
    <row r="4715" spans="1:2">
      <c r="A4715" s="34">
        <v>1417.4999999999998</v>
      </c>
      <c r="B4715" s="33">
        <f t="shared" si="73"/>
        <v>-0.60910793331792779</v>
      </c>
    </row>
    <row r="4716" spans="1:2">
      <c r="A4716" s="33">
        <v>952.56</v>
      </c>
      <c r="B4716" s="33">
        <f t="shared" si="73"/>
        <v>-0.61768769678165658</v>
      </c>
    </row>
    <row r="4717" spans="1:2">
      <c r="A4717" s="34">
        <v>930.24000000000012</v>
      </c>
      <c r="B4717" s="33">
        <f t="shared" si="73"/>
        <v>-0.61809957857395326</v>
      </c>
    </row>
    <row r="4718" spans="1:2">
      <c r="A4718" s="33">
        <v>1165.22</v>
      </c>
      <c r="B4718" s="33">
        <f t="shared" si="73"/>
        <v>-0.61376337859394081</v>
      </c>
    </row>
    <row r="4719" spans="1:2">
      <c r="A4719" s="34">
        <v>2910.6000000000004</v>
      </c>
      <c r="B4719" s="33">
        <f t="shared" si="73"/>
        <v>-0.58155503438969347</v>
      </c>
    </row>
    <row r="4720" spans="1:2">
      <c r="A4720" s="33">
        <v>3026.3300000000004</v>
      </c>
      <c r="B4720" s="33">
        <f t="shared" si="73"/>
        <v>-0.57941941253384688</v>
      </c>
    </row>
    <row r="4721" spans="1:2">
      <c r="A4721" s="34">
        <v>1533.81</v>
      </c>
      <c r="B4721" s="33">
        <f t="shared" si="73"/>
        <v>-0.60696160844059688</v>
      </c>
    </row>
    <row r="4722" spans="1:2">
      <c r="A4722" s="33">
        <v>1006.4000000000001</v>
      </c>
      <c r="B4722" s="33">
        <f t="shared" si="73"/>
        <v>-0.61669416113213793</v>
      </c>
    </row>
    <row r="4723" spans="1:2">
      <c r="A4723" s="34">
        <v>759.99000000000012</v>
      </c>
      <c r="B4723" s="33">
        <f t="shared" si="73"/>
        <v>-0.62124128444933457</v>
      </c>
    </row>
    <row r="4724" spans="1:2">
      <c r="A4724" s="33">
        <v>723.24</v>
      </c>
      <c r="B4724" s="33">
        <f t="shared" si="73"/>
        <v>-0.62191945003476934</v>
      </c>
    </row>
    <row r="4725" spans="1:2">
      <c r="A4725" s="34">
        <v>2307.36</v>
      </c>
      <c r="B4725" s="33">
        <f t="shared" si="73"/>
        <v>-0.59268691487289493</v>
      </c>
    </row>
    <row r="4726" spans="1:2">
      <c r="A4726" s="33">
        <v>2332.3200000000002</v>
      </c>
      <c r="B4726" s="33">
        <f t="shared" si="73"/>
        <v>-0.59222631587935881</v>
      </c>
    </row>
    <row r="4727" spans="1:2">
      <c r="A4727" s="34">
        <v>1215.4499999999998</v>
      </c>
      <c r="B4727" s="33">
        <f t="shared" si="73"/>
        <v>-0.61283646002642012</v>
      </c>
    </row>
    <row r="4728" spans="1:2">
      <c r="A4728" s="33">
        <v>393.6</v>
      </c>
      <c r="B4728" s="33">
        <f t="shared" si="73"/>
        <v>-0.62800245693497903</v>
      </c>
    </row>
    <row r="4729" spans="1:2">
      <c r="A4729" s="34">
        <v>342.24</v>
      </c>
      <c r="B4729" s="33">
        <f t="shared" si="73"/>
        <v>-0.62895022794090905</v>
      </c>
    </row>
    <row r="4730" spans="1:2">
      <c r="A4730" s="33">
        <v>478.72</v>
      </c>
      <c r="B4730" s="33">
        <f t="shared" si="73"/>
        <v>-0.62643169626471495</v>
      </c>
    </row>
    <row r="4731" spans="1:2">
      <c r="A4731" s="34">
        <v>1155.96</v>
      </c>
      <c r="B4731" s="33">
        <f t="shared" si="73"/>
        <v>-0.61393425786798506</v>
      </c>
    </row>
    <row r="4732" spans="1:2">
      <c r="A4732" s="33">
        <v>1888.46</v>
      </c>
      <c r="B4732" s="33">
        <f t="shared" si="73"/>
        <v>-0.60041707987258508</v>
      </c>
    </row>
    <row r="4733" spans="1:2">
      <c r="A4733" s="34">
        <v>847.96</v>
      </c>
      <c r="B4733" s="33">
        <f t="shared" si="73"/>
        <v>-0.61961793134591436</v>
      </c>
    </row>
    <row r="4734" spans="1:2">
      <c r="A4734" s="33">
        <v>336</v>
      </c>
      <c r="B4734" s="33">
        <f t="shared" si="73"/>
        <v>-0.62906537768929305</v>
      </c>
    </row>
    <row r="4735" spans="1:2">
      <c r="A4735" s="34">
        <v>309.12</v>
      </c>
      <c r="B4735" s="33">
        <f t="shared" si="73"/>
        <v>-0.62956140737463961</v>
      </c>
    </row>
    <row r="4736" spans="1:2">
      <c r="A4736" s="33">
        <v>327.18</v>
      </c>
      <c r="B4736" s="33">
        <f t="shared" si="73"/>
        <v>-0.62922813742979744</v>
      </c>
    </row>
    <row r="4737" spans="1:2">
      <c r="A4737" s="34">
        <v>1764</v>
      </c>
      <c r="B4737" s="33">
        <f t="shared" si="73"/>
        <v>-0.60271380065525737</v>
      </c>
    </row>
    <row r="4738" spans="1:2">
      <c r="A4738" s="33">
        <v>1967.42</v>
      </c>
      <c r="B4738" s="33">
        <f t="shared" si="73"/>
        <v>-0.5989599926718796</v>
      </c>
    </row>
    <row r="4739" spans="1:2">
      <c r="A4739" s="34">
        <v>790.40000000000009</v>
      </c>
      <c r="B4739" s="33">
        <f t="shared" ref="B4739:B4802" si="74">(A4739-$E$3)/$E$4</f>
        <v>-0.62068011396081557</v>
      </c>
    </row>
    <row r="4740" spans="1:2">
      <c r="A4740" s="33">
        <v>547.20000000000005</v>
      </c>
      <c r="B4740" s="33">
        <f t="shared" si="74"/>
        <v>-0.62516800159014163</v>
      </c>
    </row>
    <row r="4741" spans="1:2">
      <c r="A4741" s="34">
        <v>837.90000000000009</v>
      </c>
      <c r="B4741" s="33">
        <f t="shared" si="74"/>
        <v>-0.6198035734082129</v>
      </c>
    </row>
    <row r="4742" spans="1:2">
      <c r="A4742" s="33">
        <v>742.56</v>
      </c>
      <c r="B4742" s="33">
        <f t="shared" si="74"/>
        <v>-0.62156292869842644</v>
      </c>
    </row>
    <row r="4743" spans="1:2">
      <c r="A4743" s="34">
        <v>2159.4</v>
      </c>
      <c r="B4743" s="33">
        <f t="shared" si="74"/>
        <v>-0.5954172925605391</v>
      </c>
    </row>
    <row r="4744" spans="1:2">
      <c r="A4744" s="33">
        <v>3100</v>
      </c>
      <c r="B4744" s="33">
        <f t="shared" si="74"/>
        <v>-0.57805994427047336</v>
      </c>
    </row>
    <row r="4745" spans="1:2">
      <c r="A4745" s="34">
        <v>1455.3</v>
      </c>
      <c r="B4745" s="33">
        <f t="shared" si="74"/>
        <v>-0.60841039157290921</v>
      </c>
    </row>
    <row r="4746" spans="1:2">
      <c r="A4746" s="33">
        <v>1010.2399999999999</v>
      </c>
      <c r="B4746" s="33">
        <f t="shared" si="74"/>
        <v>-0.61662329974851704</v>
      </c>
    </row>
    <row r="4747" spans="1:2">
      <c r="A4747" s="34">
        <v>1056.44</v>
      </c>
      <c r="B4747" s="33">
        <f t="shared" si="74"/>
        <v>-0.61577074872682758</v>
      </c>
    </row>
    <row r="4748" spans="1:2">
      <c r="A4748" s="33">
        <v>974.16</v>
      </c>
      <c r="B4748" s="33">
        <f t="shared" si="74"/>
        <v>-0.61728910149878868</v>
      </c>
    </row>
    <row r="4749" spans="1:2">
      <c r="A4749" s="34">
        <v>2370.0600000000004</v>
      </c>
      <c r="B4749" s="33">
        <f t="shared" si="74"/>
        <v>-0.5915298813434593</v>
      </c>
    </row>
    <row r="4750" spans="1:2">
      <c r="A4750" s="33">
        <v>2208.6400000000003</v>
      </c>
      <c r="B4750" s="33">
        <f t="shared" si="74"/>
        <v>-0.59450864294348316</v>
      </c>
    </row>
    <row r="4751" spans="1:2">
      <c r="A4751" s="34">
        <v>2311.6799999999998</v>
      </c>
      <c r="B4751" s="33">
        <f t="shared" si="74"/>
        <v>-0.59260719581632137</v>
      </c>
    </row>
    <row r="4752" spans="1:2">
      <c r="A4752" s="33">
        <v>2878.6100000000006</v>
      </c>
      <c r="B4752" s="33">
        <f t="shared" si="74"/>
        <v>-0.58214536138501471</v>
      </c>
    </row>
    <row r="4753" spans="1:2">
      <c r="A4753" s="34">
        <v>2242.2400000000002</v>
      </c>
      <c r="B4753" s="33">
        <f t="shared" si="74"/>
        <v>-0.59388860583679992</v>
      </c>
    </row>
    <row r="4754" spans="1:2">
      <c r="A4754" s="33">
        <v>2714.2500000000005</v>
      </c>
      <c r="B4754" s="33">
        <f t="shared" si="74"/>
        <v>-0.58517837623187341</v>
      </c>
    </row>
    <row r="4755" spans="1:2">
      <c r="A4755" s="34">
        <v>2314.2600000000002</v>
      </c>
      <c r="B4755" s="33">
        <f t="shared" si="74"/>
        <v>-0.59255958582420099</v>
      </c>
    </row>
    <row r="4756" spans="1:2">
      <c r="A4756" s="33">
        <v>3062.0400000000004</v>
      </c>
      <c r="B4756" s="33">
        <f t="shared" si="74"/>
        <v>-0.57876043857314274</v>
      </c>
    </row>
    <row r="4757" spans="1:2">
      <c r="A4757" s="34">
        <v>2324.6999999999998</v>
      </c>
      <c r="B4757" s="33">
        <f t="shared" si="74"/>
        <v>-0.59236693143748165</v>
      </c>
    </row>
    <row r="4758" spans="1:2">
      <c r="A4758" s="33">
        <v>2990.2200000000003</v>
      </c>
      <c r="B4758" s="33">
        <f t="shared" si="74"/>
        <v>-0.58008576788867805</v>
      </c>
    </row>
    <row r="4759" spans="1:2">
      <c r="A4759" s="34">
        <v>1960.1999999999998</v>
      </c>
      <c r="B4759" s="33">
        <f t="shared" si="74"/>
        <v>-0.59909322683587518</v>
      </c>
    </row>
    <row r="4760" spans="1:2">
      <c r="A4760" s="33">
        <v>2039.0400000000002</v>
      </c>
      <c r="B4760" s="33">
        <f t="shared" si="74"/>
        <v>-0.59763835405340782</v>
      </c>
    </row>
    <row r="4761" spans="1:2">
      <c r="A4761" s="34">
        <v>1893.29</v>
      </c>
      <c r="B4761" s="33">
        <f t="shared" si="74"/>
        <v>-0.60032794953849933</v>
      </c>
    </row>
    <row r="4762" spans="1:2">
      <c r="A4762" s="33">
        <v>3044.8</v>
      </c>
      <c r="B4762" s="33">
        <f t="shared" si="74"/>
        <v>-0.57907857666002427</v>
      </c>
    </row>
    <row r="4763" spans="1:2">
      <c r="A4763" s="34">
        <v>1933.1499999999999</v>
      </c>
      <c r="B4763" s="33">
        <f t="shared" si="74"/>
        <v>-0.59959239361372574</v>
      </c>
    </row>
    <row r="4764" spans="1:2">
      <c r="A4764" s="33">
        <v>3064.32</v>
      </c>
      <c r="B4764" s="33">
        <f t="shared" si="74"/>
        <v>-0.57871836462661785</v>
      </c>
    </row>
    <row r="4765" spans="1:2">
      <c r="A4765" s="34">
        <v>2122.12</v>
      </c>
      <c r="B4765" s="33">
        <f t="shared" si="74"/>
        <v>-0.59610523849319241</v>
      </c>
    </row>
    <row r="4766" spans="1:2">
      <c r="A4766" s="33">
        <v>2044.8000000000002</v>
      </c>
      <c r="B4766" s="33">
        <f t="shared" si="74"/>
        <v>-0.59753206197797648</v>
      </c>
    </row>
    <row r="4767" spans="1:2">
      <c r="A4767" s="34">
        <v>1834.5600000000002</v>
      </c>
      <c r="B4767" s="33">
        <f t="shared" si="74"/>
        <v>-0.60141172273122268</v>
      </c>
    </row>
    <row r="4768" spans="1:2">
      <c r="A4768" s="33">
        <v>4179.5600000000004</v>
      </c>
      <c r="B4768" s="33">
        <f t="shared" si="74"/>
        <v>-0.55813829966062489</v>
      </c>
    </row>
    <row r="4769" spans="1:2">
      <c r="A4769" s="34">
        <v>1954.35</v>
      </c>
      <c r="B4769" s="33">
        <f t="shared" si="74"/>
        <v>-0.59920117972498521</v>
      </c>
    </row>
    <row r="4770" spans="1:2">
      <c r="A4770" s="33">
        <v>3168</v>
      </c>
      <c r="B4770" s="33">
        <f t="shared" si="74"/>
        <v>-0.57680510726885259</v>
      </c>
    </row>
    <row r="4771" spans="1:2">
      <c r="A4771" s="34">
        <v>1404</v>
      </c>
      <c r="B4771" s="33">
        <f t="shared" si="74"/>
        <v>-0.60935705536972018</v>
      </c>
    </row>
    <row r="4772" spans="1:2">
      <c r="A4772" s="33">
        <v>1823.3600000000004</v>
      </c>
      <c r="B4772" s="33">
        <f t="shared" si="74"/>
        <v>-0.60161840176678372</v>
      </c>
    </row>
    <row r="4773" spans="1:2">
      <c r="A4773" s="34">
        <v>2166.4500000000003</v>
      </c>
      <c r="B4773" s="33">
        <f t="shared" si="74"/>
        <v>-0.59528719548904752</v>
      </c>
    </row>
    <row r="4774" spans="1:2">
      <c r="A4774" s="33">
        <v>3334.5000000000005</v>
      </c>
      <c r="B4774" s="33">
        <f t="shared" si="74"/>
        <v>-0.57373260196341358</v>
      </c>
    </row>
    <row r="4775" spans="1:2">
      <c r="A4775" s="34">
        <v>1912.24</v>
      </c>
      <c r="B4775" s="33">
        <f t="shared" si="74"/>
        <v>-0.59997825599172416</v>
      </c>
    </row>
    <row r="4776" spans="1:2">
      <c r="A4776" s="33">
        <v>2686.2000000000003</v>
      </c>
      <c r="B4776" s="33">
        <f t="shared" si="74"/>
        <v>-0.58569599649504189</v>
      </c>
    </row>
    <row r="4777" spans="1:2">
      <c r="A4777" s="34">
        <v>1772.3200000000002</v>
      </c>
      <c r="B4777" s="33">
        <f t="shared" si="74"/>
        <v>-0.602560267657412</v>
      </c>
    </row>
    <row r="4778" spans="1:2">
      <c r="A4778" s="33">
        <v>1850.7400000000002</v>
      </c>
      <c r="B4778" s="33">
        <f t="shared" si="74"/>
        <v>-0.60111314533877824</v>
      </c>
    </row>
    <row r="4779" spans="1:2">
      <c r="A4779" s="34">
        <v>2421.36</v>
      </c>
      <c r="B4779" s="33">
        <f t="shared" si="74"/>
        <v>-0.59058321754664833</v>
      </c>
    </row>
    <row r="4780" spans="1:2">
      <c r="A4780" s="33">
        <v>3589.5600000000004</v>
      </c>
      <c r="B4780" s="33">
        <f t="shared" si="74"/>
        <v>-0.56902585599821665</v>
      </c>
    </row>
    <row r="4781" spans="1:2">
      <c r="A4781" s="34">
        <v>2531.3399999999997</v>
      </c>
      <c r="B4781" s="33">
        <f t="shared" si="74"/>
        <v>-0.58855370323138001</v>
      </c>
    </row>
    <row r="4782" spans="1:2">
      <c r="A4782" s="33">
        <v>3993.0000000000005</v>
      </c>
      <c r="B4782" s="33">
        <f t="shared" si="74"/>
        <v>-0.56158098188154204</v>
      </c>
    </row>
    <row r="4783" spans="1:2">
      <c r="A4783" s="34">
        <v>2134.84</v>
      </c>
      <c r="B4783" s="33">
        <f t="shared" si="74"/>
        <v>-0.59587051015994807</v>
      </c>
    </row>
    <row r="4784" spans="1:2">
      <c r="A4784" s="33">
        <v>2275.5000000000005</v>
      </c>
      <c r="B4784" s="33">
        <f t="shared" si="74"/>
        <v>-0.59327484291512489</v>
      </c>
    </row>
    <row r="4785" spans="1:2">
      <c r="A4785" s="34">
        <v>2970</v>
      </c>
      <c r="B4785" s="33">
        <f t="shared" si="74"/>
        <v>-0.58045889736180711</v>
      </c>
    </row>
    <row r="4786" spans="1:2">
      <c r="A4786" s="33">
        <v>4431.4900000000007</v>
      </c>
      <c r="B4786" s="33">
        <f t="shared" si="74"/>
        <v>-0.55348931310447325</v>
      </c>
    </row>
    <row r="4787" spans="1:2">
      <c r="A4787" s="34">
        <v>2750.2799999999997</v>
      </c>
      <c r="B4787" s="33">
        <f t="shared" si="74"/>
        <v>-0.58451349715586753</v>
      </c>
    </row>
    <row r="4788" spans="1:2">
      <c r="A4788" s="33">
        <v>3712.2800000000007</v>
      </c>
      <c r="B4788" s="33">
        <f t="shared" si="74"/>
        <v>-0.56676124427999763</v>
      </c>
    </row>
    <row r="4789" spans="1:2">
      <c r="A4789" s="34">
        <v>2156.04</v>
      </c>
      <c r="B4789" s="33">
        <f t="shared" si="74"/>
        <v>-0.59547929627120744</v>
      </c>
    </row>
    <row r="4790" spans="1:2">
      <c r="A4790" s="33">
        <v>3645.6000000000004</v>
      </c>
      <c r="B4790" s="33">
        <f t="shared" si="74"/>
        <v>-0.56799172268099862</v>
      </c>
    </row>
    <row r="4791" spans="1:2">
      <c r="A4791" s="34">
        <v>2902.8999999999996</v>
      </c>
      <c r="B4791" s="33">
        <f t="shared" si="74"/>
        <v>-0.58169712622664171</v>
      </c>
    </row>
    <row r="4792" spans="1:2">
      <c r="A4792" s="33">
        <v>4945.0800000000008</v>
      </c>
      <c r="B4792" s="33">
        <f t="shared" si="74"/>
        <v>-0.54401178758002611</v>
      </c>
    </row>
    <row r="4793" spans="1:2">
      <c r="A4793" s="34">
        <v>4365.3599999999997</v>
      </c>
      <c r="B4793" s="33">
        <f t="shared" si="74"/>
        <v>-0.55470964208854934</v>
      </c>
    </row>
    <row r="4794" spans="1:2">
      <c r="A4794" s="33">
        <v>3758.3000000000006</v>
      </c>
      <c r="B4794" s="33">
        <f t="shared" si="74"/>
        <v>-0.56591201488566545</v>
      </c>
    </row>
    <row r="4795" spans="1:2">
      <c r="A4795" s="34">
        <v>2346.84</v>
      </c>
      <c r="B4795" s="33">
        <f t="shared" si="74"/>
        <v>-0.59195837127254214</v>
      </c>
    </row>
    <row r="4796" spans="1:2">
      <c r="A4796" s="33">
        <v>3858.4000000000005</v>
      </c>
      <c r="B4796" s="33">
        <f t="shared" si="74"/>
        <v>-0.56406482100533839</v>
      </c>
    </row>
    <row r="4797" spans="1:2">
      <c r="A4797" s="34">
        <v>2383.36</v>
      </c>
      <c r="B4797" s="33">
        <f t="shared" si="74"/>
        <v>-0.59128444998873053</v>
      </c>
    </row>
    <row r="4798" spans="1:2">
      <c r="A4798" s="33">
        <v>4280.4000000000005</v>
      </c>
      <c r="B4798" s="33">
        <f t="shared" si="74"/>
        <v>-0.55627745020116259</v>
      </c>
    </row>
    <row r="4799" spans="1:2">
      <c r="A4799" s="34">
        <v>3294.72</v>
      </c>
      <c r="B4799" s="33">
        <f t="shared" si="74"/>
        <v>-0.57446668160936165</v>
      </c>
    </row>
    <row r="4800" spans="1:2">
      <c r="A4800" s="33">
        <v>2751.84</v>
      </c>
      <c r="B4800" s="33">
        <f t="shared" si="74"/>
        <v>-0.58448470971877153</v>
      </c>
    </row>
    <row r="4801" spans="1:2">
      <c r="A4801" s="34">
        <v>2615.7999999999997</v>
      </c>
      <c r="B4801" s="33">
        <f t="shared" si="74"/>
        <v>-0.58699512186142577</v>
      </c>
    </row>
    <row r="4802" spans="1:2">
      <c r="A4802" s="33">
        <v>3650.0000000000005</v>
      </c>
      <c r="B4802" s="33">
        <f t="shared" si="74"/>
        <v>-0.56791052734559966</v>
      </c>
    </row>
    <row r="4803" spans="1:2">
      <c r="A4803" s="34">
        <v>2879.2000000000003</v>
      </c>
      <c r="B4803" s="33">
        <f t="shared" ref="B4803:B4866" si="75">(A4803-$E$3)/$E$4</f>
        <v>-0.58213447382867711</v>
      </c>
    </row>
    <row r="4804" spans="1:2">
      <c r="A4804" s="33">
        <v>3942.4000000000005</v>
      </c>
      <c r="B4804" s="33">
        <f t="shared" si="75"/>
        <v>-0.56251472823863047</v>
      </c>
    </row>
    <row r="4805" spans="1:2">
      <c r="A4805" s="34">
        <v>3371.2</v>
      </c>
      <c r="B4805" s="33">
        <f t="shared" si="75"/>
        <v>-0.57305535905224469</v>
      </c>
    </row>
    <row r="4806" spans="1:2">
      <c r="A4806" s="33">
        <v>2710.92</v>
      </c>
      <c r="B4806" s="33">
        <f t="shared" si="75"/>
        <v>-0.58523982633798222</v>
      </c>
    </row>
    <row r="4807" spans="1:2">
      <c r="A4807" s="34">
        <v>2402.4</v>
      </c>
      <c r="B4807" s="33">
        <f t="shared" si="75"/>
        <v>-0.59093309562827667</v>
      </c>
    </row>
    <row r="4808" spans="1:2">
      <c r="A4808" s="33">
        <v>3969.0000000000005</v>
      </c>
      <c r="B4808" s="33">
        <f t="shared" si="75"/>
        <v>-0.56202386552917294</v>
      </c>
    </row>
    <row r="4809" spans="1:2">
      <c r="A4809" s="34">
        <v>2442.96</v>
      </c>
      <c r="B4809" s="33">
        <f t="shared" si="75"/>
        <v>-0.59018462226378066</v>
      </c>
    </row>
    <row r="4810" spans="1:2">
      <c r="A4810" s="33">
        <v>3744.1400000000003</v>
      </c>
      <c r="B4810" s="33">
        <f t="shared" si="75"/>
        <v>-0.56617331623776768</v>
      </c>
    </row>
    <row r="4811" spans="1:2">
      <c r="A4811" s="34">
        <v>2979.06</v>
      </c>
      <c r="B4811" s="33">
        <f t="shared" si="75"/>
        <v>-0.58029170878482639</v>
      </c>
    </row>
    <row r="4812" spans="1:2">
      <c r="A4812" s="33">
        <v>2594.0700000000002</v>
      </c>
      <c r="B4812" s="33">
        <f t="shared" si="75"/>
        <v>-0.58739611609738485</v>
      </c>
    </row>
    <row r="4813" spans="1:2">
      <c r="A4813" s="34">
        <v>2552.5499999999997</v>
      </c>
      <c r="B4813" s="33">
        <f t="shared" si="75"/>
        <v>-0.5881623048077862</v>
      </c>
    </row>
    <row r="4814" spans="1:2">
      <c r="A4814" s="33">
        <v>4264.6200000000008</v>
      </c>
      <c r="B4814" s="33">
        <f t="shared" si="75"/>
        <v>-0.55656864619947988</v>
      </c>
    </row>
    <row r="4815" spans="1:2">
      <c r="A4815" s="34">
        <v>2830.2400000000002</v>
      </c>
      <c r="B4815" s="33">
        <f t="shared" si="75"/>
        <v>-0.58303795646984402</v>
      </c>
    </row>
    <row r="4816" spans="1:2">
      <c r="A4816" s="33">
        <v>4500.1600000000008</v>
      </c>
      <c r="B4816" s="33">
        <f t="shared" si="75"/>
        <v>-0.55222211226768947</v>
      </c>
    </row>
    <row r="4817" spans="1:2">
      <c r="A4817" s="34">
        <v>3521.7</v>
      </c>
      <c r="B4817" s="33">
        <f t="shared" si="75"/>
        <v>-0.57027810951189295</v>
      </c>
    </row>
    <row r="4818" spans="1:2">
      <c r="A4818" s="33">
        <v>3351.6</v>
      </c>
      <c r="B4818" s="33">
        <f t="shared" si="75"/>
        <v>-0.57341704736447663</v>
      </c>
    </row>
    <row r="4819" spans="1:2">
      <c r="A4819" s="34">
        <v>3135.9900000000002</v>
      </c>
      <c r="B4819" s="33">
        <f t="shared" si="75"/>
        <v>-0.57739580333388019</v>
      </c>
    </row>
    <row r="4820" spans="1:2">
      <c r="A4820" s="33">
        <v>4642.8</v>
      </c>
      <c r="B4820" s="33">
        <f t="shared" si="75"/>
        <v>-0.54958990712193678</v>
      </c>
    </row>
    <row r="4821" spans="1:2">
      <c r="A4821" s="34">
        <v>2860</v>
      </c>
      <c r="B4821" s="33">
        <f t="shared" si="75"/>
        <v>-0.5824887807467819</v>
      </c>
    </row>
    <row r="4822" spans="1:2">
      <c r="A4822" s="33">
        <v>1890</v>
      </c>
      <c r="B4822" s="33">
        <f t="shared" si="75"/>
        <v>-0.60038866150519543</v>
      </c>
    </row>
    <row r="4823" spans="1:2">
      <c r="A4823" s="34">
        <v>2427.8799999999997</v>
      </c>
      <c r="B4823" s="33">
        <f t="shared" si="75"/>
        <v>-0.59046290082237529</v>
      </c>
    </row>
    <row r="4824" spans="1:2">
      <c r="A4824" s="33">
        <v>1579.4999999999998</v>
      </c>
      <c r="B4824" s="33">
        <f t="shared" si="75"/>
        <v>-0.60611846869641961</v>
      </c>
    </row>
    <row r="4825" spans="1:2">
      <c r="A4825" s="34">
        <v>2462.4</v>
      </c>
      <c r="B4825" s="33">
        <f t="shared" si="75"/>
        <v>-0.58982588650919965</v>
      </c>
    </row>
    <row r="4826" spans="1:2">
      <c r="A4826" s="33">
        <v>1482</v>
      </c>
      <c r="B4826" s="33">
        <f t="shared" si="75"/>
        <v>-0.60791768351491993</v>
      </c>
    </row>
    <row r="4827" spans="1:2">
      <c r="A4827" s="34">
        <v>2681.25</v>
      </c>
      <c r="B4827" s="33">
        <f t="shared" si="75"/>
        <v>-0.58578734124736576</v>
      </c>
    </row>
    <row r="4828" spans="1:2">
      <c r="A4828" s="33">
        <v>2028</v>
      </c>
      <c r="B4828" s="33">
        <f t="shared" si="75"/>
        <v>-0.59784208053131804</v>
      </c>
    </row>
    <row r="4829" spans="1:2">
      <c r="A4829" s="34">
        <v>2867.04</v>
      </c>
      <c r="B4829" s="33">
        <f t="shared" si="75"/>
        <v>-0.58235886821014349</v>
      </c>
    </row>
    <row r="4830" spans="1:2">
      <c r="A4830" s="33">
        <v>1873.9199999999998</v>
      </c>
      <c r="B4830" s="33">
        <f t="shared" si="75"/>
        <v>-0.6006853935491081</v>
      </c>
    </row>
    <row r="4831" spans="1:2">
      <c r="A4831" s="34">
        <v>2138.4</v>
      </c>
      <c r="B4831" s="33">
        <f t="shared" si="75"/>
        <v>-0.59580481575221611</v>
      </c>
    </row>
    <row r="4832" spans="1:2">
      <c r="A4832" s="33">
        <v>1259.1099999999999</v>
      </c>
      <c r="B4832" s="33">
        <f t="shared" si="75"/>
        <v>-0.61203078085743823</v>
      </c>
    </row>
    <row r="4833" spans="1:2">
      <c r="A4833" s="34">
        <v>2723.84</v>
      </c>
      <c r="B4833" s="33">
        <f t="shared" si="75"/>
        <v>-0.58500140730767425</v>
      </c>
    </row>
    <row r="4834" spans="1:2">
      <c r="A4834" s="33">
        <v>2602.5300000000002</v>
      </c>
      <c r="B4834" s="33">
        <f t="shared" si="75"/>
        <v>-0.58723999961159501</v>
      </c>
    </row>
    <row r="4835" spans="1:2">
      <c r="A4835" s="34">
        <v>3136.12</v>
      </c>
      <c r="B4835" s="33">
        <f t="shared" si="75"/>
        <v>-0.5773934043807889</v>
      </c>
    </row>
    <row r="4836" spans="1:2">
      <c r="A4836" s="33">
        <v>1909.5999999999997</v>
      </c>
      <c r="B4836" s="33">
        <f t="shared" si="75"/>
        <v>-0.60002697319296361</v>
      </c>
    </row>
    <row r="4837" spans="1:2">
      <c r="A4837" s="34">
        <v>2133.12</v>
      </c>
      <c r="B4837" s="33">
        <f t="shared" si="75"/>
        <v>-0.59590225015469489</v>
      </c>
    </row>
    <row r="4838" spans="1:2">
      <c r="A4838" s="33">
        <v>1264.77</v>
      </c>
      <c r="B4838" s="33">
        <f t="shared" si="75"/>
        <v>-0.61192633413053876</v>
      </c>
    </row>
    <row r="4839" spans="1:2">
      <c r="A4839" s="34">
        <v>2417.58</v>
      </c>
      <c r="B4839" s="33">
        <f t="shared" si="75"/>
        <v>-0.59065297172115017</v>
      </c>
    </row>
    <row r="4840" spans="1:2">
      <c r="A4840" s="33">
        <v>1605.5</v>
      </c>
      <c r="B4840" s="33">
        <f t="shared" si="75"/>
        <v>-0.60563867807815286</v>
      </c>
    </row>
    <row r="4841" spans="1:2">
      <c r="A4841" s="34">
        <v>2154.2400000000002</v>
      </c>
      <c r="B4841" s="33">
        <f t="shared" si="75"/>
        <v>-0.59551251254477977</v>
      </c>
    </row>
    <row r="4842" spans="1:2">
      <c r="A4842" s="33">
        <v>1410.7499999999998</v>
      </c>
      <c r="B4842" s="33">
        <f t="shared" si="75"/>
        <v>-0.60923249434382398</v>
      </c>
    </row>
    <row r="4843" spans="1:2">
      <c r="A4843" s="34">
        <v>1674.4</v>
      </c>
      <c r="B4843" s="33">
        <f t="shared" si="75"/>
        <v>-0.60436723293974592</v>
      </c>
    </row>
    <row r="4844" spans="1:2">
      <c r="A4844" s="33">
        <v>1058.3999999999999</v>
      </c>
      <c r="B4844" s="33">
        <f t="shared" si="75"/>
        <v>-0.61573457989560443</v>
      </c>
    </row>
    <row r="4845" spans="1:2">
      <c r="A4845" s="34">
        <v>2627.52</v>
      </c>
      <c r="B4845" s="33">
        <f t="shared" si="75"/>
        <v>-0.58677884701349936</v>
      </c>
    </row>
    <row r="4846" spans="1:2">
      <c r="A4846" s="33">
        <v>1323</v>
      </c>
      <c r="B4846" s="33">
        <f t="shared" si="75"/>
        <v>-0.61085178768047432</v>
      </c>
    </row>
    <row r="4847" spans="1:2">
      <c r="A4847" s="34">
        <v>2507</v>
      </c>
      <c r="B4847" s="33">
        <f t="shared" si="75"/>
        <v>-0.589002861064019</v>
      </c>
    </row>
    <row r="4848" spans="1:2">
      <c r="A4848" s="33">
        <v>1846.8000000000002</v>
      </c>
      <c r="B4848" s="33">
        <f t="shared" si="75"/>
        <v>-0.601185852070931</v>
      </c>
    </row>
    <row r="4849" spans="1:2">
      <c r="A4849" s="34">
        <v>2300.4</v>
      </c>
      <c r="B4849" s="33">
        <f t="shared" si="75"/>
        <v>-0.59281535113070782</v>
      </c>
    </row>
    <row r="4850" spans="1:2">
      <c r="A4850" s="33">
        <v>2129.54</v>
      </c>
      <c r="B4850" s="33">
        <f t="shared" si="75"/>
        <v>-0.59596831363213321</v>
      </c>
    </row>
    <row r="4851" spans="1:2">
      <c r="A4851" s="34">
        <v>5142.92</v>
      </c>
      <c r="B4851" s="33">
        <f t="shared" si="75"/>
        <v>-0.54036095004472251</v>
      </c>
    </row>
    <row r="4852" spans="1:2">
      <c r="A4852" s="33">
        <v>3984.12</v>
      </c>
      <c r="B4852" s="33">
        <f t="shared" si="75"/>
        <v>-0.56174484883116549</v>
      </c>
    </row>
    <row r="4853" spans="1:2">
      <c r="A4853" s="34">
        <v>4326.84</v>
      </c>
      <c r="B4853" s="33">
        <f t="shared" si="75"/>
        <v>-0.55542047034299691</v>
      </c>
    </row>
    <row r="4854" spans="1:2">
      <c r="A4854" s="33">
        <v>3102.84</v>
      </c>
      <c r="B4854" s="33">
        <f t="shared" si="75"/>
        <v>-0.57800753637217039</v>
      </c>
    </row>
    <row r="4855" spans="1:2">
      <c r="A4855" s="34">
        <v>3821.04</v>
      </c>
      <c r="B4855" s="33">
        <f t="shared" si="75"/>
        <v>-0.56475424321681711</v>
      </c>
    </row>
    <row r="4856" spans="1:2">
      <c r="A4856" s="33">
        <v>2992.7999999999997</v>
      </c>
      <c r="B4856" s="33">
        <f t="shared" si="75"/>
        <v>-0.58003815789655777</v>
      </c>
    </row>
    <row r="4857" spans="1:2">
      <c r="A4857" s="34">
        <v>7516.6</v>
      </c>
      <c r="B4857" s="33">
        <f t="shared" si="75"/>
        <v>-0.49655828101520588</v>
      </c>
    </row>
    <row r="4858" spans="1:2">
      <c r="A4858" s="33">
        <v>4411.7999999999993</v>
      </c>
      <c r="B4858" s="33">
        <f t="shared" si="75"/>
        <v>-0.55385266223038376</v>
      </c>
    </row>
    <row r="4859" spans="1:2">
      <c r="A4859" s="34">
        <v>5137.6399999999994</v>
      </c>
      <c r="B4859" s="33">
        <f t="shared" si="75"/>
        <v>-0.54045838444720129</v>
      </c>
    </row>
    <row r="4860" spans="1:2">
      <c r="A4860" s="33">
        <v>5680.8</v>
      </c>
      <c r="B4860" s="33">
        <f t="shared" si="75"/>
        <v>-0.53043518936190248</v>
      </c>
    </row>
    <row r="4861" spans="1:2">
      <c r="A4861" s="34">
        <v>3872.05</v>
      </c>
      <c r="B4861" s="33">
        <f t="shared" si="75"/>
        <v>-0.56381293093074836</v>
      </c>
    </row>
    <row r="4862" spans="1:2">
      <c r="A4862" s="33">
        <v>3760.3500000000004</v>
      </c>
      <c r="B4862" s="33">
        <f t="shared" si="75"/>
        <v>-0.56587418524076361</v>
      </c>
    </row>
    <row r="4863" spans="1:2">
      <c r="A4863" s="34">
        <v>8117.2000000000007</v>
      </c>
      <c r="B4863" s="33">
        <f t="shared" si="75"/>
        <v>-0.48547511773324381</v>
      </c>
    </row>
    <row r="4864" spans="1:2">
      <c r="A4864" s="33">
        <v>5445.2099999999991</v>
      </c>
      <c r="B4864" s="33">
        <f t="shared" si="75"/>
        <v>-0.53478264596795877</v>
      </c>
    </row>
    <row r="4865" spans="1:2">
      <c r="A4865" s="34">
        <v>7171.74</v>
      </c>
      <c r="B4865" s="33">
        <f t="shared" si="75"/>
        <v>-0.50292214996195483</v>
      </c>
    </row>
    <row r="4866" spans="1:2">
      <c r="A4866" s="33">
        <v>7866</v>
      </c>
      <c r="B4866" s="33">
        <f t="shared" si="75"/>
        <v>-0.49011063324511339</v>
      </c>
    </row>
    <row r="4867" spans="1:2">
      <c r="A4867" s="34">
        <v>3854.34</v>
      </c>
      <c r="B4867" s="33">
        <f t="shared" ref="B4867:B4930" si="76">(A4867-$E$3)/$E$4</f>
        <v>-0.56413974215572926</v>
      </c>
    </row>
    <row r="4868" spans="1:2">
      <c r="A4868" s="33">
        <v>3454.01</v>
      </c>
      <c r="B4868" s="33">
        <f t="shared" si="76"/>
        <v>-0.57152722593306504</v>
      </c>
    </row>
    <row r="4869" spans="1:2">
      <c r="A4869" s="34">
        <v>6811.0300000000007</v>
      </c>
      <c r="B4869" s="33">
        <f t="shared" si="76"/>
        <v>-0.50957850665099336</v>
      </c>
    </row>
    <row r="4870" spans="1:2">
      <c r="A4870" s="33">
        <v>5350.8</v>
      </c>
      <c r="B4870" s="33">
        <f t="shared" si="76"/>
        <v>-0.53652483951682661</v>
      </c>
    </row>
    <row r="4871" spans="1:2">
      <c r="A4871" s="34">
        <v>4765.8</v>
      </c>
      <c r="B4871" s="33">
        <f t="shared" si="76"/>
        <v>-0.54732012842782862</v>
      </c>
    </row>
    <row r="4872" spans="1:2">
      <c r="A4872" s="33">
        <v>5798.5199999999995</v>
      </c>
      <c r="B4872" s="33">
        <f t="shared" si="76"/>
        <v>-0.5282628450702731</v>
      </c>
    </row>
    <row r="4873" spans="1:2">
      <c r="A4873" s="34">
        <v>3710.0000000000005</v>
      </c>
      <c r="B4873" s="33">
        <f t="shared" si="76"/>
        <v>-0.56680331822652252</v>
      </c>
    </row>
    <row r="4874" spans="1:2">
      <c r="A4874" s="33">
        <v>2876.4</v>
      </c>
      <c r="B4874" s="33">
        <f t="shared" si="76"/>
        <v>-0.58218614358756737</v>
      </c>
    </row>
    <row r="4875" spans="1:2">
      <c r="A4875" s="34">
        <v>5066.0400000000009</v>
      </c>
      <c r="B4875" s="33">
        <f t="shared" si="76"/>
        <v>-0.54177965399596673</v>
      </c>
    </row>
    <row r="4876" spans="1:2">
      <c r="A4876" s="33">
        <v>3254.1299999999997</v>
      </c>
      <c r="B4876" s="33">
        <f t="shared" si="76"/>
        <v>-0.57521570857841731</v>
      </c>
    </row>
    <row r="4877" spans="1:2">
      <c r="A4877" s="34">
        <v>2880</v>
      </c>
      <c r="B4877" s="33">
        <f t="shared" si="76"/>
        <v>-0.58211971104042282</v>
      </c>
    </row>
    <row r="4878" spans="1:2">
      <c r="A4878" s="33">
        <v>3069.3599999999997</v>
      </c>
      <c r="B4878" s="33">
        <f t="shared" si="76"/>
        <v>-0.57862535906061541</v>
      </c>
    </row>
    <row r="4879" spans="1:2">
      <c r="A4879" s="34">
        <v>2606.8000000000002</v>
      </c>
      <c r="B4879" s="33">
        <f t="shared" si="76"/>
        <v>-0.58716120322928733</v>
      </c>
    </row>
    <row r="4880" spans="1:2">
      <c r="A4880" s="33">
        <v>1436.16</v>
      </c>
      <c r="B4880" s="33">
        <f t="shared" si="76"/>
        <v>-0.60876359128189472</v>
      </c>
    </row>
    <row r="4881" spans="1:2">
      <c r="A4881" s="34">
        <v>3999.4300000000003</v>
      </c>
      <c r="B4881" s="33">
        <f t="shared" si="76"/>
        <v>-0.56146232597094758</v>
      </c>
    </row>
    <row r="4882" spans="1:2">
      <c r="A4882" s="33">
        <v>3183.0399999999995</v>
      </c>
      <c r="B4882" s="33">
        <f t="shared" si="76"/>
        <v>-0.57652756684967055</v>
      </c>
    </row>
    <row r="4883" spans="1:2">
      <c r="A4883" s="34">
        <v>3069.3599999999997</v>
      </c>
      <c r="B4883" s="33">
        <f t="shared" si="76"/>
        <v>-0.57862535906061541</v>
      </c>
    </row>
    <row r="4884" spans="1:2">
      <c r="A4884" s="33">
        <v>4871.9999999999991</v>
      </c>
      <c r="B4884" s="33">
        <f t="shared" si="76"/>
        <v>-0.54536036828706214</v>
      </c>
    </row>
    <row r="4885" spans="1:2">
      <c r="A4885" s="34">
        <v>4772.04</v>
      </c>
      <c r="B4885" s="33">
        <f t="shared" si="76"/>
        <v>-0.54720497867944462</v>
      </c>
    </row>
    <row r="4886" spans="1:2">
      <c r="A4886" s="33">
        <v>3054.3900000000003</v>
      </c>
      <c r="B4886" s="33">
        <f t="shared" si="76"/>
        <v>-0.57890160773582511</v>
      </c>
    </row>
    <row r="4887" spans="1:2">
      <c r="A4887" s="34">
        <v>7079.4100000000008</v>
      </c>
      <c r="B4887" s="33">
        <f t="shared" si="76"/>
        <v>-0.50462596026136142</v>
      </c>
    </row>
    <row r="4888" spans="1:2">
      <c r="A4888" s="33">
        <v>6148</v>
      </c>
      <c r="B4888" s="33">
        <f t="shared" si="76"/>
        <v>-0.52181372102135515</v>
      </c>
    </row>
    <row r="4889" spans="1:2">
      <c r="A4889" s="34">
        <v>6731.9999999999991</v>
      </c>
      <c r="B4889" s="33">
        <f t="shared" si="76"/>
        <v>-0.51103688559567118</v>
      </c>
    </row>
    <row r="4890" spans="1:2">
      <c r="A4890" s="33">
        <v>6236.9999999999991</v>
      </c>
      <c r="B4890" s="33">
        <f t="shared" si="76"/>
        <v>-0.52017136082805748</v>
      </c>
    </row>
    <row r="4891" spans="1:2">
      <c r="A4891" s="34">
        <v>5551.7400000000007</v>
      </c>
      <c r="B4891" s="33">
        <f t="shared" si="76"/>
        <v>-0.53281679617703726</v>
      </c>
    </row>
    <row r="4892" spans="1:2">
      <c r="A4892" s="33">
        <v>3500</v>
      </c>
      <c r="B4892" s="33">
        <f t="shared" si="76"/>
        <v>-0.5706785501432925</v>
      </c>
    </row>
    <row r="4893" spans="1:2">
      <c r="A4893" s="34">
        <v>10156.500000000002</v>
      </c>
      <c r="B4893" s="33">
        <f t="shared" si="76"/>
        <v>-0.44784292512434398</v>
      </c>
    </row>
    <row r="4894" spans="1:2">
      <c r="A4894" s="33">
        <v>1904</v>
      </c>
      <c r="B4894" s="33">
        <f t="shared" si="76"/>
        <v>-0.60013031271074413</v>
      </c>
    </row>
    <row r="4895" spans="1:2">
      <c r="A4895" s="34">
        <v>878.07999999999993</v>
      </c>
      <c r="B4895" s="33">
        <f t="shared" si="76"/>
        <v>-0.61906211236813757</v>
      </c>
    </row>
    <row r="4896" spans="1:2">
      <c r="A4896" s="33">
        <v>748.8</v>
      </c>
      <c r="B4896" s="33">
        <f t="shared" si="76"/>
        <v>-0.62144777895004233</v>
      </c>
    </row>
    <row r="4897" spans="1:2">
      <c r="A4897" s="34">
        <v>271.89</v>
      </c>
      <c r="B4897" s="33">
        <f t="shared" si="76"/>
        <v>-0.63024843063302705</v>
      </c>
    </row>
    <row r="4898" spans="1:2">
      <c r="A4898" s="33">
        <v>677.24999999999989</v>
      </c>
      <c r="B4898" s="33">
        <f t="shared" si="76"/>
        <v>-0.62276812582454188</v>
      </c>
    </row>
    <row r="4899" spans="1:2">
      <c r="A4899" s="34">
        <v>1327.36</v>
      </c>
      <c r="B4899" s="33">
        <f t="shared" si="76"/>
        <v>-0.61077133048448806</v>
      </c>
    </row>
    <row r="4900" spans="1:2">
      <c r="A4900" s="33">
        <v>2056.3200000000002</v>
      </c>
      <c r="B4900" s="33">
        <f t="shared" si="76"/>
        <v>-0.59731947782711359</v>
      </c>
    </row>
    <row r="4901" spans="1:2">
      <c r="A4901" s="34">
        <v>627</v>
      </c>
      <c r="B4901" s="33">
        <f t="shared" si="76"/>
        <v>-0.62369541346176904</v>
      </c>
    </row>
    <row r="4902" spans="1:2">
      <c r="A4902" s="33">
        <v>540.5</v>
      </c>
      <c r="B4902" s="33">
        <f t="shared" si="76"/>
        <v>-0.62529163994177184</v>
      </c>
    </row>
    <row r="4903" spans="1:2">
      <c r="A4903" s="34">
        <v>203</v>
      </c>
      <c r="B4903" s="33">
        <f t="shared" si="76"/>
        <v>-0.63151969123658069</v>
      </c>
    </row>
    <row r="4904" spans="1:2">
      <c r="A4904" s="33">
        <v>622.79</v>
      </c>
      <c r="B4904" s="33">
        <f t="shared" si="76"/>
        <v>-0.62377310263495755</v>
      </c>
    </row>
    <row r="4905" spans="1:2">
      <c r="A4905" s="34">
        <v>1190.4000000000001</v>
      </c>
      <c r="B4905" s="33">
        <f t="shared" si="76"/>
        <v>-0.61329871983363471</v>
      </c>
    </row>
    <row r="4906" spans="1:2">
      <c r="A4906" s="33">
        <v>2503.44</v>
      </c>
      <c r="B4906" s="33">
        <f t="shared" si="76"/>
        <v>-0.58906855547175085</v>
      </c>
    </row>
    <row r="4907" spans="1:2">
      <c r="A4907" s="34">
        <v>466.43999999999994</v>
      </c>
      <c r="B4907" s="33">
        <f t="shared" si="76"/>
        <v>-0.62665830506441933</v>
      </c>
    </row>
    <row r="4908" spans="1:2">
      <c r="A4908" s="33">
        <v>565.5</v>
      </c>
      <c r="B4908" s="33">
        <f t="shared" si="76"/>
        <v>-0.62483030280882301</v>
      </c>
    </row>
    <row r="4909" spans="1:2">
      <c r="A4909" s="34">
        <v>0</v>
      </c>
      <c r="B4909" s="33">
        <f t="shared" si="76"/>
        <v>-0.63526574875612496</v>
      </c>
    </row>
    <row r="4910" spans="1:2">
      <c r="A4910" s="33">
        <v>274.95</v>
      </c>
      <c r="B4910" s="33">
        <f t="shared" si="76"/>
        <v>-0.6301919629679541</v>
      </c>
    </row>
    <row r="4911" spans="1:2">
      <c r="A4911" s="34">
        <v>857.66</v>
      </c>
      <c r="B4911" s="33">
        <f t="shared" si="76"/>
        <v>-0.61943893253833004</v>
      </c>
    </row>
    <row r="4912" spans="1:2">
      <c r="A4912" s="33">
        <v>2114.7000000000003</v>
      </c>
      <c r="B4912" s="33">
        <f t="shared" si="76"/>
        <v>-0.59624216335425162</v>
      </c>
    </row>
    <row r="4913" spans="1:2">
      <c r="A4913" s="34">
        <v>331.2</v>
      </c>
      <c r="B4913" s="33">
        <f t="shared" si="76"/>
        <v>-0.62915395441881927</v>
      </c>
    </row>
    <row r="4914" spans="1:2">
      <c r="A4914" s="33">
        <v>217.34999999999997</v>
      </c>
      <c r="B4914" s="33">
        <f t="shared" si="76"/>
        <v>-0.63125488372226812</v>
      </c>
    </row>
    <row r="4915" spans="1:2">
      <c r="A4915" s="34">
        <v>0</v>
      </c>
      <c r="B4915" s="33">
        <f t="shared" si="76"/>
        <v>-0.63526574875612496</v>
      </c>
    </row>
    <row r="4916" spans="1:2">
      <c r="A4916" s="33">
        <v>120.96</v>
      </c>
      <c r="B4916" s="33">
        <f t="shared" si="76"/>
        <v>-0.63303361517206558</v>
      </c>
    </row>
    <row r="4917" spans="1:2">
      <c r="A4917" s="34">
        <v>822.12</v>
      </c>
      <c r="B4917" s="33">
        <f t="shared" si="76"/>
        <v>-0.62009476940653008</v>
      </c>
    </row>
    <row r="4918" spans="1:2">
      <c r="A4918" s="33">
        <v>2803.6800000000003</v>
      </c>
      <c r="B4918" s="33">
        <f t="shared" si="76"/>
        <v>-0.58352808103988896</v>
      </c>
    </row>
    <row r="4919" spans="1:2">
      <c r="A4919" s="34">
        <v>627</v>
      </c>
      <c r="B4919" s="33">
        <f t="shared" si="76"/>
        <v>-0.62369541346176904</v>
      </c>
    </row>
    <row r="4920" spans="1:2">
      <c r="A4920" s="33">
        <v>460.79999999999995</v>
      </c>
      <c r="B4920" s="33">
        <f t="shared" si="76"/>
        <v>-0.62676238272161255</v>
      </c>
    </row>
    <row r="4921" spans="1:2">
      <c r="A4921" s="34">
        <v>126.14</v>
      </c>
      <c r="B4921" s="33">
        <f t="shared" si="76"/>
        <v>-0.63293802611811856</v>
      </c>
    </row>
    <row r="4922" spans="1:2">
      <c r="A4922" s="33">
        <v>275.08</v>
      </c>
      <c r="B4922" s="33">
        <f t="shared" si="76"/>
        <v>-0.6301895640148627</v>
      </c>
    </row>
    <row r="4923" spans="1:2">
      <c r="A4923" s="34">
        <v>1296.42</v>
      </c>
      <c r="B4923" s="33">
        <f t="shared" si="76"/>
        <v>-0.6113422813202255</v>
      </c>
    </row>
    <row r="4924" spans="1:2">
      <c r="A4924" s="33">
        <v>2289.6</v>
      </c>
      <c r="B4924" s="33">
        <f t="shared" si="76"/>
        <v>-0.59301464877214183</v>
      </c>
    </row>
    <row r="4925" spans="1:2">
      <c r="A4925" s="34">
        <v>720</v>
      </c>
      <c r="B4925" s="33">
        <f t="shared" si="76"/>
        <v>-0.62197923932719945</v>
      </c>
    </row>
    <row r="4926" spans="1:2">
      <c r="A4926" s="33">
        <v>558.9</v>
      </c>
      <c r="B4926" s="33">
        <f t="shared" si="76"/>
        <v>-0.62495209581192146</v>
      </c>
    </row>
    <row r="4927" spans="1:2">
      <c r="A4927" s="34">
        <v>568.62</v>
      </c>
      <c r="B4927" s="33">
        <f t="shared" si="76"/>
        <v>-0.62477272793463101</v>
      </c>
    </row>
    <row r="4928" spans="1:2">
      <c r="A4928" s="33">
        <v>882</v>
      </c>
      <c r="B4928" s="33">
        <f t="shared" si="76"/>
        <v>-0.61898977470569116</v>
      </c>
    </row>
    <row r="4929" spans="1:2">
      <c r="A4929" s="34">
        <v>2582.3000000000002</v>
      </c>
      <c r="B4929" s="33">
        <f t="shared" si="76"/>
        <v>-0.58761331361957714</v>
      </c>
    </row>
    <row r="4930" spans="1:2">
      <c r="A4930" s="33">
        <v>3618.4500000000003</v>
      </c>
      <c r="B4930" s="33">
        <f t="shared" si="76"/>
        <v>-0.56849273480738105</v>
      </c>
    </row>
    <row r="4931" spans="1:2">
      <c r="A4931" s="34">
        <v>1348.6499999999999</v>
      </c>
      <c r="B4931" s="33">
        <f t="shared" ref="B4931:B4994" si="77">(A4931-$E$3)/$E$4</f>
        <v>-0.61037845578206884</v>
      </c>
    </row>
    <row r="4932" spans="1:2">
      <c r="A4932" s="33">
        <v>963.89999999999986</v>
      </c>
      <c r="B4932" s="33">
        <f t="shared" si="77"/>
        <v>-0.61747843425815085</v>
      </c>
    </row>
    <row r="4933" spans="1:2">
      <c r="A4933" s="34">
        <v>789.36</v>
      </c>
      <c r="B4933" s="33">
        <f t="shared" si="77"/>
        <v>-0.62069930558554631</v>
      </c>
    </row>
    <row r="4934" spans="1:2">
      <c r="A4934" s="33">
        <v>883.96</v>
      </c>
      <c r="B4934" s="33">
        <f t="shared" si="77"/>
        <v>-0.61895360587446802</v>
      </c>
    </row>
    <row r="4935" spans="1:2">
      <c r="A4935" s="34">
        <v>2809.17</v>
      </c>
      <c r="B4935" s="33">
        <f t="shared" si="77"/>
        <v>-0.58342677140549337</v>
      </c>
    </row>
    <row r="4936" spans="1:2">
      <c r="A4936" s="33">
        <v>3150.8500000000004</v>
      </c>
      <c r="B4936" s="33">
        <f t="shared" si="77"/>
        <v>-0.57712158454205553</v>
      </c>
    </row>
    <row r="4937" spans="1:2">
      <c r="A4937" s="34">
        <v>1646.3999999999999</v>
      </c>
      <c r="B4937" s="33">
        <f t="shared" si="77"/>
        <v>-0.60488393052864853</v>
      </c>
    </row>
    <row r="4938" spans="1:2">
      <c r="A4938" s="33">
        <v>898.56</v>
      </c>
      <c r="B4938" s="33">
        <f t="shared" si="77"/>
        <v>-0.61868418498882594</v>
      </c>
    </row>
    <row r="4939" spans="1:2">
      <c r="A4939" s="34">
        <v>562.02</v>
      </c>
      <c r="B4939" s="33">
        <f t="shared" si="77"/>
        <v>-0.62489452093772957</v>
      </c>
    </row>
    <row r="4940" spans="1:2">
      <c r="A4940" s="33">
        <v>479.52</v>
      </c>
      <c r="B4940" s="33">
        <f t="shared" si="77"/>
        <v>-0.62641693347646066</v>
      </c>
    </row>
    <row r="4941" spans="1:2">
      <c r="A4941" s="34">
        <v>1821.6</v>
      </c>
      <c r="B4941" s="33">
        <f t="shared" si="77"/>
        <v>-0.60165087990094335</v>
      </c>
    </row>
    <row r="4942" spans="1:2">
      <c r="A4942" s="33">
        <v>2298.2400000000002</v>
      </c>
      <c r="B4942" s="33">
        <f t="shared" si="77"/>
        <v>-0.5928552106589946</v>
      </c>
    </row>
    <row r="4943" spans="1:2">
      <c r="A4943" s="34">
        <v>850.07999999999993</v>
      </c>
      <c r="B4943" s="33">
        <f t="shared" si="77"/>
        <v>-0.61957880995704018</v>
      </c>
    </row>
    <row r="4944" spans="1:2">
      <c r="A4944" s="33">
        <v>216</v>
      </c>
      <c r="B4944" s="33">
        <f t="shared" si="77"/>
        <v>-0.63127979592744732</v>
      </c>
    </row>
    <row r="4945" spans="1:2">
      <c r="A4945" s="34">
        <v>227.24</v>
      </c>
      <c r="B4945" s="33">
        <f t="shared" si="77"/>
        <v>-0.63107237875247357</v>
      </c>
    </row>
    <row r="4946" spans="1:2">
      <c r="A4946" s="33">
        <v>292.32</v>
      </c>
      <c r="B4946" s="33">
        <f t="shared" si="77"/>
        <v>-0.62987142592798118</v>
      </c>
    </row>
    <row r="4947" spans="1:2">
      <c r="A4947" s="34">
        <v>822.12</v>
      </c>
      <c r="B4947" s="33">
        <f t="shared" si="77"/>
        <v>-0.62009476940653008</v>
      </c>
    </row>
    <row r="4948" spans="1:2">
      <c r="A4948" s="33">
        <v>1827.3600000000001</v>
      </c>
      <c r="B4948" s="33">
        <f t="shared" si="77"/>
        <v>-0.6015445878255119</v>
      </c>
    </row>
    <row r="4949" spans="1:2">
      <c r="A4949" s="34">
        <v>546.93999999999994</v>
      </c>
      <c r="B4949" s="33">
        <f t="shared" si="77"/>
        <v>-0.62517279949632421</v>
      </c>
    </row>
    <row r="4950" spans="1:2">
      <c r="A4950" s="33">
        <v>203</v>
      </c>
      <c r="B4950" s="33">
        <f t="shared" si="77"/>
        <v>-0.63151969123658069</v>
      </c>
    </row>
    <row r="4951" spans="1:2">
      <c r="A4951" s="34">
        <v>107.59</v>
      </c>
      <c r="B4951" s="33">
        <f t="shared" si="77"/>
        <v>-0.63328033827076657</v>
      </c>
    </row>
    <row r="4952" spans="1:2">
      <c r="A4952" s="33">
        <v>124.32</v>
      </c>
      <c r="B4952" s="33">
        <f t="shared" si="77"/>
        <v>-0.63297161146139724</v>
      </c>
    </row>
    <row r="4953" spans="1:2">
      <c r="A4953" s="34">
        <v>1053.3599999999999</v>
      </c>
      <c r="B4953" s="33">
        <f t="shared" si="77"/>
        <v>-0.61582758546160687</v>
      </c>
    </row>
    <row r="4954" spans="1:2">
      <c r="A4954" s="33">
        <v>1678.3200000000002</v>
      </c>
      <c r="B4954" s="33">
        <f t="shared" si="77"/>
        <v>-0.60429489527729952</v>
      </c>
    </row>
    <row r="4955" spans="1:2">
      <c r="A4955" s="34">
        <v>546.93999999999994</v>
      </c>
      <c r="B4955" s="33">
        <f t="shared" si="77"/>
        <v>-0.62517279949632421</v>
      </c>
    </row>
    <row r="4956" spans="1:2">
      <c r="A4956" s="33">
        <v>340.75</v>
      </c>
      <c r="B4956" s="33">
        <f t="shared" si="77"/>
        <v>-0.62897772363403281</v>
      </c>
    </row>
    <row r="4957" spans="1:2">
      <c r="A4957" s="34">
        <v>534.6</v>
      </c>
      <c r="B4957" s="33">
        <f t="shared" si="77"/>
        <v>-0.62540051550514786</v>
      </c>
    </row>
    <row r="4958" spans="1:2">
      <c r="A4958" s="33">
        <v>583.19999999999993</v>
      </c>
      <c r="B4958" s="33">
        <f t="shared" si="77"/>
        <v>-0.62450367611869539</v>
      </c>
    </row>
    <row r="4959" spans="1:2">
      <c r="A4959" s="34">
        <v>1905.8799999999999</v>
      </c>
      <c r="B4959" s="33">
        <f t="shared" si="77"/>
        <v>-0.60009562015834639</v>
      </c>
    </row>
    <row r="4960" spans="1:2">
      <c r="A4960" s="33">
        <v>2866.5</v>
      </c>
      <c r="B4960" s="33">
        <f t="shared" si="77"/>
        <v>-0.58236883309221521</v>
      </c>
    </row>
    <row r="4961" spans="1:2">
      <c r="A4961" s="34">
        <v>1134</v>
      </c>
      <c r="B4961" s="33">
        <f t="shared" si="77"/>
        <v>-0.61433949640556729</v>
      </c>
    </row>
    <row r="4962" spans="1:2">
      <c r="A4962" s="33">
        <v>1146.5999999999999</v>
      </c>
      <c r="B4962" s="33">
        <f t="shared" si="77"/>
        <v>-0.61410698249056106</v>
      </c>
    </row>
    <row r="4963" spans="1:2">
      <c r="A4963" s="34">
        <v>794.2</v>
      </c>
      <c r="B4963" s="33">
        <f t="shared" si="77"/>
        <v>-0.6206099907166075</v>
      </c>
    </row>
    <row r="4964" spans="1:2">
      <c r="A4964" s="33">
        <v>842.4</v>
      </c>
      <c r="B4964" s="33">
        <f t="shared" si="77"/>
        <v>-0.61972053272428207</v>
      </c>
    </row>
    <row r="4965" spans="1:2">
      <c r="A4965" s="34">
        <v>2176.1999999999998</v>
      </c>
      <c r="B4965" s="33">
        <f t="shared" si="77"/>
        <v>-0.59510727400719754</v>
      </c>
    </row>
    <row r="4966" spans="1:2">
      <c r="A4966" s="33">
        <v>2044.21</v>
      </c>
      <c r="B4966" s="33">
        <f t="shared" si="77"/>
        <v>-0.59754294953431408</v>
      </c>
    </row>
    <row r="4967" spans="1:2">
      <c r="A4967" s="34">
        <v>3069.36</v>
      </c>
      <c r="B4967" s="33">
        <f t="shared" si="77"/>
        <v>-0.57862535906061541</v>
      </c>
    </row>
    <row r="4968" spans="1:2">
      <c r="A4968" s="33">
        <v>2125.1999999999998</v>
      </c>
      <c r="B4968" s="33">
        <f t="shared" si="77"/>
        <v>-0.59604840175841312</v>
      </c>
    </row>
    <row r="4969" spans="1:2">
      <c r="A4969" s="34">
        <v>2914.56</v>
      </c>
      <c r="B4969" s="33">
        <f t="shared" si="77"/>
        <v>-0.58148195858783436</v>
      </c>
    </row>
    <row r="4970" spans="1:2">
      <c r="A4970" s="33">
        <v>1562.8799999999999</v>
      </c>
      <c r="B4970" s="33">
        <f t="shared" si="77"/>
        <v>-0.60642516562240401</v>
      </c>
    </row>
    <row r="4971" spans="1:2">
      <c r="A4971" s="34">
        <v>3091.2000000000003</v>
      </c>
      <c r="B4971" s="33">
        <f t="shared" si="77"/>
        <v>-0.57822233494127129</v>
      </c>
    </row>
    <row r="4972" spans="1:2">
      <c r="A4972" s="33">
        <v>2021.7600000000002</v>
      </c>
      <c r="B4972" s="33">
        <f t="shared" si="77"/>
        <v>-0.59795723027970205</v>
      </c>
    </row>
    <row r="4973" spans="1:2">
      <c r="A4973" s="34">
        <v>3100.6800000000003</v>
      </c>
      <c r="B4973" s="33">
        <f t="shared" si="77"/>
        <v>-0.57804739590045717</v>
      </c>
    </row>
    <row r="4974" spans="1:2">
      <c r="A4974" s="33">
        <v>2129.92</v>
      </c>
      <c r="B4974" s="33">
        <f t="shared" si="77"/>
        <v>-0.59596130130771241</v>
      </c>
    </row>
    <row r="4975" spans="1:2">
      <c r="A4975" s="34">
        <v>1944.32</v>
      </c>
      <c r="B4975" s="33">
        <f t="shared" si="77"/>
        <v>-0.59938626818272422</v>
      </c>
    </row>
    <row r="4976" spans="1:2">
      <c r="A4976" s="33">
        <v>1240.32</v>
      </c>
      <c r="B4976" s="33">
        <f t="shared" si="77"/>
        <v>-0.61237752184656258</v>
      </c>
    </row>
    <row r="4977" spans="1:2">
      <c r="A4977" s="34">
        <v>2785.86</v>
      </c>
      <c r="B4977" s="33">
        <f t="shared" si="77"/>
        <v>-0.5838569221482548</v>
      </c>
    </row>
    <row r="4978" spans="1:2">
      <c r="A4978" s="33">
        <v>2510.1999999999998</v>
      </c>
      <c r="B4978" s="33">
        <f t="shared" si="77"/>
        <v>-0.58894380991100148</v>
      </c>
    </row>
    <row r="4979" spans="1:2">
      <c r="A4979" s="34">
        <v>3722.3999999999996</v>
      </c>
      <c r="B4979" s="33">
        <f t="shared" si="77"/>
        <v>-0.56657449500857993</v>
      </c>
    </row>
    <row r="4980" spans="1:2">
      <c r="A4980" s="33">
        <v>1832.2199999999998</v>
      </c>
      <c r="B4980" s="33">
        <f t="shared" si="77"/>
        <v>-0.60145490388686673</v>
      </c>
    </row>
    <row r="4981" spans="1:2">
      <c r="A4981" s="34">
        <v>2356.2000000000003</v>
      </c>
      <c r="B4981" s="33">
        <f t="shared" si="77"/>
        <v>-0.59178564664996613</v>
      </c>
    </row>
    <row r="4982" spans="1:2">
      <c r="A4982" s="33">
        <v>1350.5</v>
      </c>
      <c r="B4982" s="33">
        <f t="shared" si="77"/>
        <v>-0.61034431683423063</v>
      </c>
    </row>
    <row r="4983" spans="1:2">
      <c r="A4983" s="34">
        <v>2652.0000000000005</v>
      </c>
      <c r="B4983" s="33">
        <f t="shared" si="77"/>
        <v>-0.58632710569291591</v>
      </c>
    </row>
    <row r="4984" spans="1:2">
      <c r="A4984" s="33">
        <v>2148.8999999999996</v>
      </c>
      <c r="B4984" s="33">
        <f t="shared" si="77"/>
        <v>-0.59561105415637761</v>
      </c>
    </row>
    <row r="4985" spans="1:2">
      <c r="A4985" s="34">
        <v>2082.7799999999997</v>
      </c>
      <c r="B4985" s="33">
        <f t="shared" si="77"/>
        <v>-0.59683119860560063</v>
      </c>
    </row>
    <row r="4986" spans="1:2">
      <c r="A4986" s="33">
        <v>982.93999999999994</v>
      </c>
      <c r="B4986" s="33">
        <f t="shared" si="77"/>
        <v>-0.61712707989769711</v>
      </c>
    </row>
    <row r="4987" spans="1:2">
      <c r="A4987" s="34">
        <v>1342.44</v>
      </c>
      <c r="B4987" s="33">
        <f t="shared" si="77"/>
        <v>-0.61049305192589332</v>
      </c>
    </row>
    <row r="4988" spans="1:2">
      <c r="A4988" s="33">
        <v>902.06000000000006</v>
      </c>
      <c r="B4988" s="33">
        <f t="shared" si="77"/>
        <v>-0.61861959779021314</v>
      </c>
    </row>
    <row r="4989" spans="1:2">
      <c r="A4989" s="34">
        <v>2235.0000000000005</v>
      </c>
      <c r="B4989" s="33">
        <f t="shared" si="77"/>
        <v>-0.59402220907050196</v>
      </c>
    </row>
    <row r="4990" spans="1:2">
      <c r="A4990" s="33">
        <v>1077.9299999999998</v>
      </c>
      <c r="B4990" s="33">
        <f t="shared" si="77"/>
        <v>-0.61537418332734484</v>
      </c>
    </row>
    <row r="4991" spans="1:2">
      <c r="A4991" s="34">
        <v>2118.69</v>
      </c>
      <c r="B4991" s="33">
        <f t="shared" si="77"/>
        <v>-0.59616853394783298</v>
      </c>
    </row>
    <row r="4992" spans="1:2">
      <c r="A4992" s="33">
        <v>1453.1999999999998</v>
      </c>
      <c r="B4992" s="33">
        <f t="shared" si="77"/>
        <v>-0.60844914389207694</v>
      </c>
    </row>
    <row r="4993" spans="1:2">
      <c r="A4993" s="34">
        <v>3121.2000000000003</v>
      </c>
      <c r="B4993" s="33">
        <f t="shared" si="77"/>
        <v>-0.57766873038173272</v>
      </c>
    </row>
    <row r="4994" spans="1:2">
      <c r="A4994" s="33">
        <v>3175.2000000000003</v>
      </c>
      <c r="B4994" s="33">
        <f t="shared" si="77"/>
        <v>-0.57667224217456337</v>
      </c>
    </row>
    <row r="4995" spans="1:2">
      <c r="A4995" s="34">
        <v>6284.880000000001</v>
      </c>
      <c r="B4995" s="33">
        <f t="shared" ref="B4995:B5058" si="78">(A4995-$E$3)/$E$4</f>
        <v>-0.51928780795103391</v>
      </c>
    </row>
    <row r="4996" spans="1:2">
      <c r="A4996" s="33">
        <v>4800.95</v>
      </c>
      <c r="B4996" s="33">
        <f t="shared" si="78"/>
        <v>-0.54667148841890256</v>
      </c>
    </row>
    <row r="4997" spans="1:2">
      <c r="A4997" s="34">
        <v>5570.32</v>
      </c>
      <c r="B4997" s="33">
        <f t="shared" si="78"/>
        <v>-0.53247393041982982</v>
      </c>
    </row>
    <row r="4998" spans="1:2">
      <c r="A4998" s="33">
        <v>4906.4399999999996</v>
      </c>
      <c r="B4998" s="33">
        <f t="shared" si="78"/>
        <v>-0.5447248302527119</v>
      </c>
    </row>
    <row r="4999" spans="1:2">
      <c r="A4999" s="34">
        <v>5092.2000000000007</v>
      </c>
      <c r="B4999" s="33">
        <f t="shared" si="78"/>
        <v>-0.54129691082004905</v>
      </c>
    </row>
    <row r="5000" spans="1:2">
      <c r="A5000" s="33">
        <v>3907.7499999999995</v>
      </c>
      <c r="B5000" s="33">
        <f t="shared" si="78"/>
        <v>-0.56315414150489751</v>
      </c>
    </row>
    <row r="5001" spans="1:2">
      <c r="A5001" s="34">
        <v>8820.0000000000018</v>
      </c>
      <c r="B5001" s="33">
        <f t="shared" si="78"/>
        <v>-0.47250600825178701</v>
      </c>
    </row>
    <row r="5002" spans="1:2">
      <c r="A5002" s="33">
        <v>5800.9599999999991</v>
      </c>
      <c r="B5002" s="33">
        <f t="shared" si="78"/>
        <v>-0.52821781856609729</v>
      </c>
    </row>
    <row r="5003" spans="1:2">
      <c r="A5003" s="34">
        <v>6742.3999999999987</v>
      </c>
      <c r="B5003" s="33">
        <f t="shared" si="78"/>
        <v>-0.51084496934836443</v>
      </c>
    </row>
    <row r="5004" spans="1:2">
      <c r="A5004" s="33">
        <v>6560.8199999999988</v>
      </c>
      <c r="B5004" s="33">
        <f t="shared" si="78"/>
        <v>-0.51419575321239819</v>
      </c>
    </row>
    <row r="5005" spans="1:2">
      <c r="A5005" s="34">
        <v>5632.880000000001</v>
      </c>
      <c r="B5005" s="33">
        <f t="shared" si="78"/>
        <v>-0.53131948037833865</v>
      </c>
    </row>
    <row r="5006" spans="1:2">
      <c r="A5006" s="33">
        <v>3419.1</v>
      </c>
      <c r="B5006" s="33">
        <f t="shared" si="78"/>
        <v>-0.57217143710551488</v>
      </c>
    </row>
    <row r="5007" spans="1:2">
      <c r="A5007" s="34">
        <v>10752.000000000002</v>
      </c>
      <c r="B5007" s="33">
        <f t="shared" si="78"/>
        <v>-0.43685387461750347</v>
      </c>
    </row>
    <row r="5008" spans="1:2">
      <c r="A5008" s="33">
        <v>5215.5</v>
      </c>
      <c r="B5008" s="33">
        <f t="shared" si="78"/>
        <v>-0.53902159608034561</v>
      </c>
    </row>
    <row r="5009" spans="1:2">
      <c r="A5009" s="34">
        <v>7097.9999999999991</v>
      </c>
      <c r="B5009" s="33">
        <f t="shared" si="78"/>
        <v>-0.50428290996930059</v>
      </c>
    </row>
    <row r="5010" spans="1:2">
      <c r="A5010" s="33">
        <v>8200.7999999999993</v>
      </c>
      <c r="B5010" s="33">
        <f t="shared" si="78"/>
        <v>-0.48393240636066304</v>
      </c>
    </row>
    <row r="5011" spans="1:2">
      <c r="A5011" s="34">
        <v>3886.5400000000004</v>
      </c>
      <c r="B5011" s="33">
        <f t="shared" si="78"/>
        <v>-0.56354553992849121</v>
      </c>
    </row>
    <row r="5012" spans="1:2">
      <c r="A5012" s="33">
        <v>3628.5</v>
      </c>
      <c r="B5012" s="33">
        <f t="shared" si="78"/>
        <v>-0.56830727727993557</v>
      </c>
    </row>
    <row r="5013" spans="1:2">
      <c r="A5013" s="34">
        <v>8268.260000000002</v>
      </c>
      <c r="B5013" s="33">
        <f t="shared" si="78"/>
        <v>-0.48268753424111394</v>
      </c>
    </row>
    <row r="5014" spans="1:2">
      <c r="A5014" s="33">
        <v>5355</v>
      </c>
      <c r="B5014" s="33">
        <f t="shared" si="78"/>
        <v>-0.53644733487849128</v>
      </c>
    </row>
    <row r="5015" spans="1:2">
      <c r="A5015" s="34">
        <v>4535.9999999999991</v>
      </c>
      <c r="B5015" s="33">
        <f t="shared" si="78"/>
        <v>-0.55156073935389405</v>
      </c>
    </row>
    <row r="5016" spans="1:2">
      <c r="A5016" s="33">
        <v>6987.9599999999991</v>
      </c>
      <c r="B5016" s="33">
        <f t="shared" si="78"/>
        <v>-0.50631353149368807</v>
      </c>
    </row>
    <row r="5017" spans="1:2">
      <c r="A5017" s="34">
        <v>3912.1000000000004</v>
      </c>
      <c r="B5017" s="33">
        <f t="shared" si="78"/>
        <v>-0.56307386884376442</v>
      </c>
    </row>
    <row r="5018" spans="1:2">
      <c r="A5018" s="33">
        <v>2056.56</v>
      </c>
      <c r="B5018" s="33">
        <f t="shared" si="78"/>
        <v>-0.59731504899063725</v>
      </c>
    </row>
    <row r="5019" spans="1:2">
      <c r="A5019" s="34">
        <v>4273.5000000000009</v>
      </c>
      <c r="B5019" s="33">
        <f t="shared" si="78"/>
        <v>-0.55640477924985654</v>
      </c>
    </row>
    <row r="5020" spans="1:2">
      <c r="A5020" s="33">
        <v>2279.4</v>
      </c>
      <c r="B5020" s="33">
        <f t="shared" si="78"/>
        <v>-0.59320287432238483</v>
      </c>
    </row>
    <row r="5021" spans="1:2">
      <c r="A5021" s="34">
        <v>2886.6599999999994</v>
      </c>
      <c r="B5021" s="33">
        <f t="shared" si="78"/>
        <v>-0.5819968108282052</v>
      </c>
    </row>
    <row r="5022" spans="1:2">
      <c r="A5022" s="33">
        <v>2380.7999999999997</v>
      </c>
      <c r="B5022" s="33">
        <f t="shared" si="78"/>
        <v>-0.59133169091114457</v>
      </c>
    </row>
    <row r="5023" spans="1:2">
      <c r="A5023" s="34">
        <v>2125.7600000000002</v>
      </c>
      <c r="B5023" s="33">
        <f t="shared" si="78"/>
        <v>-0.59603806780663504</v>
      </c>
    </row>
    <row r="5024" spans="1:2">
      <c r="A5024" s="33">
        <v>1357.2</v>
      </c>
      <c r="B5024" s="33">
        <f t="shared" si="78"/>
        <v>-0.61022067848260042</v>
      </c>
    </row>
    <row r="5025" spans="1:2">
      <c r="A5025" s="34">
        <v>3861.0000000000005</v>
      </c>
      <c r="B5025" s="33">
        <f t="shared" si="78"/>
        <v>-0.56401684194351176</v>
      </c>
    </row>
    <row r="5026" spans="1:2">
      <c r="A5026" s="33">
        <v>1946.8799999999997</v>
      </c>
      <c r="B5026" s="33">
        <f t="shared" si="78"/>
        <v>-0.5993390272603103</v>
      </c>
    </row>
    <row r="5027" spans="1:2">
      <c r="A5027" s="34">
        <v>1958.71</v>
      </c>
      <c r="B5027" s="33">
        <f t="shared" si="78"/>
        <v>-0.59912072252899895</v>
      </c>
    </row>
    <row r="5028" spans="1:2">
      <c r="A5028" s="33">
        <v>3962.8799999999992</v>
      </c>
      <c r="B5028" s="33">
        <f t="shared" si="78"/>
        <v>-0.56213680085931883</v>
      </c>
    </row>
    <row r="5029" spans="1:2">
      <c r="A5029" s="34">
        <v>4207.72</v>
      </c>
      <c r="B5029" s="33">
        <f t="shared" si="78"/>
        <v>-0.55761864951407136</v>
      </c>
    </row>
    <row r="5030" spans="1:2">
      <c r="A5030" s="33">
        <v>3143.52</v>
      </c>
      <c r="B5030" s="33">
        <f t="shared" si="78"/>
        <v>-0.57725684858943604</v>
      </c>
    </row>
    <row r="5031" spans="1:2">
      <c r="A5031" s="34">
        <v>8317.1200000000008</v>
      </c>
      <c r="B5031" s="33">
        <f t="shared" si="78"/>
        <v>-0.48178589694847879</v>
      </c>
    </row>
    <row r="5032" spans="1:2">
      <c r="A5032" s="33">
        <v>8220.239999999998</v>
      </c>
      <c r="B5032" s="33">
        <f t="shared" si="78"/>
        <v>-0.48357367060608203</v>
      </c>
    </row>
    <row r="5033" spans="1:2">
      <c r="A5033" s="34">
        <v>8351.9999999999982</v>
      </c>
      <c r="B5033" s="33">
        <f t="shared" si="78"/>
        <v>-0.48114223938058864</v>
      </c>
    </row>
    <row r="5034" spans="1:2">
      <c r="A5034" s="33">
        <v>6943.9999999999991</v>
      </c>
      <c r="B5034" s="33">
        <f t="shared" si="78"/>
        <v>-0.50712474670826524</v>
      </c>
    </row>
    <row r="5035" spans="1:2">
      <c r="A5035" s="34">
        <v>6756.7500000000009</v>
      </c>
      <c r="B5035" s="33">
        <f t="shared" si="78"/>
        <v>-0.51058016183405186</v>
      </c>
    </row>
    <row r="5036" spans="1:2">
      <c r="A5036" s="33">
        <v>4709.5999999999995</v>
      </c>
      <c r="B5036" s="33">
        <f t="shared" si="78"/>
        <v>-0.54835721430269757</v>
      </c>
    </row>
    <row r="5037" spans="1:2">
      <c r="A5037" s="34">
        <v>11043.200000000003</v>
      </c>
      <c r="B5037" s="33">
        <f t="shared" si="78"/>
        <v>-0.43148021969291572</v>
      </c>
    </row>
    <row r="5038" spans="1:2">
      <c r="A5038" s="33">
        <v>2223</v>
      </c>
      <c r="B5038" s="33">
        <f t="shared" si="78"/>
        <v>-0.59424365089431741</v>
      </c>
    </row>
    <row r="5039" spans="1:2">
      <c r="A5039" s="34">
        <v>1311</v>
      </c>
      <c r="B5039" s="33">
        <f t="shared" si="78"/>
        <v>-0.61107322950428977</v>
      </c>
    </row>
    <row r="5040" spans="1:2">
      <c r="A5040" s="33">
        <v>917.28000000000009</v>
      </c>
      <c r="B5040" s="33">
        <f t="shared" si="78"/>
        <v>-0.61833873574367382</v>
      </c>
    </row>
    <row r="5041" spans="1:2">
      <c r="A5041" s="34">
        <v>390.32</v>
      </c>
      <c r="B5041" s="33">
        <f t="shared" si="78"/>
        <v>-0.62806298436682195</v>
      </c>
    </row>
    <row r="5042" spans="1:2">
      <c r="A5042" s="33">
        <v>769.86</v>
      </c>
      <c r="B5042" s="33">
        <f t="shared" si="78"/>
        <v>-0.62105914854924638</v>
      </c>
    </row>
    <row r="5043" spans="1:2">
      <c r="A5043" s="34">
        <v>1343.68</v>
      </c>
      <c r="B5043" s="33">
        <f t="shared" si="78"/>
        <v>-0.61047016960409906</v>
      </c>
    </row>
    <row r="5044" spans="1:2">
      <c r="A5044" s="33">
        <v>2606.7999999999997</v>
      </c>
      <c r="B5044" s="33">
        <f t="shared" si="78"/>
        <v>-0.58716120322928733</v>
      </c>
    </row>
    <row r="5045" spans="1:2">
      <c r="A5045" s="34">
        <v>803.69999999999993</v>
      </c>
      <c r="B5045" s="33">
        <f t="shared" si="78"/>
        <v>-0.62043468260608692</v>
      </c>
    </row>
    <row r="5046" spans="1:2">
      <c r="A5046" s="33">
        <v>922.2</v>
      </c>
      <c r="B5046" s="33">
        <f t="shared" si="78"/>
        <v>-0.61824794459590959</v>
      </c>
    </row>
    <row r="5047" spans="1:2">
      <c r="A5047" s="34">
        <v>271.32</v>
      </c>
      <c r="B5047" s="33">
        <f t="shared" si="78"/>
        <v>-0.63025894911965819</v>
      </c>
    </row>
    <row r="5048" spans="1:2">
      <c r="A5048" s="33">
        <v>807.30000000000007</v>
      </c>
      <c r="B5048" s="33">
        <f t="shared" si="78"/>
        <v>-0.62036825005894214</v>
      </c>
    </row>
    <row r="5049" spans="1:2">
      <c r="A5049" s="34">
        <v>1188.81</v>
      </c>
      <c r="B5049" s="33">
        <f t="shared" si="78"/>
        <v>-0.61332806087529035</v>
      </c>
    </row>
    <row r="5050" spans="1:2">
      <c r="A5050" s="33">
        <v>2426.9699999999998</v>
      </c>
      <c r="B5050" s="33">
        <f t="shared" si="78"/>
        <v>-0.59047969349401463</v>
      </c>
    </row>
    <row r="5051" spans="1:2">
      <c r="A5051" s="34">
        <v>879.06</v>
      </c>
      <c r="B5051" s="33">
        <f t="shared" si="78"/>
        <v>-0.619044027952526</v>
      </c>
    </row>
    <row r="5052" spans="1:2">
      <c r="A5052" s="33">
        <v>772.19999999999993</v>
      </c>
      <c r="B5052" s="33">
        <f t="shared" si="78"/>
        <v>-0.62101596739360243</v>
      </c>
    </row>
    <row r="5053" spans="1:2">
      <c r="A5053" s="34">
        <v>166.4</v>
      </c>
      <c r="B5053" s="33">
        <f t="shared" si="78"/>
        <v>-0.63219508879921771</v>
      </c>
    </row>
    <row r="5054" spans="1:2">
      <c r="A5054" s="33">
        <v>511.56</v>
      </c>
      <c r="B5054" s="33">
        <f t="shared" si="78"/>
        <v>-0.62582568380687342</v>
      </c>
    </row>
    <row r="5055" spans="1:2">
      <c r="A5055" s="34">
        <v>990.00000000000011</v>
      </c>
      <c r="B5055" s="33">
        <f t="shared" si="78"/>
        <v>-0.61699679829135234</v>
      </c>
    </row>
    <row r="5056" spans="1:2">
      <c r="A5056" s="33">
        <v>2166.7199999999998</v>
      </c>
      <c r="B5056" s="33">
        <f t="shared" si="78"/>
        <v>-0.59528221304801165</v>
      </c>
    </row>
    <row r="5057" spans="1:2">
      <c r="A5057" s="34">
        <v>765.16</v>
      </c>
      <c r="B5057" s="33">
        <f t="shared" si="78"/>
        <v>-0.62114587993024062</v>
      </c>
    </row>
    <row r="5058" spans="1:2">
      <c r="A5058" s="33">
        <v>641.5200000000001</v>
      </c>
      <c r="B5058" s="33">
        <f t="shared" si="78"/>
        <v>-0.62342746885495237</v>
      </c>
    </row>
    <row r="5059" spans="1:2">
      <c r="A5059" s="34">
        <v>277.2</v>
      </c>
      <c r="B5059" s="33">
        <f t="shared" ref="B5059:B5122" si="79">(A5059-$E$3)/$E$4</f>
        <v>-0.63015044262598874</v>
      </c>
    </row>
    <row r="5060" spans="1:2">
      <c r="A5060" s="33">
        <v>357.2</v>
      </c>
      <c r="B5060" s="33">
        <f t="shared" si="79"/>
        <v>-0.62867416380055252</v>
      </c>
    </row>
    <row r="5061" spans="1:2">
      <c r="A5061" s="34">
        <v>1253.07</v>
      </c>
      <c r="B5061" s="33">
        <f t="shared" si="79"/>
        <v>-0.61214223990875871</v>
      </c>
    </row>
    <row r="5062" spans="1:2">
      <c r="A5062" s="33">
        <v>3369.5999999999995</v>
      </c>
      <c r="B5062" s="33">
        <f t="shared" si="79"/>
        <v>-0.57308488462875351</v>
      </c>
    </row>
    <row r="5063" spans="1:2">
      <c r="A5063" s="34">
        <v>1440</v>
      </c>
      <c r="B5063" s="33">
        <f t="shared" si="79"/>
        <v>-0.60869272989827394</v>
      </c>
    </row>
    <row r="5064" spans="1:2">
      <c r="A5064" s="33">
        <v>1065.96</v>
      </c>
      <c r="B5064" s="33">
        <f t="shared" si="79"/>
        <v>-0.61559507154660076</v>
      </c>
    </row>
    <row r="5065" spans="1:2">
      <c r="A5065" s="34">
        <v>557.6</v>
      </c>
      <c r="B5065" s="33">
        <f t="shared" si="79"/>
        <v>-0.62497608534283489</v>
      </c>
    </row>
    <row r="5066" spans="1:2">
      <c r="A5066" s="33">
        <v>792.54</v>
      </c>
      <c r="B5066" s="33">
        <f t="shared" si="79"/>
        <v>-0.62064062350223514</v>
      </c>
    </row>
    <row r="5067" spans="1:2">
      <c r="A5067" s="34">
        <v>2136.96</v>
      </c>
      <c r="B5067" s="33">
        <f t="shared" si="79"/>
        <v>-0.595831388771074</v>
      </c>
    </row>
    <row r="5068" spans="1:2">
      <c r="A5068" s="33">
        <v>4010.04</v>
      </c>
      <c r="B5068" s="33">
        <f t="shared" si="79"/>
        <v>-0.56126653449172415</v>
      </c>
    </row>
    <row r="5069" spans="1:2">
      <c r="A5069" s="34">
        <v>1811.04</v>
      </c>
      <c r="B5069" s="33">
        <f t="shared" si="79"/>
        <v>-0.60184574870590091</v>
      </c>
    </row>
    <row r="5070" spans="1:2">
      <c r="A5070" s="33">
        <v>1242.3600000000001</v>
      </c>
      <c r="B5070" s="33">
        <f t="shared" si="79"/>
        <v>-0.61233987673651391</v>
      </c>
    </row>
    <row r="5071" spans="1:2">
      <c r="A5071" s="34">
        <v>878.21999999999991</v>
      </c>
      <c r="B5071" s="33">
        <f t="shared" si="79"/>
        <v>-0.619059528880193</v>
      </c>
    </row>
    <row r="5072" spans="1:2">
      <c r="A5072" s="33">
        <v>954</v>
      </c>
      <c r="B5072" s="33">
        <f t="shared" si="79"/>
        <v>-0.61766112376279869</v>
      </c>
    </row>
    <row r="5073" spans="1:2">
      <c r="A5073" s="34">
        <v>2427.6</v>
      </c>
      <c r="B5073" s="33">
        <f t="shared" si="79"/>
        <v>-0.59046806779826444</v>
      </c>
    </row>
    <row r="5074" spans="1:2">
      <c r="A5074" s="33">
        <v>3573.5699999999997</v>
      </c>
      <c r="B5074" s="33">
        <f t="shared" si="79"/>
        <v>-0.56932092722845073</v>
      </c>
    </row>
    <row r="5075" spans="1:2">
      <c r="A5075" s="34">
        <v>1854.72</v>
      </c>
      <c r="B5075" s="33">
        <f t="shared" si="79"/>
        <v>-0.60103970046721278</v>
      </c>
    </row>
    <row r="5076" spans="1:2">
      <c r="A5076" s="33">
        <v>1489.9499999999998</v>
      </c>
      <c r="B5076" s="33">
        <f t="shared" si="79"/>
        <v>-0.60777097830664228</v>
      </c>
    </row>
    <row r="5077" spans="1:2">
      <c r="A5077" s="34">
        <v>775.71999999999991</v>
      </c>
      <c r="B5077" s="33">
        <f t="shared" si="79"/>
        <v>-0.62095101112528317</v>
      </c>
    </row>
    <row r="5078" spans="1:2">
      <c r="A5078" s="33">
        <v>1208.4000000000001</v>
      </c>
      <c r="B5078" s="33">
        <f t="shared" si="79"/>
        <v>-0.61296655709791159</v>
      </c>
    </row>
    <row r="5079" spans="1:2">
      <c r="A5079" s="34">
        <v>3539.1600000000003</v>
      </c>
      <c r="B5079" s="33">
        <f t="shared" si="79"/>
        <v>-0.56995591165824144</v>
      </c>
    </row>
    <row r="5080" spans="1:2">
      <c r="A5080" s="33">
        <v>3380.9999999999995</v>
      </c>
      <c r="B5080" s="33">
        <f t="shared" si="79"/>
        <v>-0.57287451489612873</v>
      </c>
    </row>
    <row r="5081" spans="1:2">
      <c r="A5081" s="34">
        <v>2072.6999999999998</v>
      </c>
      <c r="B5081" s="33">
        <f t="shared" si="79"/>
        <v>-0.59701720973760553</v>
      </c>
    </row>
    <row r="5082" spans="1:2">
      <c r="A5082" s="33">
        <v>1394</v>
      </c>
      <c r="B5082" s="33">
        <f t="shared" si="79"/>
        <v>-0.60954159022289967</v>
      </c>
    </row>
    <row r="5083" spans="1:2">
      <c r="A5083" s="34">
        <v>857.31</v>
      </c>
      <c r="B5083" s="33">
        <f t="shared" si="79"/>
        <v>-0.61944539125819154</v>
      </c>
    </row>
    <row r="5084" spans="1:2">
      <c r="A5084" s="33">
        <v>819.18</v>
      </c>
      <c r="B5084" s="33">
        <f t="shared" si="79"/>
        <v>-0.62014902265336491</v>
      </c>
    </row>
    <row r="5085" spans="1:2">
      <c r="A5085" s="34">
        <v>2653.5600000000004</v>
      </c>
      <c r="B5085" s="33">
        <f t="shared" si="79"/>
        <v>-0.58629831825581991</v>
      </c>
    </row>
    <row r="5086" spans="1:2">
      <c r="A5086" s="33">
        <v>3103.68</v>
      </c>
      <c r="B5086" s="33">
        <f t="shared" si="79"/>
        <v>-0.57799203544450328</v>
      </c>
    </row>
    <row r="5087" spans="1:2">
      <c r="A5087" s="34">
        <v>1513.3999999999999</v>
      </c>
      <c r="B5087" s="33">
        <f t="shared" si="79"/>
        <v>-0.60733824407593617</v>
      </c>
    </row>
    <row r="5088" spans="1:2">
      <c r="A5088" s="33">
        <v>856.89999999999986</v>
      </c>
      <c r="B5088" s="33">
        <f t="shared" si="79"/>
        <v>-0.61945295718717175</v>
      </c>
    </row>
    <row r="5089" spans="1:2">
      <c r="A5089" s="34">
        <v>680.4</v>
      </c>
      <c r="B5089" s="33">
        <f t="shared" si="79"/>
        <v>-0.62270999734579036</v>
      </c>
    </row>
    <row r="5090" spans="1:2">
      <c r="A5090" s="33">
        <v>692.64</v>
      </c>
      <c r="B5090" s="33">
        <f t="shared" si="79"/>
        <v>-0.62248412668549868</v>
      </c>
    </row>
    <row r="5091" spans="1:2">
      <c r="A5091" s="34">
        <v>1748.76</v>
      </c>
      <c r="B5091" s="33">
        <f t="shared" si="79"/>
        <v>-0.60299503177150304</v>
      </c>
    </row>
    <row r="5092" spans="1:2">
      <c r="A5092" s="33">
        <v>3300</v>
      </c>
      <c r="B5092" s="33">
        <f t="shared" si="79"/>
        <v>-0.57436924720688287</v>
      </c>
    </row>
    <row r="5093" spans="1:2">
      <c r="A5093" s="34">
        <v>1561.1399999999999</v>
      </c>
      <c r="B5093" s="33">
        <f t="shared" si="79"/>
        <v>-0.60645727468685717</v>
      </c>
    </row>
    <row r="5094" spans="1:2">
      <c r="A5094" s="33">
        <v>886.59999999999991</v>
      </c>
      <c r="B5094" s="33">
        <f t="shared" si="79"/>
        <v>-0.61890488867322868</v>
      </c>
    </row>
    <row r="5095" spans="1:2">
      <c r="A5095" s="34">
        <v>520</v>
      </c>
      <c r="B5095" s="33">
        <f t="shared" si="79"/>
        <v>-0.62566993639078983</v>
      </c>
    </row>
    <row r="5096" spans="1:2">
      <c r="A5096" s="33">
        <v>625.86</v>
      </c>
      <c r="B5096" s="33">
        <f t="shared" si="79"/>
        <v>-0.62371645043503143</v>
      </c>
    </row>
    <row r="5097" spans="1:2">
      <c r="A5097" s="34">
        <v>2018.24</v>
      </c>
      <c r="B5097" s="33">
        <f t="shared" si="79"/>
        <v>-0.5980221865480212</v>
      </c>
    </row>
    <row r="5098" spans="1:2">
      <c r="A5098" s="33">
        <v>2977.24</v>
      </c>
      <c r="B5098" s="33">
        <f t="shared" si="79"/>
        <v>-0.58032529412810518</v>
      </c>
    </row>
    <row r="5099" spans="1:2">
      <c r="A5099" s="34">
        <v>1352</v>
      </c>
      <c r="B5099" s="33">
        <f t="shared" si="79"/>
        <v>-0.61031663660625368</v>
      </c>
    </row>
    <row r="5100" spans="1:2">
      <c r="A5100" s="33">
        <v>1487.2</v>
      </c>
      <c r="B5100" s="33">
        <f t="shared" si="79"/>
        <v>-0.60782172539126667</v>
      </c>
    </row>
    <row r="5101" spans="1:2">
      <c r="A5101" s="34">
        <v>1068.1199999999999</v>
      </c>
      <c r="B5101" s="33">
        <f t="shared" si="79"/>
        <v>-0.61555521201831387</v>
      </c>
    </row>
    <row r="5102" spans="1:2">
      <c r="A5102" s="33">
        <v>885.6</v>
      </c>
      <c r="B5102" s="33">
        <f t="shared" si="79"/>
        <v>-0.61892334215854661</v>
      </c>
    </row>
    <row r="5103" spans="1:2">
      <c r="A5103" s="34">
        <v>2279.34</v>
      </c>
      <c r="B5103" s="33">
        <f t="shared" si="79"/>
        <v>-0.59320398153150389</v>
      </c>
    </row>
    <row r="5104" spans="1:2">
      <c r="A5104" s="33">
        <v>4106.88</v>
      </c>
      <c r="B5104" s="33">
        <f t="shared" si="79"/>
        <v>-0.55947949897353366</v>
      </c>
    </row>
    <row r="5105" spans="1:2">
      <c r="A5105" s="34">
        <v>1961</v>
      </c>
      <c r="B5105" s="33">
        <f t="shared" si="79"/>
        <v>-0.59907846404762088</v>
      </c>
    </row>
    <row r="5106" spans="1:2">
      <c r="A5106" s="33">
        <v>1768</v>
      </c>
      <c r="B5106" s="33">
        <f t="shared" si="79"/>
        <v>-0.60263998671398555</v>
      </c>
    </row>
    <row r="5107" spans="1:2">
      <c r="A5107" s="34">
        <v>1118</v>
      </c>
      <c r="B5107" s="33">
        <f t="shared" si="79"/>
        <v>-0.61463475217065444</v>
      </c>
    </row>
    <row r="5108" spans="1:2">
      <c r="A5108" s="33">
        <v>1166.3999999999999</v>
      </c>
      <c r="B5108" s="33">
        <f t="shared" si="79"/>
        <v>-0.61374160348126561</v>
      </c>
    </row>
    <row r="5109" spans="1:2">
      <c r="A5109" s="34">
        <v>2742.75</v>
      </c>
      <c r="B5109" s="33">
        <f t="shared" si="79"/>
        <v>-0.58465245190031179</v>
      </c>
    </row>
    <row r="5110" spans="1:2">
      <c r="A5110" s="33">
        <v>1131.8999999999999</v>
      </c>
      <c r="B5110" s="33">
        <f t="shared" si="79"/>
        <v>-0.6143782487247349</v>
      </c>
    </row>
    <row r="5111" spans="1:2">
      <c r="A5111" s="34">
        <v>1474.77</v>
      </c>
      <c r="B5111" s="33">
        <f t="shared" si="79"/>
        <v>-0.60805110221376879</v>
      </c>
    </row>
    <row r="5112" spans="1:2">
      <c r="A5112" s="33">
        <v>1737.2</v>
      </c>
      <c r="B5112" s="33">
        <f t="shared" si="79"/>
        <v>-0.60320835406177853</v>
      </c>
    </row>
    <row r="5113" spans="1:2">
      <c r="A5113" s="34">
        <v>989.43000000000006</v>
      </c>
      <c r="B5113" s="33">
        <f t="shared" si="79"/>
        <v>-0.61700731677798359</v>
      </c>
    </row>
    <row r="5114" spans="1:2">
      <c r="A5114" s="33">
        <v>1790.8799999999999</v>
      </c>
      <c r="B5114" s="33">
        <f t="shared" si="79"/>
        <v>-0.6022177709699108</v>
      </c>
    </row>
    <row r="5115" spans="1:2">
      <c r="A5115" s="34">
        <v>4146.8100000000004</v>
      </c>
      <c r="B5115" s="33">
        <f t="shared" si="79"/>
        <v>-0.55874265130478784</v>
      </c>
    </row>
    <row r="5116" spans="1:2">
      <c r="A5116" s="33">
        <v>1653.6000000000001</v>
      </c>
      <c r="B5116" s="33">
        <f t="shared" si="79"/>
        <v>-0.6047510654343593</v>
      </c>
    </row>
    <row r="5117" spans="1:2">
      <c r="A5117" s="34">
        <v>1225.07</v>
      </c>
      <c r="B5117" s="33">
        <f t="shared" si="79"/>
        <v>-0.61265893749766132</v>
      </c>
    </row>
    <row r="5118" spans="1:2">
      <c r="A5118" s="33">
        <v>879.06000000000006</v>
      </c>
      <c r="B5118" s="33">
        <f t="shared" si="79"/>
        <v>-0.619044027952526</v>
      </c>
    </row>
    <row r="5119" spans="1:2">
      <c r="A5119" s="34">
        <v>1710</v>
      </c>
      <c r="B5119" s="33">
        <f t="shared" si="79"/>
        <v>-0.60371028886242684</v>
      </c>
    </row>
    <row r="5120" spans="1:2">
      <c r="A5120" s="33">
        <v>2333.7600000000002</v>
      </c>
      <c r="B5120" s="33">
        <f t="shared" si="79"/>
        <v>-0.59219974286050092</v>
      </c>
    </row>
    <row r="5121" spans="1:2">
      <c r="A5121" s="34">
        <v>3973.4100000000003</v>
      </c>
      <c r="B5121" s="33">
        <f t="shared" si="79"/>
        <v>-0.5619424856589208</v>
      </c>
    </row>
    <row r="5122" spans="1:2">
      <c r="A5122" s="33">
        <v>1690</v>
      </c>
      <c r="B5122" s="33">
        <f t="shared" si="79"/>
        <v>-0.60407935856878592</v>
      </c>
    </row>
    <row r="5123" spans="1:2">
      <c r="A5123" s="34">
        <v>1046.73</v>
      </c>
      <c r="B5123" s="33">
        <f t="shared" ref="B5123:B5186" si="80">(A5123-$E$3)/$E$4</f>
        <v>-0.61594993206926485</v>
      </c>
    </row>
    <row r="5124" spans="1:2">
      <c r="A5124" s="33">
        <v>670.32</v>
      </c>
      <c r="B5124" s="33">
        <f t="shared" si="80"/>
        <v>-0.62289600847779536</v>
      </c>
    </row>
    <row r="5125" spans="1:2">
      <c r="A5125" s="34">
        <v>1322.88</v>
      </c>
      <c r="B5125" s="33">
        <f t="shared" si="80"/>
        <v>-0.61085400209871255</v>
      </c>
    </row>
    <row r="5126" spans="1:2">
      <c r="A5126" s="33">
        <v>1526.4</v>
      </c>
      <c r="B5126" s="33">
        <f t="shared" si="80"/>
        <v>-0.6070983487668028</v>
      </c>
    </row>
    <row r="5127" spans="1:2">
      <c r="A5127" s="34">
        <v>3254.04</v>
      </c>
      <c r="B5127" s="33">
        <f t="shared" si="80"/>
        <v>-0.575217369392096</v>
      </c>
    </row>
    <row r="5128" spans="1:2">
      <c r="A5128" s="33">
        <v>1525</v>
      </c>
      <c r="B5128" s="33">
        <f t="shared" si="80"/>
        <v>-0.60712418364624798</v>
      </c>
    </row>
    <row r="5129" spans="1:2">
      <c r="A5129" s="34">
        <v>1073.6000000000001</v>
      </c>
      <c r="B5129" s="33">
        <f t="shared" si="80"/>
        <v>-0.61545408691877157</v>
      </c>
    </row>
    <row r="5130" spans="1:2">
      <c r="A5130" s="33">
        <v>765.16</v>
      </c>
      <c r="B5130" s="33">
        <f t="shared" si="80"/>
        <v>-0.62114587993024062</v>
      </c>
    </row>
    <row r="5131" spans="1:2">
      <c r="A5131" s="34">
        <v>849.52</v>
      </c>
      <c r="B5131" s="33">
        <f t="shared" si="80"/>
        <v>-0.61958914390881836</v>
      </c>
    </row>
    <row r="5132" spans="1:2">
      <c r="A5132" s="33">
        <v>1811.04</v>
      </c>
      <c r="B5132" s="33">
        <f t="shared" si="80"/>
        <v>-0.60184574870590091</v>
      </c>
    </row>
    <row r="5133" spans="1:2">
      <c r="A5133" s="34">
        <v>4720</v>
      </c>
      <c r="B5133" s="33">
        <f t="shared" si="80"/>
        <v>-0.54816529805539083</v>
      </c>
    </row>
    <row r="5134" spans="1:2">
      <c r="A5134" s="33">
        <v>1814.4000000000003</v>
      </c>
      <c r="B5134" s="33">
        <f t="shared" si="80"/>
        <v>-0.60178374499523257</v>
      </c>
    </row>
    <row r="5135" spans="1:2">
      <c r="A5135" s="34">
        <v>1780.8000000000002</v>
      </c>
      <c r="B5135" s="33">
        <f t="shared" si="80"/>
        <v>-0.60240378210191581</v>
      </c>
    </row>
    <row r="5136" spans="1:2">
      <c r="A5136" s="33">
        <v>1220.94</v>
      </c>
      <c r="B5136" s="33">
        <f t="shared" si="80"/>
        <v>-0.61273515039202442</v>
      </c>
    </row>
    <row r="5137" spans="1:2">
      <c r="A5137" s="34">
        <v>1625.64</v>
      </c>
      <c r="B5137" s="33">
        <f t="shared" si="80"/>
        <v>-0.60526702488384931</v>
      </c>
    </row>
    <row r="5138" spans="1:2">
      <c r="A5138" s="33">
        <v>2747</v>
      </c>
      <c r="B5138" s="33">
        <f t="shared" si="80"/>
        <v>-0.58457402458771046</v>
      </c>
    </row>
    <row r="5139" spans="1:2">
      <c r="A5139" s="34">
        <v>5129.46</v>
      </c>
      <c r="B5139" s="33">
        <f t="shared" si="80"/>
        <v>-0.5406093339571022</v>
      </c>
    </row>
    <row r="5140" spans="1:2">
      <c r="A5140" s="33">
        <v>3080</v>
      </c>
      <c r="B5140" s="33">
        <f t="shared" si="80"/>
        <v>-0.57842901397683233</v>
      </c>
    </row>
    <row r="5141" spans="1:2">
      <c r="A5141" s="34">
        <v>1545.48</v>
      </c>
      <c r="B5141" s="33">
        <f t="shared" si="80"/>
        <v>-0.60674625626693623</v>
      </c>
    </row>
    <row r="5142" spans="1:2">
      <c r="A5142" s="33">
        <v>1717.2</v>
      </c>
      <c r="B5142" s="33">
        <f t="shared" si="80"/>
        <v>-0.6035774237681375</v>
      </c>
    </row>
    <row r="5143" spans="1:2">
      <c r="A5143" s="34">
        <v>1814.3999999999999</v>
      </c>
      <c r="B5143" s="33">
        <f t="shared" si="80"/>
        <v>-0.60178374499523257</v>
      </c>
    </row>
    <row r="5144" spans="1:2">
      <c r="A5144" s="33">
        <v>3545.64</v>
      </c>
      <c r="B5144" s="33">
        <f t="shared" si="80"/>
        <v>-0.56983633307338111</v>
      </c>
    </row>
    <row r="5145" spans="1:2">
      <c r="A5145" s="34">
        <v>5274.3600000000006</v>
      </c>
      <c r="B5145" s="33">
        <f t="shared" si="80"/>
        <v>-0.53793542393453087</v>
      </c>
    </row>
    <row r="5146" spans="1:2">
      <c r="A5146" s="33">
        <v>3078.03</v>
      </c>
      <c r="B5146" s="33">
        <f t="shared" si="80"/>
        <v>-0.57846536734290877</v>
      </c>
    </row>
    <row r="5147" spans="1:2">
      <c r="A5147" s="34">
        <v>1946.1599999999999</v>
      </c>
      <c r="B5147" s="33">
        <f t="shared" si="80"/>
        <v>-0.5993523137697393</v>
      </c>
    </row>
    <row r="5148" spans="1:2">
      <c r="A5148" s="33">
        <v>1453.5</v>
      </c>
      <c r="B5148" s="33">
        <f t="shared" si="80"/>
        <v>-0.60844360784648155</v>
      </c>
    </row>
    <row r="5149" spans="1:2">
      <c r="A5149" s="34">
        <v>2164.89</v>
      </c>
      <c r="B5149" s="33">
        <f t="shared" si="80"/>
        <v>-0.59531598292614363</v>
      </c>
    </row>
    <row r="5150" spans="1:2">
      <c r="A5150" s="33">
        <v>3919.4999999999995</v>
      </c>
      <c r="B5150" s="33">
        <f t="shared" si="80"/>
        <v>-0.56293731305241157</v>
      </c>
    </row>
    <row r="5151" spans="1:2">
      <c r="A5151" s="34">
        <v>4327.6500000000005</v>
      </c>
      <c r="B5151" s="33">
        <f t="shared" si="80"/>
        <v>-0.55540552301988932</v>
      </c>
    </row>
    <row r="5152" spans="1:2">
      <c r="A5152" s="33">
        <v>2671.2000000000003</v>
      </c>
      <c r="B5152" s="33">
        <f t="shared" si="80"/>
        <v>-0.58597279877481123</v>
      </c>
    </row>
    <row r="5153" spans="1:2">
      <c r="A5153" s="34">
        <v>1982.8799999999999</v>
      </c>
      <c r="B5153" s="33">
        <f t="shared" si="80"/>
        <v>-0.59867470178886406</v>
      </c>
    </row>
    <row r="5154" spans="1:2">
      <c r="A5154" s="33">
        <v>1441.6000000000001</v>
      </c>
      <c r="B5154" s="33">
        <f t="shared" si="80"/>
        <v>-0.60866320432176524</v>
      </c>
    </row>
    <row r="5155" spans="1:2">
      <c r="A5155" s="34">
        <v>1531.4</v>
      </c>
      <c r="B5155" s="33">
        <f t="shared" si="80"/>
        <v>-0.60700608134021306</v>
      </c>
    </row>
    <row r="5156" spans="1:2">
      <c r="A5156" s="33">
        <v>2926.56</v>
      </c>
      <c r="B5156" s="33">
        <f t="shared" si="80"/>
        <v>-0.58126051676401891</v>
      </c>
    </row>
    <row r="5157" spans="1:2">
      <c r="A5157" s="34">
        <v>4024.32</v>
      </c>
      <c r="B5157" s="33">
        <f t="shared" si="80"/>
        <v>-0.56100301872138381</v>
      </c>
    </row>
    <row r="5158" spans="1:2">
      <c r="A5158" s="33">
        <v>2402.4</v>
      </c>
      <c r="B5158" s="33">
        <f t="shared" si="80"/>
        <v>-0.59093309562827667</v>
      </c>
    </row>
    <row r="5159" spans="1:2">
      <c r="A5159" s="34">
        <v>1121</v>
      </c>
      <c r="B5159" s="33">
        <f t="shared" si="80"/>
        <v>-0.61457939171470066</v>
      </c>
    </row>
    <row r="5160" spans="1:2">
      <c r="A5160" s="33">
        <v>1092</v>
      </c>
      <c r="B5160" s="33">
        <f t="shared" si="80"/>
        <v>-0.6151145427889213</v>
      </c>
    </row>
    <row r="5161" spans="1:2">
      <c r="A5161" s="34">
        <v>1488</v>
      </c>
      <c r="B5161" s="33">
        <f t="shared" si="80"/>
        <v>-0.60780696260301215</v>
      </c>
    </row>
    <row r="5162" spans="1:2">
      <c r="A5162" s="33">
        <v>2204.16</v>
      </c>
      <c r="B5162" s="33">
        <f t="shared" si="80"/>
        <v>-0.59459131455770764</v>
      </c>
    </row>
    <row r="5163" spans="1:2">
      <c r="A5163" s="34">
        <v>3611.48</v>
      </c>
      <c r="B5163" s="33">
        <f t="shared" si="80"/>
        <v>-0.56862135560004723</v>
      </c>
    </row>
    <row r="5164" spans="1:2">
      <c r="A5164" s="33">
        <v>2217.6000000000004</v>
      </c>
      <c r="B5164" s="33">
        <f t="shared" si="80"/>
        <v>-0.5943432997150343</v>
      </c>
    </row>
    <row r="5165" spans="1:2">
      <c r="A5165" s="34">
        <v>1085.6000000000001</v>
      </c>
      <c r="B5165" s="33">
        <f t="shared" si="80"/>
        <v>-0.61523264509495612</v>
      </c>
    </row>
    <row r="5166" spans="1:2">
      <c r="A5166" s="33">
        <v>892.07999999999993</v>
      </c>
      <c r="B5166" s="33">
        <f t="shared" si="80"/>
        <v>-0.61880376357368616</v>
      </c>
    </row>
    <row r="5167" spans="1:2">
      <c r="A5167" s="34">
        <v>1093.3999999999999</v>
      </c>
      <c r="B5167" s="33">
        <f t="shared" si="80"/>
        <v>-0.61508870790947612</v>
      </c>
    </row>
    <row r="5168" spans="1:2">
      <c r="A5168" s="33">
        <v>2423.6</v>
      </c>
      <c r="B5168" s="33">
        <f t="shared" si="80"/>
        <v>-0.59054188173953615</v>
      </c>
    </row>
    <row r="5169" spans="1:2">
      <c r="A5169" s="34">
        <v>4014.7200000000003</v>
      </c>
      <c r="B5169" s="33">
        <f t="shared" si="80"/>
        <v>-0.56118017218043614</v>
      </c>
    </row>
    <row r="5170" spans="1:2">
      <c r="A5170" s="33">
        <v>2198.34</v>
      </c>
      <c r="B5170" s="33">
        <f t="shared" si="80"/>
        <v>-0.59469871384225803</v>
      </c>
    </row>
    <row r="5171" spans="1:2">
      <c r="A5171" s="34">
        <v>2139.9300000000003</v>
      </c>
      <c r="B5171" s="33">
        <f t="shared" si="80"/>
        <v>-0.59577658191967964</v>
      </c>
    </row>
    <row r="5172" spans="1:2">
      <c r="A5172" s="33">
        <v>2120.4</v>
      </c>
      <c r="B5172" s="33">
        <f t="shared" si="80"/>
        <v>-0.59613697848793923</v>
      </c>
    </row>
    <row r="5173" spans="1:2">
      <c r="A5173" s="34">
        <v>2004.4499999999998</v>
      </c>
      <c r="B5173" s="33">
        <f t="shared" si="80"/>
        <v>-0.5982766601105558</v>
      </c>
    </row>
    <row r="5174" spans="1:2">
      <c r="A5174" s="33">
        <v>3139.08</v>
      </c>
      <c r="B5174" s="33">
        <f t="shared" si="80"/>
        <v>-0.57733878206424771</v>
      </c>
    </row>
    <row r="5175" spans="1:2">
      <c r="A5175" s="34">
        <v>5642.8200000000006</v>
      </c>
      <c r="B5175" s="33">
        <f t="shared" si="80"/>
        <v>-0.53113605273427822</v>
      </c>
    </row>
    <row r="5176" spans="1:2">
      <c r="A5176" s="33">
        <v>3158.4</v>
      </c>
      <c r="B5176" s="33">
        <f t="shared" si="80"/>
        <v>-0.57698226072790493</v>
      </c>
    </row>
    <row r="5177" spans="1:2">
      <c r="A5177" s="34">
        <v>1366.8600000000001</v>
      </c>
      <c r="B5177" s="33">
        <f t="shared" si="80"/>
        <v>-0.61004241781442892</v>
      </c>
    </row>
    <row r="5178" spans="1:2">
      <c r="A5178" s="33">
        <v>1546.71</v>
      </c>
      <c r="B5178" s="33">
        <f t="shared" si="80"/>
        <v>-0.60672355847999526</v>
      </c>
    </row>
    <row r="5179" spans="1:2">
      <c r="A5179" s="34">
        <v>1667.8799999999999</v>
      </c>
      <c r="B5179" s="33">
        <f t="shared" si="80"/>
        <v>-0.60448754966401896</v>
      </c>
    </row>
    <row r="5180" spans="1:2">
      <c r="A5180" s="33">
        <v>842.8</v>
      </c>
      <c r="B5180" s="33">
        <f t="shared" si="80"/>
        <v>-0.61971315133015492</v>
      </c>
    </row>
    <row r="5181" spans="1:2">
      <c r="A5181" s="34">
        <v>634.79999999999995</v>
      </c>
      <c r="B5181" s="33">
        <f t="shared" si="80"/>
        <v>-0.62355147627628893</v>
      </c>
    </row>
    <row r="5182" spans="1:2">
      <c r="A5182" s="33">
        <v>2789.6400000000003</v>
      </c>
      <c r="B5182" s="33">
        <f t="shared" si="80"/>
        <v>-0.58378716797375296</v>
      </c>
    </row>
    <row r="5183" spans="1:2">
      <c r="A5183" s="34">
        <v>1698.84</v>
      </c>
      <c r="B5183" s="33">
        <f t="shared" si="80"/>
        <v>-0.60391622975857517</v>
      </c>
    </row>
    <row r="5184" spans="1:2">
      <c r="A5184" s="33">
        <v>1317.1200000000001</v>
      </c>
      <c r="B5184" s="33">
        <f t="shared" si="80"/>
        <v>-0.61096029417414377</v>
      </c>
    </row>
    <row r="5185" spans="1:2">
      <c r="A5185" s="34">
        <v>1488.96</v>
      </c>
      <c r="B5185" s="33">
        <f t="shared" si="80"/>
        <v>-0.60778924725710703</v>
      </c>
    </row>
    <row r="5186" spans="1:2">
      <c r="A5186" s="33">
        <v>895.44</v>
      </c>
      <c r="B5186" s="33">
        <f t="shared" si="80"/>
        <v>-0.61874175986301794</v>
      </c>
    </row>
    <row r="5187" spans="1:2">
      <c r="A5187" s="34">
        <v>535.79999999999995</v>
      </c>
      <c r="B5187" s="33">
        <f t="shared" ref="B5187:B5250" si="81">(A5187-$E$3)/$E$4</f>
        <v>-0.62537837132276619</v>
      </c>
    </row>
    <row r="5188" spans="1:2">
      <c r="A5188" s="33">
        <v>2468.4</v>
      </c>
      <c r="B5188" s="33">
        <f t="shared" si="81"/>
        <v>-0.58971516559729187</v>
      </c>
    </row>
    <row r="5189" spans="1:2">
      <c r="A5189" s="34">
        <v>2376</v>
      </c>
      <c r="B5189" s="33">
        <f t="shared" si="81"/>
        <v>-0.59142026764067068</v>
      </c>
    </row>
    <row r="5190" spans="1:2">
      <c r="A5190" s="33">
        <v>1523.34</v>
      </c>
      <c r="B5190" s="33">
        <f t="shared" si="81"/>
        <v>-0.60715481643187585</v>
      </c>
    </row>
    <row r="5191" spans="1:2">
      <c r="A5191" s="34">
        <v>2245.23</v>
      </c>
      <c r="B5191" s="33">
        <f t="shared" si="81"/>
        <v>-0.59383342991569932</v>
      </c>
    </row>
    <row r="5192" spans="1:2">
      <c r="A5192" s="33">
        <v>1291.68</v>
      </c>
      <c r="B5192" s="33">
        <f t="shared" si="81"/>
        <v>-0.61142975084063256</v>
      </c>
    </row>
    <row r="5193" spans="1:2">
      <c r="A5193" s="34">
        <v>514.80000000000007</v>
      </c>
      <c r="B5193" s="33">
        <f t="shared" si="81"/>
        <v>-0.6257658945144432</v>
      </c>
    </row>
    <row r="5194" spans="1:2">
      <c r="A5194" s="33">
        <v>2337.5</v>
      </c>
      <c r="B5194" s="33">
        <f t="shared" si="81"/>
        <v>-0.5921307268254119</v>
      </c>
    </row>
    <row r="5195" spans="1:2">
      <c r="A5195" s="34">
        <v>2761.2</v>
      </c>
      <c r="B5195" s="33">
        <f t="shared" si="81"/>
        <v>-0.58431198509619553</v>
      </c>
    </row>
    <row r="5196" spans="1:2">
      <c r="A5196" s="33">
        <v>1729.35</v>
      </c>
      <c r="B5196" s="33">
        <f t="shared" si="81"/>
        <v>-0.60335321392152452</v>
      </c>
    </row>
    <row r="5197" spans="1:2">
      <c r="A5197" s="34">
        <v>2074.8000000000002</v>
      </c>
      <c r="B5197" s="33">
        <f t="shared" si="81"/>
        <v>-0.59697845741843791</v>
      </c>
    </row>
    <row r="5198" spans="1:2">
      <c r="A5198" s="33">
        <v>1226.3999999999999</v>
      </c>
      <c r="B5198" s="33">
        <f t="shared" si="81"/>
        <v>-0.61263439436218847</v>
      </c>
    </row>
    <row r="5199" spans="1:2">
      <c r="A5199" s="34">
        <v>589.68000000000006</v>
      </c>
      <c r="B5199" s="33">
        <f t="shared" si="81"/>
        <v>-0.62438409753383495</v>
      </c>
    </row>
    <row r="5200" spans="1:2">
      <c r="A5200" s="33">
        <v>3102</v>
      </c>
      <c r="B5200" s="33">
        <f t="shared" si="81"/>
        <v>-0.57802303729983739</v>
      </c>
    </row>
    <row r="5201" spans="1:2">
      <c r="A5201" s="34">
        <v>2981.46</v>
      </c>
      <c r="B5201" s="33">
        <f t="shared" si="81"/>
        <v>-0.58024742042006339</v>
      </c>
    </row>
    <row r="5202" spans="1:2">
      <c r="A5202" s="33">
        <v>1875.72</v>
      </c>
      <c r="B5202" s="33">
        <f t="shared" si="81"/>
        <v>-0.60065217727553577</v>
      </c>
    </row>
    <row r="5203" spans="1:2">
      <c r="A5203" s="34">
        <v>2195.2000000000003</v>
      </c>
      <c r="B5203" s="33">
        <f t="shared" si="81"/>
        <v>-0.59475665778615638</v>
      </c>
    </row>
    <row r="5204" spans="1:2">
      <c r="A5204" s="33">
        <v>1664</v>
      </c>
      <c r="B5204" s="33">
        <f t="shared" si="81"/>
        <v>-0.60455914918705267</v>
      </c>
    </row>
    <row r="5205" spans="1:2">
      <c r="A5205" s="34">
        <v>708.40000000000009</v>
      </c>
      <c r="B5205" s="33">
        <f t="shared" si="81"/>
        <v>-0.62219329975688764</v>
      </c>
    </row>
    <row r="5206" spans="1:2">
      <c r="A5206" s="33">
        <v>5426.85</v>
      </c>
      <c r="B5206" s="33">
        <f t="shared" si="81"/>
        <v>-0.53512145195839644</v>
      </c>
    </row>
    <row r="5207" spans="1:2">
      <c r="A5207" s="34">
        <v>5628</v>
      </c>
      <c r="B5207" s="33">
        <f t="shared" si="81"/>
        <v>-0.53140953338669028</v>
      </c>
    </row>
    <row r="5208" spans="1:2">
      <c r="A5208" s="33">
        <v>3481.92</v>
      </c>
      <c r="B5208" s="33">
        <f t="shared" si="81"/>
        <v>-0.57101218915784113</v>
      </c>
    </row>
    <row r="5209" spans="1:2">
      <c r="A5209" s="34">
        <v>4600.8</v>
      </c>
      <c r="B5209" s="33">
        <f t="shared" si="81"/>
        <v>-0.5503649535052908</v>
      </c>
    </row>
    <row r="5210" spans="1:2">
      <c r="A5210" s="33">
        <v>3739.96</v>
      </c>
      <c r="B5210" s="33">
        <f t="shared" si="81"/>
        <v>-0.56625045180639666</v>
      </c>
    </row>
    <row r="5211" spans="1:2">
      <c r="A5211" s="34">
        <v>2191.1999999999998</v>
      </c>
      <c r="B5211" s="33">
        <f t="shared" si="81"/>
        <v>-0.5948304717274282</v>
      </c>
    </row>
    <row r="5212" spans="1:2">
      <c r="A5212" s="33">
        <v>8524.36</v>
      </c>
      <c r="B5212" s="33">
        <f t="shared" si="81"/>
        <v>-0.47796159665118637</v>
      </c>
    </row>
    <row r="5213" spans="1:2">
      <c r="A5213" s="34">
        <v>5695.04</v>
      </c>
      <c r="B5213" s="33">
        <f t="shared" si="81"/>
        <v>-0.53017241173097474</v>
      </c>
    </row>
    <row r="5214" spans="1:2">
      <c r="A5214" s="33">
        <v>5012.2800000000007</v>
      </c>
      <c r="B5214" s="33">
        <f t="shared" si="81"/>
        <v>-0.54277171336665986</v>
      </c>
    </row>
    <row r="5215" spans="1:2">
      <c r="A5215" s="34">
        <v>4266</v>
      </c>
      <c r="B5215" s="33">
        <f t="shared" si="81"/>
        <v>-0.55654318038974115</v>
      </c>
    </row>
    <row r="5216" spans="1:2">
      <c r="A5216" s="33">
        <v>3796</v>
      </c>
      <c r="B5216" s="33">
        <f t="shared" si="81"/>
        <v>-0.56521631848917864</v>
      </c>
    </row>
    <row r="5217" spans="1:2">
      <c r="A5217" s="34">
        <v>3576</v>
      </c>
      <c r="B5217" s="33">
        <f t="shared" si="81"/>
        <v>-0.5692760852591281</v>
      </c>
    </row>
    <row r="5218" spans="1:2">
      <c r="A5218" s="33">
        <v>7687.68</v>
      </c>
      <c r="B5218" s="33">
        <f t="shared" si="81"/>
        <v>-0.49340125874701063</v>
      </c>
    </row>
    <row r="5219" spans="1:2">
      <c r="A5219" s="34">
        <v>6138.3</v>
      </c>
      <c r="B5219" s="33">
        <f t="shared" si="81"/>
        <v>-0.52199271982893936</v>
      </c>
    </row>
    <row r="5220" spans="1:2">
      <c r="A5220" s="33">
        <v>5262.52</v>
      </c>
      <c r="B5220" s="33">
        <f t="shared" si="81"/>
        <v>-0.53815391320069539</v>
      </c>
    </row>
    <row r="5221" spans="1:2">
      <c r="A5221" s="34">
        <v>4043.52</v>
      </c>
      <c r="B5221" s="33">
        <f t="shared" si="81"/>
        <v>-0.56064871180327913</v>
      </c>
    </row>
    <row r="5222" spans="1:2">
      <c r="A5222" s="33">
        <v>3615.32</v>
      </c>
      <c r="B5222" s="33">
        <f t="shared" si="81"/>
        <v>-0.56855049421642623</v>
      </c>
    </row>
    <row r="5223" spans="1:2">
      <c r="A5223" s="34">
        <v>2738.61</v>
      </c>
      <c r="B5223" s="33">
        <f t="shared" si="81"/>
        <v>-0.58472884932952807</v>
      </c>
    </row>
    <row r="5224" spans="1:2">
      <c r="A5224" s="33">
        <v>3358.0800000000004</v>
      </c>
      <c r="B5224" s="33">
        <f t="shared" si="81"/>
        <v>-0.57329746877961618</v>
      </c>
    </row>
    <row r="5225" spans="1:2">
      <c r="A5225" s="34">
        <v>3325.68</v>
      </c>
      <c r="B5225" s="33">
        <f t="shared" si="81"/>
        <v>-0.57389536170391786</v>
      </c>
    </row>
    <row r="5226" spans="1:2">
      <c r="A5226" s="33">
        <v>3392.73</v>
      </c>
      <c r="B5226" s="33">
        <f t="shared" si="81"/>
        <v>-0.57265805551334925</v>
      </c>
    </row>
    <row r="5227" spans="1:2">
      <c r="A5227" s="34">
        <v>2620.8000000000002</v>
      </c>
      <c r="B5227" s="33">
        <f t="shared" si="81"/>
        <v>-0.58690285443483603</v>
      </c>
    </row>
    <row r="5228" spans="1:2">
      <c r="A5228" s="33">
        <v>2108</v>
      </c>
      <c r="B5228" s="33">
        <f t="shared" si="81"/>
        <v>-0.59636580170588183</v>
      </c>
    </row>
    <row r="5229" spans="1:2">
      <c r="A5229" s="34">
        <v>1938.3</v>
      </c>
      <c r="B5229" s="33">
        <f t="shared" si="81"/>
        <v>-0.59949735816433836</v>
      </c>
    </row>
    <row r="5230" spans="1:2">
      <c r="A5230" s="33">
        <v>3116.4</v>
      </c>
      <c r="B5230" s="33">
        <f t="shared" si="81"/>
        <v>-0.57775730711125894</v>
      </c>
    </row>
    <row r="5231" spans="1:2">
      <c r="A5231" s="34">
        <v>2579.2000000000003</v>
      </c>
      <c r="B5231" s="33">
        <f t="shared" si="81"/>
        <v>-0.58767051942406279</v>
      </c>
    </row>
    <row r="5232" spans="1:2">
      <c r="A5232" s="33">
        <v>2525.4000000000005</v>
      </c>
      <c r="B5232" s="33">
        <f t="shared" si="81"/>
        <v>-0.58866331693416862</v>
      </c>
    </row>
    <row r="5233" spans="1:2">
      <c r="A5233" s="34">
        <v>1705.1999999999998</v>
      </c>
      <c r="B5233" s="33">
        <f t="shared" si="81"/>
        <v>-0.60379886559195295</v>
      </c>
    </row>
    <row r="5234" spans="1:2">
      <c r="A5234" s="33">
        <v>1535.5</v>
      </c>
      <c r="B5234" s="33">
        <f t="shared" si="81"/>
        <v>-0.60693042205040948</v>
      </c>
    </row>
    <row r="5235" spans="1:2">
      <c r="A5235" s="34">
        <v>1234.8000000000002</v>
      </c>
      <c r="B5235" s="33">
        <f t="shared" si="81"/>
        <v>-0.61247938508551758</v>
      </c>
    </row>
    <row r="5236" spans="1:2">
      <c r="A5236" s="33">
        <v>2448</v>
      </c>
      <c r="B5236" s="33">
        <f t="shared" si="81"/>
        <v>-0.5900916166977781</v>
      </c>
    </row>
    <row r="5237" spans="1:2">
      <c r="A5237" s="34">
        <v>2981.46</v>
      </c>
      <c r="B5237" s="33">
        <f t="shared" si="81"/>
        <v>-0.58024742042006339</v>
      </c>
    </row>
    <row r="5238" spans="1:2">
      <c r="A5238" s="33">
        <v>3010.56</v>
      </c>
      <c r="B5238" s="33">
        <f t="shared" si="81"/>
        <v>-0.57971042399731099</v>
      </c>
    </row>
    <row r="5239" spans="1:2">
      <c r="A5239" s="34">
        <v>2460</v>
      </c>
      <c r="B5239" s="33">
        <f t="shared" si="81"/>
        <v>-0.58987017487396276</v>
      </c>
    </row>
    <row r="5240" spans="1:2">
      <c r="A5240" s="33">
        <v>2433.6</v>
      </c>
      <c r="B5240" s="33">
        <f t="shared" si="81"/>
        <v>-0.59035734688635666</v>
      </c>
    </row>
    <row r="5241" spans="1:2">
      <c r="A5241" s="34">
        <v>2813.7</v>
      </c>
      <c r="B5241" s="33">
        <f t="shared" si="81"/>
        <v>-0.58334317711700301</v>
      </c>
    </row>
    <row r="5242" spans="1:2">
      <c r="A5242" s="33">
        <v>5969.6</v>
      </c>
      <c r="B5242" s="33">
        <f t="shared" si="81"/>
        <v>-0.52510582280207785</v>
      </c>
    </row>
    <row r="5243" spans="1:2">
      <c r="A5243" s="34">
        <v>5140.8</v>
      </c>
      <c r="B5243" s="33">
        <f t="shared" si="81"/>
        <v>-0.54040007143359658</v>
      </c>
    </row>
    <row r="5244" spans="1:2">
      <c r="A5244" s="33">
        <v>4204.2000000000007</v>
      </c>
      <c r="B5244" s="33">
        <f t="shared" si="81"/>
        <v>-0.55768360578239051</v>
      </c>
    </row>
    <row r="5245" spans="1:2">
      <c r="A5245" s="34">
        <v>3496.5</v>
      </c>
      <c r="B5245" s="33">
        <f t="shared" si="81"/>
        <v>-0.57074313734190529</v>
      </c>
    </row>
    <row r="5246" spans="1:2">
      <c r="A5246" s="33">
        <v>3704.7499999999995</v>
      </c>
      <c r="B5246" s="33">
        <f t="shared" si="81"/>
        <v>-0.56690019902444178</v>
      </c>
    </row>
    <row r="5247" spans="1:2">
      <c r="A5247" s="34">
        <v>2795.52</v>
      </c>
      <c r="B5247" s="33">
        <f t="shared" si="81"/>
        <v>-0.5836786614800834</v>
      </c>
    </row>
    <row r="5248" spans="1:2">
      <c r="A5248" s="33">
        <v>6319</v>
      </c>
      <c r="B5248" s="33">
        <f t="shared" si="81"/>
        <v>-0.51865817503198541</v>
      </c>
    </row>
    <row r="5249" spans="1:2">
      <c r="A5249" s="34">
        <v>1879.1</v>
      </c>
      <c r="B5249" s="33">
        <f t="shared" si="81"/>
        <v>-0.60058980449516119</v>
      </c>
    </row>
    <row r="5250" spans="1:2">
      <c r="A5250" s="33">
        <v>2066.4</v>
      </c>
      <c r="B5250" s="33">
        <f t="shared" si="81"/>
        <v>-0.59713346669510869</v>
      </c>
    </row>
    <row r="5251" spans="1:2">
      <c r="A5251" s="34">
        <v>2269.35</v>
      </c>
      <c r="B5251" s="33">
        <f t="shared" ref="B5251:B5314" si="82">(A5251-$E$3)/$E$4</f>
        <v>-0.59338833184983031</v>
      </c>
    </row>
    <row r="5252" spans="1:2">
      <c r="A5252" s="33">
        <v>1628.5499999999997</v>
      </c>
      <c r="B5252" s="33">
        <f t="shared" si="82"/>
        <v>-0.60521332524157401</v>
      </c>
    </row>
    <row r="5253" spans="1:2">
      <c r="A5253" s="34">
        <v>1101.6000000000001</v>
      </c>
      <c r="B5253" s="33">
        <f t="shared" si="82"/>
        <v>-0.61493738932986897</v>
      </c>
    </row>
    <row r="5254" spans="1:2">
      <c r="A5254" s="33">
        <v>3584.8400000000006</v>
      </c>
      <c r="B5254" s="33">
        <f t="shared" si="82"/>
        <v>-0.56911295644891746</v>
      </c>
    </row>
    <row r="5255" spans="1:2">
      <c r="A5255" s="34">
        <v>2071.44</v>
      </c>
      <c r="B5255" s="33">
        <f t="shared" si="82"/>
        <v>-0.59704046112910625</v>
      </c>
    </row>
    <row r="5256" spans="1:2">
      <c r="A5256" s="33">
        <v>1903.6499999999999</v>
      </c>
      <c r="B5256" s="33">
        <f t="shared" si="82"/>
        <v>-0.6001367714306054</v>
      </c>
    </row>
    <row r="5257" spans="1:2">
      <c r="A5257" s="34">
        <v>2175.6</v>
      </c>
      <c r="B5257" s="33">
        <f t="shared" si="82"/>
        <v>-0.59511834609838832</v>
      </c>
    </row>
    <row r="5258" spans="1:2">
      <c r="A5258" s="33">
        <v>1465.2</v>
      </c>
      <c r="B5258" s="33">
        <f t="shared" si="82"/>
        <v>-0.6082277020682616</v>
      </c>
    </row>
    <row r="5259" spans="1:2">
      <c r="A5259" s="34">
        <v>998.4</v>
      </c>
      <c r="B5259" s="33">
        <f t="shared" si="82"/>
        <v>-0.61684178901468156</v>
      </c>
    </row>
    <row r="5260" spans="1:2">
      <c r="A5260" s="33">
        <v>2944.0800000000004</v>
      </c>
      <c r="B5260" s="33">
        <f t="shared" si="82"/>
        <v>-0.58093721170124835</v>
      </c>
    </row>
    <row r="5261" spans="1:2">
      <c r="A5261" s="34">
        <v>3017.6</v>
      </c>
      <c r="B5261" s="33">
        <f t="shared" si="82"/>
        <v>-0.57958051146067258</v>
      </c>
    </row>
    <row r="5262" spans="1:2">
      <c r="A5262" s="33">
        <v>2204</v>
      </c>
      <c r="B5262" s="33">
        <f t="shared" si="82"/>
        <v>-0.59459426711535845</v>
      </c>
    </row>
    <row r="5263" spans="1:2">
      <c r="A5263" s="34">
        <v>2917.55</v>
      </c>
      <c r="B5263" s="33">
        <f t="shared" si="82"/>
        <v>-0.58142678266673375</v>
      </c>
    </row>
    <row r="5264" spans="1:2">
      <c r="A5264" s="33">
        <v>2216.7599999999998</v>
      </c>
      <c r="B5264" s="33">
        <f t="shared" si="82"/>
        <v>-0.59435880064270141</v>
      </c>
    </row>
    <row r="5265" spans="1:2">
      <c r="A5265" s="34">
        <v>885.72</v>
      </c>
      <c r="B5265" s="33">
        <f t="shared" si="82"/>
        <v>-0.61892112774030839</v>
      </c>
    </row>
    <row r="5266" spans="1:2">
      <c r="A5266" s="33">
        <v>3272.4</v>
      </c>
      <c r="B5266" s="33">
        <f t="shared" si="82"/>
        <v>-0.57487856340165833</v>
      </c>
    </row>
    <row r="5267" spans="1:2">
      <c r="A5267" s="34">
        <v>3593.52</v>
      </c>
      <c r="B5267" s="33">
        <f t="shared" si="82"/>
        <v>-0.56895278019635753</v>
      </c>
    </row>
    <row r="5268" spans="1:2">
      <c r="A5268" s="33">
        <v>2263.7999999999997</v>
      </c>
      <c r="B5268" s="33">
        <f t="shared" si="82"/>
        <v>-0.59349074869334495</v>
      </c>
    </row>
    <row r="5269" spans="1:2">
      <c r="A5269" s="34">
        <v>3247.2</v>
      </c>
      <c r="B5269" s="33">
        <f t="shared" si="82"/>
        <v>-0.57534359123167078</v>
      </c>
    </row>
    <row r="5270" spans="1:2">
      <c r="A5270" s="33">
        <v>1965.6</v>
      </c>
      <c r="B5270" s="33">
        <f t="shared" si="82"/>
        <v>-0.59899357801515829</v>
      </c>
    </row>
    <row r="5271" spans="1:2">
      <c r="A5271" s="34">
        <v>1197.6999999999998</v>
      </c>
      <c r="B5271" s="33">
        <f t="shared" si="82"/>
        <v>-0.61316400939081372</v>
      </c>
    </row>
    <row r="5272" spans="1:2">
      <c r="A5272" s="33">
        <v>4708.8</v>
      </c>
      <c r="B5272" s="33">
        <f t="shared" si="82"/>
        <v>-0.54837197709095198</v>
      </c>
    </row>
    <row r="5273" spans="1:2">
      <c r="A5273" s="34">
        <v>3865.7</v>
      </c>
      <c r="B5273" s="33">
        <f t="shared" si="82"/>
        <v>-0.56393011056251741</v>
      </c>
    </row>
    <row r="5274" spans="1:2">
      <c r="A5274" s="33">
        <v>3072</v>
      </c>
      <c r="B5274" s="33">
        <f t="shared" si="82"/>
        <v>-0.57857664185937596</v>
      </c>
    </row>
    <row r="5275" spans="1:2">
      <c r="A5275" s="34">
        <v>3159.45</v>
      </c>
      <c r="B5275" s="33">
        <f t="shared" si="82"/>
        <v>-0.57696288456832101</v>
      </c>
    </row>
    <row r="5276" spans="1:2">
      <c r="A5276" s="33">
        <v>2232.56</v>
      </c>
      <c r="B5276" s="33">
        <f t="shared" si="82"/>
        <v>-0.59406723557467778</v>
      </c>
    </row>
    <row r="5277" spans="1:2">
      <c r="A5277" s="34">
        <v>1131.52</v>
      </c>
      <c r="B5277" s="33">
        <f t="shared" si="82"/>
        <v>-0.61438526104915581</v>
      </c>
    </row>
    <row r="5278" spans="1:2">
      <c r="A5278" s="33">
        <v>6722.7800000000007</v>
      </c>
      <c r="B5278" s="33">
        <f t="shared" si="82"/>
        <v>-0.51120702673030272</v>
      </c>
    </row>
    <row r="5279" spans="1:2">
      <c r="A5279" s="34">
        <v>6121.3499999999995</v>
      </c>
      <c r="B5279" s="33">
        <f t="shared" si="82"/>
        <v>-0.52230550640507867</v>
      </c>
    </row>
    <row r="5280" spans="1:2">
      <c r="A5280" s="33">
        <v>4547.2</v>
      </c>
      <c r="B5280" s="33">
        <f t="shared" si="82"/>
        <v>-0.55135406031833301</v>
      </c>
    </row>
    <row r="5281" spans="1:2">
      <c r="A5281" s="34">
        <v>7224</v>
      </c>
      <c r="B5281" s="33">
        <f t="shared" si="82"/>
        <v>-0.50195777081923865</v>
      </c>
    </row>
    <row r="5282" spans="1:2">
      <c r="A5282" s="33">
        <v>5012.7</v>
      </c>
      <c r="B5282" s="33">
        <f t="shared" si="82"/>
        <v>-0.54276396290282625</v>
      </c>
    </row>
    <row r="5283" spans="1:2">
      <c r="A5283" s="34">
        <v>3588.48</v>
      </c>
      <c r="B5283" s="33">
        <f t="shared" si="82"/>
        <v>-0.56904578576236009</v>
      </c>
    </row>
    <row r="5284" spans="1:2">
      <c r="A5284" s="33">
        <v>12574.240000000002</v>
      </c>
      <c r="B5284" s="33">
        <f t="shared" si="82"/>
        <v>-0.40322719553171832</v>
      </c>
    </row>
    <row r="5285" spans="1:2">
      <c r="A5285" s="34">
        <v>9531.7199999999993</v>
      </c>
      <c r="B5285" s="33">
        <f t="shared" si="82"/>
        <v>-0.45937229368129412</v>
      </c>
    </row>
    <row r="5286" spans="1:2">
      <c r="A5286" s="33">
        <v>7920</v>
      </c>
      <c r="B5286" s="33">
        <f t="shared" si="82"/>
        <v>-0.48911414503794398</v>
      </c>
    </row>
    <row r="5287" spans="1:2">
      <c r="A5287" s="34">
        <v>7151.76</v>
      </c>
      <c r="B5287" s="33">
        <f t="shared" si="82"/>
        <v>-0.50329085059860745</v>
      </c>
    </row>
    <row r="5288" spans="1:2">
      <c r="A5288" s="33">
        <v>6346.8</v>
      </c>
      <c r="B5288" s="33">
        <f t="shared" si="82"/>
        <v>-0.51814516814014633</v>
      </c>
    </row>
    <row r="5289" spans="1:2">
      <c r="A5289" s="34">
        <v>5553.6</v>
      </c>
      <c r="B5289" s="33">
        <f t="shared" si="82"/>
        <v>-0.53278247269434598</v>
      </c>
    </row>
    <row r="5290" spans="1:2">
      <c r="A5290" s="33">
        <v>9383.9100000000017</v>
      </c>
      <c r="B5290" s="33">
        <f t="shared" si="82"/>
        <v>-0.46209990334614059</v>
      </c>
    </row>
    <row r="5291" spans="1:2">
      <c r="A5291" s="34">
        <v>7597.7099999999991</v>
      </c>
      <c r="B5291" s="33">
        <f t="shared" si="82"/>
        <v>-0.4950615188210668</v>
      </c>
    </row>
    <row r="5292" spans="1:2">
      <c r="A5292" s="33">
        <v>5551.7</v>
      </c>
      <c r="B5292" s="33">
        <f t="shared" si="82"/>
        <v>-0.53281753431645007</v>
      </c>
    </row>
    <row r="5293" spans="1:2">
      <c r="A5293" s="34">
        <v>6339.0599999999995</v>
      </c>
      <c r="B5293" s="33">
        <f t="shared" si="82"/>
        <v>-0.51828799811650728</v>
      </c>
    </row>
    <row r="5294" spans="1:2">
      <c r="A5294" s="33">
        <v>4624.62</v>
      </c>
      <c r="B5294" s="33">
        <f t="shared" si="82"/>
        <v>-0.54992539148501718</v>
      </c>
    </row>
    <row r="5295" spans="1:2">
      <c r="A5295" s="34">
        <v>3280.42</v>
      </c>
      <c r="B5295" s="33">
        <f t="shared" si="82"/>
        <v>-0.57473056644940845</v>
      </c>
    </row>
    <row r="5296" spans="1:2">
      <c r="A5296" s="33">
        <v>4087.2600000000007</v>
      </c>
      <c r="B5296" s="33">
        <f t="shared" si="82"/>
        <v>-0.55984155635547184</v>
      </c>
    </row>
    <row r="5297" spans="1:2">
      <c r="A5297" s="34">
        <v>3248</v>
      </c>
      <c r="B5297" s="33">
        <f t="shared" si="82"/>
        <v>-0.57532882844341637</v>
      </c>
    </row>
    <row r="5298" spans="1:2">
      <c r="A5298" s="33">
        <v>2997</v>
      </c>
      <c r="B5298" s="33">
        <f t="shared" si="82"/>
        <v>-0.57996065325822244</v>
      </c>
    </row>
    <row r="5299" spans="1:2">
      <c r="A5299" s="34">
        <v>1822.4999999999998</v>
      </c>
      <c r="B5299" s="33">
        <f t="shared" si="82"/>
        <v>-0.60163427176415718</v>
      </c>
    </row>
    <row r="5300" spans="1:2">
      <c r="A5300" s="33">
        <v>1544.4</v>
      </c>
      <c r="B5300" s="33">
        <f t="shared" si="82"/>
        <v>-0.60676618603107968</v>
      </c>
    </row>
    <row r="5301" spans="1:2">
      <c r="A5301" s="34">
        <v>1468.16</v>
      </c>
      <c r="B5301" s="33">
        <f t="shared" si="82"/>
        <v>-0.6081730797517203</v>
      </c>
    </row>
    <row r="5302" spans="1:2">
      <c r="A5302" s="33">
        <v>2103.75</v>
      </c>
      <c r="B5302" s="33">
        <f t="shared" si="82"/>
        <v>-0.59644422901848315</v>
      </c>
    </row>
    <row r="5303" spans="1:2">
      <c r="A5303" s="34">
        <v>2068</v>
      </c>
      <c r="B5303" s="33">
        <f t="shared" si="82"/>
        <v>-0.59710394111859999</v>
      </c>
    </row>
    <row r="5304" spans="1:2">
      <c r="A5304" s="33">
        <v>3228.48</v>
      </c>
      <c r="B5304" s="33">
        <f t="shared" si="82"/>
        <v>-0.5756890404768229</v>
      </c>
    </row>
    <row r="5305" spans="1:2">
      <c r="A5305" s="34">
        <v>2525.6</v>
      </c>
      <c r="B5305" s="33">
        <f t="shared" si="82"/>
        <v>-0.5886596262371051</v>
      </c>
    </row>
    <row r="5306" spans="1:2">
      <c r="A5306" s="33">
        <v>2362.83</v>
      </c>
      <c r="B5306" s="33">
        <f t="shared" si="82"/>
        <v>-0.59166330004230805</v>
      </c>
    </row>
    <row r="5307" spans="1:2">
      <c r="A5307" s="34">
        <v>1792.42</v>
      </c>
      <c r="B5307" s="33">
        <f t="shared" si="82"/>
        <v>-0.60218935260252127</v>
      </c>
    </row>
    <row r="5308" spans="1:2">
      <c r="A5308" s="33">
        <v>3920.8000000000006</v>
      </c>
      <c r="B5308" s="33">
        <f t="shared" si="82"/>
        <v>-0.56291332352149825</v>
      </c>
    </row>
    <row r="5309" spans="1:2">
      <c r="A5309" s="34">
        <v>3515.2000000000003</v>
      </c>
      <c r="B5309" s="33">
        <f t="shared" si="82"/>
        <v>-0.57039805716645964</v>
      </c>
    </row>
    <row r="5310" spans="1:2">
      <c r="A5310" s="33">
        <v>3591</v>
      </c>
      <c r="B5310" s="33">
        <f t="shared" si="82"/>
        <v>-0.56899928297935887</v>
      </c>
    </row>
    <row r="5311" spans="1:2">
      <c r="A5311" s="34">
        <v>3194.31</v>
      </c>
      <c r="B5311" s="33">
        <f t="shared" si="82"/>
        <v>-0.57631959607013727</v>
      </c>
    </row>
    <row r="5312" spans="1:2">
      <c r="A5312" s="33">
        <v>4128</v>
      </c>
      <c r="B5312" s="33">
        <f t="shared" si="82"/>
        <v>-0.55908976136361854</v>
      </c>
    </row>
    <row r="5313" spans="1:2">
      <c r="A5313" s="34">
        <v>2864.4000000000005</v>
      </c>
      <c r="B5313" s="33">
        <f t="shared" si="82"/>
        <v>-0.58240758541138282</v>
      </c>
    </row>
    <row r="5314" spans="1:2">
      <c r="A5314" s="33">
        <v>8219.880000000001</v>
      </c>
      <c r="B5314" s="33">
        <f t="shared" si="82"/>
        <v>-0.48358031386079647</v>
      </c>
    </row>
    <row r="5315" spans="1:2">
      <c r="A5315" s="34">
        <v>6220.8</v>
      </c>
      <c r="B5315" s="33">
        <f t="shared" ref="B5315:B5378" si="83">(A5315-$E$3)/$E$4</f>
        <v>-0.52047030729020827</v>
      </c>
    </row>
    <row r="5316" spans="1:2">
      <c r="A5316" s="33">
        <v>5740</v>
      </c>
      <c r="B5316" s="33">
        <f t="shared" si="83"/>
        <v>-0.52934274303107964</v>
      </c>
    </row>
    <row r="5317" spans="1:2">
      <c r="A5317" s="34">
        <v>5220</v>
      </c>
      <c r="B5317" s="33">
        <f t="shared" si="83"/>
        <v>-0.53893855539641478</v>
      </c>
    </row>
    <row r="5318" spans="1:2">
      <c r="A5318" s="33">
        <v>5756.4</v>
      </c>
      <c r="B5318" s="33">
        <f t="shared" si="83"/>
        <v>-0.52904010587186523</v>
      </c>
    </row>
    <row r="5319" spans="1:2">
      <c r="A5319" s="34">
        <v>4424.7</v>
      </c>
      <c r="B5319" s="33">
        <f t="shared" si="83"/>
        <v>-0.55361461226978215</v>
      </c>
    </row>
    <row r="5320" spans="1:2">
      <c r="A5320" s="33">
        <v>7464.6</v>
      </c>
      <c r="B5320" s="33">
        <f t="shared" si="83"/>
        <v>-0.49751786225173938</v>
      </c>
    </row>
    <row r="5321" spans="1:2">
      <c r="A5321" s="34">
        <v>5750.2500000000009</v>
      </c>
      <c r="B5321" s="33">
        <f t="shared" si="83"/>
        <v>-0.52915359480657065</v>
      </c>
    </row>
    <row r="5322" spans="1:2">
      <c r="A5322" s="33">
        <v>3908.52</v>
      </c>
      <c r="B5322" s="33">
        <f t="shared" si="83"/>
        <v>-0.56313993232120263</v>
      </c>
    </row>
    <row r="5323" spans="1:2">
      <c r="A5323" s="34">
        <v>2055.04</v>
      </c>
      <c r="B5323" s="33">
        <f t="shared" si="83"/>
        <v>-0.59734309828832055</v>
      </c>
    </row>
    <row r="5324" spans="1:2">
      <c r="A5324" s="33">
        <v>2199.65</v>
      </c>
      <c r="B5324" s="33">
        <f t="shared" si="83"/>
        <v>-0.59467453977649154</v>
      </c>
    </row>
    <row r="5325" spans="1:2">
      <c r="A5325" s="34">
        <v>3786.7499999999995</v>
      </c>
      <c r="B5325" s="33">
        <f t="shared" si="83"/>
        <v>-0.56538701322836971</v>
      </c>
    </row>
    <row r="5326" spans="1:2">
      <c r="A5326" s="33">
        <v>5033.6000000000004</v>
      </c>
      <c r="B5326" s="33">
        <f t="shared" si="83"/>
        <v>-0.54237828505968111</v>
      </c>
    </row>
    <row r="5327" spans="1:2">
      <c r="A5327" s="34">
        <v>5662.8</v>
      </c>
      <c r="B5327" s="33">
        <f t="shared" si="83"/>
        <v>-0.5307673520976256</v>
      </c>
    </row>
    <row r="5328" spans="1:2">
      <c r="A5328" s="33">
        <v>2840.04</v>
      </c>
      <c r="B5328" s="33">
        <f t="shared" si="83"/>
        <v>-0.58285711231372817</v>
      </c>
    </row>
    <row r="5329" spans="1:2">
      <c r="A5329" s="34">
        <v>2124.54</v>
      </c>
      <c r="B5329" s="33">
        <f t="shared" si="83"/>
        <v>-0.59606058105872295</v>
      </c>
    </row>
    <row r="5330" spans="1:2">
      <c r="A5330" s="33">
        <v>2066.8199999999997</v>
      </c>
      <c r="B5330" s="33">
        <f t="shared" si="83"/>
        <v>-0.59712571623127519</v>
      </c>
    </row>
    <row r="5331" spans="1:2">
      <c r="A5331" s="34">
        <v>3541.9999999999995</v>
      </c>
      <c r="B5331" s="33">
        <f t="shared" si="83"/>
        <v>-0.56990350375993848</v>
      </c>
    </row>
    <row r="5332" spans="1:2">
      <c r="A5332" s="33">
        <v>4892.16</v>
      </c>
      <c r="B5332" s="33">
        <f t="shared" si="83"/>
        <v>-0.54498834602305224</v>
      </c>
    </row>
    <row r="5333" spans="1:2">
      <c r="A5333" s="34">
        <v>6541.920000000001</v>
      </c>
      <c r="B5333" s="33">
        <f t="shared" si="83"/>
        <v>-0.51454452408490747</v>
      </c>
    </row>
    <row r="5334" spans="1:2">
      <c r="A5334" s="33">
        <v>3339.6</v>
      </c>
      <c r="B5334" s="33">
        <f t="shared" si="83"/>
        <v>-0.57363848918829208</v>
      </c>
    </row>
    <row r="5335" spans="1:2">
      <c r="A5335" s="34">
        <v>1912.6799999999998</v>
      </c>
      <c r="B5335" s="33">
        <f t="shared" si="83"/>
        <v>-0.59997013645818431</v>
      </c>
    </row>
    <row r="5336" spans="1:2">
      <c r="A5336" s="33">
        <v>1694.9399999999998</v>
      </c>
      <c r="B5336" s="33">
        <f t="shared" si="83"/>
        <v>-0.60398819835131523</v>
      </c>
    </row>
    <row r="5337" spans="1:2">
      <c r="A5337" s="34">
        <v>3323.67</v>
      </c>
      <c r="B5337" s="33">
        <f t="shared" si="83"/>
        <v>-0.573932453209407</v>
      </c>
    </row>
    <row r="5338" spans="1:2">
      <c r="A5338" s="33">
        <v>4153.8</v>
      </c>
      <c r="B5338" s="33">
        <f t="shared" si="83"/>
        <v>-0.55861366144241542</v>
      </c>
    </row>
    <row r="5339" spans="1:2">
      <c r="A5339" s="34">
        <v>5832.9600000000009</v>
      </c>
      <c r="B5339" s="33">
        <f t="shared" si="83"/>
        <v>-0.52762730703592287</v>
      </c>
    </row>
    <row r="5340" spans="1:2">
      <c r="A5340" s="33">
        <v>2844.45</v>
      </c>
      <c r="B5340" s="33">
        <f t="shared" si="83"/>
        <v>-0.58277573244347602</v>
      </c>
    </row>
    <row r="5341" spans="1:2">
      <c r="A5341" s="34">
        <v>1860.48</v>
      </c>
      <c r="B5341" s="33">
        <f t="shared" si="83"/>
        <v>-0.60093340839178144</v>
      </c>
    </row>
    <row r="5342" spans="1:2">
      <c r="A5342" s="33">
        <v>2047.9499999999998</v>
      </c>
      <c r="B5342" s="33">
        <f t="shared" si="83"/>
        <v>-0.59747393349922484</v>
      </c>
    </row>
    <row r="5343" spans="1:2">
      <c r="A5343" s="34">
        <v>2914</v>
      </c>
      <c r="B5343" s="33">
        <f t="shared" si="83"/>
        <v>-0.58149229253961243</v>
      </c>
    </row>
    <row r="5344" spans="1:2">
      <c r="A5344" s="33">
        <v>4157.4000000000005</v>
      </c>
      <c r="B5344" s="33">
        <f t="shared" si="83"/>
        <v>-0.55854722889527075</v>
      </c>
    </row>
    <row r="5345" spans="1:2">
      <c r="A5345" s="34">
        <v>7830</v>
      </c>
      <c r="B5345" s="33">
        <f t="shared" si="83"/>
        <v>-0.49077495871655968</v>
      </c>
    </row>
    <row r="5346" spans="1:2">
      <c r="A5346" s="33">
        <v>4010.5099999999998</v>
      </c>
      <c r="B5346" s="33">
        <f t="shared" si="83"/>
        <v>-0.56125786135362477</v>
      </c>
    </row>
    <row r="5347" spans="1:2">
      <c r="A5347" s="34">
        <v>2822.4</v>
      </c>
      <c r="B5347" s="33">
        <f t="shared" si="83"/>
        <v>-0.58318263179473684</v>
      </c>
    </row>
    <row r="5348" spans="1:2">
      <c r="A5348" s="33">
        <v>2444</v>
      </c>
      <c r="B5348" s="33">
        <f t="shared" si="83"/>
        <v>-0.59016543063904991</v>
      </c>
    </row>
    <row r="5349" spans="1:2">
      <c r="A5349" s="34">
        <v>3759.2799999999997</v>
      </c>
      <c r="B5349" s="33">
        <f t="shared" si="83"/>
        <v>-0.56589393047005387</v>
      </c>
    </row>
    <row r="5350" spans="1:2">
      <c r="A5350" s="33">
        <v>6281.7300000000005</v>
      </c>
      <c r="B5350" s="33">
        <f t="shared" si="83"/>
        <v>-0.51934593642978544</v>
      </c>
    </row>
    <row r="5351" spans="1:2">
      <c r="A5351" s="34">
        <v>8689.52</v>
      </c>
      <c r="B5351" s="33">
        <f t="shared" si="83"/>
        <v>-0.47491381901607344</v>
      </c>
    </row>
    <row r="5352" spans="1:2">
      <c r="A5352" s="33">
        <v>4536</v>
      </c>
      <c r="B5352" s="33">
        <f t="shared" si="83"/>
        <v>-0.55156073935389405</v>
      </c>
    </row>
    <row r="5353" spans="1:2">
      <c r="A5353" s="34">
        <v>2736</v>
      </c>
      <c r="B5353" s="33">
        <f t="shared" si="83"/>
        <v>-0.58477701292620787</v>
      </c>
    </row>
    <row r="5354" spans="1:2">
      <c r="A5354" s="33">
        <v>2892.96</v>
      </c>
      <c r="B5354" s="33">
        <f t="shared" si="83"/>
        <v>-0.58188055387070214</v>
      </c>
    </row>
    <row r="5355" spans="1:2">
      <c r="A5355" s="34">
        <v>4557</v>
      </c>
      <c r="B5355" s="33">
        <f t="shared" si="83"/>
        <v>-0.55117321616221704</v>
      </c>
    </row>
    <row r="5356" spans="1:2">
      <c r="A5356" s="33">
        <v>7743.18</v>
      </c>
      <c r="B5356" s="33">
        <f t="shared" si="83"/>
        <v>-0.49237709031186427</v>
      </c>
    </row>
    <row r="5357" spans="1:2">
      <c r="A5357" s="34">
        <v>8015.1500000000005</v>
      </c>
      <c r="B5357" s="33">
        <f t="shared" si="83"/>
        <v>-0.48735829590994079</v>
      </c>
    </row>
    <row r="5358" spans="1:2">
      <c r="A5358" s="33">
        <v>4939.2</v>
      </c>
      <c r="B5358" s="33">
        <f t="shared" si="83"/>
        <v>-0.54412029407369578</v>
      </c>
    </row>
    <row r="5359" spans="1:2">
      <c r="A5359" s="34">
        <v>3016.6499999999996</v>
      </c>
      <c r="B5359" s="33">
        <f t="shared" si="83"/>
        <v>-0.57959804227172462</v>
      </c>
    </row>
    <row r="5360" spans="1:2">
      <c r="A5360" s="33">
        <v>3418.5</v>
      </c>
      <c r="B5360" s="33">
        <f t="shared" si="83"/>
        <v>-0.57218250919670555</v>
      </c>
    </row>
    <row r="5361" spans="1:2">
      <c r="A5361" s="34">
        <v>4791.3599999999997</v>
      </c>
      <c r="B5361" s="33">
        <f t="shared" si="83"/>
        <v>-0.54684845734310172</v>
      </c>
    </row>
    <row r="5362" spans="1:2">
      <c r="A5362" s="33">
        <v>8322.6</v>
      </c>
      <c r="B5362" s="33">
        <f t="shared" si="83"/>
        <v>-0.48168477184893649</v>
      </c>
    </row>
    <row r="5363" spans="1:2">
      <c r="A5363" s="34">
        <v>8680</v>
      </c>
      <c r="B5363" s="33">
        <f t="shared" si="83"/>
        <v>-0.47508949619630031</v>
      </c>
    </row>
    <row r="5364" spans="1:2">
      <c r="A5364" s="33">
        <v>5197.4999999999991</v>
      </c>
      <c r="B5364" s="33">
        <f t="shared" si="83"/>
        <v>-0.53935375881606873</v>
      </c>
    </row>
    <row r="5365" spans="1:2">
      <c r="A5365" s="34">
        <v>3451.68</v>
      </c>
      <c r="B5365" s="33">
        <f t="shared" si="83"/>
        <v>-0.57157022255385592</v>
      </c>
    </row>
    <row r="5366" spans="1:2">
      <c r="A5366" s="33">
        <v>2460</v>
      </c>
      <c r="B5366" s="33">
        <f t="shared" si="83"/>
        <v>-0.58987017487396276</v>
      </c>
    </row>
    <row r="5367" spans="1:2">
      <c r="A5367" s="34">
        <v>3719.04</v>
      </c>
      <c r="B5367" s="33">
        <f t="shared" si="83"/>
        <v>-0.56663649871924826</v>
      </c>
    </row>
    <row r="5368" spans="1:2">
      <c r="A5368" s="33">
        <v>7194</v>
      </c>
      <c r="B5368" s="33">
        <f t="shared" si="83"/>
        <v>-0.50251137537877721</v>
      </c>
    </row>
    <row r="5369" spans="1:2">
      <c r="A5369" s="34">
        <v>7021.0000000000009</v>
      </c>
      <c r="B5369" s="33">
        <f t="shared" si="83"/>
        <v>-0.50570382833878291</v>
      </c>
    </row>
    <row r="5370" spans="1:2">
      <c r="A5370" s="33">
        <v>3520.7999999999997</v>
      </c>
      <c r="B5370" s="33">
        <f t="shared" si="83"/>
        <v>-0.57029471764867912</v>
      </c>
    </row>
    <row r="5371" spans="1:2">
      <c r="A5371" s="34">
        <v>1980.3</v>
      </c>
      <c r="B5371" s="33">
        <f t="shared" si="83"/>
        <v>-0.59872231178098434</v>
      </c>
    </row>
    <row r="5372" spans="1:2">
      <c r="A5372" s="33">
        <v>2471.48</v>
      </c>
      <c r="B5372" s="33">
        <f t="shared" si="83"/>
        <v>-0.58965832886251268</v>
      </c>
    </row>
    <row r="5373" spans="1:2">
      <c r="A5373" s="34">
        <v>3206.8799999999997</v>
      </c>
      <c r="B5373" s="33">
        <f t="shared" si="83"/>
        <v>-0.57608763575969058</v>
      </c>
    </row>
    <row r="5374" spans="1:2">
      <c r="A5374" s="33">
        <v>5522.4</v>
      </c>
      <c r="B5374" s="33">
        <f t="shared" si="83"/>
        <v>-0.53335822143626599</v>
      </c>
    </row>
    <row r="5375" spans="1:2">
      <c r="A5375" s="34">
        <v>6757.920000000001</v>
      </c>
      <c r="B5375" s="33">
        <f t="shared" si="83"/>
        <v>-0.51055857125622972</v>
      </c>
    </row>
    <row r="5376" spans="1:2">
      <c r="A5376" s="33">
        <v>3300.9599999999996</v>
      </c>
      <c r="B5376" s="33">
        <f t="shared" si="83"/>
        <v>-0.57435153186097765</v>
      </c>
    </row>
    <row r="5377" spans="1:2">
      <c r="A5377" s="34">
        <v>2520.8000000000002</v>
      </c>
      <c r="B5377" s="33">
        <f t="shared" si="83"/>
        <v>-0.58874820296663122</v>
      </c>
    </row>
    <row r="5378" spans="1:2">
      <c r="A5378" s="33">
        <v>2490.75</v>
      </c>
      <c r="B5378" s="33">
        <f t="shared" si="83"/>
        <v>-0.58930273020043566</v>
      </c>
    </row>
    <row r="5379" spans="1:2">
      <c r="A5379" s="34">
        <v>4159.5</v>
      </c>
      <c r="B5379" s="33">
        <f t="shared" ref="B5379:B5442" si="84">(A5379-$E$3)/$E$4</f>
        <v>-0.55850847657610303</v>
      </c>
    </row>
    <row r="5380" spans="1:2">
      <c r="A5380" s="33">
        <v>6190.08</v>
      </c>
      <c r="B5380" s="33">
        <f t="shared" si="84"/>
        <v>-0.52103719835917572</v>
      </c>
    </row>
    <row r="5381" spans="1:2">
      <c r="A5381" s="34">
        <v>6683.6</v>
      </c>
      <c r="B5381" s="33">
        <f t="shared" si="84"/>
        <v>-0.51193003428506001</v>
      </c>
    </row>
    <row r="5382" spans="1:2">
      <c r="A5382" s="33">
        <v>3889.62</v>
      </c>
      <c r="B5382" s="33">
        <f t="shared" si="84"/>
        <v>-0.56348870319371203</v>
      </c>
    </row>
    <row r="5383" spans="1:2">
      <c r="A5383" s="34">
        <v>2381.4</v>
      </c>
      <c r="B5383" s="33">
        <f t="shared" si="84"/>
        <v>-0.59132061881995368</v>
      </c>
    </row>
    <row r="5384" spans="1:2">
      <c r="A5384" s="33">
        <v>2707.2000000000003</v>
      </c>
      <c r="B5384" s="33">
        <f t="shared" si="84"/>
        <v>-0.58530847330336488</v>
      </c>
    </row>
    <row r="5385" spans="1:2">
      <c r="A5385" s="34">
        <v>4296.5999999999995</v>
      </c>
      <c r="B5385" s="33">
        <f t="shared" si="84"/>
        <v>-0.55597850373901181</v>
      </c>
    </row>
    <row r="5386" spans="1:2">
      <c r="A5386" s="33">
        <v>7659.52</v>
      </c>
      <c r="B5386" s="33">
        <f t="shared" si="84"/>
        <v>-0.49392090889356416</v>
      </c>
    </row>
    <row r="5387" spans="1:2">
      <c r="A5387" s="34">
        <v>8383.9000000000015</v>
      </c>
      <c r="B5387" s="33">
        <f t="shared" si="84"/>
        <v>-0.48055357319894593</v>
      </c>
    </row>
    <row r="5388" spans="1:2">
      <c r="A5388" s="33">
        <v>4309.5</v>
      </c>
      <c r="B5388" s="33">
        <f t="shared" si="84"/>
        <v>-0.55574045377841019</v>
      </c>
    </row>
    <row r="5389" spans="1:2">
      <c r="A5389" s="34">
        <v>3305.6400000000003</v>
      </c>
      <c r="B5389" s="33">
        <f t="shared" si="84"/>
        <v>-0.57426516954968965</v>
      </c>
    </row>
    <row r="5390" spans="1:2">
      <c r="A5390" s="33">
        <v>3431.7</v>
      </c>
      <c r="B5390" s="33">
        <f t="shared" si="84"/>
        <v>-0.57193892319050854</v>
      </c>
    </row>
    <row r="5391" spans="1:2">
      <c r="A5391" s="34">
        <v>4278</v>
      </c>
      <c r="B5391" s="33">
        <f t="shared" si="84"/>
        <v>-0.55632173856592571</v>
      </c>
    </row>
    <row r="5392" spans="1:2">
      <c r="A5392" s="33">
        <v>8037.12</v>
      </c>
      <c r="B5392" s="33">
        <f t="shared" si="84"/>
        <v>-0.48695287283750543</v>
      </c>
    </row>
    <row r="5393" spans="1:2">
      <c r="A5393" s="34">
        <v>5307.12</v>
      </c>
      <c r="B5393" s="33">
        <f t="shared" si="84"/>
        <v>-0.53733088775551485</v>
      </c>
    </row>
    <row r="5394" spans="1:2">
      <c r="A5394" s="33">
        <v>2737.7999999999997</v>
      </c>
      <c r="B5394" s="33">
        <f t="shared" si="84"/>
        <v>-0.58474379665263565</v>
      </c>
    </row>
    <row r="5395" spans="1:2">
      <c r="A5395" s="34">
        <v>2338.56</v>
      </c>
      <c r="B5395" s="33">
        <f t="shared" si="84"/>
        <v>-0.59211116613097481</v>
      </c>
    </row>
    <row r="5396" spans="1:2">
      <c r="A5396" s="33">
        <v>2093.3799999999997</v>
      </c>
      <c r="B5396" s="33">
        <f t="shared" si="84"/>
        <v>-0.59663559166123026</v>
      </c>
    </row>
    <row r="5397" spans="1:2">
      <c r="A5397" s="34">
        <v>3197.2499999999995</v>
      </c>
      <c r="B5397" s="33">
        <f t="shared" si="84"/>
        <v>-0.57626534282330244</v>
      </c>
    </row>
    <row r="5398" spans="1:2">
      <c r="A5398" s="33">
        <v>2371.2000000000003</v>
      </c>
      <c r="B5398" s="33">
        <f t="shared" si="84"/>
        <v>-0.5915088443701968</v>
      </c>
    </row>
    <row r="5399" spans="1:2">
      <c r="A5399" s="34">
        <v>5371.66</v>
      </c>
      <c r="B5399" s="33">
        <f t="shared" si="84"/>
        <v>-0.53613989981309418</v>
      </c>
    </row>
    <row r="5400" spans="1:2">
      <c r="A5400" s="33">
        <v>2199.65</v>
      </c>
      <c r="B5400" s="33">
        <f t="shared" si="84"/>
        <v>-0.59467453977649154</v>
      </c>
    </row>
    <row r="5401" spans="1:2">
      <c r="A5401" s="34">
        <v>2032.03</v>
      </c>
      <c r="B5401" s="33">
        <f t="shared" si="84"/>
        <v>-0.5977677129854867</v>
      </c>
    </row>
    <row r="5402" spans="1:2">
      <c r="A5402" s="33">
        <v>1889.28</v>
      </c>
      <c r="B5402" s="33">
        <f t="shared" si="84"/>
        <v>-0.60040194801462443</v>
      </c>
    </row>
    <row r="5403" spans="1:2">
      <c r="A5403" s="34">
        <v>2794.1499999999996</v>
      </c>
      <c r="B5403" s="33">
        <f t="shared" si="84"/>
        <v>-0.58370394275496895</v>
      </c>
    </row>
    <row r="5404" spans="1:2">
      <c r="A5404" s="33">
        <v>2578.6800000000003</v>
      </c>
      <c r="B5404" s="33">
        <f t="shared" si="84"/>
        <v>-0.58768011523642816</v>
      </c>
    </row>
    <row r="5405" spans="1:2">
      <c r="A5405" s="34">
        <v>5608.8</v>
      </c>
      <c r="B5405" s="33">
        <f t="shared" si="84"/>
        <v>-0.53176384030479495</v>
      </c>
    </row>
    <row r="5406" spans="1:2">
      <c r="A5406" s="33">
        <v>2132.6799999999998</v>
      </c>
      <c r="B5406" s="33">
        <f t="shared" si="84"/>
        <v>-0.59591036968823485</v>
      </c>
    </row>
    <row r="5407" spans="1:2">
      <c r="A5407" s="34">
        <v>1810.35</v>
      </c>
      <c r="B5407" s="33">
        <f t="shared" si="84"/>
        <v>-0.60185848161077038</v>
      </c>
    </row>
    <row r="5408" spans="1:2">
      <c r="A5408" s="33">
        <v>1737.12</v>
      </c>
      <c r="B5408" s="33">
        <f t="shared" si="84"/>
        <v>-0.60320983034060394</v>
      </c>
    </row>
    <row r="5409" spans="1:2">
      <c r="A5409" s="34">
        <v>2664.8999999999996</v>
      </c>
      <c r="B5409" s="33">
        <f t="shared" si="84"/>
        <v>-0.58608905573231429</v>
      </c>
    </row>
    <row r="5410" spans="1:2">
      <c r="A5410" s="33">
        <v>2258.85</v>
      </c>
      <c r="B5410" s="33">
        <f t="shared" si="84"/>
        <v>-0.59358209344566881</v>
      </c>
    </row>
    <row r="5411" spans="1:2">
      <c r="A5411" s="34">
        <v>5029.4399999999996</v>
      </c>
      <c r="B5411" s="33">
        <f t="shared" si="84"/>
        <v>-0.54245505155860374</v>
      </c>
    </row>
    <row r="5412" spans="1:2">
      <c r="A5412" s="33">
        <v>2456.9999999999995</v>
      </c>
      <c r="B5412" s="33">
        <f t="shared" si="84"/>
        <v>-0.58992553532991654</v>
      </c>
    </row>
    <row r="5413" spans="1:2">
      <c r="A5413" s="34">
        <v>1867.6</v>
      </c>
      <c r="B5413" s="33">
        <f t="shared" si="84"/>
        <v>-0.60080201957631763</v>
      </c>
    </row>
    <row r="5414" spans="1:2">
      <c r="A5414" s="33">
        <v>1845.6899999999998</v>
      </c>
      <c r="B5414" s="33">
        <f t="shared" si="84"/>
        <v>-0.60120633543963387</v>
      </c>
    </row>
    <row r="5415" spans="1:2">
      <c r="A5415" s="34">
        <v>2092.44</v>
      </c>
      <c r="B5415" s="33">
        <f t="shared" si="84"/>
        <v>-0.59665293793742924</v>
      </c>
    </row>
    <row r="5416" spans="1:2">
      <c r="A5416" s="33">
        <v>1877.3999999999999</v>
      </c>
      <c r="B5416" s="33">
        <f t="shared" si="84"/>
        <v>-0.60062117542020166</v>
      </c>
    </row>
    <row r="5417" spans="1:2">
      <c r="A5417" s="34">
        <v>7195.5</v>
      </c>
      <c r="B5417" s="33">
        <f t="shared" si="84"/>
        <v>-0.50248369515080027</v>
      </c>
    </row>
    <row r="5418" spans="1:2">
      <c r="A5418" s="33">
        <v>2492.8000000000002</v>
      </c>
      <c r="B5418" s="33">
        <f t="shared" si="84"/>
        <v>-0.58926490055553393</v>
      </c>
    </row>
    <row r="5419" spans="1:2">
      <c r="A5419" s="34">
        <v>2770.95</v>
      </c>
      <c r="B5419" s="33">
        <f t="shared" si="84"/>
        <v>-0.58413206361434544</v>
      </c>
    </row>
    <row r="5420" spans="1:2">
      <c r="A5420" s="33">
        <v>2554.5</v>
      </c>
      <c r="B5420" s="33">
        <f t="shared" si="84"/>
        <v>-0.58812632051141622</v>
      </c>
    </row>
    <row r="5421" spans="1:2">
      <c r="A5421" s="34">
        <v>2513.6999999999998</v>
      </c>
      <c r="B5421" s="33">
        <f t="shared" si="84"/>
        <v>-0.58887922271238868</v>
      </c>
    </row>
    <row r="5422" spans="1:2">
      <c r="A5422" s="33">
        <v>3244.8</v>
      </c>
      <c r="B5422" s="33">
        <f t="shared" si="84"/>
        <v>-0.57538787959643389</v>
      </c>
    </row>
    <row r="5423" spans="1:2">
      <c r="A5423" s="34">
        <v>7158.06</v>
      </c>
      <c r="B5423" s="33">
        <f t="shared" si="84"/>
        <v>-0.5031745936411044</v>
      </c>
    </row>
    <row r="5424" spans="1:2">
      <c r="A5424" s="33">
        <v>2892.96</v>
      </c>
      <c r="B5424" s="33">
        <f t="shared" si="84"/>
        <v>-0.58188055387070214</v>
      </c>
    </row>
    <row r="5425" spans="1:2">
      <c r="A5425" s="34">
        <v>2240.1</v>
      </c>
      <c r="B5425" s="33">
        <f t="shared" si="84"/>
        <v>-0.59392809629538046</v>
      </c>
    </row>
    <row r="5426" spans="1:2">
      <c r="A5426" s="33">
        <v>2500.3999999999996</v>
      </c>
      <c r="B5426" s="33">
        <f t="shared" si="84"/>
        <v>-0.58912465406711745</v>
      </c>
    </row>
    <row r="5427" spans="1:2">
      <c r="A5427" s="34">
        <v>2910.6</v>
      </c>
      <c r="B5427" s="33">
        <f t="shared" si="84"/>
        <v>-0.58155503438969347</v>
      </c>
    </row>
    <row r="5428" spans="1:2">
      <c r="A5428" s="33">
        <v>3015.5</v>
      </c>
      <c r="B5428" s="33">
        <f t="shared" si="84"/>
        <v>-0.5796192637798403</v>
      </c>
    </row>
    <row r="5429" spans="1:2">
      <c r="A5429" s="34">
        <v>7004.16</v>
      </c>
      <c r="B5429" s="33">
        <f t="shared" si="84"/>
        <v>-0.50601458503153729</v>
      </c>
    </row>
    <row r="5430" spans="1:2">
      <c r="A5430" s="33">
        <v>3083.96</v>
      </c>
      <c r="B5430" s="33">
        <f t="shared" si="84"/>
        <v>-0.57835593817497333</v>
      </c>
    </row>
    <row r="5431" spans="1:2">
      <c r="A5431" s="34">
        <v>2717.7599999999998</v>
      </c>
      <c r="B5431" s="33">
        <f t="shared" si="84"/>
        <v>-0.58511360449840744</v>
      </c>
    </row>
    <row r="5432" spans="1:2">
      <c r="A5432" s="33">
        <v>2749.5</v>
      </c>
      <c r="B5432" s="33">
        <f t="shared" si="84"/>
        <v>-0.58452789087441559</v>
      </c>
    </row>
    <row r="5433" spans="1:2">
      <c r="A5433" s="34">
        <v>2761.92</v>
      </c>
      <c r="B5433" s="33">
        <f t="shared" si="84"/>
        <v>-0.58429869858676664</v>
      </c>
    </row>
    <row r="5434" spans="1:2">
      <c r="A5434" s="33">
        <v>3598.56</v>
      </c>
      <c r="B5434" s="33">
        <f t="shared" si="84"/>
        <v>-0.56885977463035509</v>
      </c>
    </row>
    <row r="5435" spans="1:2">
      <c r="A5435" s="34">
        <v>7670.4000000000005</v>
      </c>
      <c r="B5435" s="33">
        <f t="shared" si="84"/>
        <v>-0.4937201349733048</v>
      </c>
    </row>
    <row r="5436" spans="1:2">
      <c r="A5436" s="33">
        <v>2873.69</v>
      </c>
      <c r="B5436" s="33">
        <f t="shared" si="84"/>
        <v>-0.58223615253277916</v>
      </c>
    </row>
    <row r="5437" spans="1:2">
      <c r="A5437" s="34">
        <v>2445.2999999999997</v>
      </c>
      <c r="B5437" s="33">
        <f t="shared" si="84"/>
        <v>-0.5901414411081366</v>
      </c>
    </row>
    <row r="5438" spans="1:2">
      <c r="A5438" s="33">
        <v>2737.14</v>
      </c>
      <c r="B5438" s="33">
        <f t="shared" si="84"/>
        <v>-0.58475597595294548</v>
      </c>
    </row>
    <row r="5439" spans="1:2">
      <c r="A5439" s="34">
        <v>2697.7999999999997</v>
      </c>
      <c r="B5439" s="33">
        <f t="shared" si="84"/>
        <v>-0.5854819360653537</v>
      </c>
    </row>
    <row r="5440" spans="1:2">
      <c r="A5440" s="33">
        <v>4076.8</v>
      </c>
      <c r="B5440" s="33">
        <f t="shared" si="84"/>
        <v>-0.56003457981189764</v>
      </c>
    </row>
    <row r="5441" spans="1:2">
      <c r="A5441" s="34">
        <v>6389.76</v>
      </c>
      <c r="B5441" s="33">
        <f t="shared" si="84"/>
        <v>-0.51735240641088698</v>
      </c>
    </row>
    <row r="5442" spans="1:2">
      <c r="A5442" s="33">
        <v>2838</v>
      </c>
      <c r="B5442" s="33">
        <f t="shared" si="84"/>
        <v>-0.58289475742377683</v>
      </c>
    </row>
    <row r="5443" spans="1:2">
      <c r="A5443" s="34">
        <v>2394.7599999999998</v>
      </c>
      <c r="B5443" s="33">
        <f t="shared" ref="B5443:B5506" si="85">(A5443-$E$3)/$E$4</f>
        <v>-0.59107408025610597</v>
      </c>
    </row>
    <row r="5444" spans="1:2">
      <c r="A5444" s="33">
        <v>2513.6999999999998</v>
      </c>
      <c r="B5444" s="33">
        <f t="shared" si="85"/>
        <v>-0.58887922271238868</v>
      </c>
    </row>
    <row r="5445" spans="1:2">
      <c r="A5445" s="34">
        <v>2580</v>
      </c>
      <c r="B5445" s="33">
        <f t="shared" si="85"/>
        <v>-0.58765575663580849</v>
      </c>
    </row>
    <row r="5446" spans="1:2">
      <c r="A5446" s="33">
        <v>3619.2000000000003</v>
      </c>
      <c r="B5446" s="33">
        <f t="shared" si="85"/>
        <v>-0.56847889469339252</v>
      </c>
    </row>
    <row r="5447" spans="1:2">
      <c r="A5447" s="34">
        <v>6464</v>
      </c>
      <c r="B5447" s="33">
        <f t="shared" si="85"/>
        <v>-0.51598241966088232</v>
      </c>
    </row>
    <row r="5448" spans="1:2">
      <c r="A5448" s="33">
        <v>3062.4</v>
      </c>
      <c r="B5448" s="33">
        <f t="shared" si="85"/>
        <v>-0.5787537953184283</v>
      </c>
    </row>
    <row r="5449" spans="1:2">
      <c r="A5449" s="34">
        <v>2415</v>
      </c>
      <c r="B5449" s="33">
        <f t="shared" si="85"/>
        <v>-0.59070058171327056</v>
      </c>
    </row>
    <row r="5450" spans="1:2">
      <c r="A5450" s="33">
        <v>2244.3399999999997</v>
      </c>
      <c r="B5450" s="33">
        <f t="shared" si="85"/>
        <v>-0.59384985351763231</v>
      </c>
    </row>
    <row r="5451" spans="1:2">
      <c r="A5451" s="34">
        <v>3041.28</v>
      </c>
      <c r="B5451" s="33">
        <f t="shared" si="85"/>
        <v>-0.57914353292834353</v>
      </c>
    </row>
    <row r="5452" spans="1:2">
      <c r="A5452" s="33">
        <v>3052.5</v>
      </c>
      <c r="B5452" s="33">
        <f t="shared" si="85"/>
        <v>-0.57893648482307603</v>
      </c>
    </row>
    <row r="5453" spans="1:2">
      <c r="A5453" s="34">
        <v>7047.94</v>
      </c>
      <c r="B5453" s="33">
        <f t="shared" si="85"/>
        <v>-0.5052066914443174</v>
      </c>
    </row>
    <row r="5454" spans="1:2">
      <c r="A5454" s="33">
        <v>3016.02</v>
      </c>
      <c r="B5454" s="33">
        <f t="shared" si="85"/>
        <v>-0.57960966796747493</v>
      </c>
    </row>
    <row r="5455" spans="1:2">
      <c r="A5455" s="34">
        <v>3066</v>
      </c>
      <c r="B5455" s="33">
        <f t="shared" si="85"/>
        <v>-0.57868736277128374</v>
      </c>
    </row>
    <row r="5456" spans="1:2">
      <c r="A5456" s="33">
        <v>2778.2999999999997</v>
      </c>
      <c r="B5456" s="33">
        <f t="shared" si="85"/>
        <v>-0.58399643049725858</v>
      </c>
    </row>
    <row r="5457" spans="1:2">
      <c r="A5457" s="34">
        <v>2990.1299999999997</v>
      </c>
      <c r="B5457" s="33">
        <f t="shared" si="85"/>
        <v>-0.58008742870235674</v>
      </c>
    </row>
    <row r="5458" spans="1:2">
      <c r="A5458" s="33">
        <v>3453.4500000000003</v>
      </c>
      <c r="B5458" s="33">
        <f t="shared" si="85"/>
        <v>-0.57153755988484312</v>
      </c>
    </row>
    <row r="5459" spans="1:2">
      <c r="A5459" s="34">
        <v>7105.28</v>
      </c>
      <c r="B5459" s="33">
        <f t="shared" si="85"/>
        <v>-0.50414856859618595</v>
      </c>
    </row>
    <row r="5460" spans="1:2">
      <c r="A5460" s="33">
        <v>3030.72</v>
      </c>
      <c r="B5460" s="33">
        <f t="shared" si="85"/>
        <v>-0.57933840173330109</v>
      </c>
    </row>
    <row r="5461" spans="1:2">
      <c r="A5461" s="34">
        <v>3339.6</v>
      </c>
      <c r="B5461" s="33">
        <f t="shared" si="85"/>
        <v>-0.57363848918829208</v>
      </c>
    </row>
    <row r="5462" spans="1:2">
      <c r="A5462" s="33">
        <v>2910.6</v>
      </c>
      <c r="B5462" s="33">
        <f t="shared" si="85"/>
        <v>-0.58155503438969347</v>
      </c>
    </row>
    <row r="5463" spans="1:2">
      <c r="A5463" s="34">
        <v>3523.4999999999995</v>
      </c>
      <c r="B5463" s="33">
        <f t="shared" si="85"/>
        <v>-0.57024489323832062</v>
      </c>
    </row>
    <row r="5464" spans="1:2">
      <c r="A5464" s="33">
        <v>3507.8399999999997</v>
      </c>
      <c r="B5464" s="33">
        <f t="shared" si="85"/>
        <v>-0.57053387481839968</v>
      </c>
    </row>
    <row r="5465" spans="1:2">
      <c r="A5465" s="34">
        <v>1213.9399999999998</v>
      </c>
      <c r="B5465" s="33">
        <f t="shared" si="85"/>
        <v>-0.61286432478925013</v>
      </c>
    </row>
    <row r="5466" spans="1:2">
      <c r="A5466" s="33">
        <v>1738.8</v>
      </c>
      <c r="B5466" s="33">
        <f t="shared" si="85"/>
        <v>-0.60317882848526982</v>
      </c>
    </row>
    <row r="5467" spans="1:2">
      <c r="A5467" s="34">
        <v>1597.05</v>
      </c>
      <c r="B5467" s="33">
        <f t="shared" si="85"/>
        <v>-0.60579461002908941</v>
      </c>
    </row>
    <row r="5468" spans="1:2">
      <c r="A5468" s="33">
        <v>964.43999999999994</v>
      </c>
      <c r="B5468" s="33">
        <f t="shared" si="85"/>
        <v>-0.61746846937607913</v>
      </c>
    </row>
    <row r="5469" spans="1:2">
      <c r="A5469" s="34">
        <v>963.9</v>
      </c>
      <c r="B5469" s="33">
        <f t="shared" si="85"/>
        <v>-0.61747843425815085</v>
      </c>
    </row>
    <row r="5470" spans="1:2">
      <c r="A5470" s="33">
        <v>1983.6</v>
      </c>
      <c r="B5470" s="33">
        <f t="shared" si="85"/>
        <v>-0.59866141527943517</v>
      </c>
    </row>
    <row r="5471" spans="1:2">
      <c r="A5471" s="34">
        <v>1403.4599999999998</v>
      </c>
      <c r="B5471" s="33">
        <f t="shared" si="85"/>
        <v>-0.6093670202517919</v>
      </c>
    </row>
    <row r="5472" spans="1:2">
      <c r="A5472" s="33">
        <v>1700.9999999999998</v>
      </c>
      <c r="B5472" s="33">
        <f t="shared" si="85"/>
        <v>-0.6038763702302884</v>
      </c>
    </row>
    <row r="5473" spans="1:2">
      <c r="A5473" s="34">
        <v>1544.3999999999999</v>
      </c>
      <c r="B5473" s="33">
        <f t="shared" si="85"/>
        <v>-0.60676618603107968</v>
      </c>
    </row>
    <row r="5474" spans="1:2">
      <c r="A5474" s="33">
        <v>1102</v>
      </c>
      <c r="B5474" s="33">
        <f t="shared" si="85"/>
        <v>-0.61493000793574171</v>
      </c>
    </row>
    <row r="5475" spans="1:2">
      <c r="A5475" s="34">
        <v>877.80000000000007</v>
      </c>
      <c r="B5475" s="33">
        <f t="shared" si="85"/>
        <v>-0.6190672793440265</v>
      </c>
    </row>
    <row r="5476" spans="1:2">
      <c r="A5476" s="33">
        <v>1323.54</v>
      </c>
      <c r="B5476" s="33">
        <f t="shared" si="85"/>
        <v>-0.6108418227984026</v>
      </c>
    </row>
    <row r="5477" spans="1:2">
      <c r="A5477" s="34">
        <v>2553.98</v>
      </c>
      <c r="B5477" s="33">
        <f t="shared" si="85"/>
        <v>-0.58813591632378159</v>
      </c>
    </row>
    <row r="5478" spans="1:2">
      <c r="A5478" s="33">
        <v>1797.75</v>
      </c>
      <c r="B5478" s="33">
        <f t="shared" si="85"/>
        <v>-0.6020909955257765</v>
      </c>
    </row>
    <row r="5479" spans="1:2">
      <c r="A5479" s="34">
        <v>2271.36</v>
      </c>
      <c r="B5479" s="33">
        <f t="shared" si="85"/>
        <v>-0.59335124034434117</v>
      </c>
    </row>
    <row r="5480" spans="1:2">
      <c r="A5480" s="33">
        <v>1435.1999999999998</v>
      </c>
      <c r="B5480" s="33">
        <f t="shared" si="85"/>
        <v>-0.60878130662780017</v>
      </c>
    </row>
    <row r="5481" spans="1:2">
      <c r="A5481" s="34">
        <v>795.6</v>
      </c>
      <c r="B5481" s="33">
        <f t="shared" si="85"/>
        <v>-0.62058415583716231</v>
      </c>
    </row>
    <row r="5482" spans="1:2">
      <c r="A5482" s="33">
        <v>1605.24</v>
      </c>
      <c r="B5482" s="33">
        <f t="shared" si="85"/>
        <v>-0.60564347598433554</v>
      </c>
    </row>
    <row r="5483" spans="1:2">
      <c r="A5483" s="34">
        <v>3095.04</v>
      </c>
      <c r="B5483" s="33">
        <f t="shared" si="85"/>
        <v>-0.5781514735576504</v>
      </c>
    </row>
    <row r="5484" spans="1:2">
      <c r="A5484" s="33">
        <v>1954.08</v>
      </c>
      <c r="B5484" s="33">
        <f t="shared" si="85"/>
        <v>-0.59920616216602107</v>
      </c>
    </row>
    <row r="5485" spans="1:2">
      <c r="A5485" s="34">
        <v>2374.0500000000002</v>
      </c>
      <c r="B5485" s="33">
        <f t="shared" si="85"/>
        <v>-0.59145625193704066</v>
      </c>
    </row>
    <row r="5486" spans="1:2">
      <c r="A5486" s="33">
        <v>1105.4399999999998</v>
      </c>
      <c r="B5486" s="33">
        <f t="shared" si="85"/>
        <v>-0.61486652794624796</v>
      </c>
    </row>
    <row r="5487" spans="1:2">
      <c r="A5487" s="34">
        <v>874.65</v>
      </c>
      <c r="B5487" s="33">
        <f t="shared" si="85"/>
        <v>-0.61912540782277814</v>
      </c>
    </row>
    <row r="5488" spans="1:2">
      <c r="A5488" s="33">
        <v>2196.48</v>
      </c>
      <c r="B5488" s="33">
        <f t="shared" si="85"/>
        <v>-0.59473303732494942</v>
      </c>
    </row>
    <row r="5489" spans="1:2">
      <c r="A5489" s="34">
        <v>2645</v>
      </c>
      <c r="B5489" s="33">
        <f t="shared" si="85"/>
        <v>-0.58645628009014161</v>
      </c>
    </row>
    <row r="5490" spans="1:2">
      <c r="A5490" s="33">
        <v>2249.1</v>
      </c>
      <c r="B5490" s="33">
        <f t="shared" si="85"/>
        <v>-0.5937620149275189</v>
      </c>
    </row>
    <row r="5491" spans="1:2">
      <c r="A5491" s="34">
        <v>2200</v>
      </c>
      <c r="B5491" s="33">
        <f t="shared" si="85"/>
        <v>-0.59466808105663027</v>
      </c>
    </row>
    <row r="5492" spans="1:2">
      <c r="A5492" s="33">
        <v>1621.5</v>
      </c>
      <c r="B5492" s="33">
        <f t="shared" si="85"/>
        <v>-0.60534342231306559</v>
      </c>
    </row>
    <row r="5493" spans="1:2">
      <c r="A5493" s="34">
        <v>1164.24</v>
      </c>
      <c r="B5493" s="33">
        <f t="shared" si="85"/>
        <v>-0.61378146300955239</v>
      </c>
    </row>
    <row r="5494" spans="1:2">
      <c r="A5494" s="33">
        <v>3660.16</v>
      </c>
      <c r="B5494" s="33">
        <f t="shared" si="85"/>
        <v>-0.56772303993476925</v>
      </c>
    </row>
    <row r="5495" spans="1:2">
      <c r="A5495" s="34">
        <v>5804.03</v>
      </c>
      <c r="B5495" s="33">
        <f t="shared" si="85"/>
        <v>-0.52816116636617116</v>
      </c>
    </row>
    <row r="5496" spans="1:2">
      <c r="A5496" s="33">
        <v>5019.5199999999995</v>
      </c>
      <c r="B5496" s="33">
        <f t="shared" si="85"/>
        <v>-0.54263811013295782</v>
      </c>
    </row>
    <row r="5497" spans="1:2">
      <c r="A5497" s="34">
        <v>6832.8</v>
      </c>
      <c r="B5497" s="33">
        <f t="shared" si="85"/>
        <v>-0.50917677427562158</v>
      </c>
    </row>
    <row r="5498" spans="1:2">
      <c r="A5498" s="33">
        <v>5009.76</v>
      </c>
      <c r="B5498" s="33">
        <f t="shared" si="85"/>
        <v>-0.54281821614966097</v>
      </c>
    </row>
    <row r="5499" spans="1:2">
      <c r="A5499" s="34">
        <v>4296.24</v>
      </c>
      <c r="B5499" s="33">
        <f t="shared" si="85"/>
        <v>-0.55598514699372625</v>
      </c>
    </row>
    <row r="5500" spans="1:2">
      <c r="A5500" s="33">
        <v>6988.8</v>
      </c>
      <c r="B5500" s="33">
        <f t="shared" si="85"/>
        <v>-0.50629803056602107</v>
      </c>
    </row>
    <row r="5501" spans="1:2">
      <c r="A5501" s="34">
        <v>10072.5</v>
      </c>
      <c r="B5501" s="33">
        <f t="shared" si="85"/>
        <v>-0.44939301789105196</v>
      </c>
    </row>
    <row r="5502" spans="1:2">
      <c r="A5502" s="33">
        <v>8221.5</v>
      </c>
      <c r="B5502" s="33">
        <f t="shared" si="85"/>
        <v>-0.48355041921458142</v>
      </c>
    </row>
    <row r="5503" spans="1:2">
      <c r="A5503" s="34">
        <v>7043.4</v>
      </c>
      <c r="B5503" s="33">
        <f t="shared" si="85"/>
        <v>-0.50529047026766083</v>
      </c>
    </row>
    <row r="5504" spans="1:2">
      <c r="A5504" s="33">
        <v>5620.28</v>
      </c>
      <c r="B5504" s="33">
        <f t="shared" si="85"/>
        <v>-0.53155199429334488</v>
      </c>
    </row>
    <row r="5505" spans="1:2">
      <c r="A5505" s="34">
        <v>7573.5000000000009</v>
      </c>
      <c r="B5505" s="33">
        <f t="shared" si="85"/>
        <v>-0.4955082777006144</v>
      </c>
    </row>
    <row r="5506" spans="1:2">
      <c r="A5506" s="33">
        <v>6912</v>
      </c>
      <c r="B5506" s="33">
        <f t="shared" si="85"/>
        <v>-0.50771525823843977</v>
      </c>
    </row>
    <row r="5507" spans="1:2">
      <c r="A5507" s="34">
        <v>8964</v>
      </c>
      <c r="B5507" s="33">
        <f t="shared" ref="B5507:B5570" si="86">(A5507-$E$3)/$E$4</f>
        <v>-0.4698487063660019</v>
      </c>
    </row>
    <row r="5508" spans="1:2">
      <c r="A5508" s="33">
        <v>7368.96</v>
      </c>
      <c r="B5508" s="33">
        <f t="shared" si="86"/>
        <v>-0.49928275358754831</v>
      </c>
    </row>
    <row r="5509" spans="1:2">
      <c r="A5509" s="34">
        <v>6259.6799999999994</v>
      </c>
      <c r="B5509" s="33">
        <f t="shared" si="86"/>
        <v>-0.51975283578104625</v>
      </c>
    </row>
    <row r="5510" spans="1:2">
      <c r="A5510" s="33">
        <v>3589.74</v>
      </c>
      <c r="B5510" s="33">
        <f t="shared" si="86"/>
        <v>-0.56902253437085948</v>
      </c>
    </row>
    <row r="5511" spans="1:2">
      <c r="A5511" s="34">
        <v>3459.84</v>
      </c>
      <c r="B5511" s="33">
        <f t="shared" si="86"/>
        <v>-0.57141964211366147</v>
      </c>
    </row>
    <row r="5512" spans="1:2">
      <c r="A5512" s="33">
        <v>2299.5</v>
      </c>
      <c r="B5512" s="33">
        <f t="shared" si="86"/>
        <v>-0.59283195926749399</v>
      </c>
    </row>
    <row r="5513" spans="1:2">
      <c r="A5513" s="34">
        <v>2599</v>
      </c>
      <c r="B5513" s="33">
        <f t="shared" si="86"/>
        <v>-0.58730514041476733</v>
      </c>
    </row>
    <row r="5514" spans="1:2">
      <c r="A5514" s="33">
        <v>2702.9599999999996</v>
      </c>
      <c r="B5514" s="33">
        <f t="shared" si="86"/>
        <v>-0.58538671608111303</v>
      </c>
    </row>
    <row r="5515" spans="1:2">
      <c r="A5515" s="34">
        <v>1435.85</v>
      </c>
      <c r="B5515" s="33">
        <f t="shared" si="86"/>
        <v>-0.6087693118623434</v>
      </c>
    </row>
    <row r="5516" spans="1:2">
      <c r="A5516" s="33">
        <v>1190.7</v>
      </c>
      <c r="B5516" s="33">
        <f t="shared" si="86"/>
        <v>-0.61329318378803943</v>
      </c>
    </row>
    <row r="5517" spans="1:2">
      <c r="A5517" s="34">
        <v>1624</v>
      </c>
      <c r="B5517" s="33">
        <f t="shared" si="86"/>
        <v>-0.60529728859977072</v>
      </c>
    </row>
    <row r="5518" spans="1:2">
      <c r="A5518" s="33">
        <v>1264.2</v>
      </c>
      <c r="B5518" s="33">
        <f t="shared" si="86"/>
        <v>-0.6119368526171699</v>
      </c>
    </row>
    <row r="5519" spans="1:2">
      <c r="A5519" s="34">
        <v>1744.1999999999998</v>
      </c>
      <c r="B5519" s="33">
        <f t="shared" si="86"/>
        <v>-0.60307917966455282</v>
      </c>
    </row>
    <row r="5520" spans="1:2">
      <c r="A5520" s="33">
        <v>3548.58</v>
      </c>
      <c r="B5520" s="33">
        <f t="shared" si="86"/>
        <v>-0.56978207982654627</v>
      </c>
    </row>
    <row r="5521" spans="1:2">
      <c r="A5521" s="34">
        <v>2010.1999999999998</v>
      </c>
      <c r="B5521" s="33">
        <f t="shared" si="86"/>
        <v>-0.59817055256997753</v>
      </c>
    </row>
    <row r="5522" spans="1:2">
      <c r="A5522" s="33">
        <v>1968.82</v>
      </c>
      <c r="B5522" s="33">
        <f t="shared" si="86"/>
        <v>-0.59893415779243442</v>
      </c>
    </row>
    <row r="5523" spans="1:2">
      <c r="A5523" s="34">
        <v>2489.94</v>
      </c>
      <c r="B5523" s="33">
        <f t="shared" si="86"/>
        <v>-0.58931767752354325</v>
      </c>
    </row>
    <row r="5524" spans="1:2">
      <c r="A5524" s="33">
        <v>2647.92</v>
      </c>
      <c r="B5524" s="33">
        <f t="shared" si="86"/>
        <v>-0.58640239591301313</v>
      </c>
    </row>
    <row r="5525" spans="1:2">
      <c r="A5525" s="34">
        <v>3059.7</v>
      </c>
      <c r="B5525" s="33">
        <f t="shared" si="86"/>
        <v>-0.5788036197287868</v>
      </c>
    </row>
    <row r="5526" spans="1:2">
      <c r="A5526" s="33">
        <v>3892.0699999999997</v>
      </c>
      <c r="B5526" s="33">
        <f t="shared" si="86"/>
        <v>-0.56344349215468303</v>
      </c>
    </row>
    <row r="5527" spans="1:2">
      <c r="A5527" s="34">
        <v>2848.3199999999997</v>
      </c>
      <c r="B5527" s="33">
        <f t="shared" si="86"/>
        <v>-0.5827043174552955</v>
      </c>
    </row>
    <row r="5528" spans="1:2">
      <c r="A5528" s="33">
        <v>2820.48</v>
      </c>
      <c r="B5528" s="33">
        <f t="shared" si="86"/>
        <v>-0.58321806248654728</v>
      </c>
    </row>
    <row r="5529" spans="1:2">
      <c r="A5529" s="34">
        <v>4456.6500000000005</v>
      </c>
      <c r="B5529" s="33">
        <f t="shared" si="86"/>
        <v>-0.5530250234138735</v>
      </c>
    </row>
    <row r="5530" spans="1:2">
      <c r="A5530" s="33">
        <v>4410.4000000000005</v>
      </c>
      <c r="B5530" s="33">
        <f t="shared" si="86"/>
        <v>-0.55387849710982884</v>
      </c>
    </row>
    <row r="5531" spans="1:2">
      <c r="A5531" s="34">
        <v>6345</v>
      </c>
      <c r="B5531" s="33">
        <f t="shared" si="86"/>
        <v>-0.51817838441371855</v>
      </c>
    </row>
    <row r="5532" spans="1:2">
      <c r="A5532" s="33">
        <v>7492.4999999999991</v>
      </c>
      <c r="B5532" s="33">
        <f t="shared" si="86"/>
        <v>-0.49700301001136854</v>
      </c>
    </row>
    <row r="5533" spans="1:2">
      <c r="A5533" s="34">
        <v>4730.88</v>
      </c>
      <c r="B5533" s="33">
        <f t="shared" si="86"/>
        <v>-0.54796452413513153</v>
      </c>
    </row>
    <row r="5534" spans="1:2">
      <c r="A5534" s="33">
        <v>5360</v>
      </c>
      <c r="B5534" s="33">
        <f t="shared" si="86"/>
        <v>-0.53635506745190142</v>
      </c>
    </row>
    <row r="5535" spans="1:2">
      <c r="A5535" s="34">
        <v>4883.76</v>
      </c>
      <c r="B5535" s="33">
        <f t="shared" si="86"/>
        <v>-0.54514335529972302</v>
      </c>
    </row>
    <row r="5536" spans="1:2">
      <c r="A5536" s="33">
        <v>5289</v>
      </c>
      <c r="B5536" s="33">
        <f t="shared" si="86"/>
        <v>-0.53766526490947608</v>
      </c>
    </row>
    <row r="5537" spans="1:2">
      <c r="A5537" s="34">
        <v>4210.22</v>
      </c>
      <c r="B5537" s="33">
        <f t="shared" si="86"/>
        <v>-0.55757251580077649</v>
      </c>
    </row>
    <row r="5538" spans="1:2">
      <c r="A5538" s="33">
        <v>2670.36</v>
      </c>
      <c r="B5538" s="33">
        <f t="shared" si="86"/>
        <v>-0.58598829970247823</v>
      </c>
    </row>
    <row r="5539" spans="1:2">
      <c r="A5539" s="34">
        <v>1370.8000000000002</v>
      </c>
      <c r="B5539" s="33">
        <f t="shared" si="86"/>
        <v>-0.60996971108227616</v>
      </c>
    </row>
    <row r="5540" spans="1:2">
      <c r="A5540" s="33">
        <v>1682</v>
      </c>
      <c r="B5540" s="33">
        <f t="shared" si="86"/>
        <v>-0.60422698645132944</v>
      </c>
    </row>
    <row r="5541" spans="1:2">
      <c r="A5541" s="34">
        <v>2727.92</v>
      </c>
      <c r="B5541" s="33">
        <f t="shared" si="86"/>
        <v>-0.58492611708757702</v>
      </c>
    </row>
    <row r="5542" spans="1:2">
      <c r="A5542" s="33">
        <v>3096.7200000000003</v>
      </c>
      <c r="B5542" s="33">
        <f t="shared" si="86"/>
        <v>-0.57812047170231617</v>
      </c>
    </row>
    <row r="5543" spans="1:2">
      <c r="A5543" s="34">
        <v>4284</v>
      </c>
      <c r="B5543" s="33">
        <f t="shared" si="86"/>
        <v>-0.55621101765401804</v>
      </c>
    </row>
    <row r="5544" spans="1:2">
      <c r="A5544" s="33">
        <v>2007.72</v>
      </c>
      <c r="B5544" s="33">
        <f t="shared" si="86"/>
        <v>-0.59821631721356605</v>
      </c>
    </row>
    <row r="5545" spans="1:2">
      <c r="A5545" s="34">
        <v>1483.5</v>
      </c>
      <c r="B5545" s="33">
        <f t="shared" si="86"/>
        <v>-0.60789000328694298</v>
      </c>
    </row>
    <row r="5546" spans="1:2">
      <c r="A5546" s="33">
        <v>1495.48</v>
      </c>
      <c r="B5546" s="33">
        <f t="shared" si="86"/>
        <v>-0.60766893053283388</v>
      </c>
    </row>
    <row r="5547" spans="1:2">
      <c r="A5547" s="34">
        <v>2841.2999999999997</v>
      </c>
      <c r="B5547" s="33">
        <f t="shared" si="86"/>
        <v>-0.58283386092222755</v>
      </c>
    </row>
    <row r="5548" spans="1:2">
      <c r="A5548" s="33">
        <v>3051.1800000000003</v>
      </c>
      <c r="B5548" s="33">
        <f t="shared" si="86"/>
        <v>-0.5789608434236958</v>
      </c>
    </row>
    <row r="5549" spans="1:2">
      <c r="A5549" s="34">
        <v>4479.84</v>
      </c>
      <c r="B5549" s="33">
        <f t="shared" si="86"/>
        <v>-0.55259708708935018</v>
      </c>
    </row>
    <row r="5550" spans="1:2">
      <c r="A5550" s="33">
        <v>2177.2800000000002</v>
      </c>
      <c r="B5550" s="33">
        <f t="shared" si="86"/>
        <v>-0.59508734424305421</v>
      </c>
    </row>
    <row r="5551" spans="1:2">
      <c r="A5551" s="34">
        <v>1240</v>
      </c>
      <c r="B5551" s="33">
        <f t="shared" si="86"/>
        <v>-0.61238342696186432</v>
      </c>
    </row>
    <row r="5552" spans="1:2">
      <c r="A5552" s="33">
        <v>1266.72</v>
      </c>
      <c r="B5552" s="33">
        <f t="shared" si="86"/>
        <v>-0.61189034983416868</v>
      </c>
    </row>
    <row r="5553" spans="1:2">
      <c r="A5553" s="34">
        <v>2101.84</v>
      </c>
      <c r="B5553" s="33">
        <f t="shared" si="86"/>
        <v>-0.59647947517544042</v>
      </c>
    </row>
    <row r="5554" spans="1:2">
      <c r="A5554" s="33">
        <v>3256.11</v>
      </c>
      <c r="B5554" s="33">
        <f t="shared" si="86"/>
        <v>-0.57517917067748781</v>
      </c>
    </row>
    <row r="5555" spans="1:2">
      <c r="A5555" s="34">
        <v>3475.2</v>
      </c>
      <c r="B5555" s="33">
        <f t="shared" si="86"/>
        <v>-0.57113619657917769</v>
      </c>
    </row>
    <row r="5556" spans="1:2">
      <c r="A5556" s="33">
        <v>2235.54</v>
      </c>
      <c r="B5556" s="33">
        <f t="shared" si="86"/>
        <v>-0.59401224418843024</v>
      </c>
    </row>
    <row r="5557" spans="1:2">
      <c r="A5557" s="34">
        <v>1530.8999999999999</v>
      </c>
      <c r="B5557" s="33">
        <f t="shared" si="86"/>
        <v>-0.60701530808287207</v>
      </c>
    </row>
    <row r="5558" spans="1:2">
      <c r="A5558" s="33">
        <v>1604.4799999999998</v>
      </c>
      <c r="B5558" s="33">
        <f t="shared" si="86"/>
        <v>-0.60565750063317703</v>
      </c>
    </row>
    <row r="5559" spans="1:2">
      <c r="A5559" s="34">
        <v>2700</v>
      </c>
      <c r="B5559" s="33">
        <f t="shared" si="86"/>
        <v>-0.58544133839765422</v>
      </c>
    </row>
    <row r="5560" spans="1:2">
      <c r="A5560" s="33">
        <v>3880.5600000000004</v>
      </c>
      <c r="B5560" s="33">
        <f t="shared" si="86"/>
        <v>-0.56365589177069253</v>
      </c>
    </row>
    <row r="5561" spans="1:2">
      <c r="A5561" s="34">
        <v>6060.96</v>
      </c>
      <c r="B5561" s="33">
        <f t="shared" si="86"/>
        <v>-0.52341991238342978</v>
      </c>
    </row>
    <row r="5562" spans="1:2">
      <c r="A5562" s="33">
        <v>3877.4999999999995</v>
      </c>
      <c r="B5562" s="33">
        <f t="shared" si="86"/>
        <v>-0.56371235943576559</v>
      </c>
    </row>
    <row r="5563" spans="1:2">
      <c r="A5563" s="34">
        <v>2340.8000000000002</v>
      </c>
      <c r="B5563" s="33">
        <f t="shared" si="86"/>
        <v>-0.59206983032386262</v>
      </c>
    </row>
    <row r="5564" spans="1:2">
      <c r="A5564" s="33">
        <v>2646</v>
      </c>
      <c r="B5564" s="33">
        <f t="shared" si="86"/>
        <v>-0.58643782660482358</v>
      </c>
    </row>
    <row r="5565" spans="1:2">
      <c r="A5565" s="34">
        <v>3417.44</v>
      </c>
      <c r="B5565" s="33">
        <f t="shared" si="86"/>
        <v>-0.57220206989114264</v>
      </c>
    </row>
    <row r="5566" spans="1:2">
      <c r="A5566" s="33">
        <v>5775.0000000000009</v>
      </c>
      <c r="B5566" s="33">
        <f t="shared" si="86"/>
        <v>-0.52869687104495133</v>
      </c>
    </row>
    <row r="5567" spans="1:2">
      <c r="A5567" s="34">
        <v>6641.44</v>
      </c>
      <c r="B5567" s="33">
        <f t="shared" si="86"/>
        <v>-0.51270803322606484</v>
      </c>
    </row>
    <row r="5568" spans="1:2">
      <c r="A5568" s="33">
        <v>4148.2800000000007</v>
      </c>
      <c r="B5568" s="33">
        <f t="shared" si="86"/>
        <v>-0.55871552468137042</v>
      </c>
    </row>
    <row r="5569" spans="1:2">
      <c r="A5569" s="34">
        <v>2489.52</v>
      </c>
      <c r="B5569" s="33">
        <f t="shared" si="86"/>
        <v>-0.58932542798737675</v>
      </c>
    </row>
    <row r="5570" spans="1:2">
      <c r="A5570" s="33">
        <v>3261.12</v>
      </c>
      <c r="B5570" s="33">
        <f t="shared" si="86"/>
        <v>-0.57508671871604489</v>
      </c>
    </row>
    <row r="5571" spans="1:2">
      <c r="A5571" s="34">
        <v>4765.2</v>
      </c>
      <c r="B5571" s="33">
        <f t="shared" ref="B5571:B5634" si="87">(A5571-$E$3)/$E$4</f>
        <v>-0.5473312005190194</v>
      </c>
    </row>
    <row r="5572" spans="1:2">
      <c r="A5572" s="33">
        <v>6591</v>
      </c>
      <c r="B5572" s="33">
        <f t="shared" si="87"/>
        <v>-0.51363882702550234</v>
      </c>
    </row>
    <row r="5573" spans="1:2">
      <c r="A5573" s="34">
        <v>7695</v>
      </c>
      <c r="B5573" s="33">
        <f t="shared" si="87"/>
        <v>-0.49326617923448318</v>
      </c>
    </row>
    <row r="5574" spans="1:2">
      <c r="A5574" s="33">
        <v>5108.67</v>
      </c>
      <c r="B5574" s="33">
        <f t="shared" si="87"/>
        <v>-0.5409929819168624</v>
      </c>
    </row>
    <row r="5575" spans="1:2">
      <c r="A5575" s="34">
        <v>3581.0999999999995</v>
      </c>
      <c r="B5575" s="33">
        <f t="shared" si="87"/>
        <v>-0.56918197248400659</v>
      </c>
    </row>
    <row r="5576" spans="1:2">
      <c r="A5576" s="33">
        <v>3341.7</v>
      </c>
      <c r="B5576" s="33">
        <f t="shared" si="87"/>
        <v>-0.57359973686912424</v>
      </c>
    </row>
    <row r="5577" spans="1:2">
      <c r="A5577" s="34">
        <v>3938.2200000000003</v>
      </c>
      <c r="B5577" s="33">
        <f t="shared" si="87"/>
        <v>-0.56259186380725945</v>
      </c>
    </row>
    <row r="5578" spans="1:2">
      <c r="A5578" s="33">
        <v>8983.8000000000011</v>
      </c>
      <c r="B5578" s="33">
        <f t="shared" si="87"/>
        <v>-0.46948332735670639</v>
      </c>
    </row>
    <row r="5579" spans="1:2">
      <c r="A5579" s="34">
        <v>9257.6</v>
      </c>
      <c r="B5579" s="33">
        <f t="shared" si="87"/>
        <v>-0.46443076307665121</v>
      </c>
    </row>
    <row r="5580" spans="1:2">
      <c r="A5580" s="33">
        <v>4875</v>
      </c>
      <c r="B5580" s="33">
        <f t="shared" si="87"/>
        <v>-0.54530500783110825</v>
      </c>
    </row>
    <row r="5581" spans="1:2">
      <c r="A5581" s="34">
        <v>2540.16</v>
      </c>
      <c r="B5581" s="33">
        <f t="shared" si="87"/>
        <v>-0.58839094349087562</v>
      </c>
    </row>
    <row r="5582" spans="1:2">
      <c r="A5582" s="33">
        <v>2172.6</v>
      </c>
      <c r="B5582" s="33">
        <f t="shared" si="87"/>
        <v>-0.59517370655434221</v>
      </c>
    </row>
    <row r="5583" spans="1:2">
      <c r="A5583" s="34">
        <v>3005.1000000000004</v>
      </c>
      <c r="B5583" s="33">
        <f t="shared" si="87"/>
        <v>-0.57981118002714704</v>
      </c>
    </row>
    <row r="5584" spans="1:2">
      <c r="A5584" s="33">
        <v>5385.6</v>
      </c>
      <c r="B5584" s="33">
        <f t="shared" si="87"/>
        <v>-0.53588265822776193</v>
      </c>
    </row>
    <row r="5585" spans="1:2">
      <c r="A5585" s="34">
        <v>6138.72</v>
      </c>
      <c r="B5585" s="33">
        <f t="shared" si="87"/>
        <v>-0.52198496936510574</v>
      </c>
    </row>
    <row r="5586" spans="1:2">
      <c r="A5586" s="33">
        <v>3283.38</v>
      </c>
      <c r="B5586" s="33">
        <f t="shared" si="87"/>
        <v>-0.57467594413286727</v>
      </c>
    </row>
    <row r="5587" spans="1:2">
      <c r="A5587" s="34">
        <v>2070.6</v>
      </c>
      <c r="B5587" s="33">
        <f t="shared" si="87"/>
        <v>-0.59705596205677325</v>
      </c>
    </row>
    <row r="5588" spans="1:2">
      <c r="A5588" s="33">
        <v>1820.6999999999998</v>
      </c>
      <c r="B5588" s="33">
        <f t="shared" si="87"/>
        <v>-0.60166748803772951</v>
      </c>
    </row>
    <row r="5589" spans="1:2">
      <c r="A5589" s="34">
        <v>2624</v>
      </c>
      <c r="B5589" s="33">
        <f t="shared" si="87"/>
        <v>-0.58684380328181851</v>
      </c>
    </row>
    <row r="5590" spans="1:2">
      <c r="A5590" s="33">
        <v>5397.6</v>
      </c>
      <c r="B5590" s="33">
        <f t="shared" si="87"/>
        <v>-0.53566121640394648</v>
      </c>
    </row>
    <row r="5591" spans="1:2">
      <c r="A5591" s="34">
        <v>6725.25</v>
      </c>
      <c r="B5591" s="33">
        <f t="shared" si="87"/>
        <v>-0.51116144662156726</v>
      </c>
    </row>
    <row r="5592" spans="1:2">
      <c r="A5592" s="33">
        <v>3151.29</v>
      </c>
      <c r="B5592" s="33">
        <f t="shared" si="87"/>
        <v>-0.57711346500851557</v>
      </c>
    </row>
    <row r="5593" spans="1:2">
      <c r="A5593" s="34">
        <v>2047.9499999999998</v>
      </c>
      <c r="B5593" s="33">
        <f t="shared" si="87"/>
        <v>-0.59747393349922484</v>
      </c>
    </row>
    <row r="5594" spans="1:2">
      <c r="A5594" s="33">
        <v>2204</v>
      </c>
      <c r="B5594" s="33">
        <f t="shared" si="87"/>
        <v>-0.59459426711535845</v>
      </c>
    </row>
    <row r="5595" spans="1:2">
      <c r="A5595" s="34">
        <v>2956.7999999999997</v>
      </c>
      <c r="B5595" s="33">
        <f t="shared" si="87"/>
        <v>-0.58070248336800412</v>
      </c>
    </row>
    <row r="5596" spans="1:2">
      <c r="A5596" s="33">
        <v>4986.8</v>
      </c>
      <c r="B5596" s="33">
        <f t="shared" si="87"/>
        <v>-0.54324190817256124</v>
      </c>
    </row>
    <row r="5597" spans="1:2">
      <c r="A5597" s="34">
        <v>6050.52</v>
      </c>
      <c r="B5597" s="33">
        <f t="shared" si="87"/>
        <v>-0.52361256677014911</v>
      </c>
    </row>
    <row r="5598" spans="1:2">
      <c r="A5598" s="33">
        <v>3349.4999999999995</v>
      </c>
      <c r="B5598" s="33">
        <f t="shared" si="87"/>
        <v>-0.57345579968364424</v>
      </c>
    </row>
    <row r="5599" spans="1:2">
      <c r="A5599" s="34">
        <v>2321.9999999999995</v>
      </c>
      <c r="B5599" s="33">
        <f t="shared" si="87"/>
        <v>-0.59241675584784015</v>
      </c>
    </row>
    <row r="5600" spans="1:2">
      <c r="A5600" s="33">
        <v>2772.42</v>
      </c>
      <c r="B5600" s="33">
        <f t="shared" si="87"/>
        <v>-0.58410493699092814</v>
      </c>
    </row>
    <row r="5601" spans="1:2">
      <c r="A5601" s="34">
        <v>4088.6999999999994</v>
      </c>
      <c r="B5601" s="33">
        <f t="shared" si="87"/>
        <v>-0.55981498333661406</v>
      </c>
    </row>
    <row r="5602" spans="1:2">
      <c r="A5602" s="33">
        <v>6879.9900000000007</v>
      </c>
      <c r="B5602" s="33">
        <f t="shared" si="87"/>
        <v>-0.50830595430346737</v>
      </c>
    </row>
    <row r="5603" spans="1:2">
      <c r="A5603" s="34">
        <v>8555.25</v>
      </c>
      <c r="B5603" s="33">
        <f t="shared" si="87"/>
        <v>-0.47739156848971487</v>
      </c>
    </row>
    <row r="5604" spans="1:2">
      <c r="A5604" s="33">
        <v>4290.88</v>
      </c>
      <c r="B5604" s="33">
        <f t="shared" si="87"/>
        <v>-0.55608405767503044</v>
      </c>
    </row>
    <row r="5605" spans="1:2">
      <c r="A5605" s="34">
        <v>3628.7999999999997</v>
      </c>
      <c r="B5605" s="33">
        <f t="shared" si="87"/>
        <v>-0.5683017412343403</v>
      </c>
    </row>
    <row r="5606" spans="1:2">
      <c r="A5606" s="33">
        <v>3179.52</v>
      </c>
      <c r="B5606" s="33">
        <f t="shared" si="87"/>
        <v>-0.57659252311798981</v>
      </c>
    </row>
    <row r="5607" spans="1:2">
      <c r="A5607" s="34">
        <v>4089.8</v>
      </c>
      <c r="B5607" s="33">
        <f t="shared" si="87"/>
        <v>-0.55979468450276426</v>
      </c>
    </row>
    <row r="5608" spans="1:2">
      <c r="A5608" s="33">
        <v>6251.05</v>
      </c>
      <c r="B5608" s="33">
        <f t="shared" si="87"/>
        <v>-0.51991208935934019</v>
      </c>
    </row>
    <row r="5609" spans="1:2">
      <c r="A5609" s="34">
        <v>2106</v>
      </c>
      <c r="B5609" s="33">
        <f t="shared" si="87"/>
        <v>-0.59640270867651779</v>
      </c>
    </row>
    <row r="5610" spans="1:2">
      <c r="A5610" s="33">
        <v>1676.49</v>
      </c>
      <c r="B5610" s="33">
        <f t="shared" si="87"/>
        <v>-0.60432866515543138</v>
      </c>
    </row>
    <row r="5611" spans="1:2">
      <c r="A5611" s="34">
        <v>1051.6499999999999</v>
      </c>
      <c r="B5611" s="33">
        <f t="shared" si="87"/>
        <v>-0.61585914092150063</v>
      </c>
    </row>
    <row r="5612" spans="1:2">
      <c r="A5612" s="33">
        <v>960.96</v>
      </c>
      <c r="B5612" s="33">
        <f t="shared" si="87"/>
        <v>-0.61753268750498569</v>
      </c>
    </row>
    <row r="5613" spans="1:2">
      <c r="A5613" s="34">
        <v>1872.78</v>
      </c>
      <c r="B5613" s="33">
        <f t="shared" si="87"/>
        <v>-0.6007064305223706</v>
      </c>
    </row>
    <row r="5614" spans="1:2">
      <c r="A5614" s="33">
        <v>2247.21</v>
      </c>
      <c r="B5614" s="33">
        <f t="shared" si="87"/>
        <v>-0.59379689201476982</v>
      </c>
    </row>
    <row r="5615" spans="1:2">
      <c r="A5615" s="34">
        <v>2797.34</v>
      </c>
      <c r="B5615" s="33">
        <f t="shared" si="87"/>
        <v>-0.58364507613680472</v>
      </c>
    </row>
    <row r="5616" spans="1:2">
      <c r="A5616" s="33">
        <v>1289.68</v>
      </c>
      <c r="B5616" s="33">
        <f t="shared" si="87"/>
        <v>-0.61146665781126841</v>
      </c>
    </row>
    <row r="5617" spans="1:2">
      <c r="A5617" s="34">
        <v>966.14999999999986</v>
      </c>
      <c r="B5617" s="33">
        <f t="shared" si="87"/>
        <v>-0.61743691391618549</v>
      </c>
    </row>
    <row r="5618" spans="1:2">
      <c r="A5618" s="33">
        <v>873.6</v>
      </c>
      <c r="B5618" s="33">
        <f t="shared" si="87"/>
        <v>-0.61914478398236206</v>
      </c>
    </row>
    <row r="5619" spans="1:2">
      <c r="A5619" s="34">
        <v>1504.8</v>
      </c>
      <c r="B5619" s="33">
        <f t="shared" si="87"/>
        <v>-0.60749694404967058</v>
      </c>
    </row>
    <row r="5620" spans="1:2">
      <c r="A5620" s="33">
        <v>2116.8000000000002</v>
      </c>
      <c r="B5620" s="33">
        <f t="shared" si="87"/>
        <v>-0.5962034110350839</v>
      </c>
    </row>
    <row r="5621" spans="1:2">
      <c r="A5621" s="34">
        <v>3225.2400000000002</v>
      </c>
      <c r="B5621" s="33">
        <f t="shared" si="87"/>
        <v>-0.57574882976925301</v>
      </c>
    </row>
    <row r="5622" spans="1:2">
      <c r="A5622" s="33">
        <v>1331.1</v>
      </c>
      <c r="B5622" s="33">
        <f t="shared" si="87"/>
        <v>-0.61070231444939893</v>
      </c>
    </row>
    <row r="5623" spans="1:2">
      <c r="A5623" s="34">
        <v>1005.0999999999999</v>
      </c>
      <c r="B5623" s="33">
        <f t="shared" si="87"/>
        <v>-0.61671815066305136</v>
      </c>
    </row>
    <row r="5624" spans="1:2">
      <c r="A5624" s="33">
        <v>771.12</v>
      </c>
      <c r="B5624" s="33">
        <f t="shared" si="87"/>
        <v>-0.62103589715774565</v>
      </c>
    </row>
    <row r="5625" spans="1:2">
      <c r="A5625" s="34">
        <v>1506.75</v>
      </c>
      <c r="B5625" s="33">
        <f t="shared" si="87"/>
        <v>-0.60746095975330061</v>
      </c>
    </row>
    <row r="5626" spans="1:2">
      <c r="A5626" s="33">
        <v>2254.2000000000003</v>
      </c>
      <c r="B5626" s="33">
        <f t="shared" si="87"/>
        <v>-0.59366790215239729</v>
      </c>
    </row>
    <row r="5627" spans="1:2">
      <c r="A5627" s="34">
        <v>2471.04</v>
      </c>
      <c r="B5627" s="33">
        <f t="shared" si="87"/>
        <v>-0.58966644839605253</v>
      </c>
    </row>
    <row r="5628" spans="1:2">
      <c r="A5628" s="33">
        <v>952.56</v>
      </c>
      <c r="B5628" s="33">
        <f t="shared" si="87"/>
        <v>-0.61768769678165658</v>
      </c>
    </row>
    <row r="5629" spans="1:2">
      <c r="A5629" s="34">
        <v>732.06</v>
      </c>
      <c r="B5629" s="33">
        <f t="shared" si="87"/>
        <v>-0.62175669029426495</v>
      </c>
    </row>
    <row r="5630" spans="1:2">
      <c r="A5630" s="33">
        <v>621.92000000000007</v>
      </c>
      <c r="B5630" s="33">
        <f t="shared" si="87"/>
        <v>-0.62378915716718419</v>
      </c>
    </row>
    <row r="5631" spans="1:2">
      <c r="A5631" s="34">
        <v>1053</v>
      </c>
      <c r="B5631" s="33">
        <f t="shared" si="87"/>
        <v>-0.61583422871632143</v>
      </c>
    </row>
    <row r="5632" spans="1:2">
      <c r="A5632" s="33">
        <v>1793.3999999999999</v>
      </c>
      <c r="B5632" s="33">
        <f t="shared" si="87"/>
        <v>-0.60217126818690958</v>
      </c>
    </row>
    <row r="5633" spans="1:2">
      <c r="A5633" s="34">
        <v>3580.2000000000003</v>
      </c>
      <c r="B5633" s="33">
        <f t="shared" si="87"/>
        <v>-0.56919858062079265</v>
      </c>
    </row>
    <row r="5634" spans="1:2">
      <c r="A5634" s="33">
        <v>1406.24</v>
      </c>
      <c r="B5634" s="33">
        <f t="shared" si="87"/>
        <v>-0.60931571956260799</v>
      </c>
    </row>
    <row r="5635" spans="1:2">
      <c r="A5635" s="34">
        <v>1160.58</v>
      </c>
      <c r="B5635" s="33">
        <f t="shared" ref="B5635:B5698" si="88">(A5635-$E$3)/$E$4</f>
        <v>-0.61384900276581611</v>
      </c>
    </row>
    <row r="5636" spans="1:2">
      <c r="A5636" s="33">
        <v>1036.75</v>
      </c>
      <c r="B5636" s="33">
        <f t="shared" si="88"/>
        <v>-0.61613409785273809</v>
      </c>
    </row>
    <row r="5637" spans="1:2">
      <c r="A5637" s="34">
        <v>1478.3999999999999</v>
      </c>
      <c r="B5637" s="33">
        <f t="shared" si="88"/>
        <v>-0.60798411606206448</v>
      </c>
    </row>
    <row r="5638" spans="1:2">
      <c r="A5638" s="33">
        <v>2835</v>
      </c>
      <c r="B5638" s="33">
        <f t="shared" si="88"/>
        <v>-0.58295011787973061</v>
      </c>
    </row>
    <row r="5639" spans="1:2">
      <c r="A5639" s="34">
        <v>2903.04</v>
      </c>
      <c r="B5639" s="33">
        <f t="shared" si="88"/>
        <v>-0.58169454273869714</v>
      </c>
    </row>
    <row r="5640" spans="1:2">
      <c r="A5640" s="33">
        <v>1130.2199999999998</v>
      </c>
      <c r="B5640" s="33">
        <f t="shared" si="88"/>
        <v>-0.61440925058006912</v>
      </c>
    </row>
    <row r="5641" spans="1:2">
      <c r="A5641" s="34">
        <v>1273.51</v>
      </c>
      <c r="B5641" s="33">
        <f t="shared" si="88"/>
        <v>-0.61176505066885967</v>
      </c>
    </row>
    <row r="5642" spans="1:2">
      <c r="A5642" s="33">
        <v>1046.5</v>
      </c>
      <c r="B5642" s="33">
        <f t="shared" si="88"/>
        <v>-0.61595417637088812</v>
      </c>
    </row>
    <row r="5643" spans="1:2">
      <c r="A5643" s="34">
        <v>1744.1999999999998</v>
      </c>
      <c r="B5643" s="33">
        <f t="shared" si="88"/>
        <v>-0.60307917966455282</v>
      </c>
    </row>
    <row r="5644" spans="1:2">
      <c r="A5644" s="33">
        <v>3876.6</v>
      </c>
      <c r="B5644" s="33">
        <f t="shared" si="88"/>
        <v>-0.56372896757255175</v>
      </c>
    </row>
    <row r="5645" spans="1:2">
      <c r="A5645" s="34">
        <v>4019.4000000000005</v>
      </c>
      <c r="B5645" s="33">
        <f t="shared" si="88"/>
        <v>-0.56109380986914814</v>
      </c>
    </row>
    <row r="5646" spans="1:2">
      <c r="A5646" s="33">
        <v>2016.3</v>
      </c>
      <c r="B5646" s="33">
        <f t="shared" si="88"/>
        <v>-0.5980579863095381</v>
      </c>
    </row>
    <row r="5647" spans="1:2">
      <c r="A5647" s="34">
        <v>1707.52</v>
      </c>
      <c r="B5647" s="33">
        <f t="shared" si="88"/>
        <v>-0.60375605350601536</v>
      </c>
    </row>
    <row r="5648" spans="1:2">
      <c r="A5648" s="33">
        <v>1552.3700000000001</v>
      </c>
      <c r="B5648" s="33">
        <f t="shared" si="88"/>
        <v>-0.60661911175309557</v>
      </c>
    </row>
    <row r="5649" spans="1:2">
      <c r="A5649" s="34">
        <v>1704.22</v>
      </c>
      <c r="B5649" s="33">
        <f t="shared" si="88"/>
        <v>-0.60381695000756452</v>
      </c>
    </row>
    <row r="5650" spans="1:2">
      <c r="A5650" s="33">
        <v>4001.6</v>
      </c>
      <c r="B5650" s="33">
        <f t="shared" si="88"/>
        <v>-0.56142228190780774</v>
      </c>
    </row>
    <row r="5651" spans="1:2">
      <c r="A5651" s="34">
        <v>3857</v>
      </c>
      <c r="B5651" s="33">
        <f t="shared" si="88"/>
        <v>-0.56409065588478358</v>
      </c>
    </row>
    <row r="5652" spans="1:2">
      <c r="A5652" s="33">
        <v>2499.64</v>
      </c>
      <c r="B5652" s="33">
        <f t="shared" si="88"/>
        <v>-0.58913867871595915</v>
      </c>
    </row>
    <row r="5653" spans="1:2">
      <c r="A5653" s="34">
        <v>1766.3999999999999</v>
      </c>
      <c r="B5653" s="33">
        <f t="shared" si="88"/>
        <v>-0.60266951229049426</v>
      </c>
    </row>
    <row r="5654" spans="1:2">
      <c r="A5654" s="33">
        <v>1201.2</v>
      </c>
      <c r="B5654" s="33">
        <f t="shared" si="88"/>
        <v>-0.61309942219220093</v>
      </c>
    </row>
    <row r="5655" spans="1:2">
      <c r="A5655" s="34">
        <v>1294.3799999999999</v>
      </c>
      <c r="B5655" s="33">
        <f t="shared" si="88"/>
        <v>-0.61137992643027417</v>
      </c>
    </row>
    <row r="5656" spans="1:2">
      <c r="A5656" s="33">
        <v>2995.2000000000003</v>
      </c>
      <c r="B5656" s="33">
        <f t="shared" si="88"/>
        <v>-0.57999386953179466</v>
      </c>
    </row>
    <row r="5657" spans="1:2">
      <c r="A5657" s="34">
        <v>2784</v>
      </c>
      <c r="B5657" s="33">
        <f t="shared" si="88"/>
        <v>-0.58389124563094619</v>
      </c>
    </row>
    <row r="5658" spans="1:2">
      <c r="A5658" s="33">
        <v>1316</v>
      </c>
      <c r="B5658" s="33">
        <f t="shared" si="88"/>
        <v>-0.61098096207769992</v>
      </c>
    </row>
    <row r="5659" spans="1:2">
      <c r="A5659" s="34">
        <v>514.5</v>
      </c>
      <c r="B5659" s="33">
        <f t="shared" si="88"/>
        <v>-0.62577143056003859</v>
      </c>
    </row>
    <row r="5660" spans="1:2">
      <c r="A5660" s="33">
        <v>615.86</v>
      </c>
      <c r="B5660" s="33">
        <f t="shared" si="88"/>
        <v>-0.62390098528821103</v>
      </c>
    </row>
    <row r="5661" spans="1:2">
      <c r="A5661" s="34">
        <v>832.37</v>
      </c>
      <c r="B5661" s="33">
        <f t="shared" si="88"/>
        <v>-0.61990562118202108</v>
      </c>
    </row>
    <row r="5662" spans="1:2">
      <c r="A5662" s="33">
        <v>1702.4</v>
      </c>
      <c r="B5662" s="33">
        <f t="shared" si="88"/>
        <v>-0.60385053535084321</v>
      </c>
    </row>
    <row r="5663" spans="1:2">
      <c r="A5663" s="34">
        <v>2271.54</v>
      </c>
      <c r="B5663" s="33">
        <f t="shared" si="88"/>
        <v>-0.593347918716984</v>
      </c>
    </row>
    <row r="5664" spans="1:2">
      <c r="A5664" s="33">
        <v>1092</v>
      </c>
      <c r="B5664" s="33">
        <f t="shared" si="88"/>
        <v>-0.6151145427889213</v>
      </c>
    </row>
    <row r="5665" spans="1:2">
      <c r="A5665" s="34">
        <v>805.92</v>
      </c>
      <c r="B5665" s="33">
        <f t="shared" si="88"/>
        <v>-0.62039371586868108</v>
      </c>
    </row>
    <row r="5666" spans="1:2">
      <c r="A5666" s="33">
        <v>678.5</v>
      </c>
      <c r="B5666" s="33">
        <f t="shared" si="88"/>
        <v>-0.62274505896789445</v>
      </c>
    </row>
    <row r="5667" spans="1:2">
      <c r="A5667" s="34">
        <v>1022.7199999999999</v>
      </c>
      <c r="B5667" s="33">
        <f t="shared" si="88"/>
        <v>-0.61639300025174892</v>
      </c>
    </row>
    <row r="5668" spans="1:2">
      <c r="A5668" s="33">
        <v>2140.16</v>
      </c>
      <c r="B5668" s="33">
        <f t="shared" si="88"/>
        <v>-0.59577233761805648</v>
      </c>
    </row>
    <row r="5669" spans="1:2">
      <c r="A5669" s="34">
        <v>2601</v>
      </c>
      <c r="B5669" s="33">
        <f t="shared" si="88"/>
        <v>-0.58726823344413148</v>
      </c>
    </row>
    <row r="5670" spans="1:2">
      <c r="A5670" s="33">
        <v>910.8</v>
      </c>
      <c r="B5670" s="33">
        <f t="shared" si="88"/>
        <v>-0.61845831432853415</v>
      </c>
    </row>
    <row r="5671" spans="1:2">
      <c r="A5671" s="34">
        <v>901.6</v>
      </c>
      <c r="B5671" s="33">
        <f t="shared" si="88"/>
        <v>-0.61862808639345934</v>
      </c>
    </row>
    <row r="5672" spans="1:2">
      <c r="A5672" s="33">
        <v>1052.48</v>
      </c>
      <c r="B5672" s="33">
        <f t="shared" si="88"/>
        <v>-0.61584382452868669</v>
      </c>
    </row>
    <row r="5673" spans="1:2">
      <c r="A5673" s="34">
        <v>1671.84</v>
      </c>
      <c r="B5673" s="33">
        <f t="shared" si="88"/>
        <v>-0.60441447386215985</v>
      </c>
    </row>
    <row r="5674" spans="1:2">
      <c r="A5674" s="33">
        <v>3265.92</v>
      </c>
      <c r="B5674" s="33">
        <f t="shared" si="88"/>
        <v>-0.57499814198651877</v>
      </c>
    </row>
    <row r="5675" spans="1:2">
      <c r="A5675" s="34">
        <v>3475.1600000000003</v>
      </c>
      <c r="B5675" s="33">
        <f t="shared" si="88"/>
        <v>-0.57113693471859039</v>
      </c>
    </row>
    <row r="5676" spans="1:2">
      <c r="A5676" s="33">
        <v>1735.6799999999998</v>
      </c>
      <c r="B5676" s="33">
        <f t="shared" si="88"/>
        <v>-0.60323640335946183</v>
      </c>
    </row>
    <row r="5677" spans="1:2">
      <c r="A5677" s="34">
        <v>1804.8</v>
      </c>
      <c r="B5677" s="33">
        <f t="shared" si="88"/>
        <v>-0.60196089845428502</v>
      </c>
    </row>
    <row r="5678" spans="1:2">
      <c r="A5678" s="33">
        <v>1555.8400000000001</v>
      </c>
      <c r="B5678" s="33">
        <f t="shared" si="88"/>
        <v>-0.60655507815904242</v>
      </c>
    </row>
    <row r="5679" spans="1:2">
      <c r="A5679" s="34">
        <v>1848</v>
      </c>
      <c r="B5679" s="33">
        <f t="shared" si="88"/>
        <v>-0.60116370788854945</v>
      </c>
    </row>
    <row r="5680" spans="1:2">
      <c r="A5680" s="33">
        <v>3612.42</v>
      </c>
      <c r="B5680" s="33">
        <f t="shared" si="88"/>
        <v>-0.56860400932384836</v>
      </c>
    </row>
    <row r="5681" spans="1:2">
      <c r="A5681" s="34">
        <v>2479.4</v>
      </c>
      <c r="B5681" s="33">
        <f t="shared" si="88"/>
        <v>-0.58951217725879446</v>
      </c>
    </row>
    <row r="5682" spans="1:2">
      <c r="A5682" s="33">
        <v>1437.73</v>
      </c>
      <c r="B5682" s="33">
        <f t="shared" si="88"/>
        <v>-0.60873461930994555</v>
      </c>
    </row>
    <row r="5683" spans="1:2">
      <c r="A5683" s="34">
        <v>940.93999999999994</v>
      </c>
      <c r="B5683" s="33">
        <f t="shared" si="88"/>
        <v>-0.61790212628105101</v>
      </c>
    </row>
    <row r="5684" spans="1:2">
      <c r="A5684" s="33">
        <v>823.68000000000006</v>
      </c>
      <c r="B5684" s="33">
        <f t="shared" si="88"/>
        <v>-0.62006598196943419</v>
      </c>
    </row>
    <row r="5685" spans="1:2">
      <c r="A5685" s="34">
        <v>1519.98</v>
      </c>
      <c r="B5685" s="33">
        <f t="shared" si="88"/>
        <v>-0.60721682014254408</v>
      </c>
    </row>
    <row r="5686" spans="1:2">
      <c r="A5686" s="33">
        <v>2119.6799999999998</v>
      </c>
      <c r="B5686" s="33">
        <f t="shared" si="88"/>
        <v>-0.59615026499736823</v>
      </c>
    </row>
    <row r="5687" spans="1:2">
      <c r="A5687" s="34">
        <v>2888.5</v>
      </c>
      <c r="B5687" s="33">
        <f t="shared" si="88"/>
        <v>-0.58196285641522016</v>
      </c>
    </row>
    <row r="5688" spans="1:2">
      <c r="A5688" s="33">
        <v>1139.28</v>
      </c>
      <c r="B5688" s="33">
        <f t="shared" si="88"/>
        <v>-0.61424206200308851</v>
      </c>
    </row>
    <row r="5689" spans="1:2">
      <c r="A5689" s="34">
        <v>724.49999999999989</v>
      </c>
      <c r="B5689" s="33">
        <f t="shared" si="88"/>
        <v>-0.62189619864326862</v>
      </c>
    </row>
    <row r="5690" spans="1:2">
      <c r="A5690" s="33">
        <v>826.5</v>
      </c>
      <c r="B5690" s="33">
        <f t="shared" si="88"/>
        <v>-0.62001394314083758</v>
      </c>
    </row>
    <row r="5691" spans="1:2">
      <c r="A5691" s="34">
        <v>1454.3999999999999</v>
      </c>
      <c r="B5691" s="33">
        <f t="shared" si="88"/>
        <v>-0.60842699970969538</v>
      </c>
    </row>
    <row r="5692" spans="1:2">
      <c r="A5692" s="33">
        <v>1949.28</v>
      </c>
      <c r="B5692" s="33">
        <f t="shared" si="88"/>
        <v>-0.5992947388955473</v>
      </c>
    </row>
    <row r="5693" spans="1:2">
      <c r="A5693" s="34">
        <v>2533.44</v>
      </c>
      <c r="B5693" s="33">
        <f t="shared" si="88"/>
        <v>-0.58851495091221229</v>
      </c>
    </row>
    <row r="5694" spans="1:2">
      <c r="A5694" s="33">
        <v>1428</v>
      </c>
      <c r="B5694" s="33">
        <f t="shared" si="88"/>
        <v>-0.60891417172208928</v>
      </c>
    </row>
    <row r="5695" spans="1:2">
      <c r="A5695" s="34">
        <v>1008</v>
      </c>
      <c r="B5695" s="33">
        <f t="shared" si="88"/>
        <v>-0.61666463555562923</v>
      </c>
    </row>
    <row r="5696" spans="1:2">
      <c r="A5696" s="33">
        <v>889.87</v>
      </c>
      <c r="B5696" s="33">
        <f t="shared" si="88"/>
        <v>-0.61884454577623882</v>
      </c>
    </row>
    <row r="5697" spans="1:2">
      <c r="A5697" s="34">
        <v>1425</v>
      </c>
      <c r="B5697" s="33">
        <f t="shared" si="88"/>
        <v>-0.60896953217804317</v>
      </c>
    </row>
    <row r="5698" spans="1:2">
      <c r="A5698" s="33">
        <v>1856</v>
      </c>
      <c r="B5698" s="33">
        <f t="shared" si="88"/>
        <v>-0.60101608000600582</v>
      </c>
    </row>
    <row r="5699" spans="1:2">
      <c r="A5699" s="34">
        <v>2443.5</v>
      </c>
      <c r="B5699" s="33">
        <f t="shared" ref="B5699:B5762" si="89">(A5699-$E$3)/$E$4</f>
        <v>-0.59017465738170893</v>
      </c>
    </row>
    <row r="5700" spans="1:2">
      <c r="A5700" s="33">
        <v>1057.5</v>
      </c>
      <c r="B5700" s="33">
        <f t="shared" si="89"/>
        <v>-0.6157511880323906</v>
      </c>
    </row>
    <row r="5701" spans="1:2">
      <c r="A5701" s="34">
        <v>631.12</v>
      </c>
      <c r="B5701" s="33">
        <f t="shared" si="89"/>
        <v>-0.62361938510225901</v>
      </c>
    </row>
    <row r="5702" spans="1:2">
      <c r="A5702" s="33">
        <v>667.80000000000007</v>
      </c>
      <c r="B5702" s="33">
        <f t="shared" si="89"/>
        <v>-0.62294251126079647</v>
      </c>
    </row>
    <row r="5703" spans="1:2">
      <c r="A5703" s="34">
        <v>1123.32</v>
      </c>
      <c r="B5703" s="33">
        <f t="shared" si="89"/>
        <v>-0.61453657962876296</v>
      </c>
    </row>
    <row r="5704" spans="1:2">
      <c r="A5704" s="33">
        <v>1612.8</v>
      </c>
      <c r="B5704" s="33">
        <f t="shared" si="89"/>
        <v>-0.60550396763533176</v>
      </c>
    </row>
    <row r="5705" spans="1:2">
      <c r="A5705" s="34">
        <v>2839.68</v>
      </c>
      <c r="B5705" s="33">
        <f t="shared" si="89"/>
        <v>-0.58286375556844261</v>
      </c>
    </row>
    <row r="5706" spans="1:2">
      <c r="A5706" s="33">
        <v>1435.21</v>
      </c>
      <c r="B5706" s="33">
        <f t="shared" si="89"/>
        <v>-0.60878112209294688</v>
      </c>
    </row>
    <row r="5707" spans="1:2">
      <c r="A5707" s="34">
        <v>1225</v>
      </c>
      <c r="B5707" s="33">
        <f t="shared" si="89"/>
        <v>-0.61266022924163366</v>
      </c>
    </row>
    <row r="5708" spans="1:2">
      <c r="A5708" s="33">
        <v>910.80000000000007</v>
      </c>
      <c r="B5708" s="33">
        <f t="shared" si="89"/>
        <v>-0.61845831432853415</v>
      </c>
    </row>
    <row r="5709" spans="1:2">
      <c r="A5709" s="34">
        <v>1462.5</v>
      </c>
      <c r="B5709" s="33">
        <f t="shared" si="89"/>
        <v>-0.60827752647861999</v>
      </c>
    </row>
    <row r="5710" spans="1:2">
      <c r="A5710" s="33">
        <v>3432</v>
      </c>
      <c r="B5710" s="33">
        <f t="shared" si="89"/>
        <v>-0.57193338714491326</v>
      </c>
    </row>
    <row r="5711" spans="1:2">
      <c r="A5711" s="34">
        <v>2598.96</v>
      </c>
      <c r="B5711" s="33">
        <f t="shared" si="89"/>
        <v>-0.58730587855418015</v>
      </c>
    </row>
    <row r="5712" spans="1:2">
      <c r="A5712" s="33">
        <v>1317.12</v>
      </c>
      <c r="B5712" s="33">
        <f t="shared" si="89"/>
        <v>-0.61096029417414377</v>
      </c>
    </row>
    <row r="5713" spans="1:2">
      <c r="A5713" s="34">
        <v>1070.6500000000001</v>
      </c>
      <c r="B5713" s="33">
        <f t="shared" si="89"/>
        <v>-0.61550852470045947</v>
      </c>
    </row>
    <row r="5714" spans="1:2">
      <c r="A5714" s="33">
        <v>1046.52</v>
      </c>
      <c r="B5714" s="33">
        <f t="shared" si="89"/>
        <v>-0.61595380730118177</v>
      </c>
    </row>
    <row r="5715" spans="1:2">
      <c r="A5715" s="34">
        <v>1652.3999999999999</v>
      </c>
      <c r="B5715" s="33">
        <f t="shared" si="89"/>
        <v>-0.60477320961674086</v>
      </c>
    </row>
    <row r="5716" spans="1:2">
      <c r="A5716" s="33">
        <v>3420</v>
      </c>
      <c r="B5716" s="33">
        <f t="shared" si="89"/>
        <v>-0.5721548289687286</v>
      </c>
    </row>
    <row r="5717" spans="1:2">
      <c r="A5717" s="34">
        <v>3960.32</v>
      </c>
      <c r="B5717" s="33">
        <f t="shared" si="89"/>
        <v>-0.56218404178173276</v>
      </c>
    </row>
    <row r="5718" spans="1:2">
      <c r="A5718" s="33">
        <v>2227.1999999999998</v>
      </c>
      <c r="B5718" s="33">
        <f t="shared" si="89"/>
        <v>-0.59416614625598196</v>
      </c>
    </row>
    <row r="5719" spans="1:2">
      <c r="A5719" s="34">
        <v>1589.76</v>
      </c>
      <c r="B5719" s="33">
        <f t="shared" si="89"/>
        <v>-0.60592913593705733</v>
      </c>
    </row>
    <row r="5720" spans="1:2">
      <c r="A5720" s="33">
        <v>1322.5</v>
      </c>
      <c r="B5720" s="33">
        <f t="shared" si="89"/>
        <v>-0.61086101442313323</v>
      </c>
    </row>
    <row r="5721" spans="1:2">
      <c r="A5721" s="34">
        <v>1884.1599999999999</v>
      </c>
      <c r="B5721" s="33">
        <f t="shared" si="89"/>
        <v>-0.60049642985945229</v>
      </c>
    </row>
    <row r="5722" spans="1:2">
      <c r="A5722" s="33">
        <v>3705</v>
      </c>
      <c r="B5722" s="33">
        <f t="shared" si="89"/>
        <v>-0.56689558565311227</v>
      </c>
    </row>
    <row r="5723" spans="1:2">
      <c r="A5723" s="34">
        <v>3349.5</v>
      </c>
      <c r="B5723" s="33">
        <f t="shared" si="89"/>
        <v>-0.57345579968364424</v>
      </c>
    </row>
    <row r="5724" spans="1:2">
      <c r="A5724" s="33">
        <v>2093.3799999999997</v>
      </c>
      <c r="B5724" s="33">
        <f t="shared" si="89"/>
        <v>-0.59663559166123026</v>
      </c>
    </row>
    <row r="5725" spans="1:2">
      <c r="A5725" s="34">
        <v>1605.73</v>
      </c>
      <c r="B5725" s="33">
        <f t="shared" si="89"/>
        <v>-0.60563443377652959</v>
      </c>
    </row>
    <row r="5726" spans="1:2">
      <c r="A5726" s="33">
        <v>1017.07</v>
      </c>
      <c r="B5726" s="33">
        <f t="shared" si="89"/>
        <v>-0.61649726244379544</v>
      </c>
    </row>
    <row r="5727" spans="1:2">
      <c r="A5727" s="34">
        <v>1400.6999999999998</v>
      </c>
      <c r="B5727" s="33">
        <f t="shared" si="89"/>
        <v>-0.60941795187126946</v>
      </c>
    </row>
    <row r="5728" spans="1:2">
      <c r="A5728" s="33">
        <v>2918.4</v>
      </c>
      <c r="B5728" s="33">
        <f t="shared" si="89"/>
        <v>-0.58141109720421347</v>
      </c>
    </row>
    <row r="5729" spans="1:2">
      <c r="A5729" s="34">
        <v>2548.52</v>
      </c>
      <c r="B5729" s="33">
        <f t="shared" si="89"/>
        <v>-0.58823667235361754</v>
      </c>
    </row>
    <row r="5730" spans="1:2">
      <c r="A5730" s="33">
        <v>1262.6999999999998</v>
      </c>
      <c r="B5730" s="33">
        <f t="shared" si="89"/>
        <v>-0.61196453284514685</v>
      </c>
    </row>
    <row r="5731" spans="1:2">
      <c r="A5731" s="34">
        <v>409.5</v>
      </c>
      <c r="B5731" s="33">
        <f t="shared" si="89"/>
        <v>-0.62770904651842363</v>
      </c>
    </row>
    <row r="5732" spans="1:2">
      <c r="A5732" s="33">
        <v>448.8</v>
      </c>
      <c r="B5732" s="33">
        <f t="shared" si="89"/>
        <v>-0.626983824545428</v>
      </c>
    </row>
    <row r="5733" spans="1:2">
      <c r="A5733" s="34">
        <v>836</v>
      </c>
      <c r="B5733" s="33">
        <f t="shared" si="89"/>
        <v>-0.619838635030317</v>
      </c>
    </row>
    <row r="5734" spans="1:2">
      <c r="A5734" s="33">
        <v>1843.2</v>
      </c>
      <c r="B5734" s="33">
        <f t="shared" si="89"/>
        <v>-0.60125228461807556</v>
      </c>
    </row>
    <row r="5735" spans="1:2">
      <c r="A5735" s="34">
        <v>2470.44</v>
      </c>
      <c r="B5735" s="33">
        <f t="shared" si="89"/>
        <v>-0.58967752048724331</v>
      </c>
    </row>
    <row r="5736" spans="1:2">
      <c r="A5736" s="33">
        <v>950</v>
      </c>
      <c r="B5736" s="33">
        <f t="shared" si="89"/>
        <v>-0.61773493770407051</v>
      </c>
    </row>
    <row r="5737" spans="1:2">
      <c r="A5737" s="34">
        <v>809.97</v>
      </c>
      <c r="B5737" s="33">
        <f t="shared" si="89"/>
        <v>-0.62031897925314328</v>
      </c>
    </row>
    <row r="5738" spans="1:2">
      <c r="A5738" s="33">
        <v>752.40000000000009</v>
      </c>
      <c r="B5738" s="33">
        <f t="shared" si="89"/>
        <v>-0.62138134640289777</v>
      </c>
    </row>
    <row r="5739" spans="1:2">
      <c r="A5739" s="34">
        <v>1203.5</v>
      </c>
      <c r="B5739" s="33">
        <f t="shared" si="89"/>
        <v>-0.61305697917596957</v>
      </c>
    </row>
    <row r="5740" spans="1:2">
      <c r="A5740" s="33">
        <v>2063.36</v>
      </c>
      <c r="B5740" s="33">
        <f t="shared" si="89"/>
        <v>-0.59718956529047529</v>
      </c>
    </row>
    <row r="5741" spans="1:2">
      <c r="A5741" s="34">
        <v>2160.5</v>
      </c>
      <c r="B5741" s="33">
        <f t="shared" si="89"/>
        <v>-0.59539699372668942</v>
      </c>
    </row>
    <row r="5742" spans="1:2">
      <c r="A5742" s="33">
        <v>993.59999999999991</v>
      </c>
      <c r="B5742" s="33">
        <f t="shared" si="89"/>
        <v>-0.61693036574420779</v>
      </c>
    </row>
    <row r="5743" spans="1:2">
      <c r="A5743" s="34">
        <v>848.16</v>
      </c>
      <c r="B5743" s="33">
        <f t="shared" si="89"/>
        <v>-0.61961424064885062</v>
      </c>
    </row>
    <row r="5744" spans="1:2">
      <c r="A5744" s="33">
        <v>1094.97</v>
      </c>
      <c r="B5744" s="33">
        <f t="shared" si="89"/>
        <v>-0.61505973593752694</v>
      </c>
    </row>
    <row r="5745" spans="1:2">
      <c r="A5745" s="34">
        <v>1739.01</v>
      </c>
      <c r="B5745" s="33">
        <f t="shared" si="89"/>
        <v>-0.60317495325335302</v>
      </c>
    </row>
    <row r="5746" spans="1:2">
      <c r="A5746" s="33">
        <v>3158.35</v>
      </c>
      <c r="B5746" s="33">
        <f t="shared" si="89"/>
        <v>-0.57698318340217081</v>
      </c>
    </row>
    <row r="5747" spans="1:2">
      <c r="A5747" s="34">
        <v>4354.3500000000004</v>
      </c>
      <c r="B5747" s="33">
        <f t="shared" si="89"/>
        <v>-0.55491281496190004</v>
      </c>
    </row>
    <row r="5748" spans="1:2">
      <c r="A5748" s="33">
        <v>1989.3999999999999</v>
      </c>
      <c r="B5748" s="33">
        <f t="shared" si="89"/>
        <v>-0.59855438506459091</v>
      </c>
    </row>
    <row r="5749" spans="1:2">
      <c r="A5749" s="34">
        <v>1540.1899999999998</v>
      </c>
      <c r="B5749" s="33">
        <f t="shared" si="89"/>
        <v>-0.60684387520426819</v>
      </c>
    </row>
    <row r="5750" spans="1:2">
      <c r="A5750" s="33">
        <v>1542.24</v>
      </c>
      <c r="B5750" s="33">
        <f t="shared" si="89"/>
        <v>-0.60680604555936646</v>
      </c>
    </row>
    <row r="5751" spans="1:2">
      <c r="A5751" s="34">
        <v>2128</v>
      </c>
      <c r="B5751" s="33">
        <f t="shared" si="89"/>
        <v>-0.59599673199952286</v>
      </c>
    </row>
    <row r="5752" spans="1:2">
      <c r="A5752" s="33">
        <v>3202.5</v>
      </c>
      <c r="B5752" s="33">
        <f t="shared" si="89"/>
        <v>-0.57616846202538319</v>
      </c>
    </row>
    <row r="5753" spans="1:2">
      <c r="A5753" s="34">
        <v>1270.08</v>
      </c>
      <c r="B5753" s="33">
        <f t="shared" si="89"/>
        <v>-0.61182834612350034</v>
      </c>
    </row>
    <row r="5754" spans="1:2">
      <c r="A5754" s="33">
        <v>2006.55</v>
      </c>
      <c r="B5754" s="33">
        <f t="shared" si="89"/>
        <v>-0.59823790779138808</v>
      </c>
    </row>
    <row r="5755" spans="1:2">
      <c r="A5755" s="34">
        <v>1965.6</v>
      </c>
      <c r="B5755" s="33">
        <f t="shared" si="89"/>
        <v>-0.59899357801515829</v>
      </c>
    </row>
    <row r="5756" spans="1:2">
      <c r="A5756" s="33">
        <v>1040.52</v>
      </c>
      <c r="B5756" s="33">
        <f t="shared" si="89"/>
        <v>-0.61606452821308944</v>
      </c>
    </row>
    <row r="5757" spans="1:2">
      <c r="A5757" s="34">
        <v>1016.4000000000001</v>
      </c>
      <c r="B5757" s="33">
        <f t="shared" si="89"/>
        <v>-0.61650962627895844</v>
      </c>
    </row>
    <row r="5758" spans="1:2">
      <c r="A5758" s="33">
        <v>1811.16</v>
      </c>
      <c r="B5758" s="33">
        <f t="shared" si="89"/>
        <v>-0.6018435342876628</v>
      </c>
    </row>
    <row r="5759" spans="1:2">
      <c r="A5759" s="34">
        <v>1526.85</v>
      </c>
      <c r="B5759" s="33">
        <f t="shared" si="89"/>
        <v>-0.60709004469840977</v>
      </c>
    </row>
    <row r="5760" spans="1:2">
      <c r="A5760" s="33">
        <v>1703.52</v>
      </c>
      <c r="B5760" s="33">
        <f t="shared" si="89"/>
        <v>-0.60382986744728717</v>
      </c>
    </row>
    <row r="5761" spans="1:2">
      <c r="A5761" s="34">
        <v>1425.6</v>
      </c>
      <c r="B5761" s="33">
        <f t="shared" si="89"/>
        <v>-0.60895846008685239</v>
      </c>
    </row>
    <row r="5762" spans="1:2">
      <c r="A5762" s="33">
        <v>1085.76</v>
      </c>
      <c r="B5762" s="33">
        <f t="shared" si="89"/>
        <v>-0.6152296925373052</v>
      </c>
    </row>
    <row r="5763" spans="1:2">
      <c r="A5763" s="34">
        <v>829.92000000000007</v>
      </c>
      <c r="B5763" s="33">
        <f t="shared" ref="B5763:B5826" si="90">(A5763-$E$3)/$E$4</f>
        <v>-0.61995083222105019</v>
      </c>
    </row>
    <row r="5764" spans="1:2">
      <c r="A5764" s="33">
        <v>1258</v>
      </c>
      <c r="B5764" s="33">
        <f t="shared" si="90"/>
        <v>-0.6120512642261412</v>
      </c>
    </row>
    <row r="5765" spans="1:2">
      <c r="A5765" s="34">
        <v>2383.36</v>
      </c>
      <c r="B5765" s="33">
        <f t="shared" si="90"/>
        <v>-0.59128444998873053</v>
      </c>
    </row>
    <row r="5766" spans="1:2">
      <c r="A5766" s="33">
        <v>1836</v>
      </c>
      <c r="B5766" s="33">
        <f t="shared" si="90"/>
        <v>-0.6013851497123649</v>
      </c>
    </row>
    <row r="5767" spans="1:2">
      <c r="A5767" s="34">
        <v>2138.3999999999996</v>
      </c>
      <c r="B5767" s="33">
        <f t="shared" si="90"/>
        <v>-0.59580481575221611</v>
      </c>
    </row>
    <row r="5768" spans="1:2">
      <c r="A5768" s="33">
        <v>1528.8</v>
      </c>
      <c r="B5768" s="33">
        <f t="shared" si="90"/>
        <v>-0.60705406040203969</v>
      </c>
    </row>
    <row r="5769" spans="1:2">
      <c r="A5769" s="34">
        <v>744.12</v>
      </c>
      <c r="B5769" s="33">
        <f t="shared" si="90"/>
        <v>-0.62153414126133044</v>
      </c>
    </row>
    <row r="5770" spans="1:2">
      <c r="A5770" s="33">
        <v>1790.46</v>
      </c>
      <c r="B5770" s="33">
        <f t="shared" si="90"/>
        <v>-0.60222552143374442</v>
      </c>
    </row>
    <row r="5771" spans="1:2">
      <c r="A5771" s="34">
        <v>2909.04</v>
      </c>
      <c r="B5771" s="33">
        <f t="shared" si="90"/>
        <v>-0.58158382182678947</v>
      </c>
    </row>
    <row r="5772" spans="1:2">
      <c r="A5772" s="33">
        <v>2196.1799999999998</v>
      </c>
      <c r="B5772" s="33">
        <f t="shared" si="90"/>
        <v>-0.59473857337054481</v>
      </c>
    </row>
    <row r="5773" spans="1:2">
      <c r="A5773" s="34">
        <v>2244</v>
      </c>
      <c r="B5773" s="33">
        <f t="shared" si="90"/>
        <v>-0.5938561277026404</v>
      </c>
    </row>
    <row r="5774" spans="1:2">
      <c r="A5774" s="33">
        <v>1291.5</v>
      </c>
      <c r="B5774" s="33">
        <f t="shared" si="90"/>
        <v>-0.61143307246798984</v>
      </c>
    </row>
    <row r="5775" spans="1:2">
      <c r="A5775" s="34">
        <v>864</v>
      </c>
      <c r="B5775" s="33">
        <f t="shared" si="90"/>
        <v>-0.61932193744141439</v>
      </c>
    </row>
    <row r="5776" spans="1:2">
      <c r="A5776" s="33">
        <v>2230.1999999999998</v>
      </c>
      <c r="B5776" s="33">
        <f t="shared" si="90"/>
        <v>-0.59411078580002807</v>
      </c>
    </row>
    <row r="5777" spans="1:2">
      <c r="A5777" s="34">
        <v>3131.9999999999995</v>
      </c>
      <c r="B5777" s="33">
        <f t="shared" si="90"/>
        <v>-0.57746943274029883</v>
      </c>
    </row>
    <row r="5778" spans="1:2">
      <c r="A5778" s="33">
        <v>2415</v>
      </c>
      <c r="B5778" s="33">
        <f t="shared" si="90"/>
        <v>-0.59070058171327056</v>
      </c>
    </row>
    <row r="5779" spans="1:2">
      <c r="A5779" s="34">
        <v>2375</v>
      </c>
      <c r="B5779" s="33">
        <f t="shared" si="90"/>
        <v>-0.59143872112598861</v>
      </c>
    </row>
    <row r="5780" spans="1:2">
      <c r="A5780" s="33">
        <v>1952.1599999999999</v>
      </c>
      <c r="B5780" s="33">
        <f t="shared" si="90"/>
        <v>-0.59924159285783152</v>
      </c>
    </row>
    <row r="5781" spans="1:2">
      <c r="A5781" s="34">
        <v>992.2</v>
      </c>
      <c r="B5781" s="33">
        <f t="shared" si="90"/>
        <v>-0.61695620062365297</v>
      </c>
    </row>
    <row r="5782" spans="1:2">
      <c r="A5782" s="33">
        <v>3839.3999999999996</v>
      </c>
      <c r="B5782" s="33">
        <f t="shared" si="90"/>
        <v>-0.56441543722637944</v>
      </c>
    </row>
    <row r="5783" spans="1:2">
      <c r="A5783" s="34">
        <v>5622.75</v>
      </c>
      <c r="B5783" s="33">
        <f t="shared" si="90"/>
        <v>-0.53150641418460953</v>
      </c>
    </row>
    <row r="5784" spans="1:2">
      <c r="A5784" s="33">
        <v>5134.22</v>
      </c>
      <c r="B5784" s="33">
        <f t="shared" si="90"/>
        <v>-0.54052149536698868</v>
      </c>
    </row>
    <row r="5785" spans="1:2">
      <c r="A5785" s="34">
        <v>6781.32</v>
      </c>
      <c r="B5785" s="33">
        <f t="shared" si="90"/>
        <v>-0.51012675969978971</v>
      </c>
    </row>
    <row r="5786" spans="1:2">
      <c r="A5786" s="33">
        <v>5846</v>
      </c>
      <c r="B5786" s="33">
        <f t="shared" si="90"/>
        <v>-0.52738667358737668</v>
      </c>
    </row>
    <row r="5787" spans="1:2">
      <c r="A5787" s="34">
        <v>4922.6400000000003</v>
      </c>
      <c r="B5787" s="33">
        <f t="shared" si="90"/>
        <v>-0.544425883790561</v>
      </c>
    </row>
    <row r="5788" spans="1:2">
      <c r="A5788" s="33">
        <v>8079.7499999999991</v>
      </c>
      <c r="B5788" s="33">
        <f t="shared" si="90"/>
        <v>-0.48616620075840111</v>
      </c>
    </row>
    <row r="5789" spans="1:2">
      <c r="A5789" s="34">
        <v>9669.6</v>
      </c>
      <c r="B5789" s="33">
        <f t="shared" si="90"/>
        <v>-0.4568279271256549</v>
      </c>
    </row>
    <row r="5790" spans="1:2">
      <c r="A5790" s="33">
        <v>7830.2</v>
      </c>
      <c r="B5790" s="33">
        <f t="shared" si="90"/>
        <v>-0.49077126801949605</v>
      </c>
    </row>
    <row r="5791" spans="1:2">
      <c r="A5791" s="34">
        <v>6588.46</v>
      </c>
      <c r="B5791" s="33">
        <f t="shared" si="90"/>
        <v>-0.51368569887821003</v>
      </c>
    </row>
    <row r="5792" spans="1:2">
      <c r="A5792" s="33">
        <v>6494.4</v>
      </c>
      <c r="B5792" s="33">
        <f t="shared" si="90"/>
        <v>-0.51542143370721649</v>
      </c>
    </row>
    <row r="5793" spans="1:2">
      <c r="A5793" s="34">
        <v>6552</v>
      </c>
      <c r="B5793" s="33">
        <f t="shared" si="90"/>
        <v>-0.51435851295290247</v>
      </c>
    </row>
    <row r="5794" spans="1:2">
      <c r="A5794" s="33">
        <v>6111</v>
      </c>
      <c r="B5794" s="33">
        <f t="shared" si="90"/>
        <v>-0.52249649997811942</v>
      </c>
    </row>
    <row r="5795" spans="1:2">
      <c r="A5795" s="34">
        <v>7776</v>
      </c>
      <c r="B5795" s="33">
        <f t="shared" si="90"/>
        <v>-0.49177144692372909</v>
      </c>
    </row>
    <row r="5796" spans="1:2">
      <c r="A5796" s="33">
        <v>8676.92</v>
      </c>
      <c r="B5796" s="33">
        <f t="shared" si="90"/>
        <v>-0.47514633293107966</v>
      </c>
    </row>
    <row r="5797" spans="1:2">
      <c r="A5797" s="34">
        <v>6497.4</v>
      </c>
      <c r="B5797" s="33">
        <f t="shared" si="90"/>
        <v>-0.51536607325126271</v>
      </c>
    </row>
    <row r="5798" spans="1:2">
      <c r="A5798" s="33">
        <v>3722.3199999999997</v>
      </c>
      <c r="B5798" s="33">
        <f t="shared" si="90"/>
        <v>-0.56657597128740533</v>
      </c>
    </row>
    <row r="5799" spans="1:2">
      <c r="A5799" s="34">
        <v>4409.6000000000004</v>
      </c>
      <c r="B5799" s="33">
        <f t="shared" si="90"/>
        <v>-0.55389325989808325</v>
      </c>
    </row>
    <row r="5800" spans="1:2">
      <c r="A5800" s="33">
        <v>2216.2800000000002</v>
      </c>
      <c r="B5800" s="33">
        <f t="shared" si="90"/>
        <v>-0.59436765831565408</v>
      </c>
    </row>
    <row r="5801" spans="1:2">
      <c r="A5801" s="34">
        <v>2525.3999999999996</v>
      </c>
      <c r="B5801" s="33">
        <f t="shared" si="90"/>
        <v>-0.58866331693416862</v>
      </c>
    </row>
    <row r="5802" spans="1:2">
      <c r="A5802" s="33">
        <v>2862.12</v>
      </c>
      <c r="B5802" s="33">
        <f t="shared" si="90"/>
        <v>-0.58244965935790782</v>
      </c>
    </row>
    <row r="5803" spans="1:2">
      <c r="A5803" s="34">
        <v>1653.7499999999998</v>
      </c>
      <c r="B5803" s="33">
        <f t="shared" si="90"/>
        <v>-0.60474829741156166</v>
      </c>
    </row>
    <row r="5804" spans="1:2">
      <c r="A5804" s="33">
        <v>1172.08</v>
      </c>
      <c r="B5804" s="33">
        <f t="shared" si="90"/>
        <v>-0.61363678768465957</v>
      </c>
    </row>
    <row r="5805" spans="1:2">
      <c r="A5805" s="34">
        <v>1813.66</v>
      </c>
      <c r="B5805" s="33">
        <f t="shared" si="90"/>
        <v>-0.60179740057436792</v>
      </c>
    </row>
    <row r="5806" spans="1:2">
      <c r="A5806" s="33">
        <v>1257.06</v>
      </c>
      <c r="B5806" s="33">
        <f t="shared" si="90"/>
        <v>-0.61206861050234007</v>
      </c>
    </row>
    <row r="5807" spans="1:2">
      <c r="A5807" s="34">
        <v>1821.7199999999998</v>
      </c>
      <c r="B5807" s="33">
        <f t="shared" si="90"/>
        <v>-0.60164866548270524</v>
      </c>
    </row>
    <row r="5808" spans="1:2">
      <c r="A5808" s="33">
        <v>3265.9999999999995</v>
      </c>
      <c r="B5808" s="33">
        <f t="shared" si="90"/>
        <v>-0.57499666570769326</v>
      </c>
    </row>
    <row r="5809" spans="1:2">
      <c r="A5809" s="34">
        <v>2051.14</v>
      </c>
      <c r="B5809" s="33">
        <f t="shared" si="90"/>
        <v>-0.59741506688106061</v>
      </c>
    </row>
    <row r="5810" spans="1:2">
      <c r="A5810" s="33">
        <v>1710.72</v>
      </c>
      <c r="B5810" s="33">
        <f t="shared" si="90"/>
        <v>-0.60369700235299784</v>
      </c>
    </row>
    <row r="5811" spans="1:2">
      <c r="A5811" s="34">
        <v>2065.5</v>
      </c>
      <c r="B5811" s="33">
        <f t="shared" si="90"/>
        <v>-0.59715007483189486</v>
      </c>
    </row>
    <row r="5812" spans="1:2">
      <c r="A5812" s="33">
        <v>2618.6999999999998</v>
      </c>
      <c r="B5812" s="33">
        <f t="shared" si="90"/>
        <v>-0.58694160675400364</v>
      </c>
    </row>
    <row r="5813" spans="1:2">
      <c r="A5813" s="34">
        <v>3501.5199999999995</v>
      </c>
      <c r="B5813" s="33">
        <f t="shared" si="90"/>
        <v>-0.5706505008456092</v>
      </c>
    </row>
    <row r="5814" spans="1:2">
      <c r="A5814" s="33">
        <v>4680</v>
      </c>
      <c r="B5814" s="33">
        <f t="shared" si="90"/>
        <v>-0.54890343746810899</v>
      </c>
    </row>
    <row r="5815" spans="1:2">
      <c r="A5815" s="34">
        <v>2688</v>
      </c>
      <c r="B5815" s="33">
        <f t="shared" si="90"/>
        <v>-0.58566278022146967</v>
      </c>
    </row>
    <row r="5816" spans="1:2">
      <c r="A5816" s="33">
        <v>3073.2599999999998</v>
      </c>
      <c r="B5816" s="33">
        <f t="shared" si="90"/>
        <v>-0.57855339046787535</v>
      </c>
    </row>
    <row r="5817" spans="1:2">
      <c r="A5817" s="34">
        <v>4075.92</v>
      </c>
      <c r="B5817" s="33">
        <f t="shared" si="90"/>
        <v>-0.56005081887897745</v>
      </c>
    </row>
    <row r="5818" spans="1:2">
      <c r="A5818" s="33">
        <v>4756.08</v>
      </c>
      <c r="B5818" s="33">
        <f t="shared" si="90"/>
        <v>-0.54749949630511907</v>
      </c>
    </row>
    <row r="5819" spans="1:2">
      <c r="A5819" s="34">
        <v>5504.6399999999994</v>
      </c>
      <c r="B5819" s="33">
        <f t="shared" si="90"/>
        <v>-0.53368595533551288</v>
      </c>
    </row>
    <row r="5820" spans="1:2">
      <c r="A5820" s="33">
        <v>7377.12</v>
      </c>
      <c r="B5820" s="33">
        <f t="shared" si="90"/>
        <v>-0.49913217314735386</v>
      </c>
    </row>
    <row r="5821" spans="1:2">
      <c r="A5821" s="34">
        <v>4974.7499999999991</v>
      </c>
      <c r="B5821" s="33">
        <f t="shared" si="90"/>
        <v>-0.54346427267064257</v>
      </c>
    </row>
    <row r="5822" spans="1:2">
      <c r="A5822" s="33">
        <v>4311.45</v>
      </c>
      <c r="B5822" s="33">
        <f t="shared" si="90"/>
        <v>-0.55570446948204022</v>
      </c>
    </row>
    <row r="5823" spans="1:2">
      <c r="A5823" s="34">
        <v>4788</v>
      </c>
      <c r="B5823" s="33">
        <f t="shared" si="90"/>
        <v>-0.54691046105377006</v>
      </c>
    </row>
    <row r="5824" spans="1:2">
      <c r="A5824" s="33">
        <v>5328.4000000000005</v>
      </c>
      <c r="B5824" s="33">
        <f t="shared" si="90"/>
        <v>-0.5369381975879487</v>
      </c>
    </row>
    <row r="5825" spans="1:2">
      <c r="A5825" s="34">
        <v>1683</v>
      </c>
      <c r="B5825" s="33">
        <f t="shared" si="90"/>
        <v>-0.60420853296601151</v>
      </c>
    </row>
    <row r="5826" spans="1:2">
      <c r="A5826" s="33">
        <v>2268</v>
      </c>
      <c r="B5826" s="33">
        <f t="shared" si="90"/>
        <v>-0.5934132440550095</v>
      </c>
    </row>
    <row r="5827" spans="1:2">
      <c r="A5827" s="34">
        <v>2600.6400000000003</v>
      </c>
      <c r="B5827" s="33">
        <f t="shared" ref="B5827:B5890" si="91">(A5827-$E$3)/$E$4</f>
        <v>-0.58727487669884593</v>
      </c>
    </row>
    <row r="5828" spans="1:2">
      <c r="A5828" s="33">
        <v>1533.3999999999999</v>
      </c>
      <c r="B5828" s="33">
        <f t="shared" si="91"/>
        <v>-0.60696917436957709</v>
      </c>
    </row>
    <row r="5829" spans="1:2">
      <c r="A5829" s="34">
        <v>1574.1200000000001</v>
      </c>
      <c r="B5829" s="33">
        <f t="shared" si="91"/>
        <v>-0.60621774844743015</v>
      </c>
    </row>
    <row r="5830" spans="1:2">
      <c r="A5830" s="33">
        <v>2400.96</v>
      </c>
      <c r="B5830" s="33">
        <f t="shared" si="91"/>
        <v>-0.59095966864713467</v>
      </c>
    </row>
    <row r="5831" spans="1:2">
      <c r="A5831" s="34">
        <v>2448.6</v>
      </c>
      <c r="B5831" s="33">
        <f t="shared" si="91"/>
        <v>-0.59008054460658743</v>
      </c>
    </row>
    <row r="5832" spans="1:2">
      <c r="A5832" s="33">
        <v>2425.56</v>
      </c>
      <c r="B5832" s="33">
        <f t="shared" si="91"/>
        <v>-0.590505712908313</v>
      </c>
    </row>
    <row r="5833" spans="1:2">
      <c r="A5833" s="34">
        <v>2558.4</v>
      </c>
      <c r="B5833" s="33">
        <f t="shared" si="91"/>
        <v>-0.58805435191867617</v>
      </c>
    </row>
    <row r="5834" spans="1:2">
      <c r="A5834" s="33">
        <v>1766.5999999999997</v>
      </c>
      <c r="B5834" s="33">
        <f t="shared" si="91"/>
        <v>-0.60266582159343074</v>
      </c>
    </row>
    <row r="5835" spans="1:2">
      <c r="A5835" s="34">
        <v>1468.8</v>
      </c>
      <c r="B5835" s="33">
        <f t="shared" si="91"/>
        <v>-0.60816126952111682</v>
      </c>
    </row>
    <row r="5836" spans="1:2">
      <c r="A5836" s="33">
        <v>2217.6</v>
      </c>
      <c r="B5836" s="33">
        <f t="shared" si="91"/>
        <v>-0.5943432997150343</v>
      </c>
    </row>
    <row r="5837" spans="1:2">
      <c r="A5837" s="34">
        <v>3298.68</v>
      </c>
      <c r="B5837" s="33">
        <f t="shared" si="91"/>
        <v>-0.57439360580750265</v>
      </c>
    </row>
    <row r="5838" spans="1:2">
      <c r="A5838" s="33">
        <v>2833.0499999999997</v>
      </c>
      <c r="B5838" s="33">
        <f t="shared" si="91"/>
        <v>-0.5829861021761007</v>
      </c>
    </row>
    <row r="5839" spans="1:2">
      <c r="A5839" s="34">
        <v>3572.7999999999997</v>
      </c>
      <c r="B5839" s="33">
        <f t="shared" si="91"/>
        <v>-0.56933513641214561</v>
      </c>
    </row>
    <row r="5840" spans="1:2">
      <c r="A5840" s="33">
        <v>2309.9999999999995</v>
      </c>
      <c r="B5840" s="33">
        <f t="shared" si="91"/>
        <v>-0.59263819767165549</v>
      </c>
    </row>
    <row r="5841" spans="1:2">
      <c r="A5841" s="34">
        <v>1310.3999999999999</v>
      </c>
      <c r="B5841" s="33">
        <f t="shared" si="91"/>
        <v>-0.61108430159548044</v>
      </c>
    </row>
    <row r="5842" spans="1:2">
      <c r="A5842" s="33">
        <v>1752.7499999999998</v>
      </c>
      <c r="B5842" s="33">
        <f t="shared" si="91"/>
        <v>-0.6029214023650844</v>
      </c>
    </row>
    <row r="5843" spans="1:2">
      <c r="A5843" s="34">
        <v>3544.32</v>
      </c>
      <c r="B5843" s="33">
        <f t="shared" si="91"/>
        <v>-0.56986069167400089</v>
      </c>
    </row>
    <row r="5844" spans="1:2">
      <c r="A5844" s="33">
        <v>2288</v>
      </c>
      <c r="B5844" s="33">
        <f t="shared" si="91"/>
        <v>-0.59304417434865053</v>
      </c>
    </row>
    <row r="5845" spans="1:2">
      <c r="A5845" s="34">
        <v>2784.6</v>
      </c>
      <c r="B5845" s="33">
        <f t="shared" si="91"/>
        <v>-0.58388017353975552</v>
      </c>
    </row>
    <row r="5846" spans="1:2">
      <c r="A5846" s="33">
        <v>1529.5800000000002</v>
      </c>
      <c r="B5846" s="33">
        <f t="shared" si="91"/>
        <v>-0.60703966668349174</v>
      </c>
    </row>
    <row r="5847" spans="1:2">
      <c r="A5847" s="34">
        <v>1299.0300000000002</v>
      </c>
      <c r="B5847" s="33">
        <f t="shared" si="91"/>
        <v>-0.61129411772354569</v>
      </c>
    </row>
    <row r="5848" spans="1:2">
      <c r="A5848" s="33">
        <v>2887.5</v>
      </c>
      <c r="B5848" s="33">
        <f t="shared" si="91"/>
        <v>-0.5819813099005382</v>
      </c>
    </row>
    <row r="5849" spans="1:2">
      <c r="A5849" s="34">
        <v>3646.4</v>
      </c>
      <c r="B5849" s="33">
        <f t="shared" si="91"/>
        <v>-0.56797695989274422</v>
      </c>
    </row>
    <row r="5850" spans="1:2">
      <c r="A5850" s="33">
        <v>2444</v>
      </c>
      <c r="B5850" s="33">
        <f t="shared" si="91"/>
        <v>-0.59016543063904991</v>
      </c>
    </row>
    <row r="5851" spans="1:2">
      <c r="A5851" s="34">
        <v>2798.88</v>
      </c>
      <c r="B5851" s="33">
        <f t="shared" si="91"/>
        <v>-0.58361665776941507</v>
      </c>
    </row>
    <row r="5852" spans="1:2">
      <c r="A5852" s="33">
        <v>1907.4</v>
      </c>
      <c r="B5852" s="33">
        <f t="shared" si="91"/>
        <v>-0.60006757086066309</v>
      </c>
    </row>
    <row r="5853" spans="1:2">
      <c r="A5853" s="34">
        <v>1380.6000000000001</v>
      </c>
      <c r="B5853" s="33">
        <f t="shared" si="91"/>
        <v>-0.6097888669261603</v>
      </c>
    </row>
    <row r="5854" spans="1:2">
      <c r="A5854" s="33">
        <v>4433.8499999999995</v>
      </c>
      <c r="B5854" s="33">
        <f t="shared" si="91"/>
        <v>-0.55344576287912284</v>
      </c>
    </row>
    <row r="5855" spans="1:2">
      <c r="A5855" s="34">
        <v>7335.84</v>
      </c>
      <c r="B5855" s="33">
        <f t="shared" si="91"/>
        <v>-0.49989393302127888</v>
      </c>
    </row>
    <row r="5856" spans="1:2">
      <c r="A5856" s="33">
        <v>7098</v>
      </c>
      <c r="B5856" s="33">
        <f t="shared" si="91"/>
        <v>-0.50428290996930059</v>
      </c>
    </row>
    <row r="5857" spans="1:2">
      <c r="A5857" s="34">
        <v>9266.9499999999989</v>
      </c>
      <c r="B5857" s="33">
        <f t="shared" si="91"/>
        <v>-0.46425822298892838</v>
      </c>
    </row>
    <row r="5858" spans="1:2">
      <c r="A5858" s="33">
        <v>7261.0999999999995</v>
      </c>
      <c r="B5858" s="33">
        <f t="shared" si="91"/>
        <v>-0.50127314651394261</v>
      </c>
    </row>
    <row r="5859" spans="1:2">
      <c r="A5859" s="34">
        <v>6135.4800000000005</v>
      </c>
      <c r="B5859" s="33">
        <f t="shared" si="91"/>
        <v>-0.52204475865753597</v>
      </c>
    </row>
    <row r="5860" spans="1:2">
      <c r="A5860" s="33">
        <v>9360</v>
      </c>
      <c r="B5860" s="33">
        <f t="shared" si="91"/>
        <v>-0.46254112618009285</v>
      </c>
    </row>
    <row r="5861" spans="1:2">
      <c r="A5861" s="34">
        <v>12306.6</v>
      </c>
      <c r="B5861" s="33">
        <f t="shared" si="91"/>
        <v>-0.40816608634221507</v>
      </c>
    </row>
    <row r="5862" spans="1:2">
      <c r="A5862" s="33">
        <v>10271.799999999999</v>
      </c>
      <c r="B5862" s="33">
        <f t="shared" si="91"/>
        <v>-0.44571523826718412</v>
      </c>
    </row>
    <row r="5863" spans="1:2">
      <c r="A5863" s="34">
        <v>9525.6</v>
      </c>
      <c r="B5863" s="33">
        <f t="shared" si="91"/>
        <v>-0.45948522901144001</v>
      </c>
    </row>
    <row r="5864" spans="1:2">
      <c r="A5864" s="33">
        <v>7801.92</v>
      </c>
      <c r="B5864" s="33">
        <f t="shared" si="91"/>
        <v>-0.49129313258428781</v>
      </c>
    </row>
    <row r="5865" spans="1:2">
      <c r="A5865" s="34">
        <v>9427.3200000000015</v>
      </c>
      <c r="B5865" s="33">
        <f t="shared" si="91"/>
        <v>-0.46129883754848833</v>
      </c>
    </row>
    <row r="5866" spans="1:2">
      <c r="A5866" s="33">
        <v>8058.7199999999993</v>
      </c>
      <c r="B5866" s="33">
        <f t="shared" si="91"/>
        <v>-0.48655427755463765</v>
      </c>
    </row>
    <row r="5867" spans="1:2">
      <c r="A5867" s="34">
        <v>11184.300000000001</v>
      </c>
      <c r="B5867" s="33">
        <f t="shared" si="91"/>
        <v>-0.42887643291455269</v>
      </c>
    </row>
    <row r="5868" spans="1:2">
      <c r="A5868" s="33">
        <v>9385.5300000000007</v>
      </c>
      <c r="B5868" s="33">
        <f t="shared" si="91"/>
        <v>-0.46207000869992559</v>
      </c>
    </row>
    <row r="5869" spans="1:2">
      <c r="A5869" s="34">
        <v>7276.4999999999991</v>
      </c>
      <c r="B5869" s="33">
        <f t="shared" si="91"/>
        <v>-0.50098896284004613</v>
      </c>
    </row>
    <row r="5870" spans="1:2">
      <c r="A5870" s="33">
        <v>5020.16</v>
      </c>
      <c r="B5870" s="33">
        <f t="shared" si="91"/>
        <v>-0.54262629990235434</v>
      </c>
    </row>
    <row r="5871" spans="1:2">
      <c r="A5871" s="34">
        <v>5210.880000000001</v>
      </c>
      <c r="B5871" s="33">
        <f t="shared" si="91"/>
        <v>-0.53910685118251445</v>
      </c>
    </row>
    <row r="5872" spans="1:2">
      <c r="A5872" s="33">
        <v>2778.2999999999997</v>
      </c>
      <c r="B5872" s="33">
        <f t="shared" si="91"/>
        <v>-0.58399643049725858</v>
      </c>
    </row>
    <row r="5873" spans="1:2">
      <c r="A5873" s="34">
        <v>3429.2499999999995</v>
      </c>
      <c r="B5873" s="33">
        <f t="shared" si="91"/>
        <v>-0.57198413422953753</v>
      </c>
    </row>
    <row r="5874" spans="1:2">
      <c r="A5874" s="33">
        <v>2932.5</v>
      </c>
      <c r="B5874" s="33">
        <f t="shared" si="91"/>
        <v>-0.5811509030612303</v>
      </c>
    </row>
    <row r="5875" spans="1:2">
      <c r="A5875" s="34">
        <v>1744.0800000000002</v>
      </c>
      <c r="B5875" s="33">
        <f t="shared" si="91"/>
        <v>-0.60308139408279093</v>
      </c>
    </row>
    <row r="5876" spans="1:2">
      <c r="A5876" s="33">
        <v>1317.33</v>
      </c>
      <c r="B5876" s="33">
        <f t="shared" si="91"/>
        <v>-0.61095641894222708</v>
      </c>
    </row>
    <row r="5877" spans="1:2">
      <c r="A5877" s="34">
        <v>2159.8500000000004</v>
      </c>
      <c r="B5877" s="33">
        <f t="shared" si="91"/>
        <v>-0.59540898849214607</v>
      </c>
    </row>
    <row r="5878" spans="1:2">
      <c r="A5878" s="33">
        <v>1462.5</v>
      </c>
      <c r="B5878" s="33">
        <f t="shared" si="91"/>
        <v>-0.60827752647861999</v>
      </c>
    </row>
    <row r="5879" spans="1:2">
      <c r="A5879" s="34">
        <v>2056.3200000000002</v>
      </c>
      <c r="B5879" s="33">
        <f t="shared" si="91"/>
        <v>-0.59731947782711359</v>
      </c>
    </row>
    <row r="5880" spans="1:2">
      <c r="A5880" s="33">
        <v>3836.2499999999995</v>
      </c>
      <c r="B5880" s="33">
        <f t="shared" si="91"/>
        <v>-0.56447356570513108</v>
      </c>
    </row>
    <row r="5881" spans="1:2">
      <c r="A5881" s="34">
        <v>2100</v>
      </c>
      <c r="B5881" s="33">
        <f t="shared" si="91"/>
        <v>-0.59651342958842546</v>
      </c>
    </row>
    <row r="5882" spans="1:2">
      <c r="A5882" s="33">
        <v>1890</v>
      </c>
      <c r="B5882" s="33">
        <f t="shared" si="91"/>
        <v>-0.60038866150519543</v>
      </c>
    </row>
    <row r="5883" spans="1:2">
      <c r="A5883" s="34">
        <v>2634.3500000000004</v>
      </c>
      <c r="B5883" s="33">
        <f t="shared" si="91"/>
        <v>-0.58665280970877776</v>
      </c>
    </row>
    <row r="5884" spans="1:2">
      <c r="A5884" s="33">
        <v>2538</v>
      </c>
      <c r="B5884" s="33">
        <f t="shared" si="91"/>
        <v>-0.5884308030191624</v>
      </c>
    </row>
    <row r="5885" spans="1:2">
      <c r="A5885" s="34">
        <v>3666</v>
      </c>
      <c r="B5885" s="33">
        <f t="shared" si="91"/>
        <v>-0.56761527158051239</v>
      </c>
    </row>
    <row r="5886" spans="1:2">
      <c r="A5886" s="33">
        <v>4586.4000000000005</v>
      </c>
      <c r="B5886" s="33">
        <f t="shared" si="91"/>
        <v>-0.55063068369386925</v>
      </c>
    </row>
    <row r="5887" spans="1:2">
      <c r="A5887" s="34">
        <v>2707.12</v>
      </c>
      <c r="B5887" s="33">
        <f t="shared" si="91"/>
        <v>-0.5853099495821904</v>
      </c>
    </row>
    <row r="5888" spans="1:2">
      <c r="A5888" s="33">
        <v>3000</v>
      </c>
      <c r="B5888" s="33">
        <f t="shared" si="91"/>
        <v>-0.57990529280226855</v>
      </c>
    </row>
    <row r="5889" spans="1:2">
      <c r="A5889" s="34">
        <v>4450.6000000000004</v>
      </c>
      <c r="B5889" s="33">
        <f t="shared" si="91"/>
        <v>-0.55313666700004716</v>
      </c>
    </row>
    <row r="5890" spans="1:2">
      <c r="A5890" s="33">
        <v>6765.12</v>
      </c>
      <c r="B5890" s="33">
        <f t="shared" si="91"/>
        <v>-0.51042570616194061</v>
      </c>
    </row>
    <row r="5891" spans="1:2">
      <c r="A5891" s="34">
        <v>8611.2000000000007</v>
      </c>
      <c r="B5891" s="33">
        <f t="shared" ref="B5891:B5954" si="92">(A5891-$E$3)/$E$4</f>
        <v>-0.47635909598617543</v>
      </c>
    </row>
    <row r="5892" spans="1:2">
      <c r="A5892" s="33">
        <v>7776</v>
      </c>
      <c r="B5892" s="33">
        <f t="shared" si="92"/>
        <v>-0.49177144692372909</v>
      </c>
    </row>
    <row r="5893" spans="1:2">
      <c r="A5893" s="34">
        <v>5812.56</v>
      </c>
      <c r="B5893" s="33">
        <f t="shared" si="92"/>
        <v>-0.52800375813640898</v>
      </c>
    </row>
    <row r="5894" spans="1:2">
      <c r="A5894" s="33">
        <v>6065.2800000000007</v>
      </c>
      <c r="B5894" s="33">
        <f t="shared" si="92"/>
        <v>-0.52334019332685622</v>
      </c>
    </row>
    <row r="5895" spans="1:2">
      <c r="A5895" s="34">
        <v>6230.3600000000006</v>
      </c>
      <c r="B5895" s="33">
        <f t="shared" si="92"/>
        <v>-0.52029389197056863</v>
      </c>
    </row>
    <row r="5896" spans="1:2">
      <c r="A5896" s="33">
        <v>6851.2499999999991</v>
      </c>
      <c r="B5896" s="33">
        <f t="shared" si="92"/>
        <v>-0.50883630747150532</v>
      </c>
    </row>
    <row r="5897" spans="1:2">
      <c r="A5897" s="34">
        <v>1486.94</v>
      </c>
      <c r="B5897" s="33">
        <f t="shared" si="92"/>
        <v>-0.60782652329744924</v>
      </c>
    </row>
    <row r="5898" spans="1:2">
      <c r="A5898" s="33">
        <v>2469.6</v>
      </c>
      <c r="B5898" s="33">
        <f t="shared" si="92"/>
        <v>-0.58969302141491042</v>
      </c>
    </row>
    <row r="5899" spans="1:2">
      <c r="A5899" s="34">
        <v>1332.8000000000002</v>
      </c>
      <c r="B5899" s="33">
        <f t="shared" si="92"/>
        <v>-0.61067094352435836</v>
      </c>
    </row>
    <row r="5900" spans="1:2">
      <c r="A5900" s="33">
        <v>2326.17</v>
      </c>
      <c r="B5900" s="33">
        <f t="shared" si="92"/>
        <v>-0.59233980481406423</v>
      </c>
    </row>
    <row r="5901" spans="1:2">
      <c r="A5901" s="34">
        <v>1132.2</v>
      </c>
      <c r="B5901" s="33">
        <f t="shared" si="92"/>
        <v>-0.61437271267913962</v>
      </c>
    </row>
    <row r="5902" spans="1:2">
      <c r="A5902" s="33">
        <v>2917.2</v>
      </c>
      <c r="B5902" s="33">
        <f t="shared" si="92"/>
        <v>-0.58143324138659502</v>
      </c>
    </row>
    <row r="5903" spans="1:2">
      <c r="A5903" s="34">
        <v>1499.6000000000001</v>
      </c>
      <c r="B5903" s="33">
        <f t="shared" si="92"/>
        <v>-0.60759290217332396</v>
      </c>
    </row>
    <row r="5904" spans="1:2">
      <c r="A5904" s="33">
        <v>2338.56</v>
      </c>
      <c r="B5904" s="33">
        <f t="shared" si="92"/>
        <v>-0.59211116613097481</v>
      </c>
    </row>
    <row r="5905" spans="1:2">
      <c r="A5905" s="34">
        <v>1784.32</v>
      </c>
      <c r="B5905" s="33">
        <f t="shared" si="92"/>
        <v>-0.60233882583359666</v>
      </c>
    </row>
    <row r="5906" spans="1:2">
      <c r="A5906" s="33">
        <v>1883.5200000000002</v>
      </c>
      <c r="B5906" s="33">
        <f t="shared" si="92"/>
        <v>-0.60050824009005577</v>
      </c>
    </row>
    <row r="5907" spans="1:2">
      <c r="A5907" s="34">
        <v>955.49999999999989</v>
      </c>
      <c r="B5907" s="33">
        <f t="shared" si="92"/>
        <v>-0.61763344353482175</v>
      </c>
    </row>
    <row r="5908" spans="1:2">
      <c r="A5908" s="33">
        <v>2449.7000000000003</v>
      </c>
      <c r="B5908" s="33">
        <f t="shared" si="92"/>
        <v>-0.59006024577273763</v>
      </c>
    </row>
    <row r="5909" spans="1:2">
      <c r="A5909" s="34">
        <v>1965.6</v>
      </c>
      <c r="B5909" s="33">
        <f t="shared" si="92"/>
        <v>-0.59899357801515829</v>
      </c>
    </row>
    <row r="5910" spans="1:2">
      <c r="A5910" s="33">
        <v>2798.64</v>
      </c>
      <c r="B5910" s="33">
        <f t="shared" si="92"/>
        <v>-0.5836210866058914</v>
      </c>
    </row>
    <row r="5911" spans="1:2">
      <c r="A5911" s="34">
        <v>1550.36</v>
      </c>
      <c r="B5911" s="33">
        <f t="shared" si="92"/>
        <v>-0.60665620325858471</v>
      </c>
    </row>
    <row r="5912" spans="1:2">
      <c r="A5912" s="33">
        <v>2009.7000000000003</v>
      </c>
      <c r="B5912" s="33">
        <f t="shared" si="92"/>
        <v>-0.59817977931263655</v>
      </c>
    </row>
    <row r="5913" spans="1:2">
      <c r="A5913" s="34">
        <v>1248.7499999999998</v>
      </c>
      <c r="B5913" s="33">
        <f t="shared" si="92"/>
        <v>-0.61222195896533227</v>
      </c>
    </row>
    <row r="5914" spans="1:2">
      <c r="A5914" s="33">
        <v>2488.2000000000003</v>
      </c>
      <c r="B5914" s="33">
        <f t="shared" si="92"/>
        <v>-0.58934978658799642</v>
      </c>
    </row>
    <row r="5915" spans="1:2">
      <c r="A5915" s="34">
        <v>1741.35</v>
      </c>
      <c r="B5915" s="33">
        <f t="shared" si="92"/>
        <v>-0.60313177209770907</v>
      </c>
    </row>
    <row r="5916" spans="1:2">
      <c r="A5916" s="33">
        <v>2714.4</v>
      </c>
      <c r="B5916" s="33">
        <f t="shared" si="92"/>
        <v>-0.58517560820907566</v>
      </c>
    </row>
    <row r="5917" spans="1:2">
      <c r="A5917" s="34">
        <v>1556.6399999999999</v>
      </c>
      <c r="B5917" s="33">
        <f t="shared" si="92"/>
        <v>-0.60654031537078801</v>
      </c>
    </row>
    <row r="5918" spans="1:2">
      <c r="A5918" s="33">
        <v>1802.3500000000001</v>
      </c>
      <c r="B5918" s="33">
        <f t="shared" si="92"/>
        <v>-0.60200610949331401</v>
      </c>
    </row>
    <row r="5919" spans="1:2">
      <c r="A5919" s="34">
        <v>1052.6399999999999</v>
      </c>
      <c r="B5919" s="33">
        <f t="shared" si="92"/>
        <v>-0.61584087197103587</v>
      </c>
    </row>
    <row r="5920" spans="1:2">
      <c r="A5920" s="33">
        <v>2357.04</v>
      </c>
      <c r="B5920" s="33">
        <f t="shared" si="92"/>
        <v>-0.59177014572229902</v>
      </c>
    </row>
    <row r="5921" spans="1:2">
      <c r="A5921" s="34">
        <v>1827</v>
      </c>
      <c r="B5921" s="33">
        <f t="shared" si="92"/>
        <v>-0.60155123108022646</v>
      </c>
    </row>
    <row r="5922" spans="1:2">
      <c r="A5922" s="33">
        <v>2634.24</v>
      </c>
      <c r="B5922" s="33">
        <f t="shared" si="92"/>
        <v>-0.5866548395921628</v>
      </c>
    </row>
    <row r="5923" spans="1:2">
      <c r="A5923" s="34">
        <v>1805.27</v>
      </c>
      <c r="B5923" s="33">
        <f t="shared" si="92"/>
        <v>-0.60195222531618553</v>
      </c>
    </row>
    <row r="5924" spans="1:2">
      <c r="A5924" s="33">
        <v>2359.5</v>
      </c>
      <c r="B5924" s="33">
        <f t="shared" si="92"/>
        <v>-0.59172475014841686</v>
      </c>
    </row>
    <row r="5925" spans="1:2">
      <c r="A5925" s="34">
        <v>2256</v>
      </c>
      <c r="B5925" s="33">
        <f t="shared" si="92"/>
        <v>-0.59363468587882495</v>
      </c>
    </row>
    <row r="5926" spans="1:2">
      <c r="A5926" s="33">
        <v>5768.28</v>
      </c>
      <c r="B5926" s="33">
        <f t="shared" si="92"/>
        <v>-0.528820878466288</v>
      </c>
    </row>
    <row r="5927" spans="1:2">
      <c r="A5927" s="34">
        <v>4013.1</v>
      </c>
      <c r="B5927" s="33">
        <f t="shared" si="92"/>
        <v>-0.5612100668266512</v>
      </c>
    </row>
    <row r="5928" spans="1:2">
      <c r="A5928" s="33">
        <v>4151.04</v>
      </c>
      <c r="B5928" s="33">
        <f t="shared" si="92"/>
        <v>-0.55866459306189287</v>
      </c>
    </row>
    <row r="5929" spans="1:2">
      <c r="A5929" s="34">
        <v>3925.44</v>
      </c>
      <c r="B5929" s="33">
        <f t="shared" si="92"/>
        <v>-0.56282769934962296</v>
      </c>
    </row>
    <row r="5930" spans="1:2">
      <c r="A5930" s="33">
        <v>4049.7600000000007</v>
      </c>
      <c r="B5930" s="33">
        <f t="shared" si="92"/>
        <v>-0.56053356205489502</v>
      </c>
    </row>
    <row r="5931" spans="1:2">
      <c r="A5931" s="34">
        <v>2616.12</v>
      </c>
      <c r="B5931" s="33">
        <f t="shared" si="92"/>
        <v>-0.58698921674612403</v>
      </c>
    </row>
    <row r="5932" spans="1:2">
      <c r="A5932" s="33">
        <v>7750.05</v>
      </c>
      <c r="B5932" s="33">
        <f t="shared" si="92"/>
        <v>-0.49225031486772997</v>
      </c>
    </row>
    <row r="5933" spans="1:2">
      <c r="A5933" s="34">
        <v>5208</v>
      </c>
      <c r="B5933" s="33">
        <f t="shared" si="92"/>
        <v>-0.53915999722023022</v>
      </c>
    </row>
    <row r="5934" spans="1:2">
      <c r="A5934" s="33">
        <v>5462.08</v>
      </c>
      <c r="B5934" s="33">
        <f t="shared" si="92"/>
        <v>-0.53447133567064486</v>
      </c>
    </row>
    <row r="5935" spans="1:2">
      <c r="A5935" s="34">
        <v>6097.2999999999993</v>
      </c>
      <c r="B5935" s="33">
        <f t="shared" si="92"/>
        <v>-0.52274931272697533</v>
      </c>
    </row>
    <row r="5936" spans="1:2">
      <c r="A5936" s="33">
        <v>4120.96</v>
      </c>
      <c r="B5936" s="33">
        <f t="shared" si="92"/>
        <v>-0.55921967390025695</v>
      </c>
    </row>
    <row r="5937" spans="1:2">
      <c r="A5937" s="34">
        <v>3332.64</v>
      </c>
      <c r="B5937" s="33">
        <f t="shared" si="92"/>
        <v>-0.57376692544610497</v>
      </c>
    </row>
    <row r="5938" spans="1:2">
      <c r="A5938" s="33">
        <v>9185.2800000000007</v>
      </c>
      <c r="B5938" s="33">
        <f t="shared" si="92"/>
        <v>-0.46576531913484548</v>
      </c>
    </row>
    <row r="5939" spans="1:2">
      <c r="A5939" s="34">
        <v>5312.9999999999991</v>
      </c>
      <c r="B5939" s="33">
        <f t="shared" si="92"/>
        <v>-0.53722238126184518</v>
      </c>
    </row>
    <row r="5940" spans="1:2">
      <c r="A5940" s="33">
        <v>5477.55</v>
      </c>
      <c r="B5940" s="33">
        <f t="shared" si="92"/>
        <v>-0.53418586025277626</v>
      </c>
    </row>
    <row r="5941" spans="1:2">
      <c r="A5941" s="34">
        <v>6095</v>
      </c>
      <c r="B5941" s="33">
        <f t="shared" si="92"/>
        <v>-0.52279175574320669</v>
      </c>
    </row>
    <row r="5942" spans="1:2">
      <c r="A5942" s="33">
        <v>3868.8</v>
      </c>
      <c r="B5942" s="33">
        <f t="shared" si="92"/>
        <v>-0.56387290475803176</v>
      </c>
    </row>
    <row r="5943" spans="1:2">
      <c r="A5943" s="34">
        <v>3181.3599999999997</v>
      </c>
      <c r="B5943" s="33">
        <f t="shared" si="92"/>
        <v>-0.57655856870500477</v>
      </c>
    </row>
    <row r="5944" spans="1:2">
      <c r="A5944" s="33">
        <v>7197.1200000000008</v>
      </c>
      <c r="B5944" s="33">
        <f t="shared" si="92"/>
        <v>-0.50245380050458521</v>
      </c>
    </row>
    <row r="5945" spans="1:2">
      <c r="A5945" s="34">
        <v>4400</v>
      </c>
      <c r="B5945" s="33">
        <f t="shared" si="92"/>
        <v>-0.55407041335713558</v>
      </c>
    </row>
    <row r="5946" spans="1:2">
      <c r="A5946" s="33">
        <v>4888</v>
      </c>
      <c r="B5946" s="33">
        <f t="shared" si="92"/>
        <v>-0.54506511252197487</v>
      </c>
    </row>
    <row r="5947" spans="1:2">
      <c r="A5947" s="34">
        <v>5299.84</v>
      </c>
      <c r="B5947" s="33">
        <f t="shared" si="92"/>
        <v>-0.53746522912862948</v>
      </c>
    </row>
    <row r="5948" spans="1:2">
      <c r="A5948" s="33">
        <v>4019.4</v>
      </c>
      <c r="B5948" s="33">
        <f t="shared" si="92"/>
        <v>-0.56109380986914814</v>
      </c>
    </row>
    <row r="5949" spans="1:2">
      <c r="A5949" s="34">
        <v>2392</v>
      </c>
      <c r="B5949" s="33">
        <f t="shared" si="92"/>
        <v>-0.59112501187558342</v>
      </c>
    </row>
    <row r="5950" spans="1:2">
      <c r="A5950" s="33">
        <v>5942.2300000000005</v>
      </c>
      <c r="B5950" s="33">
        <f t="shared" si="92"/>
        <v>-0.52561089469523026</v>
      </c>
    </row>
    <row r="5951" spans="1:2">
      <c r="A5951" s="34">
        <v>3066.12</v>
      </c>
      <c r="B5951" s="33">
        <f t="shared" si="92"/>
        <v>-0.57868514835304552</v>
      </c>
    </row>
    <row r="5952" spans="1:2">
      <c r="A5952" s="33">
        <v>3456.5400000000004</v>
      </c>
      <c r="B5952" s="33">
        <f t="shared" si="92"/>
        <v>-0.57148053861521064</v>
      </c>
    </row>
    <row r="5953" spans="1:2">
      <c r="A5953" s="34">
        <v>2739.21</v>
      </c>
      <c r="B5953" s="33">
        <f t="shared" si="92"/>
        <v>-0.58471777723833729</v>
      </c>
    </row>
    <row r="5954" spans="1:2">
      <c r="A5954" s="33">
        <v>2888.6</v>
      </c>
      <c r="B5954" s="33">
        <f t="shared" si="92"/>
        <v>-0.58196101106668841</v>
      </c>
    </row>
    <row r="5955" spans="1:2">
      <c r="A5955" s="34">
        <v>1397.76</v>
      </c>
      <c r="B5955" s="33">
        <f t="shared" ref="B5955:B6018" si="93">(A5955-$E$3)/$E$4</f>
        <v>-0.60947220511810418</v>
      </c>
    </row>
    <row r="5956" spans="1:2">
      <c r="A5956" s="33">
        <v>3936.2400000000002</v>
      </c>
      <c r="B5956" s="33">
        <f t="shared" si="93"/>
        <v>-0.56262840170818895</v>
      </c>
    </row>
    <row r="5957" spans="1:2">
      <c r="A5957" s="34">
        <v>3303.2999999999997</v>
      </c>
      <c r="B5957" s="33">
        <f t="shared" si="93"/>
        <v>-0.5743083507053337</v>
      </c>
    </row>
    <row r="5958" spans="1:2">
      <c r="A5958" s="33">
        <v>3144.96</v>
      </c>
      <c r="B5958" s="33">
        <f t="shared" si="93"/>
        <v>-0.57723027557057827</v>
      </c>
    </row>
    <row r="5959" spans="1:2">
      <c r="A5959" s="34">
        <v>4698</v>
      </c>
      <c r="B5959" s="33">
        <f t="shared" si="93"/>
        <v>-0.54857127473238576</v>
      </c>
    </row>
    <row r="5960" spans="1:2">
      <c r="A5960" s="33">
        <v>4018.68</v>
      </c>
      <c r="B5960" s="33">
        <f t="shared" si="93"/>
        <v>-0.56110709637857703</v>
      </c>
    </row>
    <row r="5961" spans="1:2">
      <c r="A5961" s="34">
        <v>2862</v>
      </c>
      <c r="B5961" s="33">
        <f t="shared" si="93"/>
        <v>-0.58245187377614593</v>
      </c>
    </row>
    <row r="5962" spans="1:2">
      <c r="A5962" s="33">
        <v>6880.2300000000005</v>
      </c>
      <c r="B5962" s="33">
        <f t="shared" si="93"/>
        <v>-0.50830152546699103</v>
      </c>
    </row>
    <row r="5963" spans="1:2">
      <c r="A5963" s="34">
        <v>6794.2800000000007</v>
      </c>
      <c r="B5963" s="33">
        <f t="shared" si="93"/>
        <v>-0.50988760253006904</v>
      </c>
    </row>
    <row r="5964" spans="1:2">
      <c r="A5964" s="33">
        <v>5755.8600000000006</v>
      </c>
      <c r="B5964" s="33">
        <f t="shared" si="93"/>
        <v>-0.52905007075393695</v>
      </c>
    </row>
    <row r="5965" spans="1:2">
      <c r="A5965" s="34">
        <v>5125.12</v>
      </c>
      <c r="B5965" s="33">
        <f t="shared" si="93"/>
        <v>-0.54068942208338211</v>
      </c>
    </row>
    <row r="5966" spans="1:2">
      <c r="A5966" s="33">
        <v>5445.7</v>
      </c>
      <c r="B5966" s="33">
        <f t="shared" si="93"/>
        <v>-0.53477360376015293</v>
      </c>
    </row>
    <row r="5967" spans="1:2">
      <c r="A5967" s="34">
        <v>3258.5</v>
      </c>
      <c r="B5967" s="33">
        <f t="shared" si="93"/>
        <v>-0.57513506684757787</v>
      </c>
    </row>
    <row r="5968" spans="1:2">
      <c r="A5968" s="33">
        <v>8114.4000000000005</v>
      </c>
      <c r="B5968" s="33">
        <f t="shared" si="93"/>
        <v>-0.48552678749213407</v>
      </c>
    </row>
    <row r="5969" spans="1:2">
      <c r="A5969" s="34">
        <v>1656.48</v>
      </c>
      <c r="B5969" s="33">
        <f t="shared" si="93"/>
        <v>-0.60469791939664352</v>
      </c>
    </row>
    <row r="5970" spans="1:2">
      <c r="A5970" s="33">
        <v>2000.22</v>
      </c>
      <c r="B5970" s="33">
        <f t="shared" si="93"/>
        <v>-0.59835471835345078</v>
      </c>
    </row>
    <row r="5971" spans="1:2">
      <c r="A5971" s="34">
        <v>1921.78</v>
      </c>
      <c r="B5971" s="33">
        <f t="shared" si="93"/>
        <v>-0.59980220974179088</v>
      </c>
    </row>
    <row r="5972" spans="1:2">
      <c r="A5972" s="33">
        <v>1345.9599999999998</v>
      </c>
      <c r="B5972" s="33">
        <f t="shared" si="93"/>
        <v>-0.61042809565757417</v>
      </c>
    </row>
    <row r="5973" spans="1:2">
      <c r="A5973" s="34">
        <v>1190.6999999999998</v>
      </c>
      <c r="B5973" s="33">
        <f t="shared" si="93"/>
        <v>-0.61329318378803943</v>
      </c>
    </row>
    <row r="5974" spans="1:2">
      <c r="A5974" s="33">
        <v>1398.6</v>
      </c>
      <c r="B5974" s="33">
        <f t="shared" si="93"/>
        <v>-0.60945670419043718</v>
      </c>
    </row>
    <row r="5975" spans="1:2">
      <c r="A5975" s="34">
        <v>2073.5</v>
      </c>
      <c r="B5975" s="33">
        <f t="shared" si="93"/>
        <v>-0.59700244694935123</v>
      </c>
    </row>
    <row r="5976" spans="1:2">
      <c r="A5976" s="33">
        <v>2318.7600000000002</v>
      </c>
      <c r="B5976" s="33">
        <f t="shared" si="93"/>
        <v>-0.59247654514027026</v>
      </c>
    </row>
    <row r="5977" spans="1:2">
      <c r="A5977" s="34">
        <v>1875.3</v>
      </c>
      <c r="B5977" s="33">
        <f t="shared" si="93"/>
        <v>-0.60065992773936938</v>
      </c>
    </row>
    <row r="5978" spans="1:2">
      <c r="A5978" s="33">
        <v>1149.1199999999999</v>
      </c>
      <c r="B5978" s="33">
        <f t="shared" si="93"/>
        <v>-0.61406047970755973</v>
      </c>
    </row>
    <row r="5979" spans="1:2">
      <c r="A5979" s="34">
        <v>813.12</v>
      </c>
      <c r="B5979" s="33">
        <f t="shared" si="93"/>
        <v>-0.62026085077439175</v>
      </c>
    </row>
    <row r="5980" spans="1:2">
      <c r="A5980" s="33">
        <v>1203.8399999999999</v>
      </c>
      <c r="B5980" s="33">
        <f t="shared" si="93"/>
        <v>-0.61305070499096159</v>
      </c>
    </row>
    <row r="5981" spans="1:2">
      <c r="A5981" s="34">
        <v>2521.5499999999997</v>
      </c>
      <c r="B5981" s="33">
        <f t="shared" si="93"/>
        <v>-0.5887343628526428</v>
      </c>
    </row>
    <row r="5982" spans="1:2">
      <c r="A5982" s="33">
        <v>2508</v>
      </c>
      <c r="B5982" s="33">
        <f t="shared" si="93"/>
        <v>-0.58898440757870096</v>
      </c>
    </row>
    <row r="5983" spans="1:2">
      <c r="A5983" s="34">
        <v>2229.5</v>
      </c>
      <c r="B5983" s="33">
        <f t="shared" si="93"/>
        <v>-0.59412370323975072</v>
      </c>
    </row>
    <row r="5984" spans="1:2">
      <c r="A5984" s="33">
        <v>1470.1599999999999</v>
      </c>
      <c r="B5984" s="33">
        <f t="shared" si="93"/>
        <v>-0.60813617278108445</v>
      </c>
    </row>
    <row r="5985" spans="1:2">
      <c r="A5985" s="34">
        <v>686.33999999999992</v>
      </c>
      <c r="B5985" s="33">
        <f t="shared" si="93"/>
        <v>-0.62260038364300174</v>
      </c>
    </row>
    <row r="5986" spans="1:2">
      <c r="A5986" s="33">
        <v>1654.4</v>
      </c>
      <c r="B5986" s="33">
        <f t="shared" si="93"/>
        <v>-0.6047363026461049</v>
      </c>
    </row>
    <row r="5987" spans="1:2">
      <c r="A5987" s="34">
        <v>2807.9999999999995</v>
      </c>
      <c r="B5987" s="33">
        <f t="shared" si="93"/>
        <v>-0.5834483619833154</v>
      </c>
    </row>
    <row r="5988" spans="1:2">
      <c r="A5988" s="33">
        <v>2385</v>
      </c>
      <c r="B5988" s="33">
        <f t="shared" si="93"/>
        <v>-0.59125418627280912</v>
      </c>
    </row>
    <row r="5989" spans="1:2">
      <c r="A5989" s="34">
        <v>2550</v>
      </c>
      <c r="B5989" s="33">
        <f t="shared" si="93"/>
        <v>-0.58820936119534706</v>
      </c>
    </row>
    <row r="5990" spans="1:2">
      <c r="A5990" s="33">
        <v>1725</v>
      </c>
      <c r="B5990" s="33">
        <f t="shared" si="93"/>
        <v>-0.6034334865826575</v>
      </c>
    </row>
    <row r="5991" spans="1:2">
      <c r="A5991" s="34">
        <v>819</v>
      </c>
      <c r="B5991" s="33">
        <f t="shared" si="93"/>
        <v>-0.62015234428072219</v>
      </c>
    </row>
    <row r="5992" spans="1:2">
      <c r="A5992" s="33">
        <v>2267.2799999999997</v>
      </c>
      <c r="B5992" s="33">
        <f t="shared" si="93"/>
        <v>-0.5934265305644385</v>
      </c>
    </row>
    <row r="5993" spans="1:2">
      <c r="A5993" s="34">
        <v>3247.23</v>
      </c>
      <c r="B5993" s="33">
        <f t="shared" si="93"/>
        <v>-0.57534303762711125</v>
      </c>
    </row>
    <row r="5994" spans="1:2">
      <c r="A5994" s="33">
        <v>3234.0600000000004</v>
      </c>
      <c r="B5994" s="33">
        <f t="shared" si="93"/>
        <v>-0.57558607002874862</v>
      </c>
    </row>
    <row r="5995" spans="1:2">
      <c r="A5995" s="34">
        <v>2820</v>
      </c>
      <c r="B5995" s="33">
        <f t="shared" si="93"/>
        <v>-0.58322692015949995</v>
      </c>
    </row>
    <row r="5996" spans="1:2">
      <c r="A5996" s="33">
        <v>2205</v>
      </c>
      <c r="B5996" s="33">
        <f t="shared" si="93"/>
        <v>-0.59457581363004053</v>
      </c>
    </row>
    <row r="5997" spans="1:2">
      <c r="A5997" s="34">
        <v>1212.78</v>
      </c>
      <c r="B5997" s="33">
        <f t="shared" si="93"/>
        <v>-0.61288573083221898</v>
      </c>
    </row>
    <row r="5998" spans="1:2">
      <c r="A5998" s="33">
        <v>2257.92</v>
      </c>
      <c r="B5998" s="33">
        <f t="shared" si="93"/>
        <v>-0.59359925518701451</v>
      </c>
    </row>
    <row r="5999" spans="1:2">
      <c r="A5999" s="34">
        <v>3669.12</v>
      </c>
      <c r="B5999" s="33">
        <f t="shared" si="93"/>
        <v>-0.56755769670632039</v>
      </c>
    </row>
    <row r="6000" spans="1:2">
      <c r="A6000" s="33">
        <v>3659.76</v>
      </c>
      <c r="B6000" s="33">
        <f t="shared" si="93"/>
        <v>-0.5677304213288964</v>
      </c>
    </row>
    <row r="6001" spans="1:2">
      <c r="A6001" s="34">
        <v>3167.1</v>
      </c>
      <c r="B6001" s="33">
        <f t="shared" si="93"/>
        <v>-0.57682171540563876</v>
      </c>
    </row>
    <row r="6002" spans="1:2">
      <c r="A6002" s="33">
        <v>2185</v>
      </c>
      <c r="B6002" s="33">
        <f t="shared" si="93"/>
        <v>-0.5949448833363995</v>
      </c>
    </row>
    <row r="6003" spans="1:2">
      <c r="A6003" s="34">
        <v>1456.56</v>
      </c>
      <c r="B6003" s="33">
        <f t="shared" si="93"/>
        <v>-0.6083871401814086</v>
      </c>
    </row>
    <row r="6004" spans="1:2">
      <c r="A6004" s="33">
        <v>3525.21</v>
      </c>
      <c r="B6004" s="33">
        <f t="shared" si="93"/>
        <v>-0.57021333777842687</v>
      </c>
    </row>
    <row r="6005" spans="1:2">
      <c r="A6005" s="34">
        <v>4705.96</v>
      </c>
      <c r="B6005" s="33">
        <f t="shared" si="93"/>
        <v>-0.54842438498925494</v>
      </c>
    </row>
    <row r="6006" spans="1:2">
      <c r="A6006" s="33">
        <v>3621</v>
      </c>
      <c r="B6006" s="33">
        <f t="shared" si="93"/>
        <v>-0.5684456784198203</v>
      </c>
    </row>
    <row r="6007" spans="1:2">
      <c r="A6007" s="34">
        <v>3188.0099999999998</v>
      </c>
      <c r="B6007" s="33">
        <f t="shared" si="93"/>
        <v>-0.57643585302764044</v>
      </c>
    </row>
    <row r="6008" spans="1:2">
      <c r="A6008" s="33">
        <v>2181.6</v>
      </c>
      <c r="B6008" s="33">
        <f t="shared" si="93"/>
        <v>-0.59500762518648065</v>
      </c>
    </row>
    <row r="6009" spans="1:2">
      <c r="A6009" s="34">
        <v>2862.08</v>
      </c>
      <c r="B6009" s="33">
        <f t="shared" si="93"/>
        <v>-0.58245039749732053</v>
      </c>
    </row>
    <row r="6010" spans="1:2">
      <c r="A6010" s="33">
        <v>3131.58</v>
      </c>
      <c r="B6010" s="33">
        <f t="shared" si="93"/>
        <v>-0.57747718320413233</v>
      </c>
    </row>
    <row r="6011" spans="1:2">
      <c r="A6011" s="34">
        <v>4075</v>
      </c>
      <c r="B6011" s="33">
        <f t="shared" si="93"/>
        <v>-0.56006779608546997</v>
      </c>
    </row>
    <row r="6012" spans="1:2">
      <c r="A6012" s="33">
        <v>4588.5</v>
      </c>
      <c r="B6012" s="33">
        <f t="shared" si="93"/>
        <v>-0.55059193137470153</v>
      </c>
    </row>
    <row r="6013" spans="1:2">
      <c r="A6013" s="34">
        <v>2989.98</v>
      </c>
      <c r="B6013" s="33">
        <f t="shared" si="93"/>
        <v>-0.58009019672515438</v>
      </c>
    </row>
    <row r="6014" spans="1:2">
      <c r="A6014" s="33">
        <v>2853.7599999999998</v>
      </c>
      <c r="B6014" s="33">
        <f t="shared" si="93"/>
        <v>-0.5826039304951659</v>
      </c>
    </row>
    <row r="6015" spans="1:2">
      <c r="A6015" s="34">
        <v>2806.04</v>
      </c>
      <c r="B6015" s="33">
        <f t="shared" si="93"/>
        <v>-0.58348453081453855</v>
      </c>
    </row>
    <row r="6016" spans="1:2">
      <c r="A6016" s="33">
        <v>2444</v>
      </c>
      <c r="B6016" s="33">
        <f t="shared" si="93"/>
        <v>-0.59016543063904991</v>
      </c>
    </row>
    <row r="6017" spans="1:2">
      <c r="A6017" s="34">
        <v>3355.0299999999997</v>
      </c>
      <c r="B6017" s="33">
        <f t="shared" si="93"/>
        <v>-0.57335375190983606</v>
      </c>
    </row>
    <row r="6018" spans="1:2">
      <c r="A6018" s="33">
        <v>3839.8500000000004</v>
      </c>
      <c r="B6018" s="33">
        <f t="shared" si="93"/>
        <v>-0.56440713315798641</v>
      </c>
    </row>
    <row r="6019" spans="1:2">
      <c r="A6019" s="34">
        <v>2476.7999999999997</v>
      </c>
      <c r="B6019" s="33">
        <f t="shared" ref="B6019:B6082" si="94">(A6019-$E$3)/$E$4</f>
        <v>-0.58956015632062109</v>
      </c>
    </row>
    <row r="6020" spans="1:2">
      <c r="A6020" s="33">
        <v>2177.5099999999998</v>
      </c>
      <c r="B6020" s="33">
        <f t="shared" si="94"/>
        <v>-0.59508309994143105</v>
      </c>
    </row>
    <row r="6021" spans="1:2">
      <c r="A6021" s="34">
        <v>2494.8000000000002</v>
      </c>
      <c r="B6021" s="33">
        <f t="shared" si="94"/>
        <v>-0.58922799358489797</v>
      </c>
    </row>
    <row r="6022" spans="1:2">
      <c r="A6022" s="33">
        <v>2465.6799999999998</v>
      </c>
      <c r="B6022" s="33">
        <f t="shared" si="94"/>
        <v>-0.58976535907735672</v>
      </c>
    </row>
    <row r="6023" spans="1:2">
      <c r="A6023" s="34">
        <v>2656.7999999999997</v>
      </c>
      <c r="B6023" s="33">
        <f t="shared" si="94"/>
        <v>-0.58623852896338979</v>
      </c>
    </row>
    <row r="6024" spans="1:2">
      <c r="A6024" s="33">
        <v>3611.9500000000003</v>
      </c>
      <c r="B6024" s="33">
        <f t="shared" si="94"/>
        <v>-0.56861268246194774</v>
      </c>
    </row>
    <row r="6025" spans="1:2">
      <c r="A6025" s="34">
        <v>1921.9199999999998</v>
      </c>
      <c r="B6025" s="33">
        <f t="shared" si="94"/>
        <v>-0.59979962625384642</v>
      </c>
    </row>
    <row r="6026" spans="1:2">
      <c r="A6026" s="33">
        <v>1896.3</v>
      </c>
      <c r="B6026" s="33">
        <f t="shared" si="94"/>
        <v>-0.60027240454769237</v>
      </c>
    </row>
    <row r="6027" spans="1:2">
      <c r="A6027" s="34">
        <v>1462.8000000000002</v>
      </c>
      <c r="B6027" s="33">
        <f t="shared" si="94"/>
        <v>-0.60827199043302449</v>
      </c>
    </row>
    <row r="6028" spans="1:2">
      <c r="A6028" s="33">
        <v>1808.8</v>
      </c>
      <c r="B6028" s="33">
        <f t="shared" si="94"/>
        <v>-0.6018870845130132</v>
      </c>
    </row>
    <row r="6029" spans="1:2">
      <c r="A6029" s="34">
        <v>2664.8999999999996</v>
      </c>
      <c r="B6029" s="33">
        <f t="shared" si="94"/>
        <v>-0.58608905573231429</v>
      </c>
    </row>
    <row r="6030" spans="1:2">
      <c r="A6030" s="33">
        <v>3516.2400000000002</v>
      </c>
      <c r="B6030" s="33">
        <f t="shared" si="94"/>
        <v>-0.5703788655417289</v>
      </c>
    </row>
    <row r="6031" spans="1:2">
      <c r="A6031" s="34">
        <v>2125.1999999999998</v>
      </c>
      <c r="B6031" s="33">
        <f t="shared" si="94"/>
        <v>-0.59604840175841312</v>
      </c>
    </row>
    <row r="6032" spans="1:2">
      <c r="A6032" s="33">
        <v>1934.52</v>
      </c>
      <c r="B6032" s="33">
        <f t="shared" si="94"/>
        <v>-0.59956711233884019</v>
      </c>
    </row>
    <row r="6033" spans="1:2">
      <c r="A6033" s="34">
        <v>1890.51</v>
      </c>
      <c r="B6033" s="33">
        <f t="shared" si="94"/>
        <v>-0.60037925022768335</v>
      </c>
    </row>
    <row r="6034" spans="1:2">
      <c r="A6034" s="33">
        <v>2258.85</v>
      </c>
      <c r="B6034" s="33">
        <f t="shared" si="94"/>
        <v>-0.59358209344566881</v>
      </c>
    </row>
    <row r="6035" spans="1:2">
      <c r="A6035" s="34">
        <v>3663.4399999999996</v>
      </c>
      <c r="B6035" s="33">
        <f t="shared" si="94"/>
        <v>-0.56766251250292643</v>
      </c>
    </row>
    <row r="6036" spans="1:2">
      <c r="A6036" s="33">
        <v>4630.5</v>
      </c>
      <c r="B6036" s="33">
        <f t="shared" si="94"/>
        <v>-0.54981688499134762</v>
      </c>
    </row>
    <row r="6037" spans="1:2">
      <c r="A6037" s="34">
        <v>2538.7199999999998</v>
      </c>
      <c r="B6037" s="33">
        <f t="shared" si="94"/>
        <v>-0.58841751650973351</v>
      </c>
    </row>
    <row r="6038" spans="1:2">
      <c r="A6038" s="33">
        <v>2277</v>
      </c>
      <c r="B6038" s="33">
        <f t="shared" si="94"/>
        <v>-0.59324716268714794</v>
      </c>
    </row>
    <row r="6039" spans="1:2">
      <c r="A6039" s="34">
        <v>1967.68</v>
      </c>
      <c r="B6039" s="33">
        <f t="shared" si="94"/>
        <v>-0.59895519476569692</v>
      </c>
    </row>
    <row r="6040" spans="1:2">
      <c r="A6040" s="33">
        <v>2897.1</v>
      </c>
      <c r="B6040" s="33">
        <f t="shared" si="94"/>
        <v>-0.58180415644148586</v>
      </c>
    </row>
    <row r="6041" spans="1:2">
      <c r="A6041" s="34">
        <v>2150.61</v>
      </c>
      <c r="B6041" s="33">
        <f t="shared" si="94"/>
        <v>-0.59557949869648397</v>
      </c>
    </row>
    <row r="6042" spans="1:2">
      <c r="A6042" s="33">
        <v>3071.88</v>
      </c>
      <c r="B6042" s="33">
        <f t="shared" si="94"/>
        <v>-0.57857885627761418</v>
      </c>
    </row>
    <row r="6043" spans="1:2">
      <c r="A6043" s="34">
        <v>2666.16</v>
      </c>
      <c r="B6043" s="33">
        <f t="shared" si="94"/>
        <v>-0.58606580434081368</v>
      </c>
    </row>
    <row r="6044" spans="1:2">
      <c r="A6044" s="33">
        <v>1790.95</v>
      </c>
      <c r="B6044" s="33">
        <f t="shared" si="94"/>
        <v>-0.60221647922593857</v>
      </c>
    </row>
    <row r="6045" spans="1:2">
      <c r="A6045" s="34">
        <v>1476</v>
      </c>
      <c r="B6045" s="33">
        <f t="shared" si="94"/>
        <v>-0.6080284044268276</v>
      </c>
    </row>
    <row r="6046" spans="1:2">
      <c r="A6046" s="33">
        <v>1935.36</v>
      </c>
      <c r="B6046" s="33">
        <f t="shared" si="94"/>
        <v>-0.59955161141117308</v>
      </c>
    </row>
    <row r="6047" spans="1:2">
      <c r="A6047" s="34">
        <v>2376.9899999999998</v>
      </c>
      <c r="B6047" s="33">
        <f t="shared" si="94"/>
        <v>-0.59140199869020593</v>
      </c>
    </row>
    <row r="6048" spans="1:2">
      <c r="A6048" s="33">
        <v>2565.2000000000003</v>
      </c>
      <c r="B6048" s="33">
        <f t="shared" si="94"/>
        <v>-0.58792886821851409</v>
      </c>
    </row>
    <row r="6049" spans="1:2">
      <c r="A6049" s="34">
        <v>2093.46</v>
      </c>
      <c r="B6049" s="33">
        <f t="shared" si="94"/>
        <v>-0.59663411538240496</v>
      </c>
    </row>
    <row r="6050" spans="1:2">
      <c r="A6050" s="33">
        <v>1559.18</v>
      </c>
      <c r="B6050" s="33">
        <f t="shared" si="94"/>
        <v>-0.60649344351808032</v>
      </c>
    </row>
    <row r="6051" spans="1:2">
      <c r="A6051" s="34">
        <v>1069.2</v>
      </c>
      <c r="B6051" s="33">
        <f t="shared" si="94"/>
        <v>-0.61553528225417065</v>
      </c>
    </row>
    <row r="6052" spans="1:2">
      <c r="A6052" s="33">
        <v>1620.32</v>
      </c>
      <c r="B6052" s="33">
        <f t="shared" si="94"/>
        <v>-0.6053651974257408</v>
      </c>
    </row>
    <row r="6053" spans="1:2">
      <c r="A6053" s="34">
        <v>3630</v>
      </c>
      <c r="B6053" s="33">
        <f t="shared" si="94"/>
        <v>-0.56827959705195874</v>
      </c>
    </row>
    <row r="6054" spans="1:2">
      <c r="A6054" s="33">
        <v>3027.36</v>
      </c>
      <c r="B6054" s="33">
        <f t="shared" si="94"/>
        <v>-0.57940040544396931</v>
      </c>
    </row>
    <row r="6055" spans="1:2">
      <c r="A6055" s="34">
        <v>2853.7599999999998</v>
      </c>
      <c r="B6055" s="33">
        <f t="shared" si="94"/>
        <v>-0.5826039304951659</v>
      </c>
    </row>
    <row r="6056" spans="1:2">
      <c r="A6056" s="33">
        <v>1908.9999999999998</v>
      </c>
      <c r="B6056" s="33">
        <f t="shared" si="94"/>
        <v>-0.60003804528415439</v>
      </c>
    </row>
    <row r="6057" spans="1:2">
      <c r="A6057" s="34">
        <v>1253.45</v>
      </c>
      <c r="B6057" s="33">
        <f t="shared" si="94"/>
        <v>-0.61213522758433792</v>
      </c>
    </row>
    <row r="6058" spans="1:2">
      <c r="A6058" s="33">
        <v>1862</v>
      </c>
      <c r="B6058" s="33">
        <f t="shared" si="94"/>
        <v>-0.60090535909409815</v>
      </c>
    </row>
    <row r="6059" spans="1:2">
      <c r="A6059" s="34">
        <v>3534.2999999999997</v>
      </c>
      <c r="B6059" s="33">
        <f t="shared" si="94"/>
        <v>-0.57004559559688672</v>
      </c>
    </row>
    <row r="6060" spans="1:2">
      <c r="A6060" s="33">
        <v>2891</v>
      </c>
      <c r="B6060" s="33">
        <f t="shared" si="94"/>
        <v>-0.58191672270192529</v>
      </c>
    </row>
    <row r="6061" spans="1:2">
      <c r="A6061" s="34">
        <v>3190</v>
      </c>
      <c r="B6061" s="33">
        <f t="shared" si="94"/>
        <v>-0.57639913059185766</v>
      </c>
    </row>
    <row r="6062" spans="1:2">
      <c r="A6062" s="33">
        <v>2161.08</v>
      </c>
      <c r="B6062" s="33">
        <f t="shared" si="94"/>
        <v>-0.59538629070520488</v>
      </c>
    </row>
    <row r="6063" spans="1:2">
      <c r="A6063" s="34">
        <v>1331.6799999999998</v>
      </c>
      <c r="B6063" s="33">
        <f t="shared" si="94"/>
        <v>-0.6106916114279145</v>
      </c>
    </row>
    <row r="6064" spans="1:2">
      <c r="A6064" s="33">
        <v>2648.2200000000003</v>
      </c>
      <c r="B6064" s="33">
        <f t="shared" si="94"/>
        <v>-0.58639685986741774</v>
      </c>
    </row>
    <row r="6065" spans="1:2">
      <c r="A6065" s="34">
        <v>3442.4999999999995</v>
      </c>
      <c r="B6065" s="33">
        <f t="shared" si="94"/>
        <v>-0.57173962554907476</v>
      </c>
    </row>
    <row r="6066" spans="1:2">
      <c r="A6066" s="33">
        <v>3283.38</v>
      </c>
      <c r="B6066" s="33">
        <f t="shared" si="94"/>
        <v>-0.57467594413286727</v>
      </c>
    </row>
    <row r="6067" spans="1:2">
      <c r="A6067" s="34">
        <v>3316.3199999999997</v>
      </c>
      <c r="B6067" s="33">
        <f t="shared" si="94"/>
        <v>-0.57406808632649398</v>
      </c>
    </row>
    <row r="6068" spans="1:2">
      <c r="A6068" s="33">
        <v>2134.8599999999997</v>
      </c>
      <c r="B6068" s="33">
        <f t="shared" si="94"/>
        <v>-0.59587014109024161</v>
      </c>
    </row>
    <row r="6069" spans="1:2">
      <c r="A6069" s="34">
        <v>1528.8</v>
      </c>
      <c r="B6069" s="33">
        <f t="shared" si="94"/>
        <v>-0.60705406040203969</v>
      </c>
    </row>
    <row r="6070" spans="1:2">
      <c r="A6070" s="33">
        <v>3094.65</v>
      </c>
      <c r="B6070" s="33">
        <f t="shared" si="94"/>
        <v>-0.57815867041692437</v>
      </c>
    </row>
    <row r="6071" spans="1:2">
      <c r="A6071" s="34">
        <v>5066.88</v>
      </c>
      <c r="B6071" s="33">
        <f t="shared" si="94"/>
        <v>-0.54176415306829961</v>
      </c>
    </row>
    <row r="6072" spans="1:2">
      <c r="A6072" s="33">
        <v>4324.32</v>
      </c>
      <c r="B6072" s="33">
        <f t="shared" si="94"/>
        <v>-0.55546697312599813</v>
      </c>
    </row>
    <row r="6073" spans="1:2">
      <c r="A6073" s="34">
        <v>4023</v>
      </c>
      <c r="B6073" s="33">
        <f t="shared" si="94"/>
        <v>-0.56102737732200347</v>
      </c>
    </row>
    <row r="6074" spans="1:2">
      <c r="A6074" s="33">
        <v>2575.7999999999997</v>
      </c>
      <c r="B6074" s="33">
        <f t="shared" si="94"/>
        <v>-0.58773326127414383</v>
      </c>
    </row>
    <row r="6075" spans="1:2">
      <c r="A6075" s="34">
        <v>2094.96</v>
      </c>
      <c r="B6075" s="33">
        <f t="shared" si="94"/>
        <v>-0.59660643515442802</v>
      </c>
    </row>
    <row r="6076" spans="1:2">
      <c r="A6076" s="33">
        <v>4315.68</v>
      </c>
      <c r="B6076" s="33">
        <f t="shared" si="94"/>
        <v>-0.55562641123914525</v>
      </c>
    </row>
    <row r="6077" spans="1:2">
      <c r="A6077" s="34">
        <v>5152.1399999999994</v>
      </c>
      <c r="B6077" s="33">
        <f t="shared" si="94"/>
        <v>-0.54019080891009097</v>
      </c>
    </row>
    <row r="6078" spans="1:2">
      <c r="A6078" s="33">
        <v>5443.2000000000007</v>
      </c>
      <c r="B6078" s="33">
        <f t="shared" si="94"/>
        <v>-0.5348197374734478</v>
      </c>
    </row>
    <row r="6079" spans="1:2">
      <c r="A6079" s="34">
        <v>4454.3999999999996</v>
      </c>
      <c r="B6079" s="33">
        <f t="shared" si="94"/>
        <v>-0.55306654375583897</v>
      </c>
    </row>
    <row r="6080" spans="1:2">
      <c r="A6080" s="33">
        <v>3280.4999999999995</v>
      </c>
      <c r="B6080" s="33">
        <f t="shared" si="94"/>
        <v>-0.57472909017058293</v>
      </c>
    </row>
    <row r="6081" spans="1:2">
      <c r="A6081" s="34">
        <v>3553.95</v>
      </c>
      <c r="B6081" s="33">
        <f t="shared" si="94"/>
        <v>-0.56968298461038891</v>
      </c>
    </row>
    <row r="6082" spans="1:2">
      <c r="A6082" s="33">
        <v>3670.8</v>
      </c>
      <c r="B6082" s="33">
        <f t="shared" si="94"/>
        <v>-0.56752669485098628</v>
      </c>
    </row>
    <row r="6083" spans="1:2">
      <c r="A6083" s="34">
        <v>4900</v>
      </c>
      <c r="B6083" s="33">
        <f t="shared" ref="B6083:B6146" si="95">(A6083-$E$3)/$E$4</f>
        <v>-0.54484367069815942</v>
      </c>
    </row>
    <row r="6084" spans="1:2">
      <c r="A6084" s="33">
        <v>5491.2</v>
      </c>
      <c r="B6084" s="33">
        <f t="shared" si="95"/>
        <v>-0.53393397017818611</v>
      </c>
    </row>
    <row r="6085" spans="1:2">
      <c r="A6085" s="34">
        <v>3788.5599999999995</v>
      </c>
      <c r="B6085" s="33">
        <f t="shared" si="95"/>
        <v>-0.5653536124199442</v>
      </c>
    </row>
    <row r="6086" spans="1:2">
      <c r="A6086" s="33">
        <v>3696.5499999999997</v>
      </c>
      <c r="B6086" s="33">
        <f t="shared" si="95"/>
        <v>-0.56705151760404904</v>
      </c>
    </row>
    <row r="6087" spans="1:2">
      <c r="A6087" s="34">
        <v>3323.2000000000003</v>
      </c>
      <c r="B6087" s="33">
        <f t="shared" si="95"/>
        <v>-0.57394112634750638</v>
      </c>
    </row>
    <row r="6088" spans="1:2">
      <c r="A6088" s="33">
        <v>3351.6</v>
      </c>
      <c r="B6088" s="33">
        <f t="shared" si="95"/>
        <v>-0.57341704736447663</v>
      </c>
    </row>
    <row r="6089" spans="1:2">
      <c r="A6089" s="34">
        <v>3594.1499999999996</v>
      </c>
      <c r="B6089" s="33">
        <f t="shared" si="95"/>
        <v>-0.56894115450060723</v>
      </c>
    </row>
    <row r="6090" spans="1:2">
      <c r="A6090" s="33">
        <v>4057.56</v>
      </c>
      <c r="B6090" s="33">
        <f t="shared" si="95"/>
        <v>-0.56038962486941502</v>
      </c>
    </row>
    <row r="6091" spans="1:2">
      <c r="A6091" s="34">
        <v>3091.66</v>
      </c>
      <c r="B6091" s="33">
        <f t="shared" si="95"/>
        <v>-0.57821384633802508</v>
      </c>
    </row>
    <row r="6092" spans="1:2">
      <c r="A6092" s="33">
        <v>2832.69</v>
      </c>
      <c r="B6092" s="33">
        <f t="shared" si="95"/>
        <v>-0.58299274543081514</v>
      </c>
    </row>
    <row r="6093" spans="1:2">
      <c r="A6093" s="34">
        <v>2397.6</v>
      </c>
      <c r="B6093" s="33">
        <f t="shared" si="95"/>
        <v>-0.5910216723578029</v>
      </c>
    </row>
    <row r="6094" spans="1:2">
      <c r="A6094" s="33">
        <v>2824.92</v>
      </c>
      <c r="B6094" s="33">
        <f t="shared" si="95"/>
        <v>-0.58313612901173562</v>
      </c>
    </row>
    <row r="6095" spans="1:2">
      <c r="A6095" s="34">
        <v>3960</v>
      </c>
      <c r="B6095" s="33">
        <f t="shared" si="95"/>
        <v>-0.5621899468970345</v>
      </c>
    </row>
    <row r="6096" spans="1:2">
      <c r="A6096" s="33">
        <v>3948.5</v>
      </c>
      <c r="B6096" s="33">
        <f t="shared" si="95"/>
        <v>-0.56240216197819093</v>
      </c>
    </row>
    <row r="6097" spans="1:2">
      <c r="A6097" s="34">
        <v>2368.7999999999997</v>
      </c>
      <c r="B6097" s="33">
        <f t="shared" si="95"/>
        <v>-0.59155313273495991</v>
      </c>
    </row>
    <row r="6098" spans="1:2">
      <c r="A6098" s="33">
        <v>2141.3000000000002</v>
      </c>
      <c r="B6098" s="33">
        <f t="shared" si="95"/>
        <v>-0.59575130064479409</v>
      </c>
    </row>
    <row r="6099" spans="1:2">
      <c r="A6099" s="34">
        <v>2242.2400000000002</v>
      </c>
      <c r="B6099" s="33">
        <f t="shared" si="95"/>
        <v>-0.59388860583679992</v>
      </c>
    </row>
    <row r="6100" spans="1:2">
      <c r="A6100" s="33">
        <v>2641.8</v>
      </c>
      <c r="B6100" s="33">
        <f t="shared" si="95"/>
        <v>-0.58651533124315902</v>
      </c>
    </row>
    <row r="6101" spans="1:2">
      <c r="A6101" s="34">
        <v>4547.2</v>
      </c>
      <c r="B6101" s="33">
        <f t="shared" si="95"/>
        <v>-0.55135406031833301</v>
      </c>
    </row>
    <row r="6102" spans="1:2">
      <c r="A6102" s="33">
        <v>4779</v>
      </c>
      <c r="B6102" s="33">
        <f t="shared" si="95"/>
        <v>-0.54707654242163173</v>
      </c>
    </row>
    <row r="6103" spans="1:2">
      <c r="A6103" s="34">
        <v>3032.64</v>
      </c>
      <c r="B6103" s="33">
        <f t="shared" si="95"/>
        <v>-0.57930297104149064</v>
      </c>
    </row>
    <row r="6104" spans="1:2">
      <c r="A6104" s="33">
        <v>2972.75</v>
      </c>
      <c r="B6104" s="33">
        <f t="shared" si="95"/>
        <v>-0.58040815027718273</v>
      </c>
    </row>
    <row r="6105" spans="1:2">
      <c r="A6105" s="34">
        <v>3231.8</v>
      </c>
      <c r="B6105" s="33">
        <f t="shared" si="95"/>
        <v>-0.57562777490556727</v>
      </c>
    </row>
    <row r="6106" spans="1:2">
      <c r="A6106" s="33">
        <v>3931.2000000000003</v>
      </c>
      <c r="B6106" s="33">
        <f t="shared" si="95"/>
        <v>-0.56272140727419151</v>
      </c>
    </row>
    <row r="6107" spans="1:2">
      <c r="A6107" s="34">
        <v>5313</v>
      </c>
      <c r="B6107" s="33">
        <f t="shared" si="95"/>
        <v>-0.53722238126184518</v>
      </c>
    </row>
    <row r="6108" spans="1:2">
      <c r="A6108" s="33">
        <v>5551</v>
      </c>
      <c r="B6108" s="33">
        <f t="shared" si="95"/>
        <v>-0.53283045175617261</v>
      </c>
    </row>
    <row r="6109" spans="1:2">
      <c r="A6109" s="34">
        <v>3758.2999999999997</v>
      </c>
      <c r="B6109" s="33">
        <f t="shared" si="95"/>
        <v>-0.56591201488566545</v>
      </c>
    </row>
    <row r="6110" spans="1:2">
      <c r="A6110" s="33">
        <v>3668.4999999999995</v>
      </c>
      <c r="B6110" s="33">
        <f t="shared" si="95"/>
        <v>-0.56756913786721752</v>
      </c>
    </row>
    <row r="6111" spans="1:2">
      <c r="A6111" s="34">
        <v>3427.2</v>
      </c>
      <c r="B6111" s="33">
        <f t="shared" si="95"/>
        <v>-0.57202196387443938</v>
      </c>
    </row>
    <row r="6112" spans="1:2">
      <c r="A6112" s="33">
        <v>3301.2</v>
      </c>
      <c r="B6112" s="33">
        <f t="shared" si="95"/>
        <v>-0.57434710302450132</v>
      </c>
    </row>
    <row r="6113" spans="1:2">
      <c r="A6113" s="34">
        <v>1937.49</v>
      </c>
      <c r="B6113" s="33">
        <f t="shared" si="95"/>
        <v>-0.59951230548744583</v>
      </c>
    </row>
    <row r="6114" spans="1:2">
      <c r="A6114" s="33">
        <v>2685.15</v>
      </c>
      <c r="B6114" s="33">
        <f t="shared" si="95"/>
        <v>-0.58571537265462581</v>
      </c>
    </row>
    <row r="6115" spans="1:2">
      <c r="A6115" s="34">
        <v>2154.6</v>
      </c>
      <c r="B6115" s="33">
        <f t="shared" si="95"/>
        <v>-0.59550586929006533</v>
      </c>
    </row>
    <row r="6116" spans="1:2">
      <c r="A6116" s="33">
        <v>1462.5</v>
      </c>
      <c r="B6116" s="33">
        <f t="shared" si="95"/>
        <v>-0.60827752647861999</v>
      </c>
    </row>
    <row r="6117" spans="1:2">
      <c r="A6117" s="34">
        <v>1162.3499999999999</v>
      </c>
      <c r="B6117" s="33">
        <f t="shared" si="95"/>
        <v>-0.6138163400968033</v>
      </c>
    </row>
    <row r="6118" spans="1:2">
      <c r="A6118" s="33">
        <v>1642.68</v>
      </c>
      <c r="B6118" s="33">
        <f t="shared" si="95"/>
        <v>-0.60495257749403131</v>
      </c>
    </row>
    <row r="6119" spans="1:2">
      <c r="A6119" s="34">
        <v>2228.65</v>
      </c>
      <c r="B6119" s="33">
        <f t="shared" si="95"/>
        <v>-0.5941393887022709</v>
      </c>
    </row>
    <row r="6120" spans="1:2">
      <c r="A6120" s="33">
        <v>2279.2000000000003</v>
      </c>
      <c r="B6120" s="33">
        <f t="shared" si="95"/>
        <v>-0.59320656501944846</v>
      </c>
    </row>
    <row r="6121" spans="1:2">
      <c r="A6121" s="34">
        <v>1924</v>
      </c>
      <c r="B6121" s="33">
        <f t="shared" si="95"/>
        <v>-0.59976124300438505</v>
      </c>
    </row>
    <row r="6122" spans="1:2">
      <c r="A6122" s="33">
        <v>1179.3600000000001</v>
      </c>
      <c r="B6122" s="33">
        <f t="shared" si="95"/>
        <v>-0.61350244631154494</v>
      </c>
    </row>
    <row r="6123" spans="1:2">
      <c r="A6123" s="34">
        <v>1003.68</v>
      </c>
      <c r="B6123" s="33">
        <f t="shared" si="95"/>
        <v>-0.61674435461220278</v>
      </c>
    </row>
    <row r="6124" spans="1:2">
      <c r="A6124" s="33">
        <v>1305.3599999999999</v>
      </c>
      <c r="B6124" s="33">
        <f t="shared" si="95"/>
        <v>-0.611177307161483</v>
      </c>
    </row>
    <row r="6125" spans="1:2">
      <c r="A6125" s="34">
        <v>2534.5</v>
      </c>
      <c r="B6125" s="33">
        <f t="shared" si="95"/>
        <v>-0.5884953902177753</v>
      </c>
    </row>
    <row r="6126" spans="1:2">
      <c r="A6126" s="33">
        <v>2462.38</v>
      </c>
      <c r="B6126" s="33">
        <f t="shared" si="95"/>
        <v>-0.589826255578906</v>
      </c>
    </row>
    <row r="6127" spans="1:2">
      <c r="A6127" s="34">
        <v>2713.13</v>
      </c>
      <c r="B6127" s="33">
        <f t="shared" si="95"/>
        <v>-0.58519904413542945</v>
      </c>
    </row>
    <row r="6128" spans="1:2">
      <c r="A6128" s="33">
        <v>1784.1200000000001</v>
      </c>
      <c r="B6128" s="33">
        <f t="shared" si="95"/>
        <v>-0.60234251653066018</v>
      </c>
    </row>
    <row r="6129" spans="1:2">
      <c r="A6129" s="34">
        <v>934.82999999999993</v>
      </c>
      <c r="B6129" s="33">
        <f t="shared" si="95"/>
        <v>-0.61801487707634373</v>
      </c>
    </row>
    <row r="6130" spans="1:2">
      <c r="A6130" s="33">
        <v>1641.6</v>
      </c>
      <c r="B6130" s="33">
        <f t="shared" si="95"/>
        <v>-0.60497250725817475</v>
      </c>
    </row>
    <row r="6131" spans="1:2">
      <c r="A6131" s="34">
        <v>3258.9</v>
      </c>
      <c r="B6131" s="33">
        <f t="shared" si="95"/>
        <v>-0.57512768545345072</v>
      </c>
    </row>
    <row r="6132" spans="1:2">
      <c r="A6132" s="33">
        <v>2244</v>
      </c>
      <c r="B6132" s="33">
        <f t="shared" si="95"/>
        <v>-0.5938561277026404</v>
      </c>
    </row>
    <row r="6133" spans="1:2">
      <c r="A6133" s="34">
        <v>2350</v>
      </c>
      <c r="B6133" s="33">
        <f t="shared" si="95"/>
        <v>-0.59190005825893743</v>
      </c>
    </row>
    <row r="6134" spans="1:2">
      <c r="A6134" s="33">
        <v>1821.6000000000001</v>
      </c>
      <c r="B6134" s="33">
        <f t="shared" si="95"/>
        <v>-0.60165087990094335</v>
      </c>
    </row>
    <row r="6135" spans="1:2">
      <c r="A6135" s="34">
        <v>1322.8799999999999</v>
      </c>
      <c r="B6135" s="33">
        <f t="shared" si="95"/>
        <v>-0.61085400209871255</v>
      </c>
    </row>
    <row r="6136" spans="1:2">
      <c r="A6136" s="33">
        <v>2646</v>
      </c>
      <c r="B6136" s="33">
        <f t="shared" si="95"/>
        <v>-0.58643782660482358</v>
      </c>
    </row>
    <row r="6137" spans="1:2">
      <c r="A6137" s="34">
        <v>4060.8</v>
      </c>
      <c r="B6137" s="33">
        <f t="shared" si="95"/>
        <v>-0.5603298355769849</v>
      </c>
    </row>
    <row r="6138" spans="1:2">
      <c r="A6138" s="33">
        <v>2920.32</v>
      </c>
      <c r="B6138" s="33">
        <f t="shared" si="95"/>
        <v>-0.58137566651240302</v>
      </c>
    </row>
    <row r="6139" spans="1:2">
      <c r="A6139" s="34">
        <v>3198</v>
      </c>
      <c r="B6139" s="33">
        <f t="shared" si="95"/>
        <v>-0.57625150270931402</v>
      </c>
    </row>
    <row r="6140" spans="1:2">
      <c r="A6140" s="33">
        <v>2309.58</v>
      </c>
      <c r="B6140" s="33">
        <f t="shared" si="95"/>
        <v>-0.59264594813548899</v>
      </c>
    </row>
    <row r="6141" spans="1:2">
      <c r="A6141" s="34">
        <v>1344</v>
      </c>
      <c r="B6141" s="33">
        <f t="shared" si="95"/>
        <v>-0.61046426448879731</v>
      </c>
    </row>
    <row r="6142" spans="1:2">
      <c r="A6142" s="33">
        <v>3072</v>
      </c>
      <c r="B6142" s="33">
        <f t="shared" si="95"/>
        <v>-0.57857664185937596</v>
      </c>
    </row>
    <row r="6143" spans="1:2">
      <c r="A6143" s="34">
        <v>4290.88</v>
      </c>
      <c r="B6143" s="33">
        <f t="shared" si="95"/>
        <v>-0.55608405767503044</v>
      </c>
    </row>
    <row r="6144" spans="1:2">
      <c r="A6144" s="33">
        <v>4048.38</v>
      </c>
      <c r="B6144" s="33">
        <f t="shared" si="95"/>
        <v>-0.56055902786463385</v>
      </c>
    </row>
    <row r="6145" spans="1:2">
      <c r="A6145" s="34">
        <v>3544.3199999999997</v>
      </c>
      <c r="B6145" s="33">
        <f t="shared" si="95"/>
        <v>-0.56986069167400089</v>
      </c>
    </row>
    <row r="6146" spans="1:2">
      <c r="A6146" s="33">
        <v>2998.8</v>
      </c>
      <c r="B6146" s="33">
        <f t="shared" si="95"/>
        <v>-0.5799274369846501</v>
      </c>
    </row>
    <row r="6147" spans="1:2">
      <c r="A6147" s="34">
        <v>1762.56</v>
      </c>
      <c r="B6147" s="33">
        <f t="shared" ref="B6147:B6210" si="96">(A6147-$E$3)/$E$4</f>
        <v>-0.60274037367411526</v>
      </c>
    </row>
    <row r="6148" spans="1:2">
      <c r="A6148" s="33">
        <v>3517.5</v>
      </c>
      <c r="B6148" s="33">
        <f t="shared" si="96"/>
        <v>-0.57035561415022829</v>
      </c>
    </row>
    <row r="6149" spans="1:2">
      <c r="A6149" s="34">
        <v>4606</v>
      </c>
      <c r="B6149" s="33">
        <f t="shared" si="96"/>
        <v>-0.55026899538163743</v>
      </c>
    </row>
    <row r="6150" spans="1:2">
      <c r="A6150" s="33">
        <v>4499.7300000000005</v>
      </c>
      <c r="B6150" s="33">
        <f t="shared" si="96"/>
        <v>-0.55223004726637615</v>
      </c>
    </row>
    <row r="6151" spans="1:2">
      <c r="A6151" s="34">
        <v>3425</v>
      </c>
      <c r="B6151" s="33">
        <f t="shared" si="96"/>
        <v>-0.57206256154213886</v>
      </c>
    </row>
    <row r="6152" spans="1:2">
      <c r="A6152" s="33">
        <v>3002.88</v>
      </c>
      <c r="B6152" s="33">
        <f t="shared" si="96"/>
        <v>-0.57985214676455288</v>
      </c>
    </row>
    <row r="6153" spans="1:2">
      <c r="A6153" s="34">
        <v>3576.96</v>
      </c>
      <c r="B6153" s="33">
        <f t="shared" si="96"/>
        <v>-0.56925836991322287</v>
      </c>
    </row>
    <row r="6154" spans="1:2">
      <c r="A6154" s="33">
        <v>3640.78</v>
      </c>
      <c r="B6154" s="33">
        <f t="shared" si="96"/>
        <v>-0.5680806684802312</v>
      </c>
    </row>
    <row r="6155" spans="1:2">
      <c r="A6155" s="34">
        <v>4919.46</v>
      </c>
      <c r="B6155" s="33">
        <f t="shared" si="96"/>
        <v>-0.54448456587387217</v>
      </c>
    </row>
    <row r="6156" spans="1:2">
      <c r="A6156" s="33">
        <v>5278</v>
      </c>
      <c r="B6156" s="33">
        <f t="shared" si="96"/>
        <v>-0.5378682532479736</v>
      </c>
    </row>
    <row r="6157" spans="1:2">
      <c r="A6157" s="34">
        <v>3725.9999999999995</v>
      </c>
      <c r="B6157" s="33">
        <f t="shared" si="96"/>
        <v>-0.56650806246143526</v>
      </c>
    </row>
    <row r="6158" spans="1:2">
      <c r="A6158" s="33">
        <v>3114.28</v>
      </c>
      <c r="B6158" s="33">
        <f t="shared" si="96"/>
        <v>-0.57779642850013302</v>
      </c>
    </row>
    <row r="6159" spans="1:2">
      <c r="A6159" s="34">
        <v>3628.7999999999997</v>
      </c>
      <c r="B6159" s="33">
        <f t="shared" si="96"/>
        <v>-0.5683017412343403</v>
      </c>
    </row>
    <row r="6160" spans="1:2">
      <c r="A6160" s="33">
        <v>2832.2</v>
      </c>
      <c r="B6160" s="33">
        <f t="shared" si="96"/>
        <v>-0.58300178763862087</v>
      </c>
    </row>
    <row r="6161" spans="1:2">
      <c r="A6161" s="34">
        <v>4179.6000000000004</v>
      </c>
      <c r="B6161" s="33">
        <f t="shared" si="96"/>
        <v>-0.55813756152121219</v>
      </c>
    </row>
    <row r="6162" spans="1:2">
      <c r="A6162" s="33">
        <v>4032.6000000000004</v>
      </c>
      <c r="B6162" s="33">
        <f t="shared" si="96"/>
        <v>-0.56085022386295114</v>
      </c>
    </row>
    <row r="6163" spans="1:2">
      <c r="A6163" s="34">
        <v>2664.8999999999996</v>
      </c>
      <c r="B6163" s="33">
        <f t="shared" si="96"/>
        <v>-0.58608905573231429</v>
      </c>
    </row>
    <row r="6164" spans="1:2">
      <c r="A6164" s="33">
        <v>2786.4</v>
      </c>
      <c r="B6164" s="33">
        <f t="shared" si="96"/>
        <v>-0.58384695726618308</v>
      </c>
    </row>
    <row r="6165" spans="1:2">
      <c r="A6165" s="34">
        <v>2592</v>
      </c>
      <c r="B6165" s="33">
        <f t="shared" si="96"/>
        <v>-0.58743431481199304</v>
      </c>
    </row>
    <row r="6166" spans="1:2">
      <c r="A6166" s="33">
        <v>3091.6000000000004</v>
      </c>
      <c r="B6166" s="33">
        <f t="shared" si="96"/>
        <v>-0.57821495354714414</v>
      </c>
    </row>
    <row r="6167" spans="1:2">
      <c r="A6167" s="34">
        <v>2806.02</v>
      </c>
      <c r="B6167" s="33">
        <f t="shared" si="96"/>
        <v>-0.5834848998842449</v>
      </c>
    </row>
    <row r="6168" spans="1:2">
      <c r="A6168" s="33">
        <v>3470.48</v>
      </c>
      <c r="B6168" s="33">
        <f t="shared" si="96"/>
        <v>-0.5712232970298784</v>
      </c>
    </row>
    <row r="6169" spans="1:2">
      <c r="A6169" s="34">
        <v>2072.6999999999998</v>
      </c>
      <c r="B6169" s="33">
        <f t="shared" si="96"/>
        <v>-0.59701720973760553</v>
      </c>
    </row>
    <row r="6170" spans="1:2">
      <c r="A6170" s="33">
        <v>1936</v>
      </c>
      <c r="B6170" s="33">
        <f t="shared" si="96"/>
        <v>-0.5995398011805696</v>
      </c>
    </row>
    <row r="6171" spans="1:2">
      <c r="A6171" s="34">
        <v>2070</v>
      </c>
      <c r="B6171" s="33">
        <f t="shared" si="96"/>
        <v>-0.59706703414796403</v>
      </c>
    </row>
    <row r="6172" spans="1:2">
      <c r="A6172" s="33">
        <v>2545.92</v>
      </c>
      <c r="B6172" s="33">
        <f t="shared" si="96"/>
        <v>-0.58828465141544428</v>
      </c>
    </row>
    <row r="6173" spans="1:2">
      <c r="A6173" s="34">
        <v>3563.37</v>
      </c>
      <c r="B6173" s="33">
        <f t="shared" si="96"/>
        <v>-0.56950915277869385</v>
      </c>
    </row>
    <row r="6174" spans="1:2">
      <c r="A6174" s="33">
        <v>5418.3600000000006</v>
      </c>
      <c r="B6174" s="33">
        <f t="shared" si="96"/>
        <v>-0.53527812204874581</v>
      </c>
    </row>
    <row r="6175" spans="1:2">
      <c r="A6175" s="34">
        <v>2918.7</v>
      </c>
      <c r="B6175" s="33">
        <f t="shared" si="96"/>
        <v>-0.58140556115861808</v>
      </c>
    </row>
    <row r="6176" spans="1:2">
      <c r="A6176" s="33">
        <v>3076.32</v>
      </c>
      <c r="B6176" s="33">
        <f t="shared" si="96"/>
        <v>-0.5784969228028024</v>
      </c>
    </row>
    <row r="6177" spans="1:2">
      <c r="A6177" s="34">
        <v>2876.3999999999996</v>
      </c>
      <c r="B6177" s="33">
        <f t="shared" si="96"/>
        <v>-0.58218614358756737</v>
      </c>
    </row>
    <row r="6178" spans="1:2">
      <c r="A6178" s="33">
        <v>2821</v>
      </c>
      <c r="B6178" s="33">
        <f t="shared" si="96"/>
        <v>-0.58320846667418202</v>
      </c>
    </row>
    <row r="6179" spans="1:2">
      <c r="A6179" s="34">
        <v>5582.5</v>
      </c>
      <c r="B6179" s="33">
        <f t="shared" si="96"/>
        <v>-0.53224916696865709</v>
      </c>
    </row>
    <row r="6180" spans="1:2">
      <c r="A6180" s="33">
        <v>5809.8600000000006</v>
      </c>
      <c r="B6180" s="33">
        <f t="shared" si="96"/>
        <v>-0.52805358254676749</v>
      </c>
    </row>
    <row r="6181" spans="1:2">
      <c r="A6181" s="34">
        <v>3657</v>
      </c>
      <c r="B6181" s="33">
        <f t="shared" si="96"/>
        <v>-0.56778135294837395</v>
      </c>
    </row>
    <row r="6182" spans="1:2">
      <c r="A6182" s="33">
        <v>3264</v>
      </c>
      <c r="B6182" s="33">
        <f t="shared" si="96"/>
        <v>-0.57503357267832922</v>
      </c>
    </row>
    <row r="6183" spans="1:2">
      <c r="A6183" s="34">
        <v>3712</v>
      </c>
      <c r="B6183" s="33">
        <f t="shared" si="96"/>
        <v>-0.56676641125588667</v>
      </c>
    </row>
    <row r="6184" spans="1:2">
      <c r="A6184" s="33">
        <v>3024</v>
      </c>
      <c r="B6184" s="33">
        <f t="shared" si="96"/>
        <v>-0.57946240915463765</v>
      </c>
    </row>
    <row r="6185" spans="1:2">
      <c r="A6185" s="34">
        <v>5790.7200000000012</v>
      </c>
      <c r="B6185" s="33">
        <f t="shared" si="96"/>
        <v>-0.5284067822557531</v>
      </c>
    </row>
    <row r="6186" spans="1:2">
      <c r="A6186" s="33">
        <v>3429.8999999999996</v>
      </c>
      <c r="B6186" s="33">
        <f t="shared" si="96"/>
        <v>-0.57197213946408088</v>
      </c>
    </row>
    <row r="6187" spans="1:2">
      <c r="A6187" s="34">
        <v>2804.88</v>
      </c>
      <c r="B6187" s="33">
        <f t="shared" si="96"/>
        <v>-0.5835059368575074</v>
      </c>
    </row>
    <row r="6188" spans="1:2">
      <c r="A6188" s="33">
        <v>3036.88</v>
      </c>
      <c r="B6188" s="33">
        <f t="shared" si="96"/>
        <v>-0.57922472826374249</v>
      </c>
    </row>
    <row r="6189" spans="1:2">
      <c r="A6189" s="34">
        <v>4175.01</v>
      </c>
      <c r="B6189" s="33">
        <f t="shared" si="96"/>
        <v>-0.55822226301882161</v>
      </c>
    </row>
    <row r="6190" spans="1:2">
      <c r="A6190" s="33">
        <v>5305.8</v>
      </c>
      <c r="B6190" s="33">
        <f t="shared" si="96"/>
        <v>-0.53735524635613452</v>
      </c>
    </row>
    <row r="6191" spans="1:2">
      <c r="A6191" s="34">
        <v>6995.0400000000009</v>
      </c>
      <c r="B6191" s="33">
        <f t="shared" si="96"/>
        <v>-0.50618288081763696</v>
      </c>
    </row>
    <row r="6192" spans="1:2">
      <c r="A6192" s="33">
        <v>3910.9199999999996</v>
      </c>
      <c r="B6192" s="33">
        <f t="shared" si="96"/>
        <v>-0.56309564395643963</v>
      </c>
    </row>
    <row r="6193" spans="1:2">
      <c r="A6193" s="34">
        <v>2328.41</v>
      </c>
      <c r="B6193" s="33">
        <f t="shared" si="96"/>
        <v>-0.59229846900695204</v>
      </c>
    </row>
    <row r="6194" spans="1:2">
      <c r="A6194" s="33">
        <v>2509.6499999999996</v>
      </c>
      <c r="B6194" s="33">
        <f t="shared" si="96"/>
        <v>-0.58895395932792638</v>
      </c>
    </row>
    <row r="6195" spans="1:2">
      <c r="A6195" s="34">
        <v>4352.67</v>
      </c>
      <c r="B6195" s="33">
        <f t="shared" si="96"/>
        <v>-0.55494381681723426</v>
      </c>
    </row>
    <row r="6196" spans="1:2">
      <c r="A6196" s="33">
        <v>4773.6000000000004</v>
      </c>
      <c r="B6196" s="33">
        <f t="shared" si="96"/>
        <v>-0.54717619124234862</v>
      </c>
    </row>
    <row r="6197" spans="1:2">
      <c r="A6197" s="34">
        <v>5072.1000000000004</v>
      </c>
      <c r="B6197" s="33">
        <f t="shared" si="96"/>
        <v>-0.54166782587493989</v>
      </c>
    </row>
    <row r="6198" spans="1:2">
      <c r="A6198" s="33">
        <v>3292.7999999999997</v>
      </c>
      <c r="B6198" s="33">
        <f t="shared" si="96"/>
        <v>-0.57450211230117221</v>
      </c>
    </row>
    <row r="6199" spans="1:2">
      <c r="A6199" s="34">
        <v>1650.72</v>
      </c>
      <c r="B6199" s="33">
        <f t="shared" si="96"/>
        <v>-0.60480421147207497</v>
      </c>
    </row>
    <row r="6200" spans="1:2">
      <c r="A6200" s="33">
        <v>1632.96</v>
      </c>
      <c r="B6200" s="33">
        <f t="shared" si="96"/>
        <v>-0.60513194537132187</v>
      </c>
    </row>
    <row r="6201" spans="1:2">
      <c r="A6201" s="34">
        <v>3562.08</v>
      </c>
      <c r="B6201" s="33">
        <f t="shared" si="96"/>
        <v>-0.56953295777475399</v>
      </c>
    </row>
    <row r="6202" spans="1:2">
      <c r="A6202" s="33">
        <v>3810.2400000000002</v>
      </c>
      <c r="B6202" s="33">
        <f t="shared" si="96"/>
        <v>-0.564953540858251</v>
      </c>
    </row>
    <row r="6203" spans="1:2">
      <c r="A6203" s="34">
        <v>5323.2300000000005</v>
      </c>
      <c r="B6203" s="33">
        <f t="shared" si="96"/>
        <v>-0.53703360210704254</v>
      </c>
    </row>
    <row r="6204" spans="1:2">
      <c r="A6204" s="33">
        <v>2846.4799999999996</v>
      </c>
      <c r="B6204" s="33">
        <f t="shared" si="96"/>
        <v>-0.58273827186828053</v>
      </c>
    </row>
    <row r="6205" spans="1:2">
      <c r="A6205" s="34">
        <v>1659.84</v>
      </c>
      <c r="B6205" s="33">
        <f t="shared" si="96"/>
        <v>-0.6046359156859753</v>
      </c>
    </row>
    <row r="6206" spans="1:2">
      <c r="A6206" s="33">
        <v>2089.8000000000002</v>
      </c>
      <c r="B6206" s="33">
        <f t="shared" si="96"/>
        <v>-0.59670165513866857</v>
      </c>
    </row>
    <row r="6207" spans="1:2">
      <c r="A6207" s="34">
        <v>4418</v>
      </c>
      <c r="B6207" s="33">
        <f t="shared" si="96"/>
        <v>-0.55373825062141235</v>
      </c>
    </row>
    <row r="6208" spans="1:2">
      <c r="A6208" s="33">
        <v>5135.13</v>
      </c>
      <c r="B6208" s="33">
        <f t="shared" si="96"/>
        <v>-0.54050470269534934</v>
      </c>
    </row>
    <row r="6209" spans="1:2">
      <c r="A6209" s="34">
        <v>7444.8</v>
      </c>
      <c r="B6209" s="33">
        <f t="shared" si="96"/>
        <v>-0.49788324126103484</v>
      </c>
    </row>
    <row r="6210" spans="1:2">
      <c r="A6210" s="33">
        <v>3806.9999999999995</v>
      </c>
      <c r="B6210" s="33">
        <f t="shared" si="96"/>
        <v>-0.56501333015068111</v>
      </c>
    </row>
    <row r="6211" spans="1:2">
      <c r="A6211" s="34">
        <v>3185.7</v>
      </c>
      <c r="B6211" s="33">
        <f t="shared" ref="B6211:B6274" si="97">(A6211-$E$3)/$E$4</f>
        <v>-0.57647848057872486</v>
      </c>
    </row>
    <row r="6212" spans="1:2">
      <c r="A6212" s="33">
        <v>3286.92</v>
      </c>
      <c r="B6212" s="33">
        <f t="shared" si="97"/>
        <v>-0.57461061879484177</v>
      </c>
    </row>
    <row r="6213" spans="1:2">
      <c r="A6213" s="34">
        <v>5194</v>
      </c>
      <c r="B6213" s="33">
        <f t="shared" si="97"/>
        <v>-0.53941834601468153</v>
      </c>
    </row>
    <row r="6214" spans="1:2">
      <c r="A6214" s="33">
        <v>7080</v>
      </c>
      <c r="B6214" s="33">
        <f t="shared" si="97"/>
        <v>-0.50461507270502381</v>
      </c>
    </row>
    <row r="6215" spans="1:2">
      <c r="A6215" s="34">
        <v>7796.880000000001</v>
      </c>
      <c r="B6215" s="33">
        <f t="shared" si="97"/>
        <v>-0.4913861381502902</v>
      </c>
    </row>
    <row r="6216" spans="1:2">
      <c r="A6216" s="33">
        <v>4410</v>
      </c>
      <c r="B6216" s="33">
        <f t="shared" si="97"/>
        <v>-0.55388587850395599</v>
      </c>
    </row>
    <row r="6217" spans="1:2">
      <c r="A6217" s="34">
        <v>3536.2799999999997</v>
      </c>
      <c r="B6217" s="33">
        <f t="shared" si="97"/>
        <v>-0.57000905769595722</v>
      </c>
    </row>
    <row r="6218" spans="1:2">
      <c r="A6218" s="33">
        <v>4610.7</v>
      </c>
      <c r="B6218" s="33">
        <f t="shared" si="97"/>
        <v>-0.55018226400064296</v>
      </c>
    </row>
    <row r="6219" spans="1:2">
      <c r="A6219" s="34">
        <v>5440.4999999999991</v>
      </c>
      <c r="B6219" s="33">
        <f t="shared" si="97"/>
        <v>-0.5348695618838063</v>
      </c>
    </row>
    <row r="6220" spans="1:2">
      <c r="A6220" s="33">
        <v>10400</v>
      </c>
      <c r="B6220" s="33">
        <f t="shared" si="97"/>
        <v>-0.44334950144942264</v>
      </c>
    </row>
    <row r="6221" spans="1:2">
      <c r="A6221" s="34">
        <v>11559.87</v>
      </c>
      <c r="B6221" s="33">
        <f t="shared" si="97"/>
        <v>-0.42194585743368945</v>
      </c>
    </row>
    <row r="6222" spans="1:2">
      <c r="A6222" s="33">
        <v>7673.4</v>
      </c>
      <c r="B6222" s="33">
        <f t="shared" si="97"/>
        <v>-0.49366477451735097</v>
      </c>
    </row>
    <row r="6223" spans="1:2">
      <c r="A6223" s="34">
        <v>4553.28</v>
      </c>
      <c r="B6223" s="33">
        <f t="shared" si="97"/>
        <v>-0.55124186312759982</v>
      </c>
    </row>
    <row r="6224" spans="1:2">
      <c r="A6224" s="33">
        <v>4411.68</v>
      </c>
      <c r="B6224" s="33">
        <f t="shared" si="97"/>
        <v>-0.55385487664862187</v>
      </c>
    </row>
    <row r="6225" spans="1:2">
      <c r="A6225" s="34">
        <v>6911.9999999999991</v>
      </c>
      <c r="B6225" s="33">
        <f t="shared" si="97"/>
        <v>-0.50771525823843977</v>
      </c>
    </row>
    <row r="6226" spans="1:2">
      <c r="A6226" s="33">
        <v>10467.6</v>
      </c>
      <c r="B6226" s="33">
        <f t="shared" si="97"/>
        <v>-0.44210204584192908</v>
      </c>
    </row>
    <row r="6227" spans="1:2">
      <c r="A6227" s="34">
        <v>11520.840000000002</v>
      </c>
      <c r="B6227" s="33">
        <f t="shared" si="97"/>
        <v>-0.42266609696564911</v>
      </c>
    </row>
    <row r="6228" spans="1:2">
      <c r="A6228" s="33">
        <v>6429.78</v>
      </c>
      <c r="B6228" s="33">
        <f t="shared" si="97"/>
        <v>-0.51661389792846268</v>
      </c>
    </row>
    <row r="6229" spans="1:2">
      <c r="A6229" s="34">
        <v>4620</v>
      </c>
      <c r="B6229" s="33">
        <f t="shared" si="97"/>
        <v>-0.55001064658718601</v>
      </c>
    </row>
    <row r="6230" spans="1:2">
      <c r="A6230" s="33">
        <v>4203.32</v>
      </c>
      <c r="B6230" s="33">
        <f t="shared" si="97"/>
        <v>-0.55769984484947033</v>
      </c>
    </row>
    <row r="6231" spans="1:2">
      <c r="A6231" s="34">
        <v>5278.5</v>
      </c>
      <c r="B6231" s="33">
        <f t="shared" si="97"/>
        <v>-0.53785902650531459</v>
      </c>
    </row>
    <row r="6232" spans="1:2">
      <c r="A6232" s="33">
        <v>9835.64</v>
      </c>
      <c r="B6232" s="33">
        <f t="shared" si="97"/>
        <v>-0.45376391042346215</v>
      </c>
    </row>
    <row r="6233" spans="1:2">
      <c r="A6233" s="34">
        <v>8489.4600000000009</v>
      </c>
      <c r="B6233" s="33">
        <f t="shared" si="97"/>
        <v>-0.47860562328878298</v>
      </c>
    </row>
    <row r="6234" spans="1:2">
      <c r="A6234" s="33">
        <v>5137.92</v>
      </c>
      <c r="B6234" s="33">
        <f t="shared" si="97"/>
        <v>-0.54045321747131236</v>
      </c>
    </row>
    <row r="6235" spans="1:2">
      <c r="A6235" s="34">
        <v>2904.7200000000003</v>
      </c>
      <c r="B6235" s="33">
        <f t="shared" si="97"/>
        <v>-0.58166354088336303</v>
      </c>
    </row>
    <row r="6236" spans="1:2">
      <c r="A6236" s="33">
        <v>3276</v>
      </c>
      <c r="B6236" s="33">
        <f t="shared" si="97"/>
        <v>-0.57481213085451377</v>
      </c>
    </row>
    <row r="6237" spans="1:2">
      <c r="A6237" s="34">
        <v>3863.9999999999995</v>
      </c>
      <c r="B6237" s="33">
        <f t="shared" si="97"/>
        <v>-0.56396148148755787</v>
      </c>
    </row>
    <row r="6238" spans="1:2">
      <c r="A6238" s="33">
        <v>7238.4</v>
      </c>
      <c r="B6238" s="33">
        <f t="shared" si="97"/>
        <v>-0.50169204063066009</v>
      </c>
    </row>
    <row r="6239" spans="1:2">
      <c r="A6239" s="34">
        <v>7320</v>
      </c>
      <c r="B6239" s="33">
        <f t="shared" si="97"/>
        <v>-0.50018623622871528</v>
      </c>
    </row>
    <row r="6240" spans="1:2">
      <c r="A6240" s="33">
        <v>4368</v>
      </c>
      <c r="B6240" s="33">
        <f t="shared" si="97"/>
        <v>-0.55466092488731</v>
      </c>
    </row>
    <row r="6241" spans="1:2">
      <c r="A6241" s="34">
        <v>2814.2400000000002</v>
      </c>
      <c r="B6241" s="33">
        <f t="shared" si="97"/>
        <v>-0.58333321223493129</v>
      </c>
    </row>
    <row r="6242" spans="1:2">
      <c r="A6242" s="33">
        <v>2886.4</v>
      </c>
      <c r="B6242" s="33">
        <f t="shared" si="97"/>
        <v>-0.58200160873438789</v>
      </c>
    </row>
    <row r="6243" spans="1:2">
      <c r="A6243" s="34">
        <v>4717.4399999999996</v>
      </c>
      <c r="B6243" s="33">
        <f t="shared" si="97"/>
        <v>-0.54821253897780486</v>
      </c>
    </row>
    <row r="6244" spans="1:2">
      <c r="A6244" s="33">
        <v>8190</v>
      </c>
      <c r="B6244" s="33">
        <f t="shared" si="97"/>
        <v>-0.48413170400209687</v>
      </c>
    </row>
    <row r="6245" spans="1:2">
      <c r="A6245" s="34">
        <v>7923.0000000000009</v>
      </c>
      <c r="B6245" s="33">
        <f t="shared" si="97"/>
        <v>-0.48905878458199009</v>
      </c>
    </row>
    <row r="6246" spans="1:2">
      <c r="A6246" s="33">
        <v>3722.3999999999996</v>
      </c>
      <c r="B6246" s="33">
        <f t="shared" si="97"/>
        <v>-0.56657449500857993</v>
      </c>
    </row>
    <row r="6247" spans="1:2">
      <c r="A6247" s="34">
        <v>3040.1</v>
      </c>
      <c r="B6247" s="33">
        <f t="shared" si="97"/>
        <v>-0.57916530804101873</v>
      </c>
    </row>
    <row r="6248" spans="1:2">
      <c r="A6248" s="33">
        <v>5008.5</v>
      </c>
      <c r="B6248" s="33">
        <f t="shared" si="97"/>
        <v>-0.54284146754116169</v>
      </c>
    </row>
    <row r="6249" spans="1:2">
      <c r="A6249" s="34">
        <v>6079.92</v>
      </c>
      <c r="B6249" s="33">
        <f t="shared" si="97"/>
        <v>-0.52307003430180143</v>
      </c>
    </row>
    <row r="6250" spans="1:2">
      <c r="A6250" s="33">
        <v>9603.7199999999993</v>
      </c>
      <c r="B6250" s="33">
        <f t="shared" si="97"/>
        <v>-0.45804364273840154</v>
      </c>
    </row>
    <row r="6251" spans="1:2">
      <c r="A6251" s="34">
        <v>11658</v>
      </c>
      <c r="B6251" s="33">
        <f t="shared" si="97"/>
        <v>-0.42013501691943883</v>
      </c>
    </row>
    <row r="6252" spans="1:2">
      <c r="A6252" s="33">
        <v>5715.9</v>
      </c>
      <c r="B6252" s="33">
        <f t="shared" si="97"/>
        <v>-0.5297874720272423</v>
      </c>
    </row>
    <row r="6253" spans="1:2">
      <c r="A6253" s="34">
        <v>4214</v>
      </c>
      <c r="B6253" s="33">
        <f t="shared" si="97"/>
        <v>-0.55750276162627466</v>
      </c>
    </row>
    <row r="6254" spans="1:2">
      <c r="A6254" s="33">
        <v>5150.7</v>
      </c>
      <c r="B6254" s="33">
        <f t="shared" si="97"/>
        <v>-0.54021738192894886</v>
      </c>
    </row>
    <row r="6255" spans="1:2">
      <c r="A6255" s="34">
        <v>6682.4999999999991</v>
      </c>
      <c r="B6255" s="33">
        <f t="shared" si="97"/>
        <v>-0.51195033311890981</v>
      </c>
    </row>
    <row r="6256" spans="1:2">
      <c r="A6256" s="33">
        <v>9302.4</v>
      </c>
      <c r="B6256" s="33">
        <f t="shared" si="97"/>
        <v>-0.46360404693440688</v>
      </c>
    </row>
    <row r="6257" spans="1:2">
      <c r="A6257" s="34">
        <v>3811.5</v>
      </c>
      <c r="B6257" s="33">
        <f t="shared" si="97"/>
        <v>-0.56493028946675039</v>
      </c>
    </row>
    <row r="6258" spans="1:2">
      <c r="A6258" s="33">
        <v>3077</v>
      </c>
      <c r="B6258" s="33">
        <f t="shared" si="97"/>
        <v>-0.57848437443278622</v>
      </c>
    </row>
    <row r="6259" spans="1:2">
      <c r="A6259" s="34">
        <v>2449.44</v>
      </c>
      <c r="B6259" s="33">
        <f t="shared" si="97"/>
        <v>-0.59006504367892032</v>
      </c>
    </row>
    <row r="6260" spans="1:2">
      <c r="A6260" s="33">
        <v>2759.3500000000004</v>
      </c>
      <c r="B6260" s="33">
        <f t="shared" si="97"/>
        <v>-0.58434612404403374</v>
      </c>
    </row>
    <row r="6261" spans="1:2">
      <c r="A6261" s="34">
        <v>3013.9199999999996</v>
      </c>
      <c r="B6261" s="33">
        <f t="shared" si="97"/>
        <v>-0.57964842028664265</v>
      </c>
    </row>
    <row r="6262" spans="1:2">
      <c r="A6262" s="33">
        <v>4264.96</v>
      </c>
      <c r="B6262" s="33">
        <f t="shared" si="97"/>
        <v>-0.55656237201447178</v>
      </c>
    </row>
    <row r="6263" spans="1:2">
      <c r="A6263" s="34">
        <v>4471</v>
      </c>
      <c r="B6263" s="33">
        <f t="shared" si="97"/>
        <v>-0.55276021589956092</v>
      </c>
    </row>
    <row r="6264" spans="1:2">
      <c r="A6264" s="33">
        <v>3068.16</v>
      </c>
      <c r="B6264" s="33">
        <f t="shared" si="97"/>
        <v>-0.57864750324299696</v>
      </c>
    </row>
    <row r="6265" spans="1:2">
      <c r="A6265" s="34">
        <v>2137.8500000000004</v>
      </c>
      <c r="B6265" s="33">
        <f t="shared" si="97"/>
        <v>-0.59581496516914101</v>
      </c>
    </row>
    <row r="6266" spans="1:2">
      <c r="A6266" s="33">
        <v>2059</v>
      </c>
      <c r="B6266" s="33">
        <f t="shared" si="97"/>
        <v>-0.59727002248646155</v>
      </c>
    </row>
    <row r="6267" spans="1:2">
      <c r="A6267" s="34">
        <v>3960</v>
      </c>
      <c r="B6267" s="33">
        <f t="shared" si="97"/>
        <v>-0.5621899468970345</v>
      </c>
    </row>
    <row r="6268" spans="1:2">
      <c r="A6268" s="33">
        <v>3532.2</v>
      </c>
      <c r="B6268" s="33">
        <f t="shared" si="97"/>
        <v>-0.57008434791605445</v>
      </c>
    </row>
    <row r="6269" spans="1:2">
      <c r="A6269" s="34">
        <v>4173.12</v>
      </c>
      <c r="B6269" s="33">
        <f t="shared" si="97"/>
        <v>-0.55825714010607252</v>
      </c>
    </row>
    <row r="6270" spans="1:2">
      <c r="A6270" s="33">
        <v>1957.4999999999998</v>
      </c>
      <c r="B6270" s="33">
        <f t="shared" si="97"/>
        <v>-0.59914305124623368</v>
      </c>
    </row>
    <row r="6271" spans="1:2">
      <c r="A6271" s="34">
        <v>1788.28</v>
      </c>
      <c r="B6271" s="33">
        <f t="shared" si="97"/>
        <v>-0.60226575003173755</v>
      </c>
    </row>
    <row r="6272" spans="1:2">
      <c r="A6272" s="33">
        <v>1674</v>
      </c>
      <c r="B6272" s="33">
        <f t="shared" si="97"/>
        <v>-0.60437461433387307</v>
      </c>
    </row>
    <row r="6273" spans="1:2">
      <c r="A6273" s="34">
        <v>2630.7</v>
      </c>
      <c r="B6273" s="33">
        <f t="shared" si="97"/>
        <v>-0.5867201649301883</v>
      </c>
    </row>
    <row r="6274" spans="1:2">
      <c r="A6274" s="33">
        <v>2829.06</v>
      </c>
      <c r="B6274" s="33">
        <f t="shared" si="97"/>
        <v>-0.58305973158251923</v>
      </c>
    </row>
    <row r="6275" spans="1:2">
      <c r="A6275" s="34">
        <v>3834.5400000000004</v>
      </c>
      <c r="B6275" s="33">
        <f t="shared" ref="B6275:B6338" si="98">(A6275-$E$3)/$E$4</f>
        <v>-0.56450512116502471</v>
      </c>
    </row>
    <row r="6276" spans="1:2">
      <c r="A6276" s="33">
        <v>2039.8</v>
      </c>
      <c r="B6276" s="33">
        <f t="shared" si="98"/>
        <v>-0.59762432940456622</v>
      </c>
    </row>
    <row r="6277" spans="1:2">
      <c r="A6277" s="34">
        <v>1584.0000000000002</v>
      </c>
      <c r="B6277" s="33">
        <f t="shared" si="98"/>
        <v>-0.60603542801248877</v>
      </c>
    </row>
    <row r="6278" spans="1:2">
      <c r="A6278" s="33">
        <v>1814.4</v>
      </c>
      <c r="B6278" s="33">
        <f t="shared" si="98"/>
        <v>-0.60178374499523257</v>
      </c>
    </row>
    <row r="6279" spans="1:2">
      <c r="A6279" s="34">
        <v>2751</v>
      </c>
      <c r="B6279" s="33">
        <f t="shared" si="98"/>
        <v>-0.58450021064643864</v>
      </c>
    </row>
    <row r="6280" spans="1:2">
      <c r="A6280" s="33">
        <v>3689.2799999999997</v>
      </c>
      <c r="B6280" s="33">
        <f t="shared" si="98"/>
        <v>-0.56718567444231049</v>
      </c>
    </row>
    <row r="6281" spans="1:2">
      <c r="A6281" s="34">
        <v>5547.3</v>
      </c>
      <c r="B6281" s="33">
        <f t="shared" si="98"/>
        <v>-0.53289872965184903</v>
      </c>
    </row>
    <row r="6282" spans="1:2">
      <c r="A6282" s="33">
        <v>3516.24</v>
      </c>
      <c r="B6282" s="33">
        <f t="shared" si="98"/>
        <v>-0.57037886554172901</v>
      </c>
    </row>
    <row r="6283" spans="1:2">
      <c r="A6283" s="34">
        <v>3314.09</v>
      </c>
      <c r="B6283" s="33">
        <f t="shared" si="98"/>
        <v>-0.57410923759875299</v>
      </c>
    </row>
    <row r="6284" spans="1:2">
      <c r="A6284" s="33">
        <v>3078</v>
      </c>
      <c r="B6284" s="33">
        <f t="shared" si="98"/>
        <v>-0.57846592094746829</v>
      </c>
    </row>
    <row r="6285" spans="1:2">
      <c r="A6285" s="34">
        <v>3381</v>
      </c>
      <c r="B6285" s="33">
        <f t="shared" si="98"/>
        <v>-0.57287451489612873</v>
      </c>
    </row>
    <row r="6286" spans="1:2">
      <c r="A6286" s="33">
        <v>6418.86</v>
      </c>
      <c r="B6286" s="33">
        <f t="shared" si="98"/>
        <v>-0.51681540998813469</v>
      </c>
    </row>
    <row r="6287" spans="1:2">
      <c r="A6287" s="34">
        <v>6021.4000000000005</v>
      </c>
      <c r="B6287" s="33">
        <f t="shared" si="98"/>
        <v>-0.52414993226260786</v>
      </c>
    </row>
    <row r="6288" spans="1:2">
      <c r="A6288" s="33">
        <v>3592.68</v>
      </c>
      <c r="B6288" s="33">
        <f t="shared" si="98"/>
        <v>-0.56896828112402464</v>
      </c>
    </row>
    <row r="6289" spans="1:2">
      <c r="A6289" s="34">
        <v>4289.22</v>
      </c>
      <c r="B6289" s="33">
        <f t="shared" si="98"/>
        <v>-0.5561146904606582</v>
      </c>
    </row>
    <row r="6290" spans="1:2">
      <c r="A6290" s="33">
        <v>4223.3100000000004</v>
      </c>
      <c r="B6290" s="33">
        <f t="shared" si="98"/>
        <v>-0.55733095967796453</v>
      </c>
    </row>
    <row r="6291" spans="1:2">
      <c r="A6291" s="34">
        <v>4872.07</v>
      </c>
      <c r="B6291" s="33">
        <f t="shared" si="98"/>
        <v>-0.5453590765430899</v>
      </c>
    </row>
    <row r="6292" spans="1:2">
      <c r="A6292" s="33">
        <v>9286.1999999999989</v>
      </c>
      <c r="B6292" s="33">
        <f t="shared" si="98"/>
        <v>-0.46390299339655777</v>
      </c>
    </row>
    <row r="6293" spans="1:2">
      <c r="A6293" s="34">
        <v>8820</v>
      </c>
      <c r="B6293" s="33">
        <f t="shared" si="98"/>
        <v>-0.47250600825178701</v>
      </c>
    </row>
    <row r="6294" spans="1:2">
      <c r="A6294" s="33">
        <v>6496</v>
      </c>
      <c r="B6294" s="33">
        <f t="shared" si="98"/>
        <v>-0.51539190813070779</v>
      </c>
    </row>
    <row r="6295" spans="1:2">
      <c r="A6295" s="34">
        <v>5713.4000000000005</v>
      </c>
      <c r="B6295" s="33">
        <f t="shared" si="98"/>
        <v>-0.52983360574053717</v>
      </c>
    </row>
    <row r="6296" spans="1:2">
      <c r="A6296" s="33">
        <v>5383.56</v>
      </c>
      <c r="B6296" s="33">
        <f t="shared" si="98"/>
        <v>-0.53592030333781049</v>
      </c>
    </row>
    <row r="6297" spans="1:2">
      <c r="A6297" s="34">
        <v>5261.62</v>
      </c>
      <c r="B6297" s="33">
        <f t="shared" si="98"/>
        <v>-0.53817052133748167</v>
      </c>
    </row>
    <row r="6298" spans="1:2">
      <c r="A6298" s="33">
        <v>10604.16</v>
      </c>
      <c r="B6298" s="33">
        <f t="shared" si="98"/>
        <v>-0.43958203788690953</v>
      </c>
    </row>
    <row r="6299" spans="1:2">
      <c r="A6299" s="34">
        <v>9957.6400000000012</v>
      </c>
      <c r="B6299" s="33">
        <f t="shared" si="98"/>
        <v>-0.45151258521467197</v>
      </c>
    </row>
    <row r="6300" spans="1:2">
      <c r="A6300" s="33">
        <v>5219.9999999999991</v>
      </c>
      <c r="B6300" s="33">
        <f t="shared" si="98"/>
        <v>-0.53893855539641478</v>
      </c>
    </row>
    <row r="6301" spans="1:2">
      <c r="A6301" s="34">
        <v>6010.2000000000007</v>
      </c>
      <c r="B6301" s="33">
        <f t="shared" si="98"/>
        <v>-0.52435661129816902</v>
      </c>
    </row>
    <row r="6302" spans="1:2">
      <c r="A6302" s="33">
        <v>4244.24</v>
      </c>
      <c r="B6302" s="33">
        <f t="shared" si="98"/>
        <v>-0.55694472823025976</v>
      </c>
    </row>
    <row r="6303" spans="1:2">
      <c r="A6303" s="34">
        <v>4477.4399999999996</v>
      </c>
      <c r="B6303" s="33">
        <f t="shared" si="98"/>
        <v>-0.55264137545411329</v>
      </c>
    </row>
    <row r="6304" spans="1:2">
      <c r="A6304" s="33">
        <v>7983.3600000000006</v>
      </c>
      <c r="B6304" s="33">
        <f t="shared" si="98"/>
        <v>-0.48794493220819851</v>
      </c>
    </row>
    <row r="6305" spans="1:2">
      <c r="A6305" s="34">
        <v>6890</v>
      </c>
      <c r="B6305" s="33">
        <f t="shared" si="98"/>
        <v>-0.50812123491543471</v>
      </c>
    </row>
    <row r="6306" spans="1:2">
      <c r="A6306" s="33">
        <v>4434.5</v>
      </c>
      <c r="B6306" s="33">
        <f t="shared" si="98"/>
        <v>-0.55343376811366618</v>
      </c>
    </row>
    <row r="6307" spans="1:2">
      <c r="A6307" s="34">
        <v>2499</v>
      </c>
      <c r="B6307" s="33">
        <f t="shared" si="98"/>
        <v>-0.58915048894656252</v>
      </c>
    </row>
    <row r="6308" spans="1:2">
      <c r="A6308" s="33">
        <v>2100</v>
      </c>
      <c r="B6308" s="33">
        <f t="shared" si="98"/>
        <v>-0.59651342958842546</v>
      </c>
    </row>
    <row r="6309" spans="1:2">
      <c r="A6309" s="34">
        <v>2726.8799999999997</v>
      </c>
      <c r="B6309" s="33">
        <f t="shared" si="98"/>
        <v>-0.58494530871230765</v>
      </c>
    </row>
    <row r="6310" spans="1:2">
      <c r="A6310" s="33">
        <v>5077.03</v>
      </c>
      <c r="B6310" s="33">
        <f t="shared" si="98"/>
        <v>-0.54157685019232238</v>
      </c>
    </row>
    <row r="6311" spans="1:2">
      <c r="A6311" s="34">
        <v>5556.6</v>
      </c>
      <c r="B6311" s="33">
        <f t="shared" si="98"/>
        <v>-0.53272711223839209</v>
      </c>
    </row>
    <row r="6312" spans="1:2">
      <c r="A6312" s="33">
        <v>2975.2799999999997</v>
      </c>
      <c r="B6312" s="33">
        <f t="shared" si="98"/>
        <v>-0.58036146295932833</v>
      </c>
    </row>
    <row r="6313" spans="1:2">
      <c r="A6313" s="34">
        <v>2601</v>
      </c>
      <c r="B6313" s="33">
        <f t="shared" si="98"/>
        <v>-0.58726823344413148</v>
      </c>
    </row>
    <row r="6314" spans="1:2">
      <c r="A6314" s="33">
        <v>2937.6000000000004</v>
      </c>
      <c r="B6314" s="33">
        <f t="shared" si="98"/>
        <v>-0.58105679028610879</v>
      </c>
    </row>
    <row r="6315" spans="1:2">
      <c r="A6315" s="34">
        <v>2941.2599999999998</v>
      </c>
      <c r="B6315" s="33">
        <f t="shared" si="98"/>
        <v>-0.58098925052984507</v>
      </c>
    </row>
    <row r="6316" spans="1:2">
      <c r="A6316" s="33">
        <v>5322.24</v>
      </c>
      <c r="B6316" s="33">
        <f t="shared" si="98"/>
        <v>-0.5370518710575074</v>
      </c>
    </row>
    <row r="6317" spans="1:2">
      <c r="A6317" s="34">
        <v>5203</v>
      </c>
      <c r="B6317" s="33">
        <f t="shared" si="98"/>
        <v>-0.53925226464681997</v>
      </c>
    </row>
    <row r="6318" spans="1:2">
      <c r="A6318" s="33">
        <v>2932.7999999999997</v>
      </c>
      <c r="B6318" s="33">
        <f t="shared" si="98"/>
        <v>-0.58114536701563491</v>
      </c>
    </row>
    <row r="6319" spans="1:2">
      <c r="A6319" s="34">
        <v>3426.84</v>
      </c>
      <c r="B6319" s="33">
        <f t="shared" si="98"/>
        <v>-0.57202860712915382</v>
      </c>
    </row>
    <row r="6320" spans="1:2">
      <c r="A6320" s="33">
        <v>4572.1499999999996</v>
      </c>
      <c r="B6320" s="33">
        <f t="shared" si="98"/>
        <v>-0.55089364585965006</v>
      </c>
    </row>
    <row r="6321" spans="1:2">
      <c r="A6321" s="34">
        <v>5750.64</v>
      </c>
      <c r="B6321" s="33">
        <f t="shared" si="98"/>
        <v>-0.52914639794729668</v>
      </c>
    </row>
    <row r="6322" spans="1:2">
      <c r="A6322" s="33">
        <v>9676.8000000000011</v>
      </c>
      <c r="B6322" s="33">
        <f t="shared" si="98"/>
        <v>-0.45669506203136556</v>
      </c>
    </row>
    <row r="6323" spans="1:2">
      <c r="A6323" s="34">
        <v>7964.16</v>
      </c>
      <c r="B6323" s="33">
        <f t="shared" si="98"/>
        <v>-0.48829923912630319</v>
      </c>
    </row>
    <row r="6324" spans="1:2">
      <c r="A6324" s="33">
        <v>4999.4999999999991</v>
      </c>
      <c r="B6324" s="33">
        <f t="shared" si="98"/>
        <v>-0.54300754890902325</v>
      </c>
    </row>
    <row r="6325" spans="1:2">
      <c r="A6325" s="34">
        <v>6114.9000000000005</v>
      </c>
      <c r="B6325" s="33">
        <f t="shared" si="98"/>
        <v>-0.52242453138537936</v>
      </c>
    </row>
    <row r="6326" spans="1:2">
      <c r="A6326" s="33">
        <v>5821.2000000000007</v>
      </c>
      <c r="B6326" s="33">
        <f t="shared" si="98"/>
        <v>-0.52784432002326198</v>
      </c>
    </row>
    <row r="6327" spans="1:2">
      <c r="A6327" s="34">
        <v>5382.65</v>
      </c>
      <c r="B6327" s="33">
        <f t="shared" si="98"/>
        <v>-0.53593709600944983</v>
      </c>
    </row>
    <row r="6328" spans="1:2">
      <c r="A6328" s="33">
        <v>10091.25</v>
      </c>
      <c r="B6328" s="33">
        <f t="shared" si="98"/>
        <v>-0.44904701504134037</v>
      </c>
    </row>
    <row r="6329" spans="1:2">
      <c r="A6329" s="34">
        <v>3228.1600000000003</v>
      </c>
      <c r="B6329" s="33">
        <f t="shared" si="98"/>
        <v>-0.57569494559212464</v>
      </c>
    </row>
    <row r="6330" spans="1:2">
      <c r="A6330" s="33">
        <v>2475</v>
      </c>
      <c r="B6330" s="33">
        <f t="shared" si="98"/>
        <v>-0.58959337259419342</v>
      </c>
    </row>
    <row r="6331" spans="1:2">
      <c r="A6331" s="34">
        <v>2164.3200000000002</v>
      </c>
      <c r="B6331" s="33">
        <f t="shared" si="98"/>
        <v>-0.59532650141277477</v>
      </c>
    </row>
    <row r="6332" spans="1:2">
      <c r="A6332" s="33">
        <v>1854.8400000000001</v>
      </c>
      <c r="B6332" s="33">
        <f t="shared" si="98"/>
        <v>-0.60103748604897467</v>
      </c>
    </row>
    <row r="6333" spans="1:2">
      <c r="A6333" s="34">
        <v>2816</v>
      </c>
      <c r="B6333" s="33">
        <f t="shared" si="98"/>
        <v>-0.58330073410077177</v>
      </c>
    </row>
    <row r="6334" spans="1:2">
      <c r="A6334" s="33">
        <v>3598.4</v>
      </c>
      <c r="B6334" s="33">
        <f t="shared" si="98"/>
        <v>-0.5688627271880059</v>
      </c>
    </row>
    <row r="6335" spans="1:2">
      <c r="A6335" s="34">
        <v>3696</v>
      </c>
      <c r="B6335" s="33">
        <f t="shared" si="98"/>
        <v>-0.56706166702097383</v>
      </c>
    </row>
    <row r="6336" spans="1:2">
      <c r="A6336" s="33">
        <v>2359.5</v>
      </c>
      <c r="B6336" s="33">
        <f t="shared" si="98"/>
        <v>-0.59172475014841686</v>
      </c>
    </row>
    <row r="6337" spans="1:2">
      <c r="A6337" s="34">
        <v>1817</v>
      </c>
      <c r="B6337" s="33">
        <f t="shared" si="98"/>
        <v>-0.60173576593340594</v>
      </c>
    </row>
    <row r="6338" spans="1:2">
      <c r="A6338" s="33">
        <v>1464.5</v>
      </c>
      <c r="B6338" s="33">
        <f t="shared" si="98"/>
        <v>-0.60824061950798403</v>
      </c>
    </row>
    <row r="6339" spans="1:2">
      <c r="A6339" s="34">
        <v>2300.9199999999996</v>
      </c>
      <c r="B6339" s="33">
        <f t="shared" ref="B6339:B6402" si="99">(A6339-$E$3)/$E$4</f>
        <v>-0.59280575531834256</v>
      </c>
    </row>
    <row r="6340" spans="1:2">
      <c r="A6340" s="33">
        <v>2529.67</v>
      </c>
      <c r="B6340" s="33">
        <f t="shared" si="99"/>
        <v>-0.58858452055186106</v>
      </c>
    </row>
    <row r="6341" spans="1:2">
      <c r="A6341" s="34">
        <v>3243.2400000000002</v>
      </c>
      <c r="B6341" s="33">
        <f t="shared" si="99"/>
        <v>-0.57541666703352978</v>
      </c>
    </row>
    <row r="6342" spans="1:2">
      <c r="A6342" s="33">
        <v>1530.8999999999999</v>
      </c>
      <c r="B6342" s="33">
        <f t="shared" si="99"/>
        <v>-0.60701530808287207</v>
      </c>
    </row>
    <row r="6343" spans="1:2">
      <c r="A6343" s="34">
        <v>1314.4</v>
      </c>
      <c r="B6343" s="33">
        <f t="shared" si="99"/>
        <v>-0.61101048765420862</v>
      </c>
    </row>
    <row r="6344" spans="1:2">
      <c r="A6344" s="33">
        <v>1223.04</v>
      </c>
      <c r="B6344" s="33">
        <f t="shared" si="99"/>
        <v>-0.61269639807285681</v>
      </c>
    </row>
    <row r="6345" spans="1:2">
      <c r="A6345" s="34">
        <v>2048.69</v>
      </c>
      <c r="B6345" s="33">
        <f t="shared" si="99"/>
        <v>-0.5974602779200896</v>
      </c>
    </row>
    <row r="6346" spans="1:2">
      <c r="A6346" s="33">
        <v>2186.2399999999998</v>
      </c>
      <c r="B6346" s="33">
        <f t="shared" si="99"/>
        <v>-0.59492200101460535</v>
      </c>
    </row>
    <row r="6347" spans="1:2">
      <c r="A6347" s="34">
        <v>3357.2000000000003</v>
      </c>
      <c r="B6347" s="33">
        <f t="shared" si="99"/>
        <v>-0.573313707846696</v>
      </c>
    </row>
    <row r="6348" spans="1:2">
      <c r="A6348" s="33">
        <v>1522.92</v>
      </c>
      <c r="B6348" s="33">
        <f t="shared" si="99"/>
        <v>-0.60716256689570935</v>
      </c>
    </row>
    <row r="6349" spans="1:2">
      <c r="A6349" s="34">
        <v>1067.42</v>
      </c>
      <c r="B6349" s="33">
        <f t="shared" si="99"/>
        <v>-0.61556812945803652</v>
      </c>
    </row>
    <row r="6350" spans="1:2">
      <c r="A6350" s="33">
        <v>1224</v>
      </c>
      <c r="B6350" s="33">
        <f t="shared" si="99"/>
        <v>-0.61267868272695158</v>
      </c>
    </row>
    <row r="6351" spans="1:2">
      <c r="A6351" s="34">
        <v>1993.7399999999998</v>
      </c>
      <c r="B6351" s="33">
        <f t="shared" si="99"/>
        <v>-0.59847429693831111</v>
      </c>
    </row>
    <row r="6352" spans="1:2">
      <c r="A6352" s="33">
        <v>3027.7000000000003</v>
      </c>
      <c r="B6352" s="33">
        <f t="shared" si="99"/>
        <v>-0.57939413125896122</v>
      </c>
    </row>
    <row r="6353" spans="1:2">
      <c r="A6353" s="34">
        <v>4347</v>
      </c>
      <c r="B6353" s="33">
        <f t="shared" si="99"/>
        <v>-0.55504844807898701</v>
      </c>
    </row>
    <row r="6354" spans="1:2">
      <c r="A6354" s="33">
        <v>2910.6</v>
      </c>
      <c r="B6354" s="33">
        <f t="shared" si="99"/>
        <v>-0.58155503438969347</v>
      </c>
    </row>
    <row r="6355" spans="1:2">
      <c r="A6355" s="34">
        <v>2844.27</v>
      </c>
      <c r="B6355" s="33">
        <f t="shared" si="99"/>
        <v>-0.58277905407083319</v>
      </c>
    </row>
    <row r="6356" spans="1:2">
      <c r="A6356" s="33">
        <v>2570.7000000000003</v>
      </c>
      <c r="B6356" s="33">
        <f t="shared" si="99"/>
        <v>-0.58782737404926544</v>
      </c>
    </row>
    <row r="6357" spans="1:2">
      <c r="A6357" s="34">
        <v>2840.04</v>
      </c>
      <c r="B6357" s="33">
        <f t="shared" si="99"/>
        <v>-0.58285711231372817</v>
      </c>
    </row>
    <row r="6358" spans="1:2">
      <c r="A6358" s="33">
        <v>4850.5600000000004</v>
      </c>
      <c r="B6358" s="33">
        <f t="shared" si="99"/>
        <v>-0.545756011012279</v>
      </c>
    </row>
    <row r="6359" spans="1:2">
      <c r="A6359" s="34">
        <v>6025.04</v>
      </c>
      <c r="B6359" s="33">
        <f t="shared" si="99"/>
        <v>-0.5240827615760506</v>
      </c>
    </row>
    <row r="6360" spans="1:2">
      <c r="A6360" s="33">
        <v>2602.6799999999998</v>
      </c>
      <c r="B6360" s="33">
        <f t="shared" si="99"/>
        <v>-0.58723723158879726</v>
      </c>
    </row>
    <row r="6361" spans="1:2">
      <c r="A6361" s="34">
        <v>3757.32</v>
      </c>
      <c r="B6361" s="33">
        <f t="shared" si="99"/>
        <v>-0.56593009930127702</v>
      </c>
    </row>
    <row r="6362" spans="1:2">
      <c r="A6362" s="33">
        <v>3498.6</v>
      </c>
      <c r="B6362" s="33">
        <f t="shared" si="99"/>
        <v>-0.57070438502273768</v>
      </c>
    </row>
    <row r="6363" spans="1:2">
      <c r="A6363" s="34">
        <v>4371</v>
      </c>
      <c r="B6363" s="33">
        <f t="shared" si="99"/>
        <v>-0.55460556443135611</v>
      </c>
    </row>
    <row r="6364" spans="1:2">
      <c r="A6364" s="33">
        <v>7777.28</v>
      </c>
      <c r="B6364" s="33">
        <f t="shared" si="99"/>
        <v>-0.49174782646252213</v>
      </c>
    </row>
    <row r="6365" spans="1:2">
      <c r="A6365" s="34">
        <v>8255.52</v>
      </c>
      <c r="B6365" s="33">
        <f t="shared" si="99"/>
        <v>-0.48292263164406468</v>
      </c>
    </row>
    <row r="6366" spans="1:2">
      <c r="A6366" s="33">
        <v>5132.3999999999996</v>
      </c>
      <c r="B6366" s="33">
        <f t="shared" si="99"/>
        <v>-0.54055508071026737</v>
      </c>
    </row>
    <row r="6367" spans="1:2">
      <c r="A6367" s="34">
        <v>4499.7300000000005</v>
      </c>
      <c r="B6367" s="33">
        <f t="shared" si="99"/>
        <v>-0.55223004726637615</v>
      </c>
    </row>
    <row r="6368" spans="1:2">
      <c r="A6368" s="33">
        <v>4350.2400000000007</v>
      </c>
      <c r="B6368" s="33">
        <f t="shared" si="99"/>
        <v>-0.55498865878655679</v>
      </c>
    </row>
    <row r="6369" spans="1:2">
      <c r="A6369" s="34">
        <v>4179.5599999999995</v>
      </c>
      <c r="B6369" s="33">
        <f t="shared" si="99"/>
        <v>-0.558138299660625</v>
      </c>
    </row>
    <row r="6370" spans="1:2">
      <c r="A6370" s="33">
        <v>7868.07</v>
      </c>
      <c r="B6370" s="33">
        <f t="shared" si="99"/>
        <v>-0.49007243453050525</v>
      </c>
    </row>
    <row r="6371" spans="1:2">
      <c r="A6371" s="34">
        <v>6954</v>
      </c>
      <c r="B6371" s="33">
        <f t="shared" si="99"/>
        <v>-0.50694021185508575</v>
      </c>
    </row>
    <row r="6372" spans="1:2">
      <c r="A6372" s="33">
        <v>5202.5999999999995</v>
      </c>
      <c r="B6372" s="33">
        <f t="shared" si="99"/>
        <v>-0.53925964604094712</v>
      </c>
    </row>
    <row r="6373" spans="1:2">
      <c r="A6373" s="34">
        <v>4054.5</v>
      </c>
      <c r="B6373" s="33">
        <f t="shared" si="99"/>
        <v>-0.56044609253448796</v>
      </c>
    </row>
    <row r="6374" spans="1:2">
      <c r="A6374" s="33">
        <v>3303.78</v>
      </c>
      <c r="B6374" s="33">
        <f t="shared" si="99"/>
        <v>-0.57429949303238104</v>
      </c>
    </row>
    <row r="6375" spans="1:2">
      <c r="A6375" s="34">
        <v>3307.5</v>
      </c>
      <c r="B6375" s="33">
        <f t="shared" si="99"/>
        <v>-0.57423084606699826</v>
      </c>
    </row>
    <row r="6376" spans="1:2">
      <c r="A6376" s="33">
        <v>5566.86</v>
      </c>
      <c r="B6376" s="33">
        <f t="shared" si="99"/>
        <v>-0.53253777947902992</v>
      </c>
    </row>
    <row r="6377" spans="1:2">
      <c r="A6377" s="34">
        <v>6075</v>
      </c>
      <c r="B6377" s="33">
        <f t="shared" si="99"/>
        <v>-0.52316082544956566</v>
      </c>
    </row>
    <row r="6378" spans="1:2">
      <c r="A6378" s="33">
        <v>3821.5699999999997</v>
      </c>
      <c r="B6378" s="33">
        <f t="shared" si="99"/>
        <v>-0.56474446286959856</v>
      </c>
    </row>
    <row r="6379" spans="1:2">
      <c r="A6379" s="34">
        <v>1745.7</v>
      </c>
      <c r="B6379" s="33">
        <f t="shared" si="99"/>
        <v>-0.60305149943657588</v>
      </c>
    </row>
    <row r="6380" spans="1:2">
      <c r="A6380" s="33">
        <v>1383.1200000000001</v>
      </c>
      <c r="B6380" s="33">
        <f t="shared" si="99"/>
        <v>-0.60974236414315897</v>
      </c>
    </row>
    <row r="6381" spans="1:2">
      <c r="A6381" s="34">
        <v>1873.9199999999998</v>
      </c>
      <c r="B6381" s="33">
        <f t="shared" si="99"/>
        <v>-0.6006853935491081</v>
      </c>
    </row>
    <row r="6382" spans="1:2">
      <c r="A6382" s="33">
        <v>3165.72</v>
      </c>
      <c r="B6382" s="33">
        <f t="shared" si="99"/>
        <v>-0.57684718121537748</v>
      </c>
    </row>
    <row r="6383" spans="1:2">
      <c r="A6383" s="34">
        <v>3931.2000000000003</v>
      </c>
      <c r="B6383" s="33">
        <f t="shared" si="99"/>
        <v>-0.56272140727419151</v>
      </c>
    </row>
    <row r="6384" spans="1:2">
      <c r="A6384" s="33">
        <v>1880.9399999999998</v>
      </c>
      <c r="B6384" s="33">
        <f t="shared" si="99"/>
        <v>-0.60055585008217616</v>
      </c>
    </row>
    <row r="6385" spans="1:2">
      <c r="A6385" s="34">
        <v>1516.8600000000001</v>
      </c>
      <c r="B6385" s="33">
        <f t="shared" si="99"/>
        <v>-0.60727439501673608</v>
      </c>
    </row>
    <row r="6386" spans="1:2">
      <c r="A6386" s="33">
        <v>1656.48</v>
      </c>
      <c r="B6386" s="33">
        <f t="shared" si="99"/>
        <v>-0.60469791939664352</v>
      </c>
    </row>
    <row r="6387" spans="1:2">
      <c r="A6387" s="34">
        <v>1974.32</v>
      </c>
      <c r="B6387" s="33">
        <f t="shared" si="99"/>
        <v>-0.59883266362318577</v>
      </c>
    </row>
    <row r="6388" spans="1:2">
      <c r="A6388" s="33">
        <v>3519.18</v>
      </c>
      <c r="B6388" s="33">
        <f t="shared" si="99"/>
        <v>-0.57032461229489417</v>
      </c>
    </row>
    <row r="6389" spans="1:2">
      <c r="A6389" s="34">
        <v>2987.92</v>
      </c>
      <c r="B6389" s="33">
        <f t="shared" si="99"/>
        <v>-0.5801282109049094</v>
      </c>
    </row>
    <row r="6390" spans="1:2">
      <c r="A6390" s="33">
        <v>1511.9999999999998</v>
      </c>
      <c r="B6390" s="33">
        <f t="shared" si="99"/>
        <v>-0.60736407895538136</v>
      </c>
    </row>
    <row r="6391" spans="1:2">
      <c r="A6391" s="34">
        <v>1856</v>
      </c>
      <c r="B6391" s="33">
        <f t="shared" si="99"/>
        <v>-0.60101608000600582</v>
      </c>
    </row>
    <row r="6392" spans="1:2">
      <c r="A6392" s="33">
        <v>3982.5</v>
      </c>
      <c r="B6392" s="33">
        <f t="shared" si="99"/>
        <v>-0.56177474347738054</v>
      </c>
    </row>
    <row r="6393" spans="1:2">
      <c r="A6393" s="34">
        <v>5139.12</v>
      </c>
      <c r="B6393" s="33">
        <f t="shared" si="99"/>
        <v>-0.54043107328893081</v>
      </c>
    </row>
    <row r="6394" spans="1:2">
      <c r="A6394" s="33">
        <v>7909.12</v>
      </c>
      <c r="B6394" s="33">
        <f t="shared" si="99"/>
        <v>-0.48931491895820328</v>
      </c>
    </row>
    <row r="6395" spans="1:2">
      <c r="A6395" s="34">
        <v>8085</v>
      </c>
      <c r="B6395" s="33">
        <f t="shared" si="99"/>
        <v>-0.48606931996048186</v>
      </c>
    </row>
    <row r="6396" spans="1:2">
      <c r="A6396" s="33">
        <v>5104.2</v>
      </c>
      <c r="B6396" s="33">
        <f t="shared" si="99"/>
        <v>-0.5410754689962336</v>
      </c>
    </row>
    <row r="6397" spans="1:2">
      <c r="A6397" s="34">
        <v>4939.4800000000005</v>
      </c>
      <c r="B6397" s="33">
        <f t="shared" si="99"/>
        <v>-0.54411512709780674</v>
      </c>
    </row>
    <row r="6398" spans="1:2">
      <c r="A6398" s="33">
        <v>4630.5</v>
      </c>
      <c r="B6398" s="33">
        <f t="shared" si="99"/>
        <v>-0.54981688499134762</v>
      </c>
    </row>
    <row r="6399" spans="1:2">
      <c r="A6399" s="34">
        <v>4731.4399999999996</v>
      </c>
      <c r="B6399" s="33">
        <f t="shared" si="99"/>
        <v>-0.54795419018335345</v>
      </c>
    </row>
    <row r="6400" spans="1:2">
      <c r="A6400" s="33">
        <v>6926.4</v>
      </c>
      <c r="B6400" s="33">
        <f t="shared" si="99"/>
        <v>-0.50744952804986121</v>
      </c>
    </row>
    <row r="6401" spans="1:2">
      <c r="A6401" s="34">
        <v>2697.3</v>
      </c>
      <c r="B6401" s="33">
        <f t="shared" si="99"/>
        <v>-0.58549116280801272</v>
      </c>
    </row>
    <row r="6402" spans="1:2">
      <c r="A6402" s="33">
        <v>1393.08</v>
      </c>
      <c r="B6402" s="33">
        <f t="shared" si="99"/>
        <v>-0.60955856742939218</v>
      </c>
    </row>
    <row r="6403" spans="1:2">
      <c r="A6403" s="34">
        <v>1092</v>
      </c>
      <c r="B6403" s="33">
        <f t="shared" ref="B6403:B6466" si="100">(A6403-$E$3)/$E$4</f>
        <v>-0.6151145427889213</v>
      </c>
    </row>
    <row r="6404" spans="1:2">
      <c r="A6404" s="33">
        <v>714</v>
      </c>
      <c r="B6404" s="33">
        <f t="shared" si="100"/>
        <v>-0.62208996023910712</v>
      </c>
    </row>
    <row r="6405" spans="1:2">
      <c r="A6405" s="34">
        <v>1124.24</v>
      </c>
      <c r="B6405" s="33">
        <f t="shared" si="100"/>
        <v>-0.61451960242227055</v>
      </c>
    </row>
    <row r="6406" spans="1:2">
      <c r="A6406" s="33">
        <v>1618.38</v>
      </c>
      <c r="B6406" s="33">
        <f t="shared" si="100"/>
        <v>-0.60540099718725759</v>
      </c>
    </row>
    <row r="6407" spans="1:2">
      <c r="A6407" s="34">
        <v>2779.32</v>
      </c>
      <c r="B6407" s="33">
        <f t="shared" si="100"/>
        <v>-0.58397760794223419</v>
      </c>
    </row>
    <row r="6408" spans="1:2">
      <c r="A6408" s="33">
        <v>1013.8399999999999</v>
      </c>
      <c r="B6408" s="33">
        <f t="shared" si="100"/>
        <v>-0.61655686720137248</v>
      </c>
    </row>
    <row r="6409" spans="1:2">
      <c r="A6409" s="34">
        <v>968.31000000000006</v>
      </c>
      <c r="B6409" s="33">
        <f t="shared" si="100"/>
        <v>-0.61739705438789882</v>
      </c>
    </row>
    <row r="6410" spans="1:2">
      <c r="A6410" s="33">
        <v>624.24</v>
      </c>
      <c r="B6410" s="33">
        <f t="shared" si="100"/>
        <v>-0.6237463450812466</v>
      </c>
    </row>
    <row r="6411" spans="1:2">
      <c r="A6411" s="34">
        <v>1218.24</v>
      </c>
      <c r="B6411" s="33">
        <f t="shared" si="100"/>
        <v>-0.61278497480238303</v>
      </c>
    </row>
    <row r="6412" spans="1:2">
      <c r="A6412" s="33">
        <v>1551.42</v>
      </c>
      <c r="B6412" s="33">
        <f t="shared" si="100"/>
        <v>-0.60663664256414773</v>
      </c>
    </row>
    <row r="6413" spans="1:2">
      <c r="A6413" s="34">
        <v>3261.96</v>
      </c>
      <c r="B6413" s="33">
        <f t="shared" si="100"/>
        <v>-0.57507121778837778</v>
      </c>
    </row>
    <row r="6414" spans="1:2">
      <c r="A6414" s="33">
        <v>1185.31</v>
      </c>
      <c r="B6414" s="33">
        <f t="shared" si="100"/>
        <v>-0.61339264807390315</v>
      </c>
    </row>
    <row r="6415" spans="1:2">
      <c r="A6415" s="34">
        <v>1241</v>
      </c>
      <c r="B6415" s="33">
        <f t="shared" si="100"/>
        <v>-0.61236497347654639</v>
      </c>
    </row>
    <row r="6416" spans="1:2">
      <c r="A6416" s="33">
        <v>505.44</v>
      </c>
      <c r="B6416" s="33">
        <f t="shared" si="100"/>
        <v>-0.6259386191370192</v>
      </c>
    </row>
    <row r="6417" spans="1:2">
      <c r="A6417" s="34">
        <v>1052.48</v>
      </c>
      <c r="B6417" s="33">
        <f t="shared" si="100"/>
        <v>-0.61584382452868669</v>
      </c>
    </row>
    <row r="6418" spans="1:2">
      <c r="A6418" s="33">
        <v>1392.3</v>
      </c>
      <c r="B6418" s="33">
        <f t="shared" si="100"/>
        <v>-0.60957296114794013</v>
      </c>
    </row>
    <row r="6419" spans="1:2">
      <c r="A6419" s="34">
        <v>2683.4500000000003</v>
      </c>
      <c r="B6419" s="33">
        <f t="shared" si="100"/>
        <v>-0.58574674357966627</v>
      </c>
    </row>
    <row r="6420" spans="1:2">
      <c r="A6420" s="33">
        <v>964.31999999999994</v>
      </c>
      <c r="B6420" s="33">
        <f t="shared" si="100"/>
        <v>-0.61747068379431735</v>
      </c>
    </row>
    <row r="6421" spans="1:2">
      <c r="A6421" s="34">
        <v>1024.1000000000001</v>
      </c>
      <c r="B6421" s="33">
        <f t="shared" si="100"/>
        <v>-0.6163675344420102</v>
      </c>
    </row>
    <row r="6422" spans="1:2">
      <c r="A6422" s="33">
        <v>609</v>
      </c>
      <c r="B6422" s="33">
        <f t="shared" si="100"/>
        <v>-0.62402757619749216</v>
      </c>
    </row>
    <row r="6423" spans="1:2">
      <c r="A6423" s="34">
        <v>806.05</v>
      </c>
      <c r="B6423" s="33">
        <f t="shared" si="100"/>
        <v>-0.62039131691558957</v>
      </c>
    </row>
    <row r="6424" spans="1:2">
      <c r="A6424" s="33">
        <v>1350</v>
      </c>
      <c r="B6424" s="33">
        <f t="shared" si="100"/>
        <v>-0.61035354357688965</v>
      </c>
    </row>
    <row r="6425" spans="1:2">
      <c r="A6425" s="34">
        <v>3898.44</v>
      </c>
      <c r="B6425" s="33">
        <f t="shared" si="100"/>
        <v>-0.56332594345320763</v>
      </c>
    </row>
    <row r="6426" spans="1:2">
      <c r="A6426" s="33">
        <v>1428</v>
      </c>
      <c r="B6426" s="33">
        <f t="shared" si="100"/>
        <v>-0.60891417172208928</v>
      </c>
    </row>
    <row r="6427" spans="1:2">
      <c r="A6427" s="34">
        <v>1146.08</v>
      </c>
      <c r="B6427" s="33">
        <f t="shared" si="100"/>
        <v>-0.61411657830292632</v>
      </c>
    </row>
    <row r="6428" spans="1:2">
      <c r="A6428" s="33">
        <v>779.7600000000001</v>
      </c>
      <c r="B6428" s="33">
        <f t="shared" si="100"/>
        <v>-0.62087645904459854</v>
      </c>
    </row>
    <row r="6429" spans="1:2">
      <c r="A6429" s="34">
        <v>888.71999999999991</v>
      </c>
      <c r="B6429" s="33">
        <f t="shared" si="100"/>
        <v>-0.6188657672843545</v>
      </c>
    </row>
    <row r="6430" spans="1:2">
      <c r="A6430" s="33">
        <v>2158.83</v>
      </c>
      <c r="B6430" s="33">
        <f t="shared" si="100"/>
        <v>-0.59542781104717035</v>
      </c>
    </row>
    <row r="6431" spans="1:2">
      <c r="A6431" s="34">
        <v>2556</v>
      </c>
      <c r="B6431" s="33">
        <f t="shared" si="100"/>
        <v>-0.58809864028343928</v>
      </c>
    </row>
    <row r="6432" spans="1:2">
      <c r="A6432" s="33">
        <v>1245.0899999999999</v>
      </c>
      <c r="B6432" s="33">
        <f t="shared" si="100"/>
        <v>-0.61228949872159599</v>
      </c>
    </row>
    <row r="6433" spans="1:2">
      <c r="A6433" s="34">
        <v>862.40000000000009</v>
      </c>
      <c r="B6433" s="33">
        <f t="shared" si="100"/>
        <v>-0.61935146301792299</v>
      </c>
    </row>
    <row r="6434" spans="1:2">
      <c r="A6434" s="33">
        <v>829.40000000000009</v>
      </c>
      <c r="B6434" s="33">
        <f t="shared" si="100"/>
        <v>-0.61996042803341544</v>
      </c>
    </row>
    <row r="6435" spans="1:2">
      <c r="A6435" s="34">
        <v>1296.54</v>
      </c>
      <c r="B6435" s="33">
        <f t="shared" si="100"/>
        <v>-0.61134006690198728</v>
      </c>
    </row>
    <row r="6436" spans="1:2">
      <c r="A6436" s="33">
        <v>2731.04</v>
      </c>
      <c r="B6436" s="33">
        <f t="shared" si="100"/>
        <v>-0.58486854221338491</v>
      </c>
    </row>
    <row r="6437" spans="1:2">
      <c r="A6437" s="34">
        <v>4342.8</v>
      </c>
      <c r="B6437" s="33">
        <f t="shared" si="100"/>
        <v>-0.55512595271732246</v>
      </c>
    </row>
    <row r="6438" spans="1:2">
      <c r="A6438" s="33">
        <v>2048.1999999999998</v>
      </c>
      <c r="B6438" s="33">
        <f t="shared" si="100"/>
        <v>-0.59746932012789544</v>
      </c>
    </row>
    <row r="6439" spans="1:2">
      <c r="A6439" s="34">
        <v>1363.44</v>
      </c>
      <c r="B6439" s="33">
        <f t="shared" si="100"/>
        <v>-0.61010552873421631</v>
      </c>
    </row>
    <row r="6440" spans="1:2">
      <c r="A6440" s="33">
        <v>1258.74</v>
      </c>
      <c r="B6440" s="33">
        <f t="shared" si="100"/>
        <v>-0.61203760864700596</v>
      </c>
    </row>
    <row r="6441" spans="1:2">
      <c r="A6441" s="34">
        <v>1586.9999999999998</v>
      </c>
      <c r="B6441" s="33">
        <f t="shared" si="100"/>
        <v>-0.60598006755653488</v>
      </c>
    </row>
    <row r="6442" spans="1:2">
      <c r="A6442" s="33">
        <v>3105</v>
      </c>
      <c r="B6442" s="33">
        <f t="shared" si="100"/>
        <v>-0.57796767684388362</v>
      </c>
    </row>
    <row r="6443" spans="1:2">
      <c r="A6443" s="34">
        <v>4148.2800000000007</v>
      </c>
      <c r="B6443" s="33">
        <f t="shared" si="100"/>
        <v>-0.55871552468137042</v>
      </c>
    </row>
    <row r="6444" spans="1:2">
      <c r="A6444" s="33">
        <v>1753.57</v>
      </c>
      <c r="B6444" s="33">
        <f t="shared" si="100"/>
        <v>-0.60290627050712364</v>
      </c>
    </row>
    <row r="6445" spans="1:2">
      <c r="A6445" s="34">
        <v>1555.2</v>
      </c>
      <c r="B6445" s="33">
        <f t="shared" si="100"/>
        <v>-0.6065668883896459</v>
      </c>
    </row>
    <row r="6446" spans="1:2">
      <c r="A6446" s="33">
        <v>1425</v>
      </c>
      <c r="B6446" s="33">
        <f t="shared" si="100"/>
        <v>-0.60896953217804317</v>
      </c>
    </row>
    <row r="6447" spans="1:2">
      <c r="A6447" s="34">
        <v>1560.6499999999999</v>
      </c>
      <c r="B6447" s="33">
        <f t="shared" si="100"/>
        <v>-0.6064663168946629</v>
      </c>
    </row>
    <row r="6448" spans="1:2">
      <c r="A6448" s="33">
        <v>3304.8</v>
      </c>
      <c r="B6448" s="33">
        <f t="shared" si="100"/>
        <v>-0.57428067047735676</v>
      </c>
    </row>
    <row r="6449" spans="1:2">
      <c r="A6449" s="34">
        <v>3485.28</v>
      </c>
      <c r="B6449" s="33">
        <f t="shared" si="100"/>
        <v>-0.5709501854471728</v>
      </c>
    </row>
    <row r="6450" spans="1:2">
      <c r="A6450" s="33">
        <v>2026.6399999999999</v>
      </c>
      <c r="B6450" s="33">
        <f t="shared" si="100"/>
        <v>-0.59786717727135041</v>
      </c>
    </row>
    <row r="6451" spans="1:2">
      <c r="A6451" s="34">
        <v>1136.8500000000001</v>
      </c>
      <c r="B6451" s="33">
        <f t="shared" si="100"/>
        <v>-0.61428690397241115</v>
      </c>
    </row>
    <row r="6452" spans="1:2">
      <c r="A6452" s="33">
        <v>881.28</v>
      </c>
      <c r="B6452" s="33">
        <f t="shared" si="100"/>
        <v>-0.61900306121512016</v>
      </c>
    </row>
    <row r="6453" spans="1:2">
      <c r="A6453" s="34">
        <v>1172.1799999999998</v>
      </c>
      <c r="B6453" s="33">
        <f t="shared" si="100"/>
        <v>-0.61363494233612781</v>
      </c>
    </row>
    <row r="6454" spans="1:2">
      <c r="A6454" s="33">
        <v>1885.52</v>
      </c>
      <c r="B6454" s="33">
        <f t="shared" si="100"/>
        <v>-0.6004713331194198</v>
      </c>
    </row>
    <row r="6455" spans="1:2">
      <c r="A6455" s="34">
        <v>3672.9</v>
      </c>
      <c r="B6455" s="33">
        <f t="shared" si="100"/>
        <v>-0.56748794253181856</v>
      </c>
    </row>
    <row r="6456" spans="1:2">
      <c r="A6456" s="33">
        <v>1701.5</v>
      </c>
      <c r="B6456" s="33">
        <f t="shared" si="100"/>
        <v>-0.60386714348762938</v>
      </c>
    </row>
    <row r="6457" spans="1:2">
      <c r="A6457" s="34">
        <v>1091.3400000000001</v>
      </c>
      <c r="B6457" s="33">
        <f t="shared" si="100"/>
        <v>-0.61512672208923114</v>
      </c>
    </row>
    <row r="6458" spans="1:2">
      <c r="A6458" s="33">
        <v>895.44</v>
      </c>
      <c r="B6458" s="33">
        <f t="shared" si="100"/>
        <v>-0.61874175986301794</v>
      </c>
    </row>
    <row r="6459" spans="1:2">
      <c r="A6459" s="34">
        <v>1064.77</v>
      </c>
      <c r="B6459" s="33">
        <f t="shared" si="100"/>
        <v>-0.61561703119412914</v>
      </c>
    </row>
    <row r="6460" spans="1:2">
      <c r="A6460" s="33">
        <v>2199.5</v>
      </c>
      <c r="B6460" s="33">
        <f t="shared" si="100"/>
        <v>-0.59467730779928929</v>
      </c>
    </row>
    <row r="6461" spans="1:2">
      <c r="A6461" s="34">
        <v>3070.08</v>
      </c>
      <c r="B6461" s="33">
        <f t="shared" si="100"/>
        <v>-0.57861207255118641</v>
      </c>
    </row>
    <row r="6462" spans="1:2">
      <c r="A6462" s="33">
        <v>1319.76</v>
      </c>
      <c r="B6462" s="33">
        <f t="shared" si="100"/>
        <v>-0.61091157697290444</v>
      </c>
    </row>
    <row r="6463" spans="1:2">
      <c r="A6463" s="34">
        <v>1191.8700000000001</v>
      </c>
      <c r="B6463" s="33">
        <f t="shared" si="100"/>
        <v>-0.61327159321021729</v>
      </c>
    </row>
    <row r="6464" spans="1:2">
      <c r="A6464" s="33">
        <v>1352</v>
      </c>
      <c r="B6464" s="33">
        <f t="shared" si="100"/>
        <v>-0.61031663660625368</v>
      </c>
    </row>
    <row r="6465" spans="1:2">
      <c r="A6465" s="34">
        <v>1500.96</v>
      </c>
      <c r="B6465" s="33">
        <f t="shared" si="100"/>
        <v>-0.60756780543329159</v>
      </c>
    </row>
    <row r="6466" spans="1:2">
      <c r="A6466" s="33">
        <v>2851.2000000000003</v>
      </c>
      <c r="B6466" s="33">
        <f t="shared" si="100"/>
        <v>-0.58265117141757983</v>
      </c>
    </row>
    <row r="6467" spans="1:2">
      <c r="A6467" s="34">
        <v>5127.1000000000004</v>
      </c>
      <c r="B6467" s="33">
        <f t="shared" ref="B6467:B6530" si="101">(A6467-$E$3)/$E$4</f>
        <v>-0.54065288418245261</v>
      </c>
    </row>
    <row r="6468" spans="1:2">
      <c r="A6468" s="33">
        <v>2446.08</v>
      </c>
      <c r="B6468" s="33">
        <f t="shared" si="101"/>
        <v>-0.59012704738958854</v>
      </c>
    </row>
    <row r="6469" spans="1:2">
      <c r="A6469" s="34">
        <v>2075.7000000000003</v>
      </c>
      <c r="B6469" s="33">
        <f t="shared" si="101"/>
        <v>-0.59696184928165175</v>
      </c>
    </row>
    <row r="6470" spans="1:2">
      <c r="A6470" s="33">
        <v>1765.96</v>
      </c>
      <c r="B6470" s="33">
        <f t="shared" si="101"/>
        <v>-0.60267763182403422</v>
      </c>
    </row>
    <row r="6471" spans="1:2">
      <c r="A6471" s="34">
        <v>1725.84</v>
      </c>
      <c r="B6471" s="33">
        <f t="shared" si="101"/>
        <v>-0.6034179856549905</v>
      </c>
    </row>
    <row r="6472" spans="1:2">
      <c r="A6472" s="33">
        <v>3324.1600000000003</v>
      </c>
      <c r="B6472" s="33">
        <f t="shared" si="101"/>
        <v>-0.57392341100160116</v>
      </c>
    </row>
    <row r="6473" spans="1:2">
      <c r="A6473" s="34">
        <v>2959.7400000000002</v>
      </c>
      <c r="B6473" s="33">
        <f t="shared" si="101"/>
        <v>-0.58064823012116928</v>
      </c>
    </row>
    <row r="6474" spans="1:2">
      <c r="A6474" s="33">
        <v>1853.1</v>
      </c>
      <c r="B6474" s="33">
        <f t="shared" si="101"/>
        <v>-0.60106959511342795</v>
      </c>
    </row>
    <row r="6475" spans="1:2">
      <c r="A6475" s="34">
        <v>1564.2</v>
      </c>
      <c r="B6475" s="33">
        <f t="shared" si="101"/>
        <v>-0.60640080702178434</v>
      </c>
    </row>
    <row r="6476" spans="1:2">
      <c r="A6476" s="33">
        <v>1231.19</v>
      </c>
      <c r="B6476" s="33">
        <f t="shared" si="101"/>
        <v>-0.61254600216751542</v>
      </c>
    </row>
    <row r="6477" spans="1:2">
      <c r="A6477" s="34">
        <v>2097.6</v>
      </c>
      <c r="B6477" s="33">
        <f t="shared" si="101"/>
        <v>-0.59655771795318857</v>
      </c>
    </row>
    <row r="6478" spans="1:2">
      <c r="A6478" s="33">
        <v>2840.84</v>
      </c>
      <c r="B6478" s="33">
        <f t="shared" si="101"/>
        <v>-0.58284234952547376</v>
      </c>
    </row>
    <row r="6479" spans="1:2">
      <c r="A6479" s="34">
        <v>3276</v>
      </c>
      <c r="B6479" s="33">
        <f t="shared" si="101"/>
        <v>-0.57481213085451377</v>
      </c>
    </row>
    <row r="6480" spans="1:2">
      <c r="A6480" s="33">
        <v>1373.76</v>
      </c>
      <c r="B6480" s="33">
        <f t="shared" si="101"/>
        <v>-0.60991508876573497</v>
      </c>
    </row>
    <row r="6481" spans="1:2">
      <c r="A6481" s="34">
        <v>1227.6000000000001</v>
      </c>
      <c r="B6481" s="33">
        <f t="shared" si="101"/>
        <v>-0.61261225017980692</v>
      </c>
    </row>
    <row r="6482" spans="1:2">
      <c r="A6482" s="33">
        <v>1137.5</v>
      </c>
      <c r="B6482" s="33">
        <f t="shared" si="101"/>
        <v>-0.61427490920695438</v>
      </c>
    </row>
    <row r="6483" spans="1:2">
      <c r="A6483" s="34">
        <v>1937.5199999999998</v>
      </c>
      <c r="B6483" s="33">
        <f t="shared" si="101"/>
        <v>-0.5995117518828863</v>
      </c>
    </row>
    <row r="6484" spans="1:2">
      <c r="A6484" s="33">
        <v>1800</v>
      </c>
      <c r="B6484" s="33">
        <f t="shared" si="101"/>
        <v>-0.60204947518381113</v>
      </c>
    </row>
    <row r="6485" spans="1:2">
      <c r="A6485" s="34">
        <v>2365.5500000000002</v>
      </c>
      <c r="B6485" s="33">
        <f t="shared" si="101"/>
        <v>-0.59161310656224331</v>
      </c>
    </row>
    <row r="6486" spans="1:2">
      <c r="A6486" s="33">
        <v>1128</v>
      </c>
      <c r="B6486" s="33">
        <f t="shared" si="101"/>
        <v>-0.61445021731747496</v>
      </c>
    </row>
    <row r="6487" spans="1:2">
      <c r="A6487" s="34">
        <v>949.76</v>
      </c>
      <c r="B6487" s="33">
        <f t="shared" si="101"/>
        <v>-0.61773936654054673</v>
      </c>
    </row>
    <row r="6488" spans="1:2">
      <c r="A6488" s="33">
        <v>790.4</v>
      </c>
      <c r="B6488" s="33">
        <f t="shared" si="101"/>
        <v>-0.62068011396081557</v>
      </c>
    </row>
    <row r="6489" spans="1:2">
      <c r="A6489" s="34">
        <v>1192.32</v>
      </c>
      <c r="B6489" s="33">
        <f t="shared" si="101"/>
        <v>-0.61326328914182426</v>
      </c>
    </row>
    <row r="6490" spans="1:2">
      <c r="A6490" s="33">
        <v>1830.24</v>
      </c>
      <c r="B6490" s="33">
        <f t="shared" si="101"/>
        <v>-0.60149144178779623</v>
      </c>
    </row>
    <row r="6491" spans="1:2">
      <c r="A6491" s="34">
        <v>2098.98</v>
      </c>
      <c r="B6491" s="33">
        <f t="shared" si="101"/>
        <v>-0.59653225214344985</v>
      </c>
    </row>
    <row r="6492" spans="1:2">
      <c r="A6492" s="33">
        <v>1253.5</v>
      </c>
      <c r="B6492" s="33">
        <f t="shared" si="101"/>
        <v>-0.61213430491007192</v>
      </c>
    </row>
    <row r="6493" spans="1:2">
      <c r="A6493" s="34">
        <v>777.7</v>
      </c>
      <c r="B6493" s="33">
        <f t="shared" si="101"/>
        <v>-0.62091447322435367</v>
      </c>
    </row>
    <row r="6494" spans="1:2">
      <c r="A6494" s="33">
        <v>741</v>
      </c>
      <c r="B6494" s="33">
        <f t="shared" si="101"/>
        <v>-0.62159171613552244</v>
      </c>
    </row>
    <row r="6495" spans="1:2">
      <c r="A6495" s="34">
        <v>1477.44</v>
      </c>
      <c r="B6495" s="33">
        <f t="shared" si="101"/>
        <v>-0.60800183140796971</v>
      </c>
    </row>
    <row r="6496" spans="1:2">
      <c r="A6496" s="33">
        <v>2117.92</v>
      </c>
      <c r="B6496" s="33">
        <f t="shared" si="101"/>
        <v>-0.59618274313152786</v>
      </c>
    </row>
    <row r="6497" spans="1:2">
      <c r="A6497" s="34">
        <v>4161.3</v>
      </c>
      <c r="B6497" s="33">
        <f t="shared" si="101"/>
        <v>-0.5584752603025307</v>
      </c>
    </row>
    <row r="6498" spans="1:2">
      <c r="A6498" s="33">
        <v>2181.1499999999996</v>
      </c>
      <c r="B6498" s="33">
        <f t="shared" si="101"/>
        <v>-0.59501592925487368</v>
      </c>
    </row>
    <row r="6499" spans="1:2">
      <c r="A6499" s="34">
        <v>2120.58</v>
      </c>
      <c r="B6499" s="33">
        <f t="shared" si="101"/>
        <v>-0.59613365686058195</v>
      </c>
    </row>
    <row r="6500" spans="1:2">
      <c r="A6500" s="33">
        <v>1699.83</v>
      </c>
      <c r="B6500" s="33">
        <f t="shared" si="101"/>
        <v>-0.60389796080811031</v>
      </c>
    </row>
    <row r="6501" spans="1:2">
      <c r="A6501" s="34">
        <v>2235.3199999999997</v>
      </c>
      <c r="B6501" s="33">
        <f t="shared" si="101"/>
        <v>-0.59401630395520022</v>
      </c>
    </row>
    <row r="6502" spans="1:2">
      <c r="A6502" s="33">
        <v>4211.2</v>
      </c>
      <c r="B6502" s="33">
        <f t="shared" si="101"/>
        <v>-0.55755443138516492</v>
      </c>
    </row>
    <row r="6503" spans="1:2">
      <c r="A6503" s="34">
        <v>4804.8</v>
      </c>
      <c r="B6503" s="33">
        <f t="shared" si="101"/>
        <v>-0.5466004425004285</v>
      </c>
    </row>
    <row r="6504" spans="1:2">
      <c r="A6504" s="33">
        <v>2173.75</v>
      </c>
      <c r="B6504" s="33">
        <f t="shared" si="101"/>
        <v>-0.59515248504622653</v>
      </c>
    </row>
    <row r="6505" spans="1:2">
      <c r="A6505" s="34">
        <v>3224.65</v>
      </c>
      <c r="B6505" s="33">
        <f t="shared" si="101"/>
        <v>-0.57575971732559061</v>
      </c>
    </row>
    <row r="6506" spans="1:2">
      <c r="A6506" s="33">
        <v>2515.5</v>
      </c>
      <c r="B6506" s="33">
        <f t="shared" si="101"/>
        <v>-0.58884600643881635</v>
      </c>
    </row>
    <row r="6507" spans="1:2">
      <c r="A6507" s="34">
        <v>3462.7499999999995</v>
      </c>
      <c r="B6507" s="33">
        <f t="shared" si="101"/>
        <v>-0.57136594247138617</v>
      </c>
    </row>
    <row r="6508" spans="1:2">
      <c r="A6508" s="33">
        <v>7106.4</v>
      </c>
      <c r="B6508" s="33">
        <f t="shared" si="101"/>
        <v>-0.5041279006926298</v>
      </c>
    </row>
    <row r="6509" spans="1:2">
      <c r="A6509" s="34">
        <v>6537.18</v>
      </c>
      <c r="B6509" s="33">
        <f t="shared" si="101"/>
        <v>-0.51463199360531453</v>
      </c>
    </row>
    <row r="6510" spans="1:2">
      <c r="A6510" s="33">
        <v>3720.5999999999995</v>
      </c>
      <c r="B6510" s="33">
        <f t="shared" si="101"/>
        <v>-0.56660771128215226</v>
      </c>
    </row>
    <row r="6511" spans="1:2">
      <c r="A6511" s="34">
        <v>3408</v>
      </c>
      <c r="B6511" s="33">
        <f t="shared" si="101"/>
        <v>-0.57237627079254405</v>
      </c>
    </row>
    <row r="6512" spans="1:2">
      <c r="A6512" s="33">
        <v>3154.56</v>
      </c>
      <c r="B6512" s="33">
        <f t="shared" si="101"/>
        <v>-0.57705312211152582</v>
      </c>
    </row>
    <row r="6513" spans="1:2">
      <c r="A6513" s="34">
        <v>4248</v>
      </c>
      <c r="B6513" s="33">
        <f t="shared" si="101"/>
        <v>-0.55687534312546427</v>
      </c>
    </row>
    <row r="6514" spans="1:2">
      <c r="A6514" s="33">
        <v>6548.96</v>
      </c>
      <c r="B6514" s="33">
        <f t="shared" si="101"/>
        <v>-0.51441461154826906</v>
      </c>
    </row>
    <row r="6515" spans="1:2">
      <c r="A6515" s="34">
        <v>6501.6</v>
      </c>
      <c r="B6515" s="33">
        <f t="shared" si="101"/>
        <v>-0.51528856861292738</v>
      </c>
    </row>
    <row r="6516" spans="1:2">
      <c r="A6516" s="33">
        <v>4032</v>
      </c>
      <c r="B6516" s="33">
        <f t="shared" si="101"/>
        <v>-0.56086129595414191</v>
      </c>
    </row>
    <row r="6517" spans="1:2">
      <c r="A6517" s="34">
        <v>3669.1200000000003</v>
      </c>
      <c r="B6517" s="33">
        <f t="shared" si="101"/>
        <v>-0.56755769670632039</v>
      </c>
    </row>
    <row r="6518" spans="1:2">
      <c r="A6518" s="33">
        <v>2595.84</v>
      </c>
      <c r="B6518" s="33">
        <f t="shared" si="101"/>
        <v>-0.58736345342837204</v>
      </c>
    </row>
    <row r="6519" spans="1:2">
      <c r="A6519" s="34">
        <v>2525.3999999999996</v>
      </c>
      <c r="B6519" s="33">
        <f t="shared" si="101"/>
        <v>-0.58866331693416862</v>
      </c>
    </row>
    <row r="6520" spans="1:2">
      <c r="A6520" s="33">
        <v>5822.05</v>
      </c>
      <c r="B6520" s="33">
        <f t="shared" si="101"/>
        <v>-0.52782863456074169</v>
      </c>
    </row>
    <row r="6521" spans="1:2">
      <c r="A6521" s="34">
        <v>5152.1400000000003</v>
      </c>
      <c r="B6521" s="33">
        <f t="shared" si="101"/>
        <v>-0.54019080891009097</v>
      </c>
    </row>
    <row r="6522" spans="1:2">
      <c r="A6522" s="33">
        <v>2778.2999999999997</v>
      </c>
      <c r="B6522" s="33">
        <f t="shared" si="101"/>
        <v>-0.58399643049725858</v>
      </c>
    </row>
    <row r="6523" spans="1:2">
      <c r="A6523" s="34">
        <v>1168.5</v>
      </c>
      <c r="B6523" s="33">
        <f t="shared" si="101"/>
        <v>-0.61370285116209788</v>
      </c>
    </row>
    <row r="6524" spans="1:2">
      <c r="A6524" s="33">
        <v>1045</v>
      </c>
      <c r="B6524" s="33">
        <f t="shared" si="101"/>
        <v>-0.61598185659886495</v>
      </c>
    </row>
    <row r="6525" spans="1:2">
      <c r="A6525" s="34">
        <v>1503.36</v>
      </c>
      <c r="B6525" s="33">
        <f t="shared" si="101"/>
        <v>-0.60752351706852847</v>
      </c>
    </row>
    <row r="6526" spans="1:2">
      <c r="A6526" s="33">
        <v>2579.1999999999998</v>
      </c>
      <c r="B6526" s="33">
        <f t="shared" si="101"/>
        <v>-0.58767051942406279</v>
      </c>
    </row>
    <row r="6527" spans="1:2">
      <c r="A6527" s="34">
        <v>3041.28</v>
      </c>
      <c r="B6527" s="33">
        <f t="shared" si="101"/>
        <v>-0.57914353292834353</v>
      </c>
    </row>
    <row r="6528" spans="1:2">
      <c r="A6528" s="33">
        <v>1631.2499999999998</v>
      </c>
      <c r="B6528" s="33">
        <f t="shared" si="101"/>
        <v>-0.60516350083121551</v>
      </c>
    </row>
    <row r="6529" spans="1:2">
      <c r="A6529" s="34">
        <v>1270.0800000000002</v>
      </c>
      <c r="B6529" s="33">
        <f t="shared" si="101"/>
        <v>-0.61182834612350034</v>
      </c>
    </row>
    <row r="6530" spans="1:2">
      <c r="A6530" s="33">
        <v>1207.5</v>
      </c>
      <c r="B6530" s="33">
        <f t="shared" si="101"/>
        <v>-0.61298316523469776</v>
      </c>
    </row>
    <row r="6531" spans="1:2">
      <c r="A6531" s="34">
        <v>1568</v>
      </c>
      <c r="B6531" s="33">
        <f t="shared" ref="B6531:B6594" si="102">(A6531-$E$3)/$E$4</f>
        <v>-0.60633068377757604</v>
      </c>
    </row>
    <row r="6532" spans="1:2">
      <c r="A6532" s="33">
        <v>2618.88</v>
      </c>
      <c r="B6532" s="33">
        <f t="shared" si="102"/>
        <v>-0.58693828512664648</v>
      </c>
    </row>
    <row r="6533" spans="1:2">
      <c r="A6533" s="34">
        <v>2464.56</v>
      </c>
      <c r="B6533" s="33">
        <f t="shared" si="102"/>
        <v>-0.58978602698091287</v>
      </c>
    </row>
    <row r="6534" spans="1:2">
      <c r="A6534" s="33">
        <v>947.69999999999993</v>
      </c>
      <c r="B6534" s="33">
        <f t="shared" si="102"/>
        <v>-0.61777738072030175</v>
      </c>
    </row>
    <row r="6535" spans="1:2">
      <c r="A6535" s="34">
        <v>1678.3200000000002</v>
      </c>
      <c r="B6535" s="33">
        <f t="shared" si="102"/>
        <v>-0.60429489527729952</v>
      </c>
    </row>
    <row r="6536" spans="1:2">
      <c r="A6536" s="33">
        <v>3348.54</v>
      </c>
      <c r="B6536" s="33">
        <f t="shared" si="102"/>
        <v>-0.57347351502954946</v>
      </c>
    </row>
    <row r="6537" spans="1:2">
      <c r="A6537" s="34">
        <v>3929.8499999999995</v>
      </c>
      <c r="B6537" s="33">
        <f t="shared" si="102"/>
        <v>-0.56274631947937082</v>
      </c>
    </row>
    <row r="6538" spans="1:2">
      <c r="A6538" s="33">
        <v>6553.84</v>
      </c>
      <c r="B6538" s="33">
        <f t="shared" si="102"/>
        <v>-0.51432455853991743</v>
      </c>
    </row>
    <row r="6539" spans="1:2">
      <c r="A6539" s="34">
        <v>6991.76</v>
      </c>
      <c r="B6539" s="33">
        <f t="shared" si="102"/>
        <v>-0.50624340824947989</v>
      </c>
    </row>
    <row r="6540" spans="1:2">
      <c r="A6540" s="33">
        <v>4405.1000000000004</v>
      </c>
      <c r="B6540" s="33">
        <f t="shared" si="102"/>
        <v>-0.55397630058201397</v>
      </c>
    </row>
    <row r="6541" spans="1:2">
      <c r="A6541" s="34">
        <v>4364.8200000000006</v>
      </c>
      <c r="B6541" s="33">
        <f t="shared" si="102"/>
        <v>-0.55471960697062106</v>
      </c>
    </row>
    <row r="6542" spans="1:2">
      <c r="A6542" s="33">
        <v>3872.96</v>
      </c>
      <c r="B6542" s="33">
        <f t="shared" si="102"/>
        <v>-0.56379613825910901</v>
      </c>
    </row>
    <row r="6543" spans="1:2">
      <c r="A6543" s="34">
        <v>4030</v>
      </c>
      <c r="B6543" s="33">
        <f t="shared" si="102"/>
        <v>-0.56089820292477788</v>
      </c>
    </row>
    <row r="6544" spans="1:2">
      <c r="A6544" s="33">
        <v>6236.6399999999994</v>
      </c>
      <c r="B6544" s="33">
        <f t="shared" si="102"/>
        <v>-0.52017800408277193</v>
      </c>
    </row>
    <row r="6545" spans="1:2">
      <c r="A6545" s="34">
        <v>2154.2400000000002</v>
      </c>
      <c r="B6545" s="33">
        <f t="shared" si="102"/>
        <v>-0.59551251254477977</v>
      </c>
    </row>
    <row r="6546" spans="1:2">
      <c r="A6546" s="33">
        <v>1473.7499999999998</v>
      </c>
      <c r="B6546" s="33">
        <f t="shared" si="102"/>
        <v>-0.60806992476879307</v>
      </c>
    </row>
    <row r="6547" spans="1:2">
      <c r="A6547" s="34">
        <v>835.38</v>
      </c>
      <c r="B6547" s="33">
        <f t="shared" si="102"/>
        <v>-0.61985007619121413</v>
      </c>
    </row>
    <row r="6548" spans="1:2">
      <c r="A6548" s="33">
        <v>785.46</v>
      </c>
      <c r="B6548" s="33">
        <f t="shared" si="102"/>
        <v>-0.62077127417828637</v>
      </c>
    </row>
    <row r="6549" spans="1:2">
      <c r="A6549" s="34">
        <v>1550.3999999999999</v>
      </c>
      <c r="B6549" s="33">
        <f t="shared" si="102"/>
        <v>-0.60665546511917201</v>
      </c>
    </row>
    <row r="6550" spans="1:2">
      <c r="A6550" s="33">
        <v>1459.1200000000001</v>
      </c>
      <c r="B6550" s="33">
        <f t="shared" si="102"/>
        <v>-0.60833989925899457</v>
      </c>
    </row>
    <row r="6551" spans="1:2">
      <c r="A6551" s="34">
        <v>2313.36</v>
      </c>
      <c r="B6551" s="33">
        <f t="shared" si="102"/>
        <v>-0.59257619396098715</v>
      </c>
    </row>
    <row r="6552" spans="1:2">
      <c r="A6552" s="33">
        <v>1134</v>
      </c>
      <c r="B6552" s="33">
        <f t="shared" si="102"/>
        <v>-0.61433949640556729</v>
      </c>
    </row>
    <row r="6553" spans="1:2">
      <c r="A6553" s="34">
        <v>840</v>
      </c>
      <c r="B6553" s="33">
        <f t="shared" si="102"/>
        <v>-0.61976482108904518</v>
      </c>
    </row>
    <row r="6554" spans="1:2">
      <c r="A6554" s="33">
        <v>630</v>
      </c>
      <c r="B6554" s="33">
        <f t="shared" si="102"/>
        <v>-0.62364005300581515</v>
      </c>
    </row>
    <row r="6555" spans="1:2">
      <c r="A6555" s="34">
        <v>1499.3999999999999</v>
      </c>
      <c r="B6555" s="33">
        <f t="shared" si="102"/>
        <v>-0.60759659287038748</v>
      </c>
    </row>
    <row r="6556" spans="1:2">
      <c r="A6556" s="33">
        <v>1179.9000000000001</v>
      </c>
      <c r="B6556" s="33">
        <f t="shared" si="102"/>
        <v>-0.61349248142947321</v>
      </c>
    </row>
    <row r="6557" spans="1:2">
      <c r="A6557" s="34">
        <v>1726.74</v>
      </c>
      <c r="B6557" s="33">
        <f t="shared" si="102"/>
        <v>-0.60340137751820422</v>
      </c>
    </row>
    <row r="6558" spans="1:2">
      <c r="A6558" s="33">
        <v>881.99999999999989</v>
      </c>
      <c r="B6558" s="33">
        <f t="shared" si="102"/>
        <v>-0.61898977470569116</v>
      </c>
    </row>
    <row r="6559" spans="1:2">
      <c r="A6559" s="34">
        <v>475.20000000000005</v>
      </c>
      <c r="B6559" s="33">
        <f t="shared" si="102"/>
        <v>-0.62649665253303422</v>
      </c>
    </row>
    <row r="6560" spans="1:2">
      <c r="A6560" s="33">
        <v>592.80000000000007</v>
      </c>
      <c r="B6560" s="33">
        <f t="shared" si="102"/>
        <v>-0.62432652265964295</v>
      </c>
    </row>
    <row r="6561" spans="1:2">
      <c r="A6561" s="34">
        <v>956.8</v>
      </c>
      <c r="B6561" s="33">
        <f t="shared" si="102"/>
        <v>-0.61760945400390832</v>
      </c>
    </row>
    <row r="6562" spans="1:2">
      <c r="A6562" s="33">
        <v>1248.48</v>
      </c>
      <c r="B6562" s="33">
        <f t="shared" si="102"/>
        <v>-0.61222694140636802</v>
      </c>
    </row>
    <row r="6563" spans="1:2">
      <c r="A6563" s="34">
        <v>2161.08</v>
      </c>
      <c r="B6563" s="33">
        <f t="shared" si="102"/>
        <v>-0.59538629070520488</v>
      </c>
    </row>
    <row r="6564" spans="1:2">
      <c r="A6564" s="33">
        <v>952.56</v>
      </c>
      <c r="B6564" s="33">
        <f t="shared" si="102"/>
        <v>-0.61768769678165658</v>
      </c>
    </row>
    <row r="6565" spans="1:2">
      <c r="A6565" s="34">
        <v>546</v>
      </c>
      <c r="B6565" s="33">
        <f t="shared" si="102"/>
        <v>-0.62519014577252308</v>
      </c>
    </row>
    <row r="6566" spans="1:2">
      <c r="A6566" s="33">
        <v>667.80000000000007</v>
      </c>
      <c r="B6566" s="33">
        <f t="shared" si="102"/>
        <v>-0.62294251126079647</v>
      </c>
    </row>
    <row r="6567" spans="1:2">
      <c r="A6567" s="34">
        <v>1296.48</v>
      </c>
      <c r="B6567" s="33">
        <f t="shared" si="102"/>
        <v>-0.61134117411110633</v>
      </c>
    </row>
    <row r="6568" spans="1:2">
      <c r="A6568" s="33">
        <v>1656.48</v>
      </c>
      <c r="B6568" s="33">
        <f t="shared" si="102"/>
        <v>-0.60469791939664352</v>
      </c>
    </row>
    <row r="6569" spans="1:2">
      <c r="A6569" s="34">
        <v>3811.86</v>
      </c>
      <c r="B6569" s="33">
        <f t="shared" si="102"/>
        <v>-0.56492364621203595</v>
      </c>
    </row>
    <row r="6570" spans="1:2">
      <c r="A6570" s="33">
        <v>2147</v>
      </c>
      <c r="B6570" s="33">
        <f t="shared" si="102"/>
        <v>-0.5956461157784817</v>
      </c>
    </row>
    <row r="6571" spans="1:2">
      <c r="A6571" s="34">
        <v>1701.7</v>
      </c>
      <c r="B6571" s="33">
        <f t="shared" si="102"/>
        <v>-0.60386345279056586</v>
      </c>
    </row>
    <row r="6572" spans="1:2">
      <c r="A6572" s="33">
        <v>1405.5600000000002</v>
      </c>
      <c r="B6572" s="33">
        <f t="shared" si="102"/>
        <v>-0.60932826793262418</v>
      </c>
    </row>
    <row r="6573" spans="1:2">
      <c r="A6573" s="34">
        <v>1677.8999999999999</v>
      </c>
      <c r="B6573" s="33">
        <f t="shared" si="102"/>
        <v>-0.60430264574113302</v>
      </c>
    </row>
    <row r="6574" spans="1:2">
      <c r="A6574" s="33">
        <v>2686.2000000000003</v>
      </c>
      <c r="B6574" s="33">
        <f t="shared" si="102"/>
        <v>-0.58569599649504189</v>
      </c>
    </row>
    <row r="6575" spans="1:2">
      <c r="A6575" s="34">
        <v>3654</v>
      </c>
      <c r="B6575" s="33">
        <f t="shared" si="102"/>
        <v>-0.56783671340432784</v>
      </c>
    </row>
    <row r="6576" spans="1:2">
      <c r="A6576" s="33">
        <v>1662.08</v>
      </c>
      <c r="B6576" s="33">
        <f t="shared" si="102"/>
        <v>-0.604594579878863</v>
      </c>
    </row>
    <row r="6577" spans="1:2">
      <c r="A6577" s="34">
        <v>2134.08</v>
      </c>
      <c r="B6577" s="33">
        <f t="shared" si="102"/>
        <v>-0.59588453480878967</v>
      </c>
    </row>
    <row r="6578" spans="1:2">
      <c r="A6578" s="33">
        <v>1885.52</v>
      </c>
      <c r="B6578" s="33">
        <f t="shared" si="102"/>
        <v>-0.6004713331194198</v>
      </c>
    </row>
    <row r="6579" spans="1:2">
      <c r="A6579" s="34">
        <v>2540.16</v>
      </c>
      <c r="B6579" s="33">
        <f t="shared" si="102"/>
        <v>-0.58839094349087562</v>
      </c>
    </row>
    <row r="6580" spans="1:2">
      <c r="A6580" s="33">
        <v>4665.6000000000004</v>
      </c>
      <c r="B6580" s="33">
        <f t="shared" si="102"/>
        <v>-0.54916916765668744</v>
      </c>
    </row>
    <row r="6581" spans="1:2">
      <c r="A6581" s="34">
        <v>5825</v>
      </c>
      <c r="B6581" s="33">
        <f t="shared" si="102"/>
        <v>-0.52777419677905368</v>
      </c>
    </row>
    <row r="6582" spans="1:2">
      <c r="A6582" s="33">
        <v>3109.0499999999997</v>
      </c>
      <c r="B6582" s="33">
        <f t="shared" si="102"/>
        <v>-0.57789294022834592</v>
      </c>
    </row>
    <row r="6583" spans="1:2">
      <c r="A6583" s="34">
        <v>2763.18</v>
      </c>
      <c r="B6583" s="33">
        <f t="shared" si="102"/>
        <v>-0.58427544719526592</v>
      </c>
    </row>
    <row r="6584" spans="1:2">
      <c r="A6584" s="33">
        <v>2568.2400000000002</v>
      </c>
      <c r="B6584" s="33">
        <f t="shared" si="102"/>
        <v>-0.5878727696231475</v>
      </c>
    </row>
    <row r="6585" spans="1:2">
      <c r="A6585" s="34">
        <v>3207.0499999999997</v>
      </c>
      <c r="B6585" s="33">
        <f t="shared" si="102"/>
        <v>-0.57608449866718658</v>
      </c>
    </row>
    <row r="6586" spans="1:2">
      <c r="A6586" s="33">
        <v>5103</v>
      </c>
      <c r="B6586" s="33">
        <f t="shared" si="102"/>
        <v>-0.54109761317861516</v>
      </c>
    </row>
    <row r="6587" spans="1:2">
      <c r="A6587" s="34">
        <v>6237</v>
      </c>
      <c r="B6587" s="33">
        <f t="shared" si="102"/>
        <v>-0.52017136082805748</v>
      </c>
    </row>
    <row r="6588" spans="1:2">
      <c r="A6588" s="33">
        <v>3648</v>
      </c>
      <c r="B6588" s="33">
        <f t="shared" si="102"/>
        <v>-0.56794743431623551</v>
      </c>
    </row>
    <row r="6589" spans="1:2">
      <c r="A6589" s="34">
        <v>3079.44</v>
      </c>
      <c r="B6589" s="33">
        <f t="shared" si="102"/>
        <v>-0.5784393479286104</v>
      </c>
    </row>
    <row r="6590" spans="1:2">
      <c r="A6590" s="33">
        <v>2028</v>
      </c>
      <c r="B6590" s="33">
        <f t="shared" si="102"/>
        <v>-0.59784208053131804</v>
      </c>
    </row>
    <row r="6591" spans="1:2">
      <c r="A6591" s="34">
        <v>2657.7599999999998</v>
      </c>
      <c r="B6591" s="33">
        <f t="shared" si="102"/>
        <v>-0.58622081361748457</v>
      </c>
    </row>
    <row r="6592" spans="1:2">
      <c r="A6592" s="33">
        <v>3718</v>
      </c>
      <c r="B6592" s="33">
        <f t="shared" si="102"/>
        <v>-0.56665569034397889</v>
      </c>
    </row>
    <row r="6593" spans="1:2">
      <c r="A6593" s="34">
        <v>4542.72</v>
      </c>
      <c r="B6593" s="33">
        <f t="shared" si="102"/>
        <v>-0.55143673193255738</v>
      </c>
    </row>
    <row r="6594" spans="1:2">
      <c r="A6594" s="33">
        <v>2358.7199999999998</v>
      </c>
      <c r="B6594" s="33">
        <f t="shared" si="102"/>
        <v>-0.59173914386696491</v>
      </c>
    </row>
    <row r="6595" spans="1:2">
      <c r="A6595" s="34">
        <v>640.64</v>
      </c>
      <c r="B6595" s="33">
        <f t="shared" ref="B6595:B6658" si="103">(A6595-$E$3)/$E$4</f>
        <v>-0.62344370792203219</v>
      </c>
    </row>
    <row r="6596" spans="1:2">
      <c r="A6596" s="33">
        <v>640.64</v>
      </c>
      <c r="B6596" s="33">
        <f t="shared" si="103"/>
        <v>-0.62344370792203219</v>
      </c>
    </row>
    <row r="6597" spans="1:2">
      <c r="A6597" s="34">
        <v>1081</v>
      </c>
      <c r="B6597" s="33">
        <f t="shared" si="103"/>
        <v>-0.61531753112741872</v>
      </c>
    </row>
    <row r="6598" spans="1:2">
      <c r="A6598" s="33">
        <v>1863.5400000000002</v>
      </c>
      <c r="B6598" s="33">
        <f t="shared" si="103"/>
        <v>-0.60087694072670839</v>
      </c>
    </row>
    <row r="6599" spans="1:2">
      <c r="A6599" s="34">
        <v>2025</v>
      </c>
      <c r="B6599" s="33">
        <f t="shared" si="103"/>
        <v>-0.59789744098727193</v>
      </c>
    </row>
    <row r="6600" spans="1:2">
      <c r="A6600" s="33">
        <v>906.3</v>
      </c>
      <c r="B6600" s="33">
        <f t="shared" si="103"/>
        <v>-0.61854135501246488</v>
      </c>
    </row>
    <row r="6601" spans="1:2">
      <c r="A6601" s="34">
        <v>741</v>
      </c>
      <c r="B6601" s="33">
        <f t="shared" si="103"/>
        <v>-0.62159171613552244</v>
      </c>
    </row>
    <row r="6602" spans="1:2">
      <c r="A6602" s="33">
        <v>725.04000000000008</v>
      </c>
      <c r="B6602" s="33">
        <f t="shared" si="103"/>
        <v>-0.621886233761197</v>
      </c>
    </row>
    <row r="6603" spans="1:2">
      <c r="A6603" s="34">
        <v>1053.27</v>
      </c>
      <c r="B6603" s="33">
        <f t="shared" si="103"/>
        <v>-0.61582924627528557</v>
      </c>
    </row>
    <row r="6604" spans="1:2">
      <c r="A6604" s="33">
        <v>1598.48</v>
      </c>
      <c r="B6604" s="33">
        <f t="shared" si="103"/>
        <v>-0.60576822154508481</v>
      </c>
    </row>
    <row r="6605" spans="1:2">
      <c r="A6605" s="34">
        <v>1716</v>
      </c>
      <c r="B6605" s="33">
        <f t="shared" si="103"/>
        <v>-0.60359956795051906</v>
      </c>
    </row>
    <row r="6606" spans="1:2">
      <c r="A6606" s="33">
        <v>658</v>
      </c>
      <c r="B6606" s="33">
        <f t="shared" si="103"/>
        <v>-0.62312335541691244</v>
      </c>
    </row>
    <row r="6607" spans="1:2">
      <c r="A6607" s="34">
        <v>1055.7</v>
      </c>
      <c r="B6607" s="33">
        <f t="shared" si="103"/>
        <v>-0.61578440430596293</v>
      </c>
    </row>
    <row r="6608" spans="1:2">
      <c r="A6608" s="33">
        <v>2779.5</v>
      </c>
      <c r="B6608" s="33">
        <f t="shared" si="103"/>
        <v>-0.58397428631487702</v>
      </c>
    </row>
    <row r="6609" spans="1:2">
      <c r="A6609" s="34">
        <v>2951.1299999999997</v>
      </c>
      <c r="B6609" s="33">
        <f t="shared" si="103"/>
        <v>-0.58080711462975687</v>
      </c>
    </row>
    <row r="6610" spans="1:2">
      <c r="A6610" s="33">
        <v>4526.7300000000005</v>
      </c>
      <c r="B6610" s="33">
        <f t="shared" si="103"/>
        <v>-0.55173180316279147</v>
      </c>
    </row>
    <row r="6611" spans="1:2">
      <c r="A6611" s="34">
        <v>7480.55</v>
      </c>
      <c r="B6611" s="33">
        <f t="shared" si="103"/>
        <v>-0.49722352916091805</v>
      </c>
    </row>
    <row r="6612" spans="1:2">
      <c r="A6612" s="33">
        <v>3553.2</v>
      </c>
      <c r="B6612" s="33">
        <f t="shared" si="103"/>
        <v>-0.56969682472437744</v>
      </c>
    </row>
    <row r="6613" spans="1:2">
      <c r="A6613" s="34">
        <v>3742.2000000000003</v>
      </c>
      <c r="B6613" s="33">
        <f t="shared" si="103"/>
        <v>-0.56620911599928447</v>
      </c>
    </row>
    <row r="6614" spans="1:2">
      <c r="A6614" s="33">
        <v>3488.4</v>
      </c>
      <c r="B6614" s="33">
        <f t="shared" si="103"/>
        <v>-0.57089261057298069</v>
      </c>
    </row>
    <row r="6615" spans="1:2">
      <c r="A6615" s="34">
        <v>3512.3199999999997</v>
      </c>
      <c r="B6615" s="33">
        <f t="shared" si="103"/>
        <v>-0.57045120320417531</v>
      </c>
    </row>
    <row r="6616" spans="1:2">
      <c r="A6616" s="33">
        <v>5355</v>
      </c>
      <c r="B6616" s="33">
        <f t="shared" si="103"/>
        <v>-0.53644733487849128</v>
      </c>
    </row>
    <row r="6617" spans="1:2">
      <c r="A6617" s="34">
        <v>2124.2400000000002</v>
      </c>
      <c r="B6617" s="33">
        <f t="shared" si="103"/>
        <v>-0.59606611710431834</v>
      </c>
    </row>
    <row r="6618" spans="1:2">
      <c r="A6618" s="33">
        <v>1226.2499999999998</v>
      </c>
      <c r="B6618" s="33">
        <f t="shared" si="103"/>
        <v>-0.61263716238498622</v>
      </c>
    </row>
    <row r="6619" spans="1:2">
      <c r="A6619" s="34">
        <v>808.50000000000011</v>
      </c>
      <c r="B6619" s="33">
        <f t="shared" si="103"/>
        <v>-0.62034610587656069</v>
      </c>
    </row>
    <row r="6620" spans="1:2">
      <c r="A6620" s="33">
        <v>643.5</v>
      </c>
      <c r="B6620" s="33">
        <f t="shared" si="103"/>
        <v>-0.62339093095402276</v>
      </c>
    </row>
    <row r="6621" spans="1:2">
      <c r="A6621" s="34">
        <v>1320</v>
      </c>
      <c r="B6621" s="33">
        <f t="shared" si="103"/>
        <v>-0.61090714813642821</v>
      </c>
    </row>
    <row r="6622" spans="1:2">
      <c r="A6622" s="33">
        <v>1207.96</v>
      </c>
      <c r="B6622" s="33">
        <f t="shared" si="103"/>
        <v>-0.61297467663145155</v>
      </c>
    </row>
    <row r="6623" spans="1:2">
      <c r="A6623" s="34">
        <v>2109.12</v>
      </c>
      <c r="B6623" s="33">
        <f t="shared" si="103"/>
        <v>-0.59634513380232579</v>
      </c>
    </row>
    <row r="6624" spans="1:2">
      <c r="A6624" s="33">
        <v>846.4</v>
      </c>
      <c r="B6624" s="33">
        <f t="shared" si="103"/>
        <v>-0.61964671878301025</v>
      </c>
    </row>
    <row r="6625" spans="1:2">
      <c r="A6625" s="34">
        <v>682.5</v>
      </c>
      <c r="B6625" s="33">
        <f t="shared" si="103"/>
        <v>-0.62267124502662263</v>
      </c>
    </row>
    <row r="6626" spans="1:2">
      <c r="A6626" s="33">
        <v>474.81</v>
      </c>
      <c r="B6626" s="33">
        <f t="shared" si="103"/>
        <v>-0.62650384939230819</v>
      </c>
    </row>
    <row r="6627" spans="1:2">
      <c r="A6627" s="34">
        <v>1198.5</v>
      </c>
      <c r="B6627" s="33">
        <f t="shared" si="103"/>
        <v>-0.61314924660255932</v>
      </c>
    </row>
    <row r="6628" spans="1:2">
      <c r="A6628" s="33">
        <v>899.64</v>
      </c>
      <c r="B6628" s="33">
        <f t="shared" si="103"/>
        <v>-0.61866425522468249</v>
      </c>
    </row>
    <row r="6629" spans="1:2">
      <c r="A6629" s="34">
        <v>1463</v>
      </c>
      <c r="B6629" s="33">
        <f t="shared" si="103"/>
        <v>-0.60826829973596097</v>
      </c>
    </row>
    <row r="6630" spans="1:2">
      <c r="A6630" s="33">
        <v>665.76</v>
      </c>
      <c r="B6630" s="33">
        <f t="shared" si="103"/>
        <v>-0.62298015637084514</v>
      </c>
    </row>
    <row r="6631" spans="1:2">
      <c r="A6631" s="34">
        <v>360</v>
      </c>
      <c r="B6631" s="33">
        <f t="shared" si="103"/>
        <v>-0.62862249404166226</v>
      </c>
    </row>
    <row r="6632" spans="1:2">
      <c r="A6632" s="33">
        <v>340</v>
      </c>
      <c r="B6632" s="33">
        <f t="shared" si="103"/>
        <v>-0.62899156374802123</v>
      </c>
    </row>
    <row r="6633" spans="1:2">
      <c r="A6633" s="34">
        <v>783.02</v>
      </c>
      <c r="B6633" s="33">
        <f t="shared" si="103"/>
        <v>-0.62081630068246219</v>
      </c>
    </row>
    <row r="6634" spans="1:2">
      <c r="A6634" s="33">
        <v>856.98</v>
      </c>
      <c r="B6634" s="33">
        <f t="shared" si="103"/>
        <v>-0.61945148090834634</v>
      </c>
    </row>
    <row r="6635" spans="1:2">
      <c r="A6635" s="34">
        <v>1933.44</v>
      </c>
      <c r="B6635" s="33">
        <f t="shared" si="103"/>
        <v>-0.59958704210298364</v>
      </c>
    </row>
    <row r="6636" spans="1:2">
      <c r="A6636" s="33">
        <v>717.6</v>
      </c>
      <c r="B6636" s="33">
        <f t="shared" si="103"/>
        <v>-0.62202352769196256</v>
      </c>
    </row>
    <row r="6637" spans="1:2">
      <c r="A6637" s="34">
        <v>504.56</v>
      </c>
      <c r="B6637" s="33">
        <f t="shared" si="103"/>
        <v>-0.62595485820409913</v>
      </c>
    </row>
    <row r="6638" spans="1:2">
      <c r="A6638" s="33">
        <v>429.3</v>
      </c>
      <c r="B6638" s="33">
        <f t="shared" si="103"/>
        <v>-0.62734366750912807</v>
      </c>
    </row>
    <row r="6639" spans="1:2">
      <c r="A6639" s="34">
        <v>1007</v>
      </c>
      <c r="B6639" s="33">
        <f t="shared" si="103"/>
        <v>-0.61668308904094715</v>
      </c>
    </row>
    <row r="6640" spans="1:2">
      <c r="A6640" s="33">
        <v>1447.6000000000001</v>
      </c>
      <c r="B6640" s="33">
        <f t="shared" si="103"/>
        <v>-0.60855248340985746</v>
      </c>
    </row>
    <row r="6641" spans="1:2">
      <c r="A6641" s="34">
        <v>3246.48</v>
      </c>
      <c r="B6641" s="33">
        <f t="shared" si="103"/>
        <v>-0.57535687774109967</v>
      </c>
    </row>
    <row r="6642" spans="1:2">
      <c r="A6642" s="33">
        <v>1526.85</v>
      </c>
      <c r="B6642" s="33">
        <f t="shared" si="103"/>
        <v>-0.60709004469840977</v>
      </c>
    </row>
    <row r="6643" spans="1:2">
      <c r="A6643" s="34">
        <v>1272.96</v>
      </c>
      <c r="B6643" s="33">
        <f t="shared" si="103"/>
        <v>-0.61177520008578468</v>
      </c>
    </row>
    <row r="6644" spans="1:2">
      <c r="A6644" s="33">
        <v>1103.3000000000002</v>
      </c>
      <c r="B6644" s="33">
        <f t="shared" si="103"/>
        <v>-0.61490601840482839</v>
      </c>
    </row>
    <row r="6645" spans="1:2">
      <c r="A6645" s="34">
        <v>1451.2499999999998</v>
      </c>
      <c r="B6645" s="33">
        <f t="shared" si="103"/>
        <v>-0.60848512818844691</v>
      </c>
    </row>
    <row r="6646" spans="1:2">
      <c r="A6646" s="33">
        <v>2140.3200000000002</v>
      </c>
      <c r="B6646" s="33">
        <f t="shared" si="103"/>
        <v>-0.59576938506040567</v>
      </c>
    </row>
    <row r="6647" spans="1:2">
      <c r="A6647" s="34">
        <v>3023.28</v>
      </c>
      <c r="B6647" s="33">
        <f t="shared" si="103"/>
        <v>-0.57947569566406665</v>
      </c>
    </row>
    <row r="6648" spans="1:2">
      <c r="A6648" s="33">
        <v>1306.8</v>
      </c>
      <c r="B6648" s="33">
        <f t="shared" si="103"/>
        <v>-0.61115073414262511</v>
      </c>
    </row>
    <row r="6649" spans="1:2">
      <c r="A6649" s="34">
        <v>1647.3600000000001</v>
      </c>
      <c r="B6649" s="33">
        <f t="shared" si="103"/>
        <v>-0.60486621518274331</v>
      </c>
    </row>
    <row r="6650" spans="1:2">
      <c r="A6650" s="33">
        <v>1653</v>
      </c>
      <c r="B6650" s="33">
        <f t="shared" si="103"/>
        <v>-0.60476213752555008</v>
      </c>
    </row>
    <row r="6651" spans="1:2">
      <c r="A6651" s="34">
        <v>2085.39</v>
      </c>
      <c r="B6651" s="33">
        <f t="shared" si="103"/>
        <v>-0.59678303500892083</v>
      </c>
    </row>
    <row r="6652" spans="1:2">
      <c r="A6652" s="33">
        <v>3478.2000000000003</v>
      </c>
      <c r="B6652" s="33">
        <f t="shared" si="103"/>
        <v>-0.5710808361232238</v>
      </c>
    </row>
    <row r="6653" spans="1:2">
      <c r="A6653" s="34">
        <v>4732</v>
      </c>
      <c r="B6653" s="33">
        <f t="shared" si="103"/>
        <v>-0.54794385623157538</v>
      </c>
    </row>
    <row r="6654" spans="1:2">
      <c r="A6654" s="33">
        <v>2632.5</v>
      </c>
      <c r="B6654" s="33">
        <f t="shared" si="103"/>
        <v>-0.58668694865661597</v>
      </c>
    </row>
    <row r="6655" spans="1:2">
      <c r="A6655" s="34">
        <v>2233.44</v>
      </c>
      <c r="B6655" s="33">
        <f t="shared" si="103"/>
        <v>-0.59405099650759796</v>
      </c>
    </row>
    <row r="6656" spans="1:2">
      <c r="A6656" s="33">
        <v>1847.0500000000002</v>
      </c>
      <c r="B6656" s="33">
        <f t="shared" si="103"/>
        <v>-0.60118123869960149</v>
      </c>
    </row>
    <row r="6657" spans="1:2">
      <c r="A6657" s="34">
        <v>2659.72</v>
      </c>
      <c r="B6657" s="33">
        <f t="shared" si="103"/>
        <v>-0.58618464478626131</v>
      </c>
    </row>
    <row r="6658" spans="1:2">
      <c r="A6658" s="33">
        <v>4677.4800000000005</v>
      </c>
      <c r="B6658" s="33">
        <f t="shared" si="103"/>
        <v>-0.54894994025111021</v>
      </c>
    </row>
    <row r="6659" spans="1:2">
      <c r="A6659" s="34">
        <v>5397.84</v>
      </c>
      <c r="B6659" s="33">
        <f t="shared" ref="B6659:B6722" si="104">(A6659-$E$3)/$E$4</f>
        <v>-0.53565678756747015</v>
      </c>
    </row>
    <row r="6660" spans="1:2">
      <c r="A6660" s="33">
        <v>2708.6099999999997</v>
      </c>
      <c r="B6660" s="33">
        <f t="shared" si="104"/>
        <v>-0.58528245388906663</v>
      </c>
    </row>
    <row r="6661" spans="1:2">
      <c r="A6661" s="34">
        <v>2814.83</v>
      </c>
      <c r="B6661" s="33">
        <f t="shared" si="104"/>
        <v>-0.58332232467859368</v>
      </c>
    </row>
    <row r="6662" spans="1:2">
      <c r="A6662" s="33">
        <v>1693.1200000000001</v>
      </c>
      <c r="B6662" s="33">
        <f t="shared" si="104"/>
        <v>-0.60402178369459392</v>
      </c>
    </row>
    <row r="6663" spans="1:2">
      <c r="A6663" s="34">
        <v>1713.1499999999999</v>
      </c>
      <c r="B6663" s="33">
        <f t="shared" si="104"/>
        <v>-0.6036521603836752</v>
      </c>
    </row>
    <row r="6664" spans="1:2">
      <c r="A6664" s="33">
        <v>3224</v>
      </c>
      <c r="B6664" s="33">
        <f t="shared" si="104"/>
        <v>-0.57577171209104727</v>
      </c>
    </row>
    <row r="6665" spans="1:2">
      <c r="A6665" s="34">
        <v>3969.0000000000005</v>
      </c>
      <c r="B6665" s="33">
        <f t="shared" si="104"/>
        <v>-0.56202386552917294</v>
      </c>
    </row>
    <row r="6666" spans="1:2">
      <c r="A6666" s="33">
        <v>1675.7999999999997</v>
      </c>
      <c r="B6666" s="33">
        <f t="shared" si="104"/>
        <v>-0.60434139806030085</v>
      </c>
    </row>
    <row r="6667" spans="1:2">
      <c r="A6667" s="34">
        <v>492.66</v>
      </c>
      <c r="B6667" s="33">
        <f t="shared" si="104"/>
        <v>-0.6261744546793826</v>
      </c>
    </row>
    <row r="6668" spans="1:2">
      <c r="A6668" s="33">
        <v>449.82</v>
      </c>
      <c r="B6668" s="33">
        <f t="shared" si="104"/>
        <v>-0.62696500199040373</v>
      </c>
    </row>
    <row r="6669" spans="1:2">
      <c r="A6669" s="34">
        <v>703.8</v>
      </c>
      <c r="B6669" s="33">
        <f t="shared" si="104"/>
        <v>-0.62227818578935024</v>
      </c>
    </row>
    <row r="6670" spans="1:2">
      <c r="A6670" s="33">
        <v>1324.96</v>
      </c>
      <c r="B6670" s="33">
        <f t="shared" si="104"/>
        <v>-0.61081561884925117</v>
      </c>
    </row>
    <row r="6671" spans="1:2">
      <c r="A6671" s="34">
        <v>2145.42</v>
      </c>
      <c r="B6671" s="33">
        <f t="shared" si="104"/>
        <v>-0.59567527228528416</v>
      </c>
    </row>
    <row r="6672" spans="1:2">
      <c r="A6672" s="33">
        <v>769.11999999999989</v>
      </c>
      <c r="B6672" s="33">
        <f t="shared" si="104"/>
        <v>-0.62107280412838162</v>
      </c>
    </row>
    <row r="6673" spans="1:2">
      <c r="A6673" s="34">
        <v>571.20000000000005</v>
      </c>
      <c r="B6673" s="33">
        <f t="shared" si="104"/>
        <v>-0.62472511794251073</v>
      </c>
    </row>
    <row r="6674" spans="1:2">
      <c r="A6674" s="33">
        <v>486.72</v>
      </c>
      <c r="B6674" s="33">
        <f t="shared" si="104"/>
        <v>-0.62628406838217132</v>
      </c>
    </row>
    <row r="6675" spans="1:2">
      <c r="A6675" s="34">
        <v>696</v>
      </c>
      <c r="B6675" s="33">
        <f t="shared" si="104"/>
        <v>-0.62242212297483035</v>
      </c>
    </row>
    <row r="6676" spans="1:2">
      <c r="A6676" s="33">
        <v>1451.45</v>
      </c>
      <c r="B6676" s="33">
        <f t="shared" si="104"/>
        <v>-0.60848143749138339</v>
      </c>
    </row>
    <row r="6677" spans="1:2">
      <c r="A6677" s="34">
        <v>1651.8600000000001</v>
      </c>
      <c r="B6677" s="33">
        <f t="shared" si="104"/>
        <v>-0.60478317449881258</v>
      </c>
    </row>
    <row r="6678" spans="1:2">
      <c r="A6678" s="33">
        <v>513.24</v>
      </c>
      <c r="B6678" s="33">
        <f t="shared" si="104"/>
        <v>-0.62579468195153931</v>
      </c>
    </row>
    <row r="6679" spans="1:2">
      <c r="A6679" s="34">
        <v>919.08</v>
      </c>
      <c r="B6679" s="33">
        <f t="shared" si="104"/>
        <v>-0.61830551947010148</v>
      </c>
    </row>
    <row r="6680" spans="1:2">
      <c r="A6680" s="33">
        <v>2067</v>
      </c>
      <c r="B6680" s="33">
        <f t="shared" si="104"/>
        <v>-0.59712239460391792</v>
      </c>
    </row>
    <row r="6681" spans="1:2">
      <c r="A6681" s="34">
        <v>2678.83</v>
      </c>
      <c r="B6681" s="33">
        <f t="shared" si="104"/>
        <v>-0.58583199868183522</v>
      </c>
    </row>
    <row r="6682" spans="1:2">
      <c r="A6682" s="33">
        <v>3780</v>
      </c>
      <c r="B6682" s="33">
        <f t="shared" si="104"/>
        <v>-0.5655115742542659</v>
      </c>
    </row>
    <row r="6683" spans="1:2">
      <c r="A6683" s="34">
        <v>5948.8</v>
      </c>
      <c r="B6683" s="33">
        <f t="shared" si="104"/>
        <v>-0.52548965529669123</v>
      </c>
    </row>
    <row r="6684" spans="1:2">
      <c r="A6684" s="33">
        <v>3105.8999999999996</v>
      </c>
      <c r="B6684" s="33">
        <f t="shared" si="104"/>
        <v>-0.57795106870709734</v>
      </c>
    </row>
    <row r="6685" spans="1:2">
      <c r="A6685" s="34">
        <v>2777.5</v>
      </c>
      <c r="B6685" s="33">
        <f t="shared" si="104"/>
        <v>-0.58401119328551288</v>
      </c>
    </row>
    <row r="6686" spans="1:2">
      <c r="A6686" s="33">
        <v>2690.28</v>
      </c>
      <c r="B6686" s="33">
        <f t="shared" si="104"/>
        <v>-0.58562070627494467</v>
      </c>
    </row>
    <row r="6687" spans="1:2">
      <c r="A6687" s="34">
        <v>2682.72</v>
      </c>
      <c r="B6687" s="33">
        <f t="shared" si="104"/>
        <v>-0.58576021462394834</v>
      </c>
    </row>
    <row r="6688" spans="1:2">
      <c r="A6688" s="33">
        <v>4182</v>
      </c>
      <c r="B6688" s="33">
        <f t="shared" si="104"/>
        <v>-0.55809327315644908</v>
      </c>
    </row>
    <row r="6689" spans="1:2">
      <c r="A6689" s="34">
        <v>1679.23</v>
      </c>
      <c r="B6689" s="33">
        <f t="shared" si="104"/>
        <v>-0.60427810260566017</v>
      </c>
    </row>
    <row r="6690" spans="1:2">
      <c r="A6690" s="33">
        <v>1025.57</v>
      </c>
      <c r="B6690" s="33">
        <f t="shared" si="104"/>
        <v>-0.61634040781859278</v>
      </c>
    </row>
    <row r="6691" spans="1:2">
      <c r="A6691" s="34">
        <v>591.36</v>
      </c>
      <c r="B6691" s="33">
        <f t="shared" si="104"/>
        <v>-0.62435309567850084</v>
      </c>
    </row>
    <row r="6692" spans="1:2">
      <c r="A6692" s="33">
        <v>521.36</v>
      </c>
      <c r="B6692" s="33">
        <f t="shared" si="104"/>
        <v>-0.62564483965075746</v>
      </c>
    </row>
    <row r="6693" spans="1:2">
      <c r="A6693" s="34">
        <v>1029.5999999999999</v>
      </c>
      <c r="B6693" s="33">
        <f t="shared" si="104"/>
        <v>-0.61626604027276144</v>
      </c>
    </row>
    <row r="6694" spans="1:2">
      <c r="A6694" s="33">
        <v>1173</v>
      </c>
      <c r="B6694" s="33">
        <f t="shared" si="104"/>
        <v>-0.61361981047816716</v>
      </c>
    </row>
    <row r="6695" spans="1:2">
      <c r="A6695" s="34">
        <v>1751.2199999999998</v>
      </c>
      <c r="B6695" s="33">
        <f t="shared" si="104"/>
        <v>-0.60294963619762076</v>
      </c>
    </row>
    <row r="6696" spans="1:2">
      <c r="A6696" s="33">
        <v>747.5</v>
      </c>
      <c r="B6696" s="33">
        <f t="shared" si="104"/>
        <v>-0.62147176848095576</v>
      </c>
    </row>
    <row r="6697" spans="1:2">
      <c r="A6697" s="34">
        <v>514.5</v>
      </c>
      <c r="B6697" s="33">
        <f t="shared" si="104"/>
        <v>-0.62577143056003859</v>
      </c>
    </row>
    <row r="6698" spans="1:2">
      <c r="A6698" s="33">
        <v>377.99999999999994</v>
      </c>
      <c r="B6698" s="33">
        <f t="shared" si="104"/>
        <v>-0.62829033130593903</v>
      </c>
    </row>
    <row r="6699" spans="1:2">
      <c r="A6699" s="34">
        <v>1044.48</v>
      </c>
      <c r="B6699" s="33">
        <f t="shared" si="104"/>
        <v>-0.61599145241123032</v>
      </c>
    </row>
    <row r="6700" spans="1:2">
      <c r="A6700" s="33">
        <v>864.36</v>
      </c>
      <c r="B6700" s="33">
        <f t="shared" si="104"/>
        <v>-0.61931529418669984</v>
      </c>
    </row>
    <row r="6701" spans="1:2">
      <c r="A6701" s="34">
        <v>1499.3999999999999</v>
      </c>
      <c r="B6701" s="33">
        <f t="shared" si="104"/>
        <v>-0.60759659287038748</v>
      </c>
    </row>
    <row r="6702" spans="1:2">
      <c r="A6702" s="33">
        <v>526.87</v>
      </c>
      <c r="B6702" s="33">
        <f t="shared" si="104"/>
        <v>-0.62554316094665552</v>
      </c>
    </row>
    <row r="6703" spans="1:2">
      <c r="A6703" s="34">
        <v>310.5</v>
      </c>
      <c r="B6703" s="33">
        <f t="shared" si="104"/>
        <v>-0.62953594156490089</v>
      </c>
    </row>
    <row r="6704" spans="1:2">
      <c r="A6704" s="33">
        <v>249.6</v>
      </c>
      <c r="B6704" s="33">
        <f t="shared" si="104"/>
        <v>-0.63065975882076419</v>
      </c>
    </row>
    <row r="6705" spans="1:2">
      <c r="A6705" s="34">
        <v>603.52</v>
      </c>
      <c r="B6705" s="33">
        <f t="shared" si="104"/>
        <v>-0.62412870129703457</v>
      </c>
    </row>
    <row r="6706" spans="1:2">
      <c r="A6706" s="33">
        <v>747.5</v>
      </c>
      <c r="B6706" s="33">
        <f t="shared" si="104"/>
        <v>-0.62147176848095576</v>
      </c>
    </row>
    <row r="6707" spans="1:2">
      <c r="A6707" s="34">
        <v>1619.9999999999998</v>
      </c>
      <c r="B6707" s="33">
        <f t="shared" si="104"/>
        <v>-0.60537110254104254</v>
      </c>
    </row>
    <row r="6708" spans="1:2">
      <c r="A6708" s="33">
        <v>696</v>
      </c>
      <c r="B6708" s="33">
        <f t="shared" si="104"/>
        <v>-0.62242212297483035</v>
      </c>
    </row>
    <row r="6709" spans="1:2">
      <c r="A6709" s="34">
        <v>420</v>
      </c>
      <c r="B6709" s="33">
        <f t="shared" si="104"/>
        <v>-0.62751528492258513</v>
      </c>
    </row>
    <row r="6710" spans="1:2">
      <c r="A6710" s="33">
        <v>299.24999999999994</v>
      </c>
      <c r="B6710" s="33">
        <f t="shared" si="104"/>
        <v>-0.62974354327472781</v>
      </c>
    </row>
    <row r="6711" spans="1:2">
      <c r="A6711" s="34">
        <v>726.18</v>
      </c>
      <c r="B6711" s="33">
        <f t="shared" si="104"/>
        <v>-0.6218651967879345</v>
      </c>
    </row>
    <row r="6712" spans="1:2">
      <c r="A6712" s="33">
        <v>1151.01</v>
      </c>
      <c r="B6712" s="33">
        <f t="shared" si="104"/>
        <v>-0.61402560262030881</v>
      </c>
    </row>
    <row r="6713" spans="1:2">
      <c r="A6713" s="34">
        <v>2316.6</v>
      </c>
      <c r="B6713" s="33">
        <f t="shared" si="104"/>
        <v>-0.59251640466855704</v>
      </c>
    </row>
    <row r="6714" spans="1:2">
      <c r="A6714" s="33">
        <v>1441.44</v>
      </c>
      <c r="B6714" s="33">
        <f t="shared" si="104"/>
        <v>-0.60866615687941605</v>
      </c>
    </row>
    <row r="6715" spans="1:2">
      <c r="A6715" s="34">
        <v>1019.1999999999999</v>
      </c>
      <c r="B6715" s="33">
        <f t="shared" si="104"/>
        <v>-0.61645795652006818</v>
      </c>
    </row>
    <row r="6716" spans="1:2">
      <c r="A6716" s="33">
        <v>928</v>
      </c>
      <c r="B6716" s="33">
        <f t="shared" si="104"/>
        <v>-0.61814091438106544</v>
      </c>
    </row>
    <row r="6717" spans="1:2">
      <c r="A6717" s="34">
        <v>1204</v>
      </c>
      <c r="B6717" s="33">
        <f t="shared" si="104"/>
        <v>-0.61304775243331056</v>
      </c>
    </row>
    <row r="6718" spans="1:2">
      <c r="A6718" s="33">
        <v>1776.6</v>
      </c>
      <c r="B6718" s="33">
        <f t="shared" si="104"/>
        <v>-0.60248128674025125</v>
      </c>
    </row>
    <row r="6719" spans="1:2">
      <c r="A6719" s="34">
        <v>2664</v>
      </c>
      <c r="B6719" s="33">
        <f t="shared" si="104"/>
        <v>-0.58610566386910046</v>
      </c>
    </row>
    <row r="6720" spans="1:2">
      <c r="A6720" s="33">
        <v>1443.84</v>
      </c>
      <c r="B6720" s="33">
        <f t="shared" si="104"/>
        <v>-0.60862186851465305</v>
      </c>
    </row>
    <row r="6721" spans="1:2">
      <c r="A6721" s="34">
        <v>1378.62</v>
      </c>
      <c r="B6721" s="33">
        <f t="shared" si="104"/>
        <v>-0.6098254048270898</v>
      </c>
    </row>
    <row r="6722" spans="1:2">
      <c r="A6722" s="33">
        <v>1367.9999999999998</v>
      </c>
      <c r="B6722" s="33">
        <f t="shared" si="104"/>
        <v>-0.61002138084116642</v>
      </c>
    </row>
    <row r="6723" spans="1:2">
      <c r="A6723" s="34">
        <v>2151.36</v>
      </c>
      <c r="B6723" s="33">
        <f t="shared" ref="B6723:B6786" si="105">(A6723-$E$3)/$E$4</f>
        <v>-0.59556565858249544</v>
      </c>
    </row>
    <row r="6724" spans="1:2">
      <c r="A6724" s="33">
        <v>3325.14</v>
      </c>
      <c r="B6724" s="33">
        <f t="shared" si="105"/>
        <v>-0.57390532658598958</v>
      </c>
    </row>
    <row r="6725" spans="1:2">
      <c r="A6725" s="34">
        <v>4641</v>
      </c>
      <c r="B6725" s="33">
        <f t="shared" si="105"/>
        <v>-0.54962312339550912</v>
      </c>
    </row>
    <row r="6726" spans="1:2">
      <c r="A6726" s="33">
        <v>2915.5</v>
      </c>
      <c r="B6726" s="33">
        <f t="shared" si="105"/>
        <v>-0.58146461231163549</v>
      </c>
    </row>
    <row r="6727" spans="1:2">
      <c r="A6727" s="34">
        <v>1970.6399999999999</v>
      </c>
      <c r="B6727" s="33">
        <f t="shared" si="105"/>
        <v>-0.59890057244915573</v>
      </c>
    </row>
    <row r="6728" spans="1:2">
      <c r="A6728" s="33">
        <v>1580.25</v>
      </c>
      <c r="B6728" s="33">
        <f t="shared" si="105"/>
        <v>-0.60610462858243108</v>
      </c>
    </row>
    <row r="6729" spans="1:2">
      <c r="A6729" s="34">
        <v>2344.16</v>
      </c>
      <c r="B6729" s="33">
        <f t="shared" si="105"/>
        <v>-0.59200782661319429</v>
      </c>
    </row>
    <row r="6730" spans="1:2">
      <c r="A6730" s="33">
        <v>4116</v>
      </c>
      <c r="B6730" s="33">
        <f t="shared" si="105"/>
        <v>-0.55931120318743399</v>
      </c>
    </row>
    <row r="6731" spans="1:2">
      <c r="A6731" s="34">
        <v>5292</v>
      </c>
      <c r="B6731" s="33">
        <f t="shared" si="105"/>
        <v>-0.53760990445352219</v>
      </c>
    </row>
    <row r="6732" spans="1:2">
      <c r="A6732" s="33">
        <v>2547.4499999999998</v>
      </c>
      <c r="B6732" s="33">
        <f t="shared" si="105"/>
        <v>-0.58825641758290781</v>
      </c>
    </row>
    <row r="6733" spans="1:2">
      <c r="A6733" s="34">
        <v>2397</v>
      </c>
      <c r="B6733" s="33">
        <f t="shared" si="105"/>
        <v>-0.59103274444899367</v>
      </c>
    </row>
    <row r="6734" spans="1:2">
      <c r="A6734" s="33">
        <v>1631.7</v>
      </c>
      <c r="B6734" s="33">
        <f t="shared" si="105"/>
        <v>-0.60515519676282248</v>
      </c>
    </row>
    <row r="6735" spans="1:2">
      <c r="A6735" s="34">
        <v>1621.5</v>
      </c>
      <c r="B6735" s="33">
        <f t="shared" si="105"/>
        <v>-0.60534342231306559</v>
      </c>
    </row>
    <row r="6736" spans="1:2">
      <c r="A6736" s="33">
        <v>2938</v>
      </c>
      <c r="B6736" s="33">
        <f t="shared" si="105"/>
        <v>-0.58104940889198153</v>
      </c>
    </row>
    <row r="6737" spans="1:2">
      <c r="A6737" s="34">
        <v>3877.5</v>
      </c>
      <c r="B6737" s="33">
        <f t="shared" si="105"/>
        <v>-0.56371235943576559</v>
      </c>
    </row>
    <row r="6738" spans="1:2">
      <c r="A6738" s="33">
        <v>1556.1</v>
      </c>
      <c r="B6738" s="33">
        <f t="shared" si="105"/>
        <v>-0.60655028025285973</v>
      </c>
    </row>
    <row r="6739" spans="1:2">
      <c r="A6739" s="34">
        <v>528.75</v>
      </c>
      <c r="B6739" s="33">
        <f t="shared" si="105"/>
        <v>-0.62550846839425778</v>
      </c>
    </row>
    <row r="6740" spans="1:2">
      <c r="A6740" s="33">
        <v>427.7</v>
      </c>
      <c r="B6740" s="33">
        <f t="shared" si="105"/>
        <v>-0.62737319308563688</v>
      </c>
    </row>
    <row r="6741" spans="1:2">
      <c r="A6741" s="34">
        <v>717.36</v>
      </c>
      <c r="B6741" s="33">
        <f t="shared" si="105"/>
        <v>-0.62202795652843879</v>
      </c>
    </row>
    <row r="6742" spans="1:2">
      <c r="A6742" s="33">
        <v>1335.74</v>
      </c>
      <c r="B6742" s="33">
        <f t="shared" si="105"/>
        <v>-0.61061669027752363</v>
      </c>
    </row>
    <row r="6743" spans="1:2">
      <c r="A6743" s="34">
        <v>1934.3</v>
      </c>
      <c r="B6743" s="33">
        <f t="shared" si="105"/>
        <v>-0.59957117210561017</v>
      </c>
    </row>
    <row r="6744" spans="1:2">
      <c r="A6744" s="33">
        <v>742.9</v>
      </c>
      <c r="B6744" s="33">
        <f t="shared" si="105"/>
        <v>-0.62155665451341835</v>
      </c>
    </row>
    <row r="6745" spans="1:2">
      <c r="A6745" s="34">
        <v>535.79999999999995</v>
      </c>
      <c r="B6745" s="33">
        <f t="shared" si="105"/>
        <v>-0.62537837132276619</v>
      </c>
    </row>
    <row r="6746" spans="1:2">
      <c r="A6746" s="33">
        <v>428.64</v>
      </c>
      <c r="B6746" s="33">
        <f t="shared" si="105"/>
        <v>-0.62735584680943801</v>
      </c>
    </row>
    <row r="6747" spans="1:2">
      <c r="A6747" s="34">
        <v>653.66</v>
      </c>
      <c r="B6747" s="33">
        <f t="shared" si="105"/>
        <v>-0.62320344354319235</v>
      </c>
    </row>
    <row r="6748" spans="1:2">
      <c r="A6748" s="33">
        <v>1209.5999999999999</v>
      </c>
      <c r="B6748" s="33">
        <f t="shared" si="105"/>
        <v>-0.61294441291553015</v>
      </c>
    </row>
    <row r="6749" spans="1:2">
      <c r="A6749" s="34">
        <v>1318.82</v>
      </c>
      <c r="B6749" s="33">
        <f t="shared" si="105"/>
        <v>-0.61092892324910331</v>
      </c>
    </row>
    <row r="6750" spans="1:2">
      <c r="A6750" s="33">
        <v>504</v>
      </c>
      <c r="B6750" s="33">
        <f t="shared" si="105"/>
        <v>-0.62596519215587709</v>
      </c>
    </row>
    <row r="6751" spans="1:2">
      <c r="A6751" s="34">
        <v>632.5</v>
      </c>
      <c r="B6751" s="33">
        <f t="shared" si="105"/>
        <v>-0.62359391929252028</v>
      </c>
    </row>
    <row r="6752" spans="1:2">
      <c r="A6752" s="33">
        <v>2151.36</v>
      </c>
      <c r="B6752" s="33">
        <f t="shared" si="105"/>
        <v>-0.59556565858249544</v>
      </c>
    </row>
    <row r="6753" spans="1:2">
      <c r="A6753" s="34">
        <v>2189.6</v>
      </c>
      <c r="B6753" s="33">
        <f t="shared" si="105"/>
        <v>-0.59485999730393702</v>
      </c>
    </row>
    <row r="6754" spans="1:2">
      <c r="A6754" s="33">
        <v>2955.04</v>
      </c>
      <c r="B6754" s="33">
        <f t="shared" si="105"/>
        <v>-0.58073496150216364</v>
      </c>
    </row>
    <row r="6755" spans="1:2">
      <c r="A6755" s="34">
        <v>4950</v>
      </c>
      <c r="B6755" s="33">
        <f t="shared" si="105"/>
        <v>-0.54392099643226188</v>
      </c>
    </row>
    <row r="6756" spans="1:2">
      <c r="A6756" s="33">
        <v>3540</v>
      </c>
      <c r="B6756" s="33">
        <f t="shared" si="105"/>
        <v>-0.56994041073057444</v>
      </c>
    </row>
    <row r="6757" spans="1:2">
      <c r="A6757" s="34">
        <v>2534.6</v>
      </c>
      <c r="B6757" s="33">
        <f t="shared" si="105"/>
        <v>-0.58849354486924355</v>
      </c>
    </row>
    <row r="6758" spans="1:2">
      <c r="A6758" s="33">
        <v>2389.4999999999995</v>
      </c>
      <c r="B6758" s="33">
        <f t="shared" si="105"/>
        <v>-0.59117114558887829</v>
      </c>
    </row>
    <row r="6759" spans="1:2">
      <c r="A6759" s="34">
        <v>2592</v>
      </c>
      <c r="B6759" s="33">
        <f t="shared" si="105"/>
        <v>-0.58743431481199304</v>
      </c>
    </row>
    <row r="6760" spans="1:2">
      <c r="A6760" s="33">
        <v>3503.3599999999997</v>
      </c>
      <c r="B6760" s="33">
        <f t="shared" si="105"/>
        <v>-0.57061654643262416</v>
      </c>
    </row>
    <row r="6761" spans="1:2">
      <c r="A6761" s="34">
        <v>2569.56</v>
      </c>
      <c r="B6761" s="33">
        <f t="shared" si="105"/>
        <v>-0.58784841102252783</v>
      </c>
    </row>
    <row r="6762" spans="1:2">
      <c r="A6762" s="33">
        <v>1184</v>
      </c>
      <c r="B6762" s="33">
        <f t="shared" si="105"/>
        <v>-0.61341682213966964</v>
      </c>
    </row>
    <row r="6763" spans="1:2">
      <c r="A6763" s="34">
        <v>986.04</v>
      </c>
      <c r="B6763" s="33">
        <f t="shared" si="105"/>
        <v>-0.61706987409321146</v>
      </c>
    </row>
    <row r="6764" spans="1:2">
      <c r="A6764" s="33">
        <v>489.6</v>
      </c>
      <c r="B6764" s="33">
        <f t="shared" si="105"/>
        <v>-0.62623092234445565</v>
      </c>
    </row>
    <row r="6765" spans="1:2">
      <c r="A6765" s="34">
        <v>992.64</v>
      </c>
      <c r="B6765" s="33">
        <f t="shared" si="105"/>
        <v>-0.61694808109011301</v>
      </c>
    </row>
    <row r="6766" spans="1:2">
      <c r="A6766" s="33">
        <v>1465.2</v>
      </c>
      <c r="B6766" s="33">
        <f t="shared" si="105"/>
        <v>-0.6082277020682616</v>
      </c>
    </row>
    <row r="6767" spans="1:2">
      <c r="A6767" s="34">
        <v>2923</v>
      </c>
      <c r="B6767" s="33">
        <f t="shared" si="105"/>
        <v>-0.58132621117175087</v>
      </c>
    </row>
    <row r="6768" spans="1:2">
      <c r="A6768" s="33">
        <v>806.52</v>
      </c>
      <c r="B6768" s="33">
        <f t="shared" si="105"/>
        <v>-0.62038264377749031</v>
      </c>
    </row>
    <row r="6769" spans="1:2">
      <c r="A6769" s="34">
        <v>735.73</v>
      </c>
      <c r="B6769" s="33">
        <f t="shared" si="105"/>
        <v>-0.62168896600314805</v>
      </c>
    </row>
    <row r="6770" spans="1:2">
      <c r="A6770" s="33">
        <v>363</v>
      </c>
      <c r="B6770" s="33">
        <f t="shared" si="105"/>
        <v>-0.62856713358570837</v>
      </c>
    </row>
    <row r="6771" spans="1:2">
      <c r="A6771" s="34">
        <v>993.59999999999991</v>
      </c>
      <c r="B6771" s="33">
        <f t="shared" si="105"/>
        <v>-0.61693036574420779</v>
      </c>
    </row>
    <row r="6772" spans="1:2">
      <c r="A6772" s="33">
        <v>1408</v>
      </c>
      <c r="B6772" s="33">
        <f t="shared" si="105"/>
        <v>-0.60928324142844836</v>
      </c>
    </row>
    <row r="6773" spans="1:2">
      <c r="A6773" s="34">
        <v>2369.64</v>
      </c>
      <c r="B6773" s="33">
        <f t="shared" si="105"/>
        <v>-0.59153763180729291</v>
      </c>
    </row>
    <row r="6774" spans="1:2">
      <c r="A6774" s="33">
        <v>777</v>
      </c>
      <c r="B6774" s="33">
        <f t="shared" si="105"/>
        <v>-0.62092739066407621</v>
      </c>
    </row>
    <row r="6775" spans="1:2">
      <c r="A6775" s="34">
        <v>669.06</v>
      </c>
      <c r="B6775" s="33">
        <f t="shared" si="105"/>
        <v>-0.62291925986929597</v>
      </c>
    </row>
    <row r="6776" spans="1:2">
      <c r="A6776" s="33">
        <v>333.96</v>
      </c>
      <c r="B6776" s="33">
        <f t="shared" si="105"/>
        <v>-0.62910302279934172</v>
      </c>
    </row>
    <row r="6777" spans="1:2">
      <c r="A6777" s="34">
        <v>728.5</v>
      </c>
      <c r="B6777" s="33">
        <f t="shared" si="105"/>
        <v>-0.62182238470199691</v>
      </c>
    </row>
    <row r="6778" spans="1:2">
      <c r="A6778" s="33">
        <v>1156.99</v>
      </c>
      <c r="B6778" s="33">
        <f t="shared" si="105"/>
        <v>-0.6139152507781076</v>
      </c>
    </row>
    <row r="6779" spans="1:2">
      <c r="A6779" s="34">
        <v>1975.2399999999998</v>
      </c>
      <c r="B6779" s="33">
        <f t="shared" si="105"/>
        <v>-0.59881568641669325</v>
      </c>
    </row>
    <row r="6780" spans="1:2">
      <c r="A6780" s="33">
        <v>671.57999999999993</v>
      </c>
      <c r="B6780" s="33">
        <f t="shared" si="105"/>
        <v>-0.62287275708629464</v>
      </c>
    </row>
    <row r="6781" spans="1:2">
      <c r="A6781" s="34">
        <v>522</v>
      </c>
      <c r="B6781" s="33">
        <f t="shared" si="105"/>
        <v>-0.62563302942015397</v>
      </c>
    </row>
    <row r="6782" spans="1:2">
      <c r="A6782" s="33">
        <v>292.39999999999998</v>
      </c>
      <c r="B6782" s="33">
        <f t="shared" si="105"/>
        <v>-0.62986994964915577</v>
      </c>
    </row>
    <row r="6783" spans="1:2">
      <c r="A6783" s="34">
        <v>747.04</v>
      </c>
      <c r="B6783" s="33">
        <f t="shared" si="105"/>
        <v>-0.62148025708420196</v>
      </c>
    </row>
    <row r="6784" spans="1:2">
      <c r="A6784" s="33">
        <v>1551.8400000000001</v>
      </c>
      <c r="B6784" s="33">
        <f t="shared" si="105"/>
        <v>-0.60662889210031423</v>
      </c>
    </row>
    <row r="6785" spans="1:2">
      <c r="A6785" s="34">
        <v>3789.14</v>
      </c>
      <c r="B6785" s="33">
        <f t="shared" si="105"/>
        <v>-0.56534290939845977</v>
      </c>
    </row>
    <row r="6786" spans="1:2">
      <c r="A6786" s="33">
        <v>1214.9999999999998</v>
      </c>
      <c r="B6786" s="33">
        <f t="shared" si="105"/>
        <v>-0.61284476409481314</v>
      </c>
    </row>
    <row r="6787" spans="1:2">
      <c r="A6787" s="34">
        <v>830.76</v>
      </c>
      <c r="B6787" s="33">
        <f t="shared" ref="B6787:B6850" si="106">(A6787-$E$3)/$E$4</f>
        <v>-0.61993533129338307</v>
      </c>
    </row>
    <row r="6788" spans="1:2">
      <c r="A6788" s="33">
        <v>503.09999999999997</v>
      </c>
      <c r="B6788" s="33">
        <f t="shared" si="106"/>
        <v>-0.62598180029266326</v>
      </c>
    </row>
    <row r="6789" spans="1:2">
      <c r="A6789" s="34">
        <v>969</v>
      </c>
      <c r="B6789" s="33">
        <f t="shared" si="106"/>
        <v>-0.61738432148302935</v>
      </c>
    </row>
    <row r="6790" spans="1:2">
      <c r="A6790" s="33">
        <v>2011.44</v>
      </c>
      <c r="B6790" s="33">
        <f t="shared" si="106"/>
        <v>-0.59814767024818338</v>
      </c>
    </row>
    <row r="6791" spans="1:2">
      <c r="A6791" s="34">
        <v>2546.1</v>
      </c>
      <c r="B6791" s="33">
        <f t="shared" si="106"/>
        <v>-0.588281329788087</v>
      </c>
    </row>
    <row r="6792" spans="1:2">
      <c r="A6792" s="33">
        <v>1092</v>
      </c>
      <c r="B6792" s="33">
        <f t="shared" si="106"/>
        <v>-0.6151145427889213</v>
      </c>
    </row>
    <row r="6793" spans="1:2">
      <c r="A6793" s="34">
        <v>743.04</v>
      </c>
      <c r="B6793" s="33">
        <f t="shared" si="106"/>
        <v>-0.62155407102547378</v>
      </c>
    </row>
    <row r="6794" spans="1:2">
      <c r="A6794" s="33">
        <v>705.59999999999991</v>
      </c>
      <c r="B6794" s="33">
        <f t="shared" si="106"/>
        <v>-0.62224496951577801</v>
      </c>
    </row>
    <row r="6795" spans="1:2">
      <c r="A6795" s="34">
        <v>940.94999999999993</v>
      </c>
      <c r="B6795" s="33">
        <f t="shared" si="106"/>
        <v>-0.61790194174619795</v>
      </c>
    </row>
    <row r="6796" spans="1:2">
      <c r="A6796" s="33">
        <v>2491</v>
      </c>
      <c r="B6796" s="33">
        <f t="shared" si="106"/>
        <v>-0.58929811682910616</v>
      </c>
    </row>
    <row r="6797" spans="1:2">
      <c r="A6797" s="34">
        <v>3329.4799999999996</v>
      </c>
      <c r="B6797" s="33">
        <f t="shared" si="106"/>
        <v>-0.57382523845970967</v>
      </c>
    </row>
    <row r="6798" spans="1:2">
      <c r="A6798" s="33">
        <v>1603.8</v>
      </c>
      <c r="B6798" s="33">
        <f t="shared" si="106"/>
        <v>-0.60567004900319332</v>
      </c>
    </row>
    <row r="6799" spans="1:2">
      <c r="A6799" s="34">
        <v>947.93999999999994</v>
      </c>
      <c r="B6799" s="33">
        <f t="shared" si="106"/>
        <v>-0.61777295188382542</v>
      </c>
    </row>
    <row r="6800" spans="1:2">
      <c r="A6800" s="33">
        <v>718.96</v>
      </c>
      <c r="B6800" s="33">
        <f t="shared" si="106"/>
        <v>-0.62199843095193008</v>
      </c>
    </row>
    <row r="6801" spans="1:2">
      <c r="A6801" s="34">
        <v>1172.08</v>
      </c>
      <c r="B6801" s="33">
        <f t="shared" si="106"/>
        <v>-0.61363678768465957</v>
      </c>
    </row>
    <row r="6802" spans="1:2">
      <c r="A6802" s="33">
        <v>2640.46</v>
      </c>
      <c r="B6802" s="33">
        <f t="shared" si="106"/>
        <v>-0.58654005891348504</v>
      </c>
    </row>
    <row r="6803" spans="1:2">
      <c r="A6803" s="34">
        <v>3081.12</v>
      </c>
      <c r="B6803" s="33">
        <f t="shared" si="106"/>
        <v>-0.57840834607327629</v>
      </c>
    </row>
    <row r="6804" spans="1:2">
      <c r="A6804" s="33">
        <v>1474.1999999999998</v>
      </c>
      <c r="B6804" s="33">
        <f t="shared" si="106"/>
        <v>-0.60806162070040004</v>
      </c>
    </row>
    <row r="6805" spans="1:2">
      <c r="A6805" s="34">
        <v>936</v>
      </c>
      <c r="B6805" s="33">
        <f t="shared" si="106"/>
        <v>-0.61799328649852181</v>
      </c>
    </row>
    <row r="6806" spans="1:2">
      <c r="A6806" s="33">
        <v>947.72</v>
      </c>
      <c r="B6806" s="33">
        <f t="shared" si="106"/>
        <v>-0.6177770116505954</v>
      </c>
    </row>
    <row r="6807" spans="1:2">
      <c r="A6807" s="34">
        <v>994.51999999999987</v>
      </c>
      <c r="B6807" s="33">
        <f t="shared" si="106"/>
        <v>-0.61691338853771527</v>
      </c>
    </row>
    <row r="6808" spans="1:2">
      <c r="A6808" s="33">
        <v>2332</v>
      </c>
      <c r="B6808" s="33">
        <f t="shared" si="106"/>
        <v>-0.59223222099466055</v>
      </c>
    </row>
    <row r="6809" spans="1:2">
      <c r="A6809" s="34">
        <v>2608.1999999999998</v>
      </c>
      <c r="B6809" s="33">
        <f t="shared" si="106"/>
        <v>-0.58713536834984215</v>
      </c>
    </row>
    <row r="6810" spans="1:2">
      <c r="A6810" s="33">
        <v>1248</v>
      </c>
      <c r="B6810" s="33">
        <f t="shared" si="106"/>
        <v>-0.61223579907932069</v>
      </c>
    </row>
    <row r="6811" spans="1:2">
      <c r="A6811" s="34">
        <v>678.40000000000009</v>
      </c>
      <c r="B6811" s="33">
        <f t="shared" si="106"/>
        <v>-0.62274690431642621</v>
      </c>
    </row>
    <row r="6812" spans="1:2">
      <c r="A6812" s="33">
        <v>530.4</v>
      </c>
      <c r="B6812" s="33">
        <f t="shared" si="106"/>
        <v>-0.62547802014348319</v>
      </c>
    </row>
    <row r="6813" spans="1:2">
      <c r="A6813" s="34">
        <v>861</v>
      </c>
      <c r="B6813" s="33">
        <f t="shared" si="106"/>
        <v>-0.61937729789736817</v>
      </c>
    </row>
    <row r="6814" spans="1:2">
      <c r="A6814" s="33">
        <v>1495</v>
      </c>
      <c r="B6814" s="33">
        <f t="shared" si="106"/>
        <v>-0.60767778820578655</v>
      </c>
    </row>
    <row r="6815" spans="1:2">
      <c r="A6815" s="34">
        <v>2583.3599999999997</v>
      </c>
      <c r="B6815" s="33">
        <f t="shared" si="106"/>
        <v>-0.58759375292514016</v>
      </c>
    </row>
    <row r="6816" spans="1:2">
      <c r="A6816" s="33">
        <v>1291.5</v>
      </c>
      <c r="B6816" s="33">
        <f t="shared" si="106"/>
        <v>-0.61143307246798984</v>
      </c>
    </row>
    <row r="6817" spans="1:2">
      <c r="A6817" s="34">
        <v>722.40000000000009</v>
      </c>
      <c r="B6817" s="33">
        <f t="shared" si="106"/>
        <v>-0.62193495096243634</v>
      </c>
    </row>
    <row r="6818" spans="1:2">
      <c r="A6818" s="33">
        <v>696.59999999999991</v>
      </c>
      <c r="B6818" s="33">
        <f t="shared" si="106"/>
        <v>-0.62241105088363957</v>
      </c>
    </row>
    <row r="6819" spans="1:2">
      <c r="A6819" s="34">
        <v>964.43999999999994</v>
      </c>
      <c r="B6819" s="33">
        <f t="shared" si="106"/>
        <v>-0.61746846937607913</v>
      </c>
    </row>
    <row r="6820" spans="1:2">
      <c r="A6820" s="33">
        <v>2117.5</v>
      </c>
      <c r="B6820" s="33">
        <f t="shared" si="106"/>
        <v>-0.59619049359536136</v>
      </c>
    </row>
    <row r="6821" spans="1:2">
      <c r="A6821" s="34">
        <v>2700.88</v>
      </c>
      <c r="B6821" s="33">
        <f t="shared" si="106"/>
        <v>-0.58542509933057441</v>
      </c>
    </row>
    <row r="6822" spans="1:2">
      <c r="A6822" s="33">
        <v>1059.03</v>
      </c>
      <c r="B6822" s="33">
        <f t="shared" si="106"/>
        <v>-0.61572295419985412</v>
      </c>
    </row>
    <row r="6823" spans="1:2">
      <c r="A6823" s="34">
        <v>1078.44</v>
      </c>
      <c r="B6823" s="33">
        <f t="shared" si="106"/>
        <v>-0.61536477204983264</v>
      </c>
    </row>
    <row r="6824" spans="1:2">
      <c r="A6824" s="33">
        <v>832.48</v>
      </c>
      <c r="B6824" s="33">
        <f t="shared" si="106"/>
        <v>-0.61990359129863615</v>
      </c>
    </row>
    <row r="6825" spans="1:2">
      <c r="A6825" s="34">
        <v>1221.3</v>
      </c>
      <c r="B6825" s="33">
        <f t="shared" si="106"/>
        <v>-0.61272850713730997</v>
      </c>
    </row>
    <row r="6826" spans="1:2">
      <c r="A6826" s="33">
        <v>1982.5</v>
      </c>
      <c r="B6826" s="33">
        <f t="shared" si="106"/>
        <v>-0.59868171411328486</v>
      </c>
    </row>
    <row r="6827" spans="1:2">
      <c r="A6827" s="34">
        <v>3735.2</v>
      </c>
      <c r="B6827" s="33">
        <f t="shared" si="106"/>
        <v>-0.56633829039651007</v>
      </c>
    </row>
    <row r="6828" spans="1:2">
      <c r="A6828" s="33">
        <v>1451.25</v>
      </c>
      <c r="B6828" s="33">
        <f t="shared" si="106"/>
        <v>-0.60848512818844691</v>
      </c>
    </row>
    <row r="6829" spans="1:2">
      <c r="A6829" s="34">
        <v>1379.7</v>
      </c>
      <c r="B6829" s="33">
        <f t="shared" si="106"/>
        <v>-0.60980547506294647</v>
      </c>
    </row>
    <row r="6830" spans="1:2">
      <c r="A6830" s="33">
        <v>1012.4999999999999</v>
      </c>
      <c r="B6830" s="33">
        <f t="shared" si="106"/>
        <v>-0.6165815948716985</v>
      </c>
    </row>
    <row r="6831" spans="1:2">
      <c r="A6831" s="34">
        <v>1259.9999999999998</v>
      </c>
      <c r="B6831" s="33">
        <f t="shared" si="106"/>
        <v>-0.61201435725550524</v>
      </c>
    </row>
    <row r="6832" spans="1:2">
      <c r="A6832" s="33">
        <v>2496</v>
      </c>
      <c r="B6832" s="33">
        <f t="shared" si="106"/>
        <v>-0.58920584940251641</v>
      </c>
    </row>
    <row r="6833" spans="1:2">
      <c r="A6833" s="34">
        <v>1900.7999999999997</v>
      </c>
      <c r="B6833" s="33">
        <f t="shared" si="106"/>
        <v>-0.60018936386376154</v>
      </c>
    </row>
    <row r="6834" spans="1:2">
      <c r="A6834" s="33">
        <v>1041.92</v>
      </c>
      <c r="B6834" s="33">
        <f t="shared" si="106"/>
        <v>-0.61603869333364436</v>
      </c>
    </row>
    <row r="6835" spans="1:2">
      <c r="A6835" s="34">
        <v>740</v>
      </c>
      <c r="B6835" s="33">
        <f t="shared" si="106"/>
        <v>-0.62161016962084037</v>
      </c>
    </row>
    <row r="6836" spans="1:2">
      <c r="A6836" s="33">
        <v>415.79999999999995</v>
      </c>
      <c r="B6836" s="33">
        <f t="shared" si="106"/>
        <v>-0.62759278956092046</v>
      </c>
    </row>
    <row r="6837" spans="1:2">
      <c r="A6837" s="34">
        <v>1032.43</v>
      </c>
      <c r="B6837" s="33">
        <f t="shared" si="106"/>
        <v>-0.61621381690931165</v>
      </c>
    </row>
    <row r="6838" spans="1:2">
      <c r="A6838" s="33">
        <v>1211.76</v>
      </c>
      <c r="B6838" s="33">
        <f t="shared" si="106"/>
        <v>-0.61290455338724326</v>
      </c>
    </row>
    <row r="6839" spans="1:2">
      <c r="A6839" s="34">
        <v>2325.6</v>
      </c>
      <c r="B6839" s="33">
        <f t="shared" si="106"/>
        <v>-0.59235032330069548</v>
      </c>
    </row>
    <row r="6840" spans="1:2">
      <c r="A6840" s="33">
        <v>745.62</v>
      </c>
      <c r="B6840" s="33">
        <f t="shared" si="106"/>
        <v>-0.6215064610333535</v>
      </c>
    </row>
    <row r="6841" spans="1:2">
      <c r="A6841" s="34">
        <v>685.43999999999994</v>
      </c>
      <c r="B6841" s="33">
        <f t="shared" si="106"/>
        <v>-0.6226169917797878</v>
      </c>
    </row>
    <row r="6842" spans="1:2">
      <c r="A6842" s="33">
        <v>391.49999999999994</v>
      </c>
      <c r="B6842" s="33">
        <f t="shared" si="106"/>
        <v>-0.62804120925414675</v>
      </c>
    </row>
    <row r="6843" spans="1:2">
      <c r="A6843" s="34">
        <v>1049.58</v>
      </c>
      <c r="B6843" s="33">
        <f t="shared" si="106"/>
        <v>-0.61589733963610871</v>
      </c>
    </row>
    <row r="6844" spans="1:2">
      <c r="A6844" s="33">
        <v>809.37</v>
      </c>
      <c r="B6844" s="33">
        <f t="shared" si="106"/>
        <v>-0.62033005134433405</v>
      </c>
    </row>
    <row r="6845" spans="1:2">
      <c r="A6845" s="34">
        <v>1826.4199999999998</v>
      </c>
      <c r="B6845" s="33">
        <f t="shared" si="106"/>
        <v>-0.60156193410171088</v>
      </c>
    </row>
    <row r="6846" spans="1:2">
      <c r="A6846" s="33">
        <v>657.72</v>
      </c>
      <c r="B6846" s="33">
        <f t="shared" si="106"/>
        <v>-0.62312852239280148</v>
      </c>
    </row>
    <row r="6847" spans="1:2">
      <c r="A6847" s="34">
        <v>446.88</v>
      </c>
      <c r="B6847" s="33">
        <f t="shared" si="106"/>
        <v>-0.62701925523723856</v>
      </c>
    </row>
    <row r="6848" spans="1:2">
      <c r="A6848" s="33">
        <v>231</v>
      </c>
      <c r="B6848" s="33">
        <f t="shared" si="106"/>
        <v>-0.63100299364767809</v>
      </c>
    </row>
    <row r="6849" spans="1:2">
      <c r="A6849" s="34">
        <v>648</v>
      </c>
      <c r="B6849" s="33">
        <f t="shared" si="106"/>
        <v>-0.62330789027009204</v>
      </c>
    </row>
    <row r="6850" spans="1:2">
      <c r="A6850" s="33">
        <v>917.28000000000009</v>
      </c>
      <c r="B6850" s="33">
        <f t="shared" si="106"/>
        <v>-0.61833873574367382</v>
      </c>
    </row>
    <row r="6851" spans="1:2">
      <c r="A6851" s="34">
        <v>1550.36</v>
      </c>
      <c r="B6851" s="33">
        <f t="shared" ref="B6851:B6914" si="107">(A6851-$E$3)/$E$4</f>
        <v>-0.60665620325858471</v>
      </c>
    </row>
    <row r="6852" spans="1:2">
      <c r="A6852" s="33">
        <v>529.76</v>
      </c>
      <c r="B6852" s="33">
        <f t="shared" si="107"/>
        <v>-0.62548983037408667</v>
      </c>
    </row>
    <row r="6853" spans="1:2">
      <c r="A6853" s="34">
        <v>327.18</v>
      </c>
      <c r="B6853" s="33">
        <f t="shared" si="107"/>
        <v>-0.62922813742979744</v>
      </c>
    </row>
    <row r="6854" spans="1:2">
      <c r="A6854" s="33">
        <v>227.04</v>
      </c>
      <c r="B6854" s="33">
        <f t="shared" si="107"/>
        <v>-0.63107606944953709</v>
      </c>
    </row>
    <row r="6855" spans="1:2">
      <c r="A6855" s="34">
        <v>835.19999999999993</v>
      </c>
      <c r="B6855" s="33">
        <f t="shared" si="107"/>
        <v>-0.61985339781857141</v>
      </c>
    </row>
    <row r="6856" spans="1:2">
      <c r="A6856" s="33">
        <v>1765.96</v>
      </c>
      <c r="B6856" s="33">
        <f t="shared" si="107"/>
        <v>-0.60267763182403422</v>
      </c>
    </row>
    <row r="6857" spans="1:2">
      <c r="A6857" s="34">
        <v>3405.6</v>
      </c>
      <c r="B6857" s="33">
        <f t="shared" si="107"/>
        <v>-0.57242055915730716</v>
      </c>
    </row>
    <row r="6858" spans="1:2">
      <c r="A6858" s="33">
        <v>974.16</v>
      </c>
      <c r="B6858" s="33">
        <f t="shared" si="107"/>
        <v>-0.61728910149878868</v>
      </c>
    </row>
    <row r="6859" spans="1:2">
      <c r="A6859" s="34">
        <v>811.41</v>
      </c>
      <c r="B6859" s="33">
        <f t="shared" si="107"/>
        <v>-0.62029240623428539</v>
      </c>
    </row>
    <row r="6860" spans="1:2">
      <c r="A6860" s="33">
        <v>411.84</v>
      </c>
      <c r="B6860" s="33">
        <f t="shared" si="107"/>
        <v>-0.62766586536277968</v>
      </c>
    </row>
    <row r="6861" spans="1:2">
      <c r="A6861" s="34">
        <v>684.48</v>
      </c>
      <c r="B6861" s="33">
        <f t="shared" si="107"/>
        <v>-0.62263470712569302</v>
      </c>
    </row>
    <row r="6862" spans="1:2">
      <c r="A6862" s="33">
        <v>1989</v>
      </c>
      <c r="B6862" s="33">
        <f t="shared" si="107"/>
        <v>-0.59856176645871817</v>
      </c>
    </row>
    <row r="6863" spans="1:2">
      <c r="A6863" s="34">
        <v>2024.9999999999998</v>
      </c>
      <c r="B6863" s="33">
        <f t="shared" si="107"/>
        <v>-0.59789744098727193</v>
      </c>
    </row>
    <row r="6864" spans="1:2">
      <c r="A6864" s="33">
        <v>894.4</v>
      </c>
      <c r="B6864" s="33">
        <f t="shared" si="107"/>
        <v>-0.61876095148774857</v>
      </c>
    </row>
    <row r="6865" spans="1:2">
      <c r="A6865" s="34">
        <v>648</v>
      </c>
      <c r="B6865" s="33">
        <f t="shared" si="107"/>
        <v>-0.62330789027009204</v>
      </c>
    </row>
    <row r="6866" spans="1:2">
      <c r="A6866" s="33">
        <v>621.17999999999995</v>
      </c>
      <c r="B6866" s="33">
        <f t="shared" si="107"/>
        <v>-0.62380281274631943</v>
      </c>
    </row>
    <row r="6867" spans="1:2">
      <c r="A6867" s="34">
        <v>821.56</v>
      </c>
      <c r="B6867" s="33">
        <f t="shared" si="107"/>
        <v>-0.62010510335830826</v>
      </c>
    </row>
    <row r="6868" spans="1:2">
      <c r="A6868" s="33">
        <v>2506.1400000000003</v>
      </c>
      <c r="B6868" s="33">
        <f t="shared" si="107"/>
        <v>-0.58901873106139235</v>
      </c>
    </row>
    <row r="6869" spans="1:2">
      <c r="A6869" s="34">
        <v>3763.2</v>
      </c>
      <c r="B6869" s="33">
        <f t="shared" si="107"/>
        <v>-0.56582159280760747</v>
      </c>
    </row>
    <row r="6870" spans="1:2">
      <c r="A6870" s="33">
        <v>1589.28</v>
      </c>
      <c r="B6870" s="33">
        <f t="shared" si="107"/>
        <v>-0.60593799361001</v>
      </c>
    </row>
    <row r="6871" spans="1:2">
      <c r="A6871" s="34">
        <v>873.2</v>
      </c>
      <c r="B6871" s="33">
        <f t="shared" si="107"/>
        <v>-0.61915216537648921</v>
      </c>
    </row>
    <row r="6872" spans="1:2">
      <c r="A6872" s="33">
        <v>866.02</v>
      </c>
      <c r="B6872" s="33">
        <f t="shared" si="107"/>
        <v>-0.61928466140107219</v>
      </c>
    </row>
    <row r="6873" spans="1:2">
      <c r="A6873" s="34">
        <v>1352.3999999999999</v>
      </c>
      <c r="B6873" s="33">
        <f t="shared" si="107"/>
        <v>-0.61030925521212653</v>
      </c>
    </row>
    <row r="6874" spans="1:2">
      <c r="A6874" s="33">
        <v>2857.6800000000003</v>
      </c>
      <c r="B6874" s="33">
        <f t="shared" si="107"/>
        <v>-0.58253159283271949</v>
      </c>
    </row>
    <row r="6875" spans="1:2">
      <c r="A6875" s="34">
        <v>3313.38</v>
      </c>
      <c r="B6875" s="33">
        <f t="shared" si="107"/>
        <v>-0.5741223395733287</v>
      </c>
    </row>
    <row r="6876" spans="1:2">
      <c r="A6876" s="33">
        <v>1512</v>
      </c>
      <c r="B6876" s="33">
        <f t="shared" si="107"/>
        <v>-0.60736407895538136</v>
      </c>
    </row>
    <row r="6877" spans="1:2">
      <c r="A6877" s="34">
        <v>955.70999999999992</v>
      </c>
      <c r="B6877" s="33">
        <f t="shared" si="107"/>
        <v>-0.61762956830290494</v>
      </c>
    </row>
    <row r="6878" spans="1:2">
      <c r="A6878" s="33">
        <v>810.16</v>
      </c>
      <c r="B6878" s="33">
        <f t="shared" si="107"/>
        <v>-0.62031547309093282</v>
      </c>
    </row>
    <row r="6879" spans="1:2">
      <c r="A6879" s="34">
        <v>931.04</v>
      </c>
      <c r="B6879" s="33">
        <f t="shared" si="107"/>
        <v>-0.61808481578569885</v>
      </c>
    </row>
    <row r="6880" spans="1:2">
      <c r="A6880" s="33">
        <v>2718.9</v>
      </c>
      <c r="B6880" s="33">
        <f t="shared" si="107"/>
        <v>-0.58509256752514482</v>
      </c>
    </row>
    <row r="6881" spans="1:2">
      <c r="A6881" s="34">
        <v>2394</v>
      </c>
      <c r="B6881" s="33">
        <f t="shared" si="107"/>
        <v>-0.59108810490494756</v>
      </c>
    </row>
    <row r="6882" spans="1:2">
      <c r="A6882" s="33">
        <v>1052.6399999999999</v>
      </c>
      <c r="B6882" s="33">
        <f t="shared" si="107"/>
        <v>-0.61584087197103587</v>
      </c>
    </row>
    <row r="6883" spans="1:2">
      <c r="A6883" s="34">
        <v>605.88</v>
      </c>
      <c r="B6883" s="33">
        <f t="shared" si="107"/>
        <v>-0.62408515107168416</v>
      </c>
    </row>
    <row r="6884" spans="1:2">
      <c r="A6884" s="33">
        <v>505.11999999999995</v>
      </c>
      <c r="B6884" s="33">
        <f t="shared" si="107"/>
        <v>-0.62594452425232094</v>
      </c>
    </row>
    <row r="6885" spans="1:2">
      <c r="A6885" s="34">
        <v>740.88</v>
      </c>
      <c r="B6885" s="33">
        <f t="shared" si="107"/>
        <v>-0.62159393055376067</v>
      </c>
    </row>
    <row r="6886" spans="1:2">
      <c r="A6886" s="33">
        <v>1524.6000000000001</v>
      </c>
      <c r="B6886" s="33">
        <f t="shared" si="107"/>
        <v>-0.60713156504037513</v>
      </c>
    </row>
    <row r="6887" spans="1:2">
      <c r="A6887" s="34">
        <v>2671.48</v>
      </c>
      <c r="B6887" s="33">
        <f t="shared" si="107"/>
        <v>-0.58596763179892219</v>
      </c>
    </row>
    <row r="6888" spans="1:2">
      <c r="A6888" s="33">
        <v>1077.48</v>
      </c>
      <c r="B6888" s="33">
        <f t="shared" si="107"/>
        <v>-0.61538248739573786</v>
      </c>
    </row>
    <row r="6889" spans="1:2">
      <c r="A6889" s="34">
        <v>669.24</v>
      </c>
      <c r="B6889" s="33">
        <f t="shared" si="107"/>
        <v>-0.62291593824193869</v>
      </c>
    </row>
    <row r="6890" spans="1:2">
      <c r="A6890" s="33">
        <v>501.6</v>
      </c>
      <c r="B6890" s="33">
        <f t="shared" si="107"/>
        <v>-0.6260094805206402</v>
      </c>
    </row>
    <row r="6891" spans="1:2">
      <c r="A6891" s="34">
        <v>719.09999999999991</v>
      </c>
      <c r="B6891" s="33">
        <f t="shared" si="107"/>
        <v>-0.62199584746398562</v>
      </c>
    </row>
    <row r="6892" spans="1:2">
      <c r="A6892" s="33">
        <v>2050.5700000000002</v>
      </c>
      <c r="B6892" s="33">
        <f t="shared" si="107"/>
        <v>-0.59742558536769186</v>
      </c>
    </row>
    <row r="6893" spans="1:2">
      <c r="A6893" s="34">
        <v>2940</v>
      </c>
      <c r="B6893" s="33">
        <f t="shared" si="107"/>
        <v>-0.58101250192134568</v>
      </c>
    </row>
    <row r="6894" spans="1:2">
      <c r="A6894" s="33">
        <v>1182.5999999999999</v>
      </c>
      <c r="B6894" s="33">
        <f t="shared" si="107"/>
        <v>-0.61344265701911482</v>
      </c>
    </row>
    <row r="6895" spans="1:2">
      <c r="A6895" s="34">
        <v>909.48</v>
      </c>
      <c r="B6895" s="33">
        <f t="shared" si="107"/>
        <v>-0.61848267292915382</v>
      </c>
    </row>
    <row r="6896" spans="1:2">
      <c r="A6896" s="33">
        <v>788.18999999999994</v>
      </c>
      <c r="B6896" s="33">
        <f t="shared" si="107"/>
        <v>-0.62072089616336823</v>
      </c>
    </row>
    <row r="6897" spans="1:2">
      <c r="A6897" s="34">
        <v>1089</v>
      </c>
      <c r="B6897" s="33">
        <f t="shared" si="107"/>
        <v>-0.61516990324487508</v>
      </c>
    </row>
    <row r="6898" spans="1:2">
      <c r="A6898" s="33">
        <v>1989</v>
      </c>
      <c r="B6898" s="33">
        <f t="shared" si="107"/>
        <v>-0.59856176645871817</v>
      </c>
    </row>
    <row r="6899" spans="1:2">
      <c r="A6899" s="34">
        <v>3794.9999999999995</v>
      </c>
      <c r="B6899" s="33">
        <f t="shared" si="107"/>
        <v>-0.56523477197449656</v>
      </c>
    </row>
    <row r="6900" spans="1:2">
      <c r="A6900" s="33">
        <v>1552.4999999999998</v>
      </c>
      <c r="B6900" s="33">
        <f t="shared" si="107"/>
        <v>-0.60661671280000429</v>
      </c>
    </row>
    <row r="6901" spans="1:2">
      <c r="A6901" s="34">
        <v>1576.8</v>
      </c>
      <c r="B6901" s="33">
        <f t="shared" si="107"/>
        <v>-0.606168293106778</v>
      </c>
    </row>
    <row r="6902" spans="1:2">
      <c r="A6902" s="33">
        <v>1040.58</v>
      </c>
      <c r="B6902" s="33">
        <f t="shared" si="107"/>
        <v>-0.61606342100397027</v>
      </c>
    </row>
    <row r="6903" spans="1:2">
      <c r="A6903" s="34">
        <v>1409.3999999999999</v>
      </c>
      <c r="B6903" s="33">
        <f t="shared" si="107"/>
        <v>-0.60925740654900318</v>
      </c>
    </row>
    <row r="6904" spans="1:2">
      <c r="A6904" s="33">
        <v>2604.42</v>
      </c>
      <c r="B6904" s="33">
        <f t="shared" si="107"/>
        <v>-0.58720512252434409</v>
      </c>
    </row>
    <row r="6905" spans="1:2">
      <c r="A6905" s="34">
        <v>1372.9499999999998</v>
      </c>
      <c r="B6905" s="33">
        <f t="shared" si="107"/>
        <v>-0.60993003608884266</v>
      </c>
    </row>
    <row r="6906" spans="1:2">
      <c r="A6906" s="33">
        <v>933.8</v>
      </c>
      <c r="B6906" s="33">
        <f t="shared" si="107"/>
        <v>-0.61803388416622118</v>
      </c>
    </row>
    <row r="6907" spans="1:2">
      <c r="A6907" s="34">
        <v>581.4</v>
      </c>
      <c r="B6907" s="33">
        <f t="shared" si="107"/>
        <v>-0.62453689239226762</v>
      </c>
    </row>
    <row r="6908" spans="1:2">
      <c r="A6908" s="33">
        <v>280.79999999999995</v>
      </c>
      <c r="B6908" s="33">
        <f t="shared" si="107"/>
        <v>-0.63008401007884396</v>
      </c>
    </row>
    <row r="6909" spans="1:2">
      <c r="A6909" s="34">
        <v>1005.48</v>
      </c>
      <c r="B6909" s="33">
        <f t="shared" si="107"/>
        <v>-0.61671113833863045</v>
      </c>
    </row>
    <row r="6910" spans="1:2">
      <c r="A6910" s="33">
        <v>1092</v>
      </c>
      <c r="B6910" s="33">
        <f t="shared" si="107"/>
        <v>-0.6151145427889213</v>
      </c>
    </row>
    <row r="6911" spans="1:2">
      <c r="A6911" s="34">
        <v>1786.4</v>
      </c>
      <c r="B6911" s="33">
        <f t="shared" si="107"/>
        <v>-0.60230044258413529</v>
      </c>
    </row>
    <row r="6912" spans="1:2">
      <c r="A6912" s="33">
        <v>579.59999999999991</v>
      </c>
      <c r="B6912" s="33">
        <f t="shared" si="107"/>
        <v>-0.62457010866583995</v>
      </c>
    </row>
    <row r="6913" spans="1:2">
      <c r="A6913" s="34">
        <v>436.23999999999995</v>
      </c>
      <c r="B6913" s="33">
        <f t="shared" si="107"/>
        <v>-0.62721560032102164</v>
      </c>
    </row>
    <row r="6914" spans="1:2">
      <c r="A6914" s="33">
        <v>253</v>
      </c>
      <c r="B6914" s="33">
        <f t="shared" si="107"/>
        <v>-0.63059701697068316</v>
      </c>
    </row>
    <row r="6915" spans="1:2">
      <c r="A6915" s="34">
        <v>938.6</v>
      </c>
      <c r="B6915" s="33">
        <f t="shared" ref="B6915:B6978" si="108">(A6915-$E$3)/$E$4</f>
        <v>-0.61794530743669518</v>
      </c>
    </row>
    <row r="6916" spans="1:2">
      <c r="A6916" s="33">
        <v>514.08000000000004</v>
      </c>
      <c r="B6916" s="33">
        <f t="shared" si="108"/>
        <v>-0.62577918102387209</v>
      </c>
    </row>
    <row r="6917" spans="1:2">
      <c r="A6917" s="34">
        <v>1033.6000000000001</v>
      </c>
      <c r="B6917" s="33">
        <f t="shared" si="108"/>
        <v>-0.61619222633148973</v>
      </c>
    </row>
    <row r="6918" spans="1:2">
      <c r="A6918" s="33">
        <v>401.84999999999997</v>
      </c>
      <c r="B6918" s="33">
        <f t="shared" si="108"/>
        <v>-0.62785021568110599</v>
      </c>
    </row>
    <row r="6919" spans="1:2">
      <c r="A6919" s="34">
        <v>234</v>
      </c>
      <c r="B6919" s="33">
        <f t="shared" si="108"/>
        <v>-0.6309476331917242</v>
      </c>
    </row>
    <row r="6920" spans="1:2">
      <c r="A6920" s="33">
        <v>164.64</v>
      </c>
      <c r="B6920" s="33">
        <f t="shared" si="108"/>
        <v>-0.63222756693337734</v>
      </c>
    </row>
    <row r="6921" spans="1:2">
      <c r="A6921" s="34">
        <v>698.88</v>
      </c>
      <c r="B6921" s="33">
        <f t="shared" si="108"/>
        <v>-0.62236897693711468</v>
      </c>
    </row>
    <row r="6922" spans="1:2">
      <c r="A6922" s="33">
        <v>720.80000000000007</v>
      </c>
      <c r="B6922" s="33">
        <f t="shared" si="108"/>
        <v>-0.62196447653894504</v>
      </c>
    </row>
    <row r="6923" spans="1:2">
      <c r="A6923" s="34">
        <v>1116</v>
      </c>
      <c r="B6923" s="33">
        <f t="shared" si="108"/>
        <v>-0.61467165914129041</v>
      </c>
    </row>
    <row r="6924" spans="1:2">
      <c r="A6924" s="33">
        <v>432.18</v>
      </c>
      <c r="B6924" s="33">
        <f t="shared" si="108"/>
        <v>-0.6272905214714124</v>
      </c>
    </row>
    <row r="6925" spans="1:2">
      <c r="A6925" s="34">
        <v>233.2</v>
      </c>
      <c r="B6925" s="33">
        <f t="shared" si="108"/>
        <v>-0.63096239597997861</v>
      </c>
    </row>
    <row r="6926" spans="1:2">
      <c r="A6926" s="33">
        <v>188.99999999999997</v>
      </c>
      <c r="B6926" s="33">
        <f t="shared" si="108"/>
        <v>-0.631778040031032</v>
      </c>
    </row>
    <row r="6927" spans="1:2">
      <c r="A6927" s="34">
        <v>1140.7</v>
      </c>
      <c r="B6927" s="33">
        <f t="shared" si="108"/>
        <v>-0.61421585805393708</v>
      </c>
    </row>
    <row r="6928" spans="1:2">
      <c r="A6928" s="33">
        <v>1506.96</v>
      </c>
      <c r="B6928" s="33">
        <f t="shared" si="108"/>
        <v>-0.60745708452138381</v>
      </c>
    </row>
    <row r="6929" spans="1:2">
      <c r="A6929" s="34">
        <v>3495.24</v>
      </c>
      <c r="B6929" s="33">
        <f t="shared" si="108"/>
        <v>-0.57076638873340602</v>
      </c>
    </row>
    <row r="6930" spans="1:2">
      <c r="A6930" s="33">
        <v>1072.26</v>
      </c>
      <c r="B6930" s="33">
        <f t="shared" si="108"/>
        <v>-0.61547881458909759</v>
      </c>
    </row>
    <row r="6931" spans="1:2">
      <c r="A6931" s="34">
        <v>730.62</v>
      </c>
      <c r="B6931" s="33">
        <f t="shared" si="108"/>
        <v>-0.62178326331312272</v>
      </c>
    </row>
    <row r="6932" spans="1:2">
      <c r="A6932" s="33">
        <v>493.68</v>
      </c>
      <c r="B6932" s="33">
        <f t="shared" si="108"/>
        <v>-0.62615563212435843</v>
      </c>
    </row>
    <row r="6933" spans="1:2">
      <c r="A6933" s="34">
        <v>1173.9000000000001</v>
      </c>
      <c r="B6933" s="33">
        <f t="shared" si="108"/>
        <v>-0.61360320234138099</v>
      </c>
    </row>
    <row r="6934" spans="1:2">
      <c r="A6934" s="33">
        <v>1650.48</v>
      </c>
      <c r="B6934" s="33">
        <f t="shared" si="108"/>
        <v>-0.6048086403085513</v>
      </c>
    </row>
    <row r="6935" spans="1:2">
      <c r="A6935" s="34">
        <v>1841.28</v>
      </c>
      <c r="B6935" s="33">
        <f t="shared" si="108"/>
        <v>-0.60128771530988612</v>
      </c>
    </row>
    <row r="6936" spans="1:2">
      <c r="A6936" s="33">
        <v>1034.8799999999999</v>
      </c>
      <c r="B6936" s="33">
        <f t="shared" si="108"/>
        <v>-0.61616860587028277</v>
      </c>
    </row>
    <row r="6937" spans="1:2">
      <c r="A6937" s="34">
        <v>517.5</v>
      </c>
      <c r="B6937" s="33">
        <f t="shared" si="108"/>
        <v>-0.62571607010408481</v>
      </c>
    </row>
    <row r="6938" spans="1:2">
      <c r="A6938" s="33">
        <v>464.64</v>
      </c>
      <c r="B6938" s="33">
        <f t="shared" si="108"/>
        <v>-0.62669152133799177</v>
      </c>
    </row>
    <row r="6939" spans="1:2">
      <c r="A6939" s="34">
        <v>957.44</v>
      </c>
      <c r="B6939" s="33">
        <f t="shared" si="108"/>
        <v>-0.61759764377330484</v>
      </c>
    </row>
    <row r="6940" spans="1:2">
      <c r="A6940" s="33">
        <v>2297.5500000000002</v>
      </c>
      <c r="B6940" s="33">
        <f t="shared" si="108"/>
        <v>-0.59286794356386407</v>
      </c>
    </row>
    <row r="6941" spans="1:2">
      <c r="A6941" s="34">
        <v>2975.28</v>
      </c>
      <c r="B6941" s="33">
        <f t="shared" si="108"/>
        <v>-0.58036146295932833</v>
      </c>
    </row>
    <row r="6942" spans="1:2">
      <c r="A6942" s="33">
        <v>1875.72</v>
      </c>
      <c r="B6942" s="33">
        <f t="shared" si="108"/>
        <v>-0.60065217727553577</v>
      </c>
    </row>
    <row r="6943" spans="1:2">
      <c r="A6943" s="34">
        <v>1077.1200000000001</v>
      </c>
      <c r="B6943" s="33">
        <f t="shared" si="108"/>
        <v>-0.61538913065045231</v>
      </c>
    </row>
    <row r="6944" spans="1:2">
      <c r="A6944" s="33">
        <v>712.99</v>
      </c>
      <c r="B6944" s="33">
        <f t="shared" si="108"/>
        <v>-0.62210859825927833</v>
      </c>
    </row>
    <row r="6945" spans="1:2">
      <c r="A6945" s="34">
        <v>1656</v>
      </c>
      <c r="B6945" s="33">
        <f t="shared" si="108"/>
        <v>-0.60470677706959619</v>
      </c>
    </row>
    <row r="6946" spans="1:2">
      <c r="A6946" s="33">
        <v>2397</v>
      </c>
      <c r="B6946" s="33">
        <f t="shared" si="108"/>
        <v>-0.59103274444899367</v>
      </c>
    </row>
    <row r="6947" spans="1:2">
      <c r="A6947" s="34">
        <v>2695.98</v>
      </c>
      <c r="B6947" s="33">
        <f t="shared" si="108"/>
        <v>-0.58551552140863239</v>
      </c>
    </row>
    <row r="6948" spans="1:2">
      <c r="A6948" s="33">
        <v>1506.9599999999998</v>
      </c>
      <c r="B6948" s="33">
        <f t="shared" si="108"/>
        <v>-0.60745708452138381</v>
      </c>
    </row>
    <row r="6949" spans="1:2">
      <c r="A6949" s="34">
        <v>1022.97</v>
      </c>
      <c r="B6949" s="33">
        <f t="shared" si="108"/>
        <v>-0.61638838688041941</v>
      </c>
    </row>
    <row r="6950" spans="1:2">
      <c r="A6950" s="33">
        <v>819.18</v>
      </c>
      <c r="B6950" s="33">
        <f t="shared" si="108"/>
        <v>-0.62014902265336491</v>
      </c>
    </row>
    <row r="6951" spans="1:2">
      <c r="A6951" s="34">
        <v>1468.8</v>
      </c>
      <c r="B6951" s="33">
        <f t="shared" si="108"/>
        <v>-0.60816126952111682</v>
      </c>
    </row>
    <row r="6952" spans="1:2">
      <c r="A6952" s="33">
        <v>2856.7000000000003</v>
      </c>
      <c r="B6952" s="33">
        <f t="shared" si="108"/>
        <v>-0.58254967724833107</v>
      </c>
    </row>
    <row r="6953" spans="1:2">
      <c r="A6953" s="34">
        <v>1808.8000000000002</v>
      </c>
      <c r="B6953" s="33">
        <f t="shared" si="108"/>
        <v>-0.6018870845130132</v>
      </c>
    </row>
    <row r="6954" spans="1:2">
      <c r="A6954" s="33">
        <v>977.13</v>
      </c>
      <c r="B6954" s="33">
        <f t="shared" si="108"/>
        <v>-0.61723429464739443</v>
      </c>
    </row>
    <row r="6955" spans="1:2">
      <c r="A6955" s="34">
        <v>470.40000000000003</v>
      </c>
      <c r="B6955" s="33">
        <f t="shared" si="108"/>
        <v>-0.62658522926256033</v>
      </c>
    </row>
    <row r="6956" spans="1:2">
      <c r="A6956" s="33">
        <v>393.29999999999995</v>
      </c>
      <c r="B6956" s="33">
        <f t="shared" si="108"/>
        <v>-0.62800799298057441</v>
      </c>
    </row>
    <row r="6957" spans="1:2">
      <c r="A6957" s="34">
        <v>933.3</v>
      </c>
      <c r="B6957" s="33">
        <f t="shared" si="108"/>
        <v>-0.6180431109088802</v>
      </c>
    </row>
    <row r="6958" spans="1:2">
      <c r="A6958" s="33">
        <v>1098</v>
      </c>
      <c r="B6958" s="33">
        <f t="shared" si="108"/>
        <v>-0.61500382187701352</v>
      </c>
    </row>
    <row r="6959" spans="1:2">
      <c r="A6959" s="34">
        <v>1974.56</v>
      </c>
      <c r="B6959" s="33">
        <f t="shared" si="108"/>
        <v>-0.59882823478670932</v>
      </c>
    </row>
    <row r="6960" spans="1:2">
      <c r="A6960" s="33">
        <v>1104</v>
      </c>
      <c r="B6960" s="33">
        <f t="shared" si="108"/>
        <v>-0.61489310096510585</v>
      </c>
    </row>
    <row r="6961" spans="1:2">
      <c r="A6961" s="34">
        <v>543.66</v>
      </c>
      <c r="B6961" s="33">
        <f t="shared" si="108"/>
        <v>-0.62523332692816702</v>
      </c>
    </row>
    <row r="6962" spans="1:2">
      <c r="A6962" s="33">
        <v>442.68</v>
      </c>
      <c r="B6962" s="33">
        <f t="shared" si="108"/>
        <v>-0.62709675987557389</v>
      </c>
    </row>
    <row r="6963" spans="1:2">
      <c r="A6963" s="34">
        <v>1021.44</v>
      </c>
      <c r="B6963" s="33">
        <f t="shared" si="108"/>
        <v>-0.61641662071295589</v>
      </c>
    </row>
    <row r="6964" spans="1:2">
      <c r="A6964" s="33">
        <v>1895.8100000000002</v>
      </c>
      <c r="B6964" s="33">
        <f t="shared" si="108"/>
        <v>-0.6002814467554981</v>
      </c>
    </row>
    <row r="6965" spans="1:2">
      <c r="A6965" s="34">
        <v>2020.48</v>
      </c>
      <c r="B6965" s="33">
        <f t="shared" si="108"/>
        <v>-0.59798085074090901</v>
      </c>
    </row>
    <row r="6966" spans="1:2">
      <c r="A6966" s="33">
        <v>1128.96</v>
      </c>
      <c r="B6966" s="33">
        <f t="shared" si="108"/>
        <v>-0.61443250197156973</v>
      </c>
    </row>
    <row r="6967" spans="1:2">
      <c r="A6967" s="34">
        <v>802.56000000000006</v>
      </c>
      <c r="B6967" s="33">
        <f t="shared" si="108"/>
        <v>-0.62045571957934942</v>
      </c>
    </row>
    <row r="6968" spans="1:2">
      <c r="A6968" s="33">
        <v>724.88</v>
      </c>
      <c r="B6968" s="33">
        <f t="shared" si="108"/>
        <v>-0.62188918631884793</v>
      </c>
    </row>
    <row r="6969" spans="1:2">
      <c r="A6969" s="34">
        <v>1617</v>
      </c>
      <c r="B6969" s="33">
        <f t="shared" si="108"/>
        <v>-0.60542646299699632</v>
      </c>
    </row>
    <row r="6970" spans="1:2">
      <c r="A6970" s="33">
        <v>2208.96</v>
      </c>
      <c r="B6970" s="33">
        <f t="shared" si="108"/>
        <v>-0.59450273782818142</v>
      </c>
    </row>
    <row r="6971" spans="1:2">
      <c r="A6971" s="34">
        <v>3333.96</v>
      </c>
      <c r="B6971" s="33">
        <f t="shared" si="108"/>
        <v>-0.5737425668454853</v>
      </c>
    </row>
    <row r="6972" spans="1:2">
      <c r="A6972" s="33">
        <v>2010.1899999999998</v>
      </c>
      <c r="B6972" s="33">
        <f t="shared" si="108"/>
        <v>-0.59817073710483082</v>
      </c>
    </row>
    <row r="6973" spans="1:2">
      <c r="A6973" s="34">
        <v>1638.4199999999998</v>
      </c>
      <c r="B6973" s="33">
        <f t="shared" si="108"/>
        <v>-0.60503118934148592</v>
      </c>
    </row>
    <row r="6974" spans="1:2">
      <c r="A6974" s="33">
        <v>1285.27</v>
      </c>
      <c r="B6974" s="33">
        <f t="shared" si="108"/>
        <v>-0.61154803768152066</v>
      </c>
    </row>
    <row r="6975" spans="1:2">
      <c r="A6975" s="34">
        <v>2123.41</v>
      </c>
      <c r="B6975" s="33">
        <f t="shared" si="108"/>
        <v>-0.59608143349713227</v>
      </c>
    </row>
    <row r="6976" spans="1:2">
      <c r="A6976" s="33">
        <v>2855.6000000000004</v>
      </c>
      <c r="B6976" s="33">
        <f t="shared" si="108"/>
        <v>-0.58256997608218086</v>
      </c>
    </row>
    <row r="6977" spans="1:2">
      <c r="A6977" s="34">
        <v>1587.6</v>
      </c>
      <c r="B6977" s="33">
        <f t="shared" si="108"/>
        <v>-0.60596899546534422</v>
      </c>
    </row>
    <row r="6978" spans="1:2">
      <c r="A6978" s="33">
        <v>933.8</v>
      </c>
      <c r="B6978" s="33">
        <f t="shared" si="108"/>
        <v>-0.61803388416622118</v>
      </c>
    </row>
    <row r="6979" spans="1:2">
      <c r="A6979" s="34">
        <v>479.7</v>
      </c>
      <c r="B6979" s="33">
        <f t="shared" ref="B6979:B7042" si="109">(A6979-$E$3)/$E$4</f>
        <v>-0.62641361184910338</v>
      </c>
    </row>
    <row r="6980" spans="1:2">
      <c r="A6980" s="33">
        <v>300.14999999999998</v>
      </c>
      <c r="B6980" s="33">
        <f t="shared" si="109"/>
        <v>-0.62972693513794165</v>
      </c>
    </row>
    <row r="6981" spans="1:2">
      <c r="A6981" s="34">
        <v>1060.2</v>
      </c>
      <c r="B6981" s="33">
        <f t="shared" si="109"/>
        <v>-0.61570136362203221</v>
      </c>
    </row>
    <row r="6982" spans="1:2">
      <c r="A6982" s="33">
        <v>1124.2</v>
      </c>
      <c r="B6982" s="33">
        <f t="shared" si="109"/>
        <v>-0.61452034056168325</v>
      </c>
    </row>
    <row r="6983" spans="1:2">
      <c r="A6983" s="34">
        <v>1664.6</v>
      </c>
      <c r="B6983" s="33">
        <f t="shared" si="109"/>
        <v>-0.60454807709586189</v>
      </c>
    </row>
    <row r="6984" spans="1:2">
      <c r="A6984" s="33">
        <v>554.18999999999994</v>
      </c>
      <c r="B6984" s="33">
        <f t="shared" si="109"/>
        <v>-0.6250390117277691</v>
      </c>
    </row>
    <row r="6985" spans="1:2">
      <c r="A6985" s="34">
        <v>516</v>
      </c>
      <c r="B6985" s="33">
        <f t="shared" si="109"/>
        <v>-0.62574375033206164</v>
      </c>
    </row>
    <row r="6986" spans="1:2">
      <c r="A6986" s="33">
        <v>197.79999999999998</v>
      </c>
      <c r="B6986" s="33">
        <f t="shared" si="109"/>
        <v>-0.63161564936023396</v>
      </c>
    </row>
    <row r="6987" spans="1:2">
      <c r="A6987" s="34">
        <v>880.84</v>
      </c>
      <c r="B6987" s="33">
        <f t="shared" si="109"/>
        <v>-0.61901118074866013</v>
      </c>
    </row>
    <row r="6988" spans="1:2">
      <c r="A6988" s="33">
        <v>464.1</v>
      </c>
      <c r="B6988" s="33">
        <f t="shared" si="109"/>
        <v>-0.62670148622006339</v>
      </c>
    </row>
    <row r="6989" spans="1:2">
      <c r="A6989" s="34">
        <v>1098.3899999999999</v>
      </c>
      <c r="B6989" s="33">
        <f t="shared" si="109"/>
        <v>-0.61499662501773955</v>
      </c>
    </row>
    <row r="6990" spans="1:2">
      <c r="A6990" s="33">
        <v>418</v>
      </c>
      <c r="B6990" s="33">
        <f t="shared" si="109"/>
        <v>-0.62755219189322098</v>
      </c>
    </row>
    <row r="6991" spans="1:2">
      <c r="A6991" s="34">
        <v>233.64000000000001</v>
      </c>
      <c r="B6991" s="33">
        <f t="shared" si="109"/>
        <v>-0.63095427644643864</v>
      </c>
    </row>
    <row r="6992" spans="1:2">
      <c r="A6992" s="33">
        <v>114.8</v>
      </c>
      <c r="B6992" s="33">
        <f t="shared" si="109"/>
        <v>-0.63314728864162406</v>
      </c>
    </row>
    <row r="6993" spans="1:2">
      <c r="A6993" s="34">
        <v>601.46</v>
      </c>
      <c r="B6993" s="33">
        <f t="shared" si="109"/>
        <v>-0.62416671547678948</v>
      </c>
    </row>
    <row r="6994" spans="1:2">
      <c r="A6994" s="33">
        <v>612.36</v>
      </c>
      <c r="B6994" s="33">
        <f t="shared" si="109"/>
        <v>-0.62396557248682383</v>
      </c>
    </row>
    <row r="6995" spans="1:2">
      <c r="A6995" s="34">
        <v>900.3599999999999</v>
      </c>
      <c r="B6995" s="33">
        <f t="shared" si="109"/>
        <v>-0.6186509687152536</v>
      </c>
    </row>
    <row r="6996" spans="1:2">
      <c r="A6996" s="33">
        <v>358.79999999999995</v>
      </c>
      <c r="B6996" s="33">
        <f t="shared" si="109"/>
        <v>-0.62864463822404371</v>
      </c>
    </row>
    <row r="6997" spans="1:2">
      <c r="A6997" s="34">
        <v>158.66999999999999</v>
      </c>
      <c r="B6997" s="33">
        <f t="shared" si="109"/>
        <v>-0.63233773424072559</v>
      </c>
    </row>
    <row r="6998" spans="1:2">
      <c r="A6998" s="33">
        <v>135.29999999999998</v>
      </c>
      <c r="B6998" s="33">
        <f t="shared" si="109"/>
        <v>-0.63276899219260607</v>
      </c>
    </row>
    <row r="6999" spans="1:2">
      <c r="A6999" s="34">
        <v>886.6</v>
      </c>
      <c r="B6999" s="33">
        <f t="shared" si="109"/>
        <v>-0.61890488867322868</v>
      </c>
    </row>
    <row r="7000" spans="1:2">
      <c r="A7000" s="33">
        <v>1643.95</v>
      </c>
      <c r="B7000" s="33">
        <f t="shared" si="109"/>
        <v>-0.60492914156767763</v>
      </c>
    </row>
    <row r="7001" spans="1:2">
      <c r="A7001" s="34">
        <v>3186.52</v>
      </c>
      <c r="B7001" s="33">
        <f t="shared" si="109"/>
        <v>-0.5764633487207641</v>
      </c>
    </row>
    <row r="7002" spans="1:2">
      <c r="A7002" s="33">
        <v>955.5</v>
      </c>
      <c r="B7002" s="33">
        <f t="shared" si="109"/>
        <v>-0.61763344353482175</v>
      </c>
    </row>
    <row r="7003" spans="1:2">
      <c r="A7003" s="34">
        <v>727.65</v>
      </c>
      <c r="B7003" s="33">
        <f t="shared" si="109"/>
        <v>-0.62183807016451709</v>
      </c>
    </row>
    <row r="7004" spans="1:2">
      <c r="A7004" s="33">
        <v>535.04</v>
      </c>
      <c r="B7004" s="33">
        <f t="shared" si="109"/>
        <v>-0.6253923959716079</v>
      </c>
    </row>
    <row r="7005" spans="1:2">
      <c r="A7005" s="34">
        <v>1422.52</v>
      </c>
      <c r="B7005" s="33">
        <f t="shared" si="109"/>
        <v>-0.6090152968216318</v>
      </c>
    </row>
    <row r="7006" spans="1:2">
      <c r="A7006" s="33">
        <v>2157.3000000000002</v>
      </c>
      <c r="B7006" s="33">
        <f t="shared" si="109"/>
        <v>-0.59545604487970683</v>
      </c>
    </row>
    <row r="7007" spans="1:2">
      <c r="A7007" s="34">
        <v>2252.8000000000002</v>
      </c>
      <c r="B7007" s="33">
        <f t="shared" si="109"/>
        <v>-0.59369373703184236</v>
      </c>
    </row>
    <row r="7008" spans="1:2">
      <c r="A7008" s="33">
        <v>1190.7</v>
      </c>
      <c r="B7008" s="33">
        <f t="shared" si="109"/>
        <v>-0.61329318378803943</v>
      </c>
    </row>
    <row r="7009" spans="1:2">
      <c r="A7009" s="34">
        <v>549.12</v>
      </c>
      <c r="B7009" s="33">
        <f t="shared" si="109"/>
        <v>-0.62513257089833107</v>
      </c>
    </row>
    <row r="7010" spans="1:2">
      <c r="A7010" s="33">
        <v>462.47999999999996</v>
      </c>
      <c r="B7010" s="33">
        <f t="shared" si="109"/>
        <v>-0.62673138086627844</v>
      </c>
    </row>
    <row r="7011" spans="1:2">
      <c r="A7011" s="34">
        <v>938.4</v>
      </c>
      <c r="B7011" s="33">
        <f t="shared" si="109"/>
        <v>-0.6179489981337587</v>
      </c>
    </row>
    <row r="7012" spans="1:2">
      <c r="A7012" s="33">
        <v>2748.9</v>
      </c>
      <c r="B7012" s="33">
        <f t="shared" si="109"/>
        <v>-0.58453896296560626</v>
      </c>
    </row>
    <row r="7013" spans="1:2">
      <c r="A7013" s="34">
        <v>2816.1</v>
      </c>
      <c r="B7013" s="33">
        <f t="shared" si="109"/>
        <v>-0.58329888875224001</v>
      </c>
    </row>
    <row r="7014" spans="1:2">
      <c r="A7014" s="33">
        <v>1790.46</v>
      </c>
      <c r="B7014" s="33">
        <f t="shared" si="109"/>
        <v>-0.60222552143374442</v>
      </c>
    </row>
    <row r="7015" spans="1:2">
      <c r="A7015" s="34">
        <v>996.74</v>
      </c>
      <c r="B7015" s="33">
        <f t="shared" si="109"/>
        <v>-0.61687242180030943</v>
      </c>
    </row>
    <row r="7016" spans="1:2">
      <c r="A7016" s="33">
        <v>813.95999999999992</v>
      </c>
      <c r="B7016" s="33">
        <f t="shared" si="109"/>
        <v>-0.62024534984672464</v>
      </c>
    </row>
    <row r="7017" spans="1:2">
      <c r="A7017" s="34">
        <v>1488</v>
      </c>
      <c r="B7017" s="33">
        <f t="shared" si="109"/>
        <v>-0.60780696260301215</v>
      </c>
    </row>
    <row r="7018" spans="1:2">
      <c r="A7018" s="33">
        <v>2639.52</v>
      </c>
      <c r="B7018" s="33">
        <f t="shared" si="109"/>
        <v>-0.58655740518968391</v>
      </c>
    </row>
    <row r="7019" spans="1:2">
      <c r="A7019" s="34">
        <v>3052.56</v>
      </c>
      <c r="B7019" s="33">
        <f t="shared" si="109"/>
        <v>-0.57893537761395697</v>
      </c>
    </row>
    <row r="7020" spans="1:2">
      <c r="A7020" s="33">
        <v>1697.6399999999999</v>
      </c>
      <c r="B7020" s="33">
        <f t="shared" si="109"/>
        <v>-0.60393837394095673</v>
      </c>
    </row>
    <row r="7021" spans="1:2">
      <c r="A7021" s="34">
        <v>873.6</v>
      </c>
      <c r="B7021" s="33">
        <f t="shared" si="109"/>
        <v>-0.61914478398236206</v>
      </c>
    </row>
    <row r="7022" spans="1:2">
      <c r="A7022" s="33">
        <v>877.49999999999989</v>
      </c>
      <c r="B7022" s="33">
        <f t="shared" si="109"/>
        <v>-0.619072815389622</v>
      </c>
    </row>
    <row r="7023" spans="1:2">
      <c r="A7023" s="34">
        <v>1435.2</v>
      </c>
      <c r="B7023" s="33">
        <f t="shared" si="109"/>
        <v>-0.60878130662780017</v>
      </c>
    </row>
    <row r="7024" spans="1:2">
      <c r="A7024" s="33">
        <v>2705.04</v>
      </c>
      <c r="B7024" s="33">
        <f t="shared" si="109"/>
        <v>-0.58534833283165166</v>
      </c>
    </row>
    <row r="7025" spans="1:2">
      <c r="A7025" s="34">
        <v>1934.79</v>
      </c>
      <c r="B7025" s="33">
        <f t="shared" si="109"/>
        <v>-0.59956212989780433</v>
      </c>
    </row>
    <row r="7026" spans="1:2">
      <c r="A7026" s="33">
        <v>848.24999999999989</v>
      </c>
      <c r="B7026" s="33">
        <f t="shared" si="109"/>
        <v>-0.61961257983517204</v>
      </c>
    </row>
    <row r="7027" spans="1:2">
      <c r="A7027" s="34">
        <v>475.19999999999993</v>
      </c>
      <c r="B7027" s="33">
        <f t="shared" si="109"/>
        <v>-0.62649665253303422</v>
      </c>
    </row>
    <row r="7028" spans="1:2">
      <c r="A7028" s="33">
        <v>351.9</v>
      </c>
      <c r="B7028" s="33">
        <f t="shared" si="109"/>
        <v>-0.62877196727273765</v>
      </c>
    </row>
    <row r="7029" spans="1:2">
      <c r="A7029" s="34">
        <v>707.85</v>
      </c>
      <c r="B7029" s="33">
        <f t="shared" si="109"/>
        <v>-0.62220344917381265</v>
      </c>
    </row>
    <row r="7030" spans="1:2">
      <c r="A7030" s="33">
        <v>988</v>
      </c>
      <c r="B7030" s="33">
        <f t="shared" si="109"/>
        <v>-0.61703370526198831</v>
      </c>
    </row>
    <row r="7031" spans="1:2">
      <c r="A7031" s="34">
        <v>2040.78</v>
      </c>
      <c r="B7031" s="33">
        <f t="shared" si="109"/>
        <v>-0.59760624498895465</v>
      </c>
    </row>
    <row r="7032" spans="1:2">
      <c r="A7032" s="33">
        <v>1077.1199999999999</v>
      </c>
      <c r="B7032" s="33">
        <f t="shared" si="109"/>
        <v>-0.61538913065045231</v>
      </c>
    </row>
    <row r="7033" spans="1:2">
      <c r="A7033" s="34">
        <v>482.46</v>
      </c>
      <c r="B7033" s="33">
        <f t="shared" si="109"/>
        <v>-0.62636268022962582</v>
      </c>
    </row>
    <row r="7034" spans="1:2">
      <c r="A7034" s="33">
        <v>432.96</v>
      </c>
      <c r="B7034" s="33">
        <f t="shared" si="109"/>
        <v>-0.62727612775286445</v>
      </c>
    </row>
    <row r="7035" spans="1:2">
      <c r="A7035" s="34">
        <v>914.76</v>
      </c>
      <c r="B7035" s="33">
        <f t="shared" si="109"/>
        <v>-0.61838523852667504</v>
      </c>
    </row>
    <row r="7036" spans="1:2">
      <c r="A7036" s="33">
        <v>1524.9</v>
      </c>
      <c r="B7036" s="33">
        <f t="shared" si="109"/>
        <v>-0.60712602899477974</v>
      </c>
    </row>
    <row r="7037" spans="1:2">
      <c r="A7037" s="34">
        <v>1833.52</v>
      </c>
      <c r="B7037" s="33">
        <f t="shared" si="109"/>
        <v>-0.60143091435595342</v>
      </c>
    </row>
    <row r="7038" spans="1:2">
      <c r="A7038" s="33">
        <v>1173.1199999999999</v>
      </c>
      <c r="B7038" s="33">
        <f t="shared" si="109"/>
        <v>-0.61361759605992894</v>
      </c>
    </row>
    <row r="7039" spans="1:2">
      <c r="A7039" s="34">
        <v>956.33999999999992</v>
      </c>
      <c r="B7039" s="33">
        <f t="shared" si="109"/>
        <v>-0.61761794260715475</v>
      </c>
    </row>
    <row r="7040" spans="1:2">
      <c r="A7040" s="33">
        <v>965.24999999999989</v>
      </c>
      <c r="B7040" s="33">
        <f t="shared" si="109"/>
        <v>-0.61745352205297166</v>
      </c>
    </row>
    <row r="7041" spans="1:2">
      <c r="A7041" s="34">
        <v>2013.76</v>
      </c>
      <c r="B7041" s="33">
        <f t="shared" si="109"/>
        <v>-0.59810485816224568</v>
      </c>
    </row>
    <row r="7042" spans="1:2">
      <c r="A7042" s="33">
        <v>2333.25</v>
      </c>
      <c r="B7042" s="33">
        <f t="shared" si="109"/>
        <v>-0.59220915413801312</v>
      </c>
    </row>
    <row r="7043" spans="1:2">
      <c r="A7043" s="34">
        <v>3281.64</v>
      </c>
      <c r="B7043" s="33">
        <f t="shared" ref="B7043:B7106" si="110">(A7043-$E$3)/$E$4</f>
        <v>-0.57470805319732055</v>
      </c>
    </row>
    <row r="7044" spans="1:2">
      <c r="A7044" s="33">
        <v>2349.06</v>
      </c>
      <c r="B7044" s="33">
        <f t="shared" si="110"/>
        <v>-0.5919174045351363</v>
      </c>
    </row>
    <row r="7045" spans="1:2">
      <c r="A7045" s="34">
        <v>1722.6</v>
      </c>
      <c r="B7045" s="33">
        <f t="shared" si="110"/>
        <v>-0.60347777494742061</v>
      </c>
    </row>
    <row r="7046" spans="1:2">
      <c r="A7046" s="33">
        <v>1576.8</v>
      </c>
      <c r="B7046" s="33">
        <f t="shared" si="110"/>
        <v>-0.606168293106778</v>
      </c>
    </row>
    <row r="7047" spans="1:2">
      <c r="A7047" s="34">
        <v>2496.6</v>
      </c>
      <c r="B7047" s="33">
        <f t="shared" si="110"/>
        <v>-0.58919477731132563</v>
      </c>
    </row>
    <row r="7048" spans="1:2">
      <c r="A7048" s="33">
        <v>2699.84</v>
      </c>
      <c r="B7048" s="33">
        <f t="shared" si="110"/>
        <v>-0.58544429095530504</v>
      </c>
    </row>
    <row r="7049" spans="1:2">
      <c r="A7049" s="34">
        <v>2329.6</v>
      </c>
      <c r="B7049" s="33">
        <f t="shared" si="110"/>
        <v>-0.59227650935942366</v>
      </c>
    </row>
    <row r="7050" spans="1:2">
      <c r="A7050" s="33">
        <v>1272.96</v>
      </c>
      <c r="B7050" s="33">
        <f t="shared" si="110"/>
        <v>-0.61177520008578468</v>
      </c>
    </row>
    <row r="7051" spans="1:2">
      <c r="A7051" s="34">
        <v>939.59999999999991</v>
      </c>
      <c r="B7051" s="33">
        <f t="shared" si="110"/>
        <v>-0.61792685395137714</v>
      </c>
    </row>
    <row r="7052" spans="1:2">
      <c r="A7052" s="33">
        <v>591.36</v>
      </c>
      <c r="B7052" s="33">
        <f t="shared" si="110"/>
        <v>-0.62435309567850084</v>
      </c>
    </row>
    <row r="7053" spans="1:2">
      <c r="A7053" s="34">
        <v>1046.32</v>
      </c>
      <c r="B7053" s="33">
        <f t="shared" si="110"/>
        <v>-0.61595749799824528</v>
      </c>
    </row>
    <row r="7054" spans="1:2">
      <c r="A7054" s="33">
        <v>1344</v>
      </c>
      <c r="B7054" s="33">
        <f t="shared" si="110"/>
        <v>-0.61046426448879731</v>
      </c>
    </row>
    <row r="7055" spans="1:2">
      <c r="A7055" s="34">
        <v>2992.0000000000005</v>
      </c>
      <c r="B7055" s="33">
        <f t="shared" si="110"/>
        <v>-0.58005292068481218</v>
      </c>
    </row>
    <row r="7056" spans="1:2">
      <c r="A7056" s="33">
        <v>901.68000000000006</v>
      </c>
      <c r="B7056" s="33">
        <f t="shared" si="110"/>
        <v>-0.61862661011463393</v>
      </c>
    </row>
    <row r="7057" spans="1:2">
      <c r="A7057" s="34">
        <v>876</v>
      </c>
      <c r="B7057" s="33">
        <f t="shared" si="110"/>
        <v>-0.61910049561759894</v>
      </c>
    </row>
    <row r="7058" spans="1:2">
      <c r="A7058" s="33">
        <v>490.67999999999995</v>
      </c>
      <c r="B7058" s="33">
        <f t="shared" si="110"/>
        <v>-0.62621099258031221</v>
      </c>
    </row>
    <row r="7059" spans="1:2">
      <c r="A7059" s="34">
        <v>1046.32</v>
      </c>
      <c r="B7059" s="33">
        <f t="shared" si="110"/>
        <v>-0.61595749799824528</v>
      </c>
    </row>
    <row r="7060" spans="1:2">
      <c r="A7060" s="33">
        <v>726.75</v>
      </c>
      <c r="B7060" s="33">
        <f t="shared" si="110"/>
        <v>-0.62185467830130325</v>
      </c>
    </row>
    <row r="7061" spans="1:2">
      <c r="A7061" s="34">
        <v>1771.23</v>
      </c>
      <c r="B7061" s="33">
        <f t="shared" si="110"/>
        <v>-0.60258038195640862</v>
      </c>
    </row>
    <row r="7062" spans="1:2">
      <c r="A7062" s="33">
        <v>771.65000000000009</v>
      </c>
      <c r="B7062" s="33">
        <f t="shared" si="110"/>
        <v>-0.62102611681052722</v>
      </c>
    </row>
    <row r="7063" spans="1:2">
      <c r="A7063" s="34">
        <v>504</v>
      </c>
      <c r="B7063" s="33">
        <f t="shared" si="110"/>
        <v>-0.62596519215587709</v>
      </c>
    </row>
    <row r="7064" spans="1:2">
      <c r="A7064" s="33">
        <v>265.04999999999995</v>
      </c>
      <c r="B7064" s="33">
        <f t="shared" si="110"/>
        <v>-0.63037465247260172</v>
      </c>
    </row>
    <row r="7065" spans="1:2">
      <c r="A7065" s="34">
        <v>605.43999999999994</v>
      </c>
      <c r="B7065" s="33">
        <f t="shared" si="110"/>
        <v>-0.62409327060522402</v>
      </c>
    </row>
    <row r="7066" spans="1:2">
      <c r="A7066" s="33">
        <v>923.52</v>
      </c>
      <c r="B7066" s="33">
        <f t="shared" si="110"/>
        <v>-0.61822358599528993</v>
      </c>
    </row>
    <row r="7067" spans="1:2">
      <c r="A7067" s="34">
        <v>1581.2500000000002</v>
      </c>
      <c r="B7067" s="33">
        <f t="shared" si="110"/>
        <v>-0.60608617509711316</v>
      </c>
    </row>
    <row r="7068" spans="1:2">
      <c r="A7068" s="33">
        <v>645.84</v>
      </c>
      <c r="B7068" s="33">
        <f t="shared" si="110"/>
        <v>-0.62334774979837881</v>
      </c>
    </row>
    <row r="7069" spans="1:2">
      <c r="A7069" s="34">
        <v>364</v>
      </c>
      <c r="B7069" s="33">
        <f t="shared" si="110"/>
        <v>-0.62854868010039044</v>
      </c>
    </row>
    <row r="7070" spans="1:2">
      <c r="A7070" s="33">
        <v>328.32</v>
      </c>
      <c r="B7070" s="33">
        <f t="shared" si="110"/>
        <v>-0.62920710045653494</v>
      </c>
    </row>
    <row r="7071" spans="1:2">
      <c r="A7071" s="34">
        <v>1207.8</v>
      </c>
      <c r="B7071" s="33">
        <f t="shared" si="110"/>
        <v>-0.61297762918910237</v>
      </c>
    </row>
    <row r="7072" spans="1:2">
      <c r="A7072" s="33">
        <v>1861.2</v>
      </c>
      <c r="B7072" s="33">
        <f t="shared" si="110"/>
        <v>-0.60092012188235244</v>
      </c>
    </row>
    <row r="7073" spans="1:2">
      <c r="A7073" s="34">
        <v>4428</v>
      </c>
      <c r="B7073" s="33">
        <f t="shared" si="110"/>
        <v>-0.55355371576823287</v>
      </c>
    </row>
    <row r="7074" spans="1:2">
      <c r="A7074" s="33">
        <v>1485.5500000000002</v>
      </c>
      <c r="B7074" s="33">
        <f t="shared" si="110"/>
        <v>-0.60785217364204114</v>
      </c>
    </row>
    <row r="7075" spans="1:2">
      <c r="A7075" s="34">
        <v>894.88</v>
      </c>
      <c r="B7075" s="33">
        <f t="shared" si="110"/>
        <v>-0.61875209381479601</v>
      </c>
    </row>
    <row r="7076" spans="1:2">
      <c r="A7076" s="33">
        <v>816.34</v>
      </c>
      <c r="B7076" s="33">
        <f t="shared" si="110"/>
        <v>-0.62020143055166799</v>
      </c>
    </row>
    <row r="7077" spans="1:2">
      <c r="A7077" s="34">
        <v>1148.3999999999999</v>
      </c>
      <c r="B7077" s="33">
        <f t="shared" si="110"/>
        <v>-0.61407376621698873</v>
      </c>
    </row>
    <row r="7078" spans="1:2">
      <c r="A7078" s="33">
        <v>2507.96</v>
      </c>
      <c r="B7078" s="33">
        <f t="shared" si="110"/>
        <v>-0.58898514571811378</v>
      </c>
    </row>
    <row r="7079" spans="1:2">
      <c r="A7079" s="34">
        <v>3069.0000000000005</v>
      </c>
      <c r="B7079" s="33">
        <f t="shared" si="110"/>
        <v>-0.57863200231532985</v>
      </c>
    </row>
    <row r="7080" spans="1:2">
      <c r="A7080" s="33">
        <v>1594.24</v>
      </c>
      <c r="B7080" s="33">
        <f t="shared" si="110"/>
        <v>-0.60584646432283296</v>
      </c>
    </row>
    <row r="7081" spans="1:2">
      <c r="A7081" s="34">
        <v>607.49999999999989</v>
      </c>
      <c r="B7081" s="33">
        <f t="shared" si="110"/>
        <v>-0.62405525642546911</v>
      </c>
    </row>
    <row r="7082" spans="1:2">
      <c r="A7082" s="33">
        <v>626.98</v>
      </c>
      <c r="B7082" s="33">
        <f t="shared" si="110"/>
        <v>-0.62369578253147528</v>
      </c>
    </row>
    <row r="7083" spans="1:2">
      <c r="A7083" s="34">
        <v>858.59999999999991</v>
      </c>
      <c r="B7083" s="33">
        <f t="shared" si="110"/>
        <v>-0.61942158626213129</v>
      </c>
    </row>
    <row r="7084" spans="1:2">
      <c r="A7084" s="33">
        <v>2598.96</v>
      </c>
      <c r="B7084" s="33">
        <f t="shared" si="110"/>
        <v>-0.58730587855418015</v>
      </c>
    </row>
    <row r="7085" spans="1:2">
      <c r="A7085" s="34">
        <v>4027.4700000000003</v>
      </c>
      <c r="B7085" s="33">
        <f t="shared" si="110"/>
        <v>-0.56094489024263228</v>
      </c>
    </row>
    <row r="7086" spans="1:2">
      <c r="A7086" s="33">
        <v>2058</v>
      </c>
      <c r="B7086" s="33">
        <f t="shared" si="110"/>
        <v>-0.59728847597177948</v>
      </c>
    </row>
    <row r="7087" spans="1:2">
      <c r="A7087" s="34">
        <v>1285.1999999999998</v>
      </c>
      <c r="B7087" s="33">
        <f t="shared" si="110"/>
        <v>-0.61154932942549289</v>
      </c>
    </row>
    <row r="7088" spans="1:2">
      <c r="A7088" s="33">
        <v>967.26</v>
      </c>
      <c r="B7088" s="33">
        <f t="shared" si="110"/>
        <v>-0.61741643054748252</v>
      </c>
    </row>
    <row r="7089" spans="1:2">
      <c r="A7089" s="34">
        <v>1071</v>
      </c>
      <c r="B7089" s="33">
        <f t="shared" si="110"/>
        <v>-0.6155020659805982</v>
      </c>
    </row>
    <row r="7090" spans="1:2">
      <c r="A7090" s="33">
        <v>2781.54</v>
      </c>
      <c r="B7090" s="33">
        <f t="shared" si="110"/>
        <v>-0.58393664120482836</v>
      </c>
    </row>
    <row r="7091" spans="1:2">
      <c r="A7091" s="34">
        <v>3929.2000000000003</v>
      </c>
      <c r="B7091" s="33">
        <f t="shared" si="110"/>
        <v>-0.56275831424482736</v>
      </c>
    </row>
    <row r="7092" spans="1:2">
      <c r="A7092" s="33">
        <v>1926.18</v>
      </c>
      <c r="B7092" s="33">
        <f t="shared" si="110"/>
        <v>-0.59972101440639192</v>
      </c>
    </row>
    <row r="7093" spans="1:2">
      <c r="A7093" s="34">
        <v>973.83999999999992</v>
      </c>
      <c r="B7093" s="33">
        <f t="shared" si="110"/>
        <v>-0.61729500661409054</v>
      </c>
    </row>
    <row r="7094" spans="1:2">
      <c r="A7094" s="33">
        <v>1071.5999999999999</v>
      </c>
      <c r="B7094" s="33">
        <f t="shared" si="110"/>
        <v>-0.61549099388940753</v>
      </c>
    </row>
    <row r="7095" spans="1:2">
      <c r="A7095" s="34">
        <v>1120.9499999999998</v>
      </c>
      <c r="B7095" s="33">
        <f t="shared" si="110"/>
        <v>-0.61458031438896654</v>
      </c>
    </row>
    <row r="7096" spans="1:2">
      <c r="A7096" s="33">
        <v>2604.42</v>
      </c>
      <c r="B7096" s="33">
        <f t="shared" si="110"/>
        <v>-0.58720512252434409</v>
      </c>
    </row>
    <row r="7097" spans="1:2">
      <c r="A7097" s="34">
        <v>2370.06</v>
      </c>
      <c r="B7097" s="33">
        <f t="shared" si="110"/>
        <v>-0.5915298813434593</v>
      </c>
    </row>
    <row r="7098" spans="1:2">
      <c r="A7098" s="33">
        <v>1073</v>
      </c>
      <c r="B7098" s="33">
        <f t="shared" si="110"/>
        <v>-0.61546515900996235</v>
      </c>
    </row>
    <row r="7099" spans="1:2">
      <c r="A7099" s="34">
        <v>529.68999999999994</v>
      </c>
      <c r="B7099" s="33">
        <f t="shared" si="110"/>
        <v>-0.62549112211805891</v>
      </c>
    </row>
    <row r="7100" spans="1:2">
      <c r="A7100" s="33">
        <v>462.47999999999996</v>
      </c>
      <c r="B7100" s="33">
        <f t="shared" si="110"/>
        <v>-0.62673138086627844</v>
      </c>
    </row>
    <row r="7101" spans="1:2">
      <c r="A7101" s="34">
        <v>554.4</v>
      </c>
      <c r="B7101" s="33">
        <f t="shared" si="110"/>
        <v>-0.62503513649585229</v>
      </c>
    </row>
    <row r="7102" spans="1:2">
      <c r="A7102" s="33">
        <v>1272.96</v>
      </c>
      <c r="B7102" s="33">
        <f t="shared" si="110"/>
        <v>-0.61177520008578468</v>
      </c>
    </row>
    <row r="7103" spans="1:2">
      <c r="A7103" s="34">
        <v>2520.6800000000003</v>
      </c>
      <c r="B7103" s="33">
        <f t="shared" si="110"/>
        <v>-0.58875041738486933</v>
      </c>
    </row>
    <row r="7104" spans="1:2">
      <c r="A7104" s="33">
        <v>1144</v>
      </c>
      <c r="B7104" s="33">
        <f t="shared" si="110"/>
        <v>-0.61415496155238769</v>
      </c>
    </row>
    <row r="7105" spans="1:2">
      <c r="A7105" s="34">
        <v>571.52</v>
      </c>
      <c r="B7105" s="33">
        <f t="shared" si="110"/>
        <v>-0.62471921282720899</v>
      </c>
    </row>
    <row r="7106" spans="1:2">
      <c r="A7106" s="33">
        <v>667.92</v>
      </c>
      <c r="B7106" s="33">
        <f t="shared" si="110"/>
        <v>-0.62294029684255847</v>
      </c>
    </row>
    <row r="7107" spans="1:2">
      <c r="A7107" s="34">
        <v>685.52</v>
      </c>
      <c r="B7107" s="33">
        <f t="shared" ref="B7107:B7170" si="111">(A7107-$E$3)/$E$4</f>
        <v>-0.6226155155009625</v>
      </c>
    </row>
    <row r="7108" spans="1:2">
      <c r="A7108" s="33">
        <v>2111.52</v>
      </c>
      <c r="B7108" s="33">
        <f t="shared" si="111"/>
        <v>-0.59630084543756268</v>
      </c>
    </row>
    <row r="7109" spans="1:2">
      <c r="A7109" s="34">
        <v>2571.9299999999998</v>
      </c>
      <c r="B7109" s="33">
        <f t="shared" si="111"/>
        <v>-0.58780467626232435</v>
      </c>
    </row>
    <row r="7110" spans="1:2">
      <c r="A7110" s="33">
        <v>1778.7</v>
      </c>
      <c r="B7110" s="33">
        <f t="shared" si="111"/>
        <v>-0.60244253442108353</v>
      </c>
    </row>
    <row r="7111" spans="1:2">
      <c r="A7111" s="34">
        <v>1244.1599999999999</v>
      </c>
      <c r="B7111" s="33">
        <f t="shared" si="111"/>
        <v>-0.61230666046294158</v>
      </c>
    </row>
    <row r="7112" spans="1:2">
      <c r="A7112" s="33">
        <v>1411</v>
      </c>
      <c r="B7112" s="33">
        <f t="shared" si="111"/>
        <v>-0.60922788097249447</v>
      </c>
    </row>
    <row r="7113" spans="1:2">
      <c r="A7113" s="34">
        <v>1650</v>
      </c>
      <c r="B7113" s="33">
        <f t="shared" si="111"/>
        <v>-0.60481749798150397</v>
      </c>
    </row>
    <row r="7114" spans="1:2">
      <c r="A7114" s="33">
        <v>2997.5400000000004</v>
      </c>
      <c r="B7114" s="33">
        <f t="shared" si="111"/>
        <v>-0.57995068837615071</v>
      </c>
    </row>
    <row r="7115" spans="1:2">
      <c r="A7115" s="34">
        <v>4437</v>
      </c>
      <c r="B7115" s="33">
        <f t="shared" si="111"/>
        <v>-0.55338763440037131</v>
      </c>
    </row>
    <row r="7116" spans="1:2">
      <c r="A7116" s="33">
        <v>2910.6000000000004</v>
      </c>
      <c r="B7116" s="33">
        <f t="shared" si="111"/>
        <v>-0.58155503438969347</v>
      </c>
    </row>
    <row r="7117" spans="1:2">
      <c r="A7117" s="34">
        <v>2366.6999999999998</v>
      </c>
      <c r="B7117" s="33">
        <f t="shared" si="111"/>
        <v>-0.59159188505412763</v>
      </c>
    </row>
    <row r="7118" spans="1:2">
      <c r="A7118" s="33">
        <v>1957.5</v>
      </c>
      <c r="B7118" s="33">
        <f t="shared" si="111"/>
        <v>-0.59914305124623368</v>
      </c>
    </row>
    <row r="7119" spans="1:2">
      <c r="A7119" s="34">
        <v>1950.48</v>
      </c>
      <c r="B7119" s="33">
        <f t="shared" si="111"/>
        <v>-0.59927259471316574</v>
      </c>
    </row>
    <row r="7120" spans="1:2">
      <c r="A7120" s="33">
        <v>3720</v>
      </c>
      <c r="B7120" s="33">
        <f t="shared" si="111"/>
        <v>-0.56661878337334304</v>
      </c>
    </row>
    <row r="7121" spans="1:2">
      <c r="A7121" s="34">
        <v>2080</v>
      </c>
      <c r="B7121" s="33">
        <f t="shared" si="111"/>
        <v>-0.59688249929478454</v>
      </c>
    </row>
    <row r="7122" spans="1:2">
      <c r="A7122" s="33">
        <v>1320</v>
      </c>
      <c r="B7122" s="33">
        <f t="shared" si="111"/>
        <v>-0.61090714813642821</v>
      </c>
    </row>
    <row r="7123" spans="1:2">
      <c r="A7123" s="34">
        <v>1196.25</v>
      </c>
      <c r="B7123" s="33">
        <f t="shared" si="111"/>
        <v>-0.61319076694452479</v>
      </c>
    </row>
    <row r="7124" spans="1:2">
      <c r="A7124" s="33">
        <v>704.7</v>
      </c>
      <c r="B7124" s="33">
        <f t="shared" si="111"/>
        <v>-0.62226157765256418</v>
      </c>
    </row>
    <row r="7125" spans="1:2">
      <c r="A7125" s="34">
        <v>1129.1400000000001</v>
      </c>
      <c r="B7125" s="33">
        <f t="shared" si="111"/>
        <v>-0.61442918034421257</v>
      </c>
    </row>
    <row r="7126" spans="1:2">
      <c r="A7126" s="33">
        <v>1275</v>
      </c>
      <c r="B7126" s="33">
        <f t="shared" si="111"/>
        <v>-0.61173755497573601</v>
      </c>
    </row>
    <row r="7127" spans="1:2">
      <c r="A7127" s="34">
        <v>2655.1800000000003</v>
      </c>
      <c r="B7127" s="33">
        <f t="shared" si="111"/>
        <v>-0.58626842360960485</v>
      </c>
    </row>
    <row r="7128" spans="1:2">
      <c r="A7128" s="33">
        <v>1045</v>
      </c>
      <c r="B7128" s="33">
        <f t="shared" si="111"/>
        <v>-0.61598185659886495</v>
      </c>
    </row>
    <row r="7129" spans="1:2">
      <c r="A7129" s="34">
        <v>1032.75</v>
      </c>
      <c r="B7129" s="33">
        <f t="shared" si="111"/>
        <v>-0.61620791179400991</v>
      </c>
    </row>
    <row r="7130" spans="1:2">
      <c r="A7130" s="33">
        <v>882.98</v>
      </c>
      <c r="B7130" s="33">
        <f t="shared" si="111"/>
        <v>-0.61897169029007959</v>
      </c>
    </row>
    <row r="7131" spans="1:2">
      <c r="A7131" s="34">
        <v>1653.6000000000001</v>
      </c>
      <c r="B7131" s="33">
        <f t="shared" si="111"/>
        <v>-0.6047510654343593</v>
      </c>
    </row>
    <row r="7132" spans="1:2">
      <c r="A7132" s="33">
        <v>1360.8000000000002</v>
      </c>
      <c r="B7132" s="33">
        <f t="shared" si="111"/>
        <v>-0.61015424593545564</v>
      </c>
    </row>
    <row r="7133" spans="1:2">
      <c r="A7133" s="34">
        <v>2356.1999999999998</v>
      </c>
      <c r="B7133" s="33">
        <f t="shared" si="111"/>
        <v>-0.59178564664996613</v>
      </c>
    </row>
    <row r="7134" spans="1:2">
      <c r="A7134" s="33">
        <v>1006.0200000000001</v>
      </c>
      <c r="B7134" s="33">
        <f t="shared" si="111"/>
        <v>-0.61670117345655884</v>
      </c>
    </row>
    <row r="7135" spans="1:2">
      <c r="A7135" s="34">
        <v>933.66000000000008</v>
      </c>
      <c r="B7135" s="33">
        <f t="shared" si="111"/>
        <v>-0.61803646765416576</v>
      </c>
    </row>
    <row r="7136" spans="1:2">
      <c r="A7136" s="33">
        <v>597.31000000000006</v>
      </c>
      <c r="B7136" s="33">
        <f t="shared" si="111"/>
        <v>-0.62424329744085905</v>
      </c>
    </row>
    <row r="7137" spans="1:2">
      <c r="A7137" s="34">
        <v>1091.5</v>
      </c>
      <c r="B7137" s="33">
        <f t="shared" si="111"/>
        <v>-0.61512376953158021</v>
      </c>
    </row>
    <row r="7138" spans="1:2">
      <c r="A7138" s="33">
        <v>1268.46</v>
      </c>
      <c r="B7138" s="33">
        <f t="shared" si="111"/>
        <v>-0.6118582407697154</v>
      </c>
    </row>
    <row r="7139" spans="1:2">
      <c r="A7139" s="34">
        <v>1969.1100000000001</v>
      </c>
      <c r="B7139" s="33">
        <f t="shared" si="111"/>
        <v>-0.59892880628169221</v>
      </c>
    </row>
    <row r="7140" spans="1:2">
      <c r="A7140" s="33">
        <v>1155</v>
      </c>
      <c r="B7140" s="33">
        <f t="shared" si="111"/>
        <v>-0.61395197321389028</v>
      </c>
    </row>
    <row r="7141" spans="1:2">
      <c r="A7141" s="34">
        <v>697.68000000000006</v>
      </c>
      <c r="B7141" s="33">
        <f t="shared" si="111"/>
        <v>-0.62239112111949613</v>
      </c>
    </row>
    <row r="7142" spans="1:2">
      <c r="A7142" s="33">
        <v>611</v>
      </c>
      <c r="B7142" s="33">
        <f t="shared" si="111"/>
        <v>-0.6239906692268562</v>
      </c>
    </row>
    <row r="7143" spans="1:2">
      <c r="A7143" s="34">
        <v>1848.0000000000002</v>
      </c>
      <c r="B7143" s="33">
        <f t="shared" si="111"/>
        <v>-0.60116370788854945</v>
      </c>
    </row>
    <row r="7144" spans="1:2">
      <c r="A7144" s="33">
        <v>2253.1799999999998</v>
      </c>
      <c r="B7144" s="33">
        <f t="shared" si="111"/>
        <v>-0.59368672470742156</v>
      </c>
    </row>
    <row r="7145" spans="1:2">
      <c r="A7145" s="34">
        <v>5398.64</v>
      </c>
      <c r="B7145" s="33">
        <f t="shared" si="111"/>
        <v>-0.53564202477921585</v>
      </c>
    </row>
    <row r="7146" spans="1:2">
      <c r="A7146" s="33">
        <v>1641.69</v>
      </c>
      <c r="B7146" s="33">
        <f t="shared" si="111"/>
        <v>-0.60497084644449606</v>
      </c>
    </row>
    <row r="7147" spans="1:2">
      <c r="A7147" s="34">
        <v>1355.2</v>
      </c>
      <c r="B7147" s="33">
        <f t="shared" si="111"/>
        <v>-0.61025758545323627</v>
      </c>
    </row>
    <row r="7148" spans="1:2">
      <c r="A7148" s="33">
        <v>907.50000000000011</v>
      </c>
      <c r="B7148" s="33">
        <f t="shared" si="111"/>
        <v>-0.61851921083008343</v>
      </c>
    </row>
    <row r="7149" spans="1:2">
      <c r="A7149" s="34">
        <v>1542.24</v>
      </c>
      <c r="B7149" s="33">
        <f t="shared" si="111"/>
        <v>-0.60680604555936646</v>
      </c>
    </row>
    <row r="7150" spans="1:2">
      <c r="A7150" s="33">
        <v>2717</v>
      </c>
      <c r="B7150" s="33">
        <f t="shared" si="111"/>
        <v>-0.58512762914724903</v>
      </c>
    </row>
    <row r="7151" spans="1:2">
      <c r="A7151" s="34">
        <v>3354</v>
      </c>
      <c r="B7151" s="33">
        <f t="shared" si="111"/>
        <v>-0.57337275899971352</v>
      </c>
    </row>
    <row r="7152" spans="1:2">
      <c r="A7152" s="33">
        <v>2201.5</v>
      </c>
      <c r="B7152" s="33">
        <f t="shared" si="111"/>
        <v>-0.59464040082865333</v>
      </c>
    </row>
    <row r="7153" spans="1:2">
      <c r="A7153" s="34">
        <v>1443.42</v>
      </c>
      <c r="B7153" s="33">
        <f t="shared" si="111"/>
        <v>-0.60862961897848655</v>
      </c>
    </row>
    <row r="7154" spans="1:2">
      <c r="A7154" s="33">
        <v>1184.04</v>
      </c>
      <c r="B7154" s="33">
        <f t="shared" si="111"/>
        <v>-0.61341608400025693</v>
      </c>
    </row>
    <row r="7155" spans="1:2">
      <c r="A7155" s="34">
        <v>1668.7</v>
      </c>
      <c r="B7155" s="33">
        <f t="shared" si="111"/>
        <v>-0.6044724178060582</v>
      </c>
    </row>
    <row r="7156" spans="1:2">
      <c r="A7156" s="33">
        <v>3528.2000000000003</v>
      </c>
      <c r="B7156" s="33">
        <f t="shared" si="111"/>
        <v>-0.57015816185732626</v>
      </c>
    </row>
    <row r="7157" spans="1:2">
      <c r="A7157" s="34">
        <v>5205.2</v>
      </c>
      <c r="B7157" s="33">
        <f t="shared" si="111"/>
        <v>-0.53921166697912049</v>
      </c>
    </row>
    <row r="7158" spans="1:2">
      <c r="A7158" s="33">
        <v>3074</v>
      </c>
      <c r="B7158" s="33">
        <f t="shared" si="111"/>
        <v>-0.57853973488874011</v>
      </c>
    </row>
    <row r="7159" spans="1:2">
      <c r="A7159" s="34">
        <v>2545.06</v>
      </c>
      <c r="B7159" s="33">
        <f t="shared" si="111"/>
        <v>-0.58830052141281763</v>
      </c>
    </row>
    <row r="7160" spans="1:2">
      <c r="A7160" s="33">
        <v>1884.96</v>
      </c>
      <c r="B7160" s="33">
        <f t="shared" si="111"/>
        <v>-0.60048166707119788</v>
      </c>
    </row>
    <row r="7161" spans="1:2">
      <c r="A7161" s="34">
        <v>2536.92</v>
      </c>
      <c r="B7161" s="33">
        <f t="shared" si="111"/>
        <v>-0.58845073278330584</v>
      </c>
    </row>
    <row r="7162" spans="1:2">
      <c r="A7162" s="33">
        <v>4524.66</v>
      </c>
      <c r="B7162" s="33">
        <f t="shared" si="111"/>
        <v>-0.55177000187739966</v>
      </c>
    </row>
    <row r="7163" spans="1:2">
      <c r="A7163" s="34">
        <v>3133.52</v>
      </c>
      <c r="B7163" s="33">
        <f t="shared" si="111"/>
        <v>-0.57744138344261553</v>
      </c>
    </row>
    <row r="7164" spans="1:2">
      <c r="A7164" s="33">
        <v>2079</v>
      </c>
      <c r="B7164" s="33">
        <f t="shared" si="111"/>
        <v>-0.59690095278010247</v>
      </c>
    </row>
    <row r="7165" spans="1:2">
      <c r="A7165" s="34">
        <v>1719.1200000000001</v>
      </c>
      <c r="B7165" s="33">
        <f t="shared" si="111"/>
        <v>-0.60354199307632717</v>
      </c>
    </row>
    <row r="7166" spans="1:2">
      <c r="A7166" s="33">
        <v>1321.92</v>
      </c>
      <c r="B7166" s="33">
        <f t="shared" si="111"/>
        <v>-0.61087171744461777</v>
      </c>
    </row>
    <row r="7167" spans="1:2">
      <c r="A7167" s="34">
        <v>1799.2800000000002</v>
      </c>
      <c r="B7167" s="33">
        <f t="shared" si="111"/>
        <v>-0.60206276169324002</v>
      </c>
    </row>
    <row r="7168" spans="1:2">
      <c r="A7168" s="33">
        <v>3353.4</v>
      </c>
      <c r="B7168" s="33">
        <f t="shared" si="111"/>
        <v>-0.57338383109090418</v>
      </c>
    </row>
    <row r="7169" spans="1:2">
      <c r="A7169" s="34">
        <v>2670.36</v>
      </c>
      <c r="B7169" s="33">
        <f t="shared" si="111"/>
        <v>-0.58598829970247823</v>
      </c>
    </row>
    <row r="7170" spans="1:2">
      <c r="A7170" s="33">
        <v>1398.67</v>
      </c>
      <c r="B7170" s="33">
        <f t="shared" si="111"/>
        <v>-0.60945541244646495</v>
      </c>
    </row>
    <row r="7171" spans="1:2">
      <c r="A7171" s="34">
        <v>881.28000000000009</v>
      </c>
      <c r="B7171" s="33">
        <f t="shared" ref="B7171:B7234" si="112">(A7171-$E$3)/$E$4</f>
        <v>-0.61900306121512016</v>
      </c>
    </row>
    <row r="7172" spans="1:2">
      <c r="A7172" s="33">
        <v>678.5</v>
      </c>
      <c r="B7172" s="33">
        <f t="shared" si="112"/>
        <v>-0.62274505896789445</v>
      </c>
    </row>
    <row r="7173" spans="1:2">
      <c r="A7173" s="34">
        <v>1015.0400000000001</v>
      </c>
      <c r="B7173" s="33">
        <f t="shared" si="112"/>
        <v>-0.61653472301899082</v>
      </c>
    </row>
    <row r="7174" spans="1:2">
      <c r="A7174" s="33">
        <v>1377</v>
      </c>
      <c r="B7174" s="33">
        <f t="shared" si="112"/>
        <v>-0.60985529947330486</v>
      </c>
    </row>
    <row r="7175" spans="1:2">
      <c r="A7175" s="34">
        <v>2546.1000000000004</v>
      </c>
      <c r="B7175" s="33">
        <f t="shared" si="112"/>
        <v>-0.588281329788087</v>
      </c>
    </row>
    <row r="7176" spans="1:2">
      <c r="A7176" s="33">
        <v>1331.2</v>
      </c>
      <c r="B7176" s="33">
        <f t="shared" si="112"/>
        <v>-0.61070046910086717</v>
      </c>
    </row>
    <row r="7177" spans="1:2">
      <c r="A7177" s="34">
        <v>769.56000000000006</v>
      </c>
      <c r="B7177" s="33">
        <f t="shared" si="112"/>
        <v>-0.62106468459484176</v>
      </c>
    </row>
    <row r="7178" spans="1:2">
      <c r="A7178" s="33">
        <v>797.12</v>
      </c>
      <c r="B7178" s="33">
        <f t="shared" si="112"/>
        <v>-0.6205561065394789</v>
      </c>
    </row>
    <row r="7179" spans="1:2">
      <c r="A7179" s="34">
        <v>1195.1500000000001</v>
      </c>
      <c r="B7179" s="33">
        <f t="shared" si="112"/>
        <v>-0.61321106577837448</v>
      </c>
    </row>
    <row r="7180" spans="1:2">
      <c r="A7180" s="33">
        <v>1974</v>
      </c>
      <c r="B7180" s="33">
        <f t="shared" si="112"/>
        <v>-0.59883856873848751</v>
      </c>
    </row>
    <row r="7181" spans="1:2">
      <c r="A7181" s="34">
        <v>2676.96</v>
      </c>
      <c r="B7181" s="33">
        <f t="shared" si="112"/>
        <v>-0.58586650669937979</v>
      </c>
    </row>
    <row r="7182" spans="1:2">
      <c r="A7182" s="33">
        <v>1661.5500000000002</v>
      </c>
      <c r="B7182" s="33">
        <f t="shared" si="112"/>
        <v>-0.60460436022608166</v>
      </c>
    </row>
    <row r="7183" spans="1:2">
      <c r="A7183" s="34">
        <v>1232</v>
      </c>
      <c r="B7183" s="33">
        <f t="shared" si="112"/>
        <v>-0.61253105484440795</v>
      </c>
    </row>
    <row r="7184" spans="1:2">
      <c r="A7184" s="33">
        <v>1901.9</v>
      </c>
      <c r="B7184" s="33">
        <f t="shared" si="112"/>
        <v>-0.60016906502991174</v>
      </c>
    </row>
    <row r="7185" spans="1:2">
      <c r="A7185" s="34">
        <v>2563.08</v>
      </c>
      <c r="B7185" s="33">
        <f t="shared" si="112"/>
        <v>-0.58796798960738816</v>
      </c>
    </row>
    <row r="7186" spans="1:2">
      <c r="A7186" s="33">
        <v>3264</v>
      </c>
      <c r="B7186" s="33">
        <f t="shared" si="112"/>
        <v>-0.57503357267832922</v>
      </c>
    </row>
    <row r="7187" spans="1:2">
      <c r="A7187" s="34">
        <v>5491.2</v>
      </c>
      <c r="B7187" s="33">
        <f t="shared" si="112"/>
        <v>-0.53393397017818611</v>
      </c>
    </row>
    <row r="7188" spans="1:2">
      <c r="A7188" s="33">
        <v>3650.4</v>
      </c>
      <c r="B7188" s="33">
        <f t="shared" si="112"/>
        <v>-0.5679031459514724</v>
      </c>
    </row>
    <row r="7189" spans="1:2">
      <c r="A7189" s="34">
        <v>2968</v>
      </c>
      <c r="B7189" s="33">
        <f t="shared" si="112"/>
        <v>-0.58049580433244297</v>
      </c>
    </row>
    <row r="7190" spans="1:2">
      <c r="A7190" s="33">
        <v>2757.06</v>
      </c>
      <c r="B7190" s="33">
        <f t="shared" si="112"/>
        <v>-0.58438838252541181</v>
      </c>
    </row>
    <row r="7191" spans="1:2">
      <c r="A7191" s="34">
        <v>2897.5</v>
      </c>
      <c r="B7191" s="33">
        <f t="shared" si="112"/>
        <v>-0.58179677504735861</v>
      </c>
    </row>
    <row r="7192" spans="1:2">
      <c r="A7192" s="33">
        <v>4562.8</v>
      </c>
      <c r="B7192" s="33">
        <f t="shared" si="112"/>
        <v>-0.55106618594737289</v>
      </c>
    </row>
    <row r="7193" spans="1:2">
      <c r="A7193" s="34">
        <v>1749</v>
      </c>
      <c r="B7193" s="33">
        <f t="shared" si="112"/>
        <v>-0.60299060293502671</v>
      </c>
    </row>
    <row r="7194" spans="1:2">
      <c r="A7194" s="33">
        <v>1086.6399999999999</v>
      </c>
      <c r="B7194" s="33">
        <f t="shared" si="112"/>
        <v>-0.61521345347022549</v>
      </c>
    </row>
    <row r="7195" spans="1:2">
      <c r="A7195" s="34">
        <v>695.52</v>
      </c>
      <c r="B7195" s="33">
        <f t="shared" si="112"/>
        <v>-0.62243098064778302</v>
      </c>
    </row>
    <row r="7196" spans="1:2">
      <c r="A7196" s="33">
        <v>280</v>
      </c>
      <c r="B7196" s="33">
        <f t="shared" si="112"/>
        <v>-0.63009877286709837</v>
      </c>
    </row>
    <row r="7197" spans="1:2">
      <c r="A7197" s="34">
        <v>595.98</v>
      </c>
      <c r="B7197" s="33">
        <f t="shared" si="112"/>
        <v>-0.62426784057633178</v>
      </c>
    </row>
    <row r="7198" spans="1:2">
      <c r="A7198" s="33">
        <v>778.80000000000007</v>
      </c>
      <c r="B7198" s="33">
        <f t="shared" si="112"/>
        <v>-0.62089417439050376</v>
      </c>
    </row>
    <row r="7199" spans="1:2">
      <c r="A7199" s="34">
        <v>2340.48</v>
      </c>
      <c r="B7199" s="33">
        <f t="shared" si="112"/>
        <v>-0.59207573543916436</v>
      </c>
    </row>
    <row r="7200" spans="1:2">
      <c r="A7200" s="33">
        <v>594.31999999999994</v>
      </c>
      <c r="B7200" s="33">
        <f t="shared" si="112"/>
        <v>-0.62429847336195965</v>
      </c>
    </row>
    <row r="7201" spans="1:2">
      <c r="A7201" s="34">
        <v>518.88</v>
      </c>
      <c r="B7201" s="33">
        <f t="shared" si="112"/>
        <v>-0.62569060429434609</v>
      </c>
    </row>
    <row r="7202" spans="1:2">
      <c r="A7202" s="33">
        <v>196</v>
      </c>
      <c r="B7202" s="33">
        <f t="shared" si="112"/>
        <v>-0.6316488656338064</v>
      </c>
    </row>
    <row r="7203" spans="1:2">
      <c r="A7203" s="34">
        <v>571.94999999999993</v>
      </c>
      <c r="B7203" s="33">
        <f t="shared" si="112"/>
        <v>-0.62471127782852232</v>
      </c>
    </row>
    <row r="7204" spans="1:2">
      <c r="A7204" s="33">
        <v>921.06</v>
      </c>
      <c r="B7204" s="33">
        <f t="shared" si="112"/>
        <v>-0.61826898156917198</v>
      </c>
    </row>
    <row r="7205" spans="1:2">
      <c r="A7205" s="34">
        <v>2120</v>
      </c>
      <c r="B7205" s="33">
        <f t="shared" si="112"/>
        <v>-0.59614435988206649</v>
      </c>
    </row>
    <row r="7206" spans="1:2">
      <c r="A7206" s="33">
        <v>623.21999999999991</v>
      </c>
      <c r="B7206" s="33">
        <f t="shared" si="112"/>
        <v>-0.62376516763627088</v>
      </c>
    </row>
    <row r="7207" spans="1:2">
      <c r="A7207" s="34">
        <v>623.28</v>
      </c>
      <c r="B7207" s="33">
        <f t="shared" si="112"/>
        <v>-0.62376406042715182</v>
      </c>
    </row>
    <row r="7208" spans="1:2">
      <c r="A7208" s="33">
        <v>93.38</v>
      </c>
      <c r="B7208" s="33">
        <f t="shared" si="112"/>
        <v>-0.63354256229713468</v>
      </c>
    </row>
    <row r="7209" spans="1:2">
      <c r="A7209" s="34">
        <v>406.78</v>
      </c>
      <c r="B7209" s="33">
        <f t="shared" si="112"/>
        <v>-0.62775923999848848</v>
      </c>
    </row>
    <row r="7210" spans="1:2">
      <c r="A7210" s="33">
        <v>727.65</v>
      </c>
      <c r="B7210" s="33">
        <f t="shared" si="112"/>
        <v>-0.62183807016451709</v>
      </c>
    </row>
    <row r="7211" spans="1:2">
      <c r="A7211" s="34">
        <v>2154.2400000000002</v>
      </c>
      <c r="B7211" s="33">
        <f t="shared" si="112"/>
        <v>-0.59551251254477977</v>
      </c>
    </row>
    <row r="7212" spans="1:2">
      <c r="A7212" s="33">
        <v>466.23999999999995</v>
      </c>
      <c r="B7212" s="33">
        <f t="shared" si="112"/>
        <v>-0.62666199576148307</v>
      </c>
    </row>
    <row r="7213" spans="1:2">
      <c r="A7213" s="34">
        <v>388.08</v>
      </c>
      <c r="B7213" s="33">
        <f t="shared" si="112"/>
        <v>-0.62810432017393414</v>
      </c>
    </row>
    <row r="7214" spans="1:2">
      <c r="A7214" s="33">
        <v>164.97</v>
      </c>
      <c r="B7214" s="33">
        <f t="shared" si="112"/>
        <v>-0.63222147728322242</v>
      </c>
    </row>
    <row r="7215" spans="1:2">
      <c r="A7215" s="34">
        <v>276.75</v>
      </c>
      <c r="B7215" s="33">
        <f t="shared" si="112"/>
        <v>-0.63015874669438177</v>
      </c>
    </row>
    <row r="7216" spans="1:2">
      <c r="A7216" s="33">
        <v>732.16</v>
      </c>
      <c r="B7216" s="33">
        <f t="shared" si="112"/>
        <v>-0.62175484494573308</v>
      </c>
    </row>
    <row r="7217" spans="1:2">
      <c r="A7217" s="34">
        <v>3006.6400000000003</v>
      </c>
      <c r="B7217" s="33">
        <f t="shared" si="112"/>
        <v>-0.5797827616597574</v>
      </c>
    </row>
    <row r="7218" spans="1:2">
      <c r="A7218" s="33">
        <v>908.04</v>
      </c>
      <c r="B7218" s="33">
        <f t="shared" si="112"/>
        <v>-0.61850924594801171</v>
      </c>
    </row>
    <row r="7219" spans="1:2">
      <c r="A7219" s="34">
        <v>656.64</v>
      </c>
      <c r="B7219" s="33">
        <f t="shared" si="112"/>
        <v>-0.62314845215694492</v>
      </c>
    </row>
    <row r="7220" spans="1:2">
      <c r="A7220" s="33">
        <v>532.79999999999995</v>
      </c>
      <c r="B7220" s="33">
        <f t="shared" si="112"/>
        <v>-0.62543373177872008</v>
      </c>
    </row>
    <row r="7221" spans="1:2">
      <c r="A7221" s="34">
        <v>740.88</v>
      </c>
      <c r="B7221" s="33">
        <f t="shared" si="112"/>
        <v>-0.62159393055376067</v>
      </c>
    </row>
    <row r="7222" spans="1:2">
      <c r="A7222" s="33">
        <v>1343.1599999999999</v>
      </c>
      <c r="B7222" s="33">
        <f t="shared" si="112"/>
        <v>-0.61047976541646432</v>
      </c>
    </row>
    <row r="7223" spans="1:2">
      <c r="A7223" s="34">
        <v>2937.5</v>
      </c>
      <c r="B7223" s="33">
        <f t="shared" si="112"/>
        <v>-0.58105863563464055</v>
      </c>
    </row>
    <row r="7224" spans="1:2">
      <c r="A7224" s="33">
        <v>1445.25</v>
      </c>
      <c r="B7224" s="33">
        <f t="shared" si="112"/>
        <v>-0.60859584910035469</v>
      </c>
    </row>
    <row r="7225" spans="1:2">
      <c r="A7225" s="34">
        <v>869.5</v>
      </c>
      <c r="B7225" s="33">
        <f t="shared" si="112"/>
        <v>-0.61922044327216563</v>
      </c>
    </row>
    <row r="7226" spans="1:2">
      <c r="A7226" s="33">
        <v>814</v>
      </c>
      <c r="B7226" s="33">
        <f t="shared" si="112"/>
        <v>-0.62024461170731193</v>
      </c>
    </row>
    <row r="7227" spans="1:2">
      <c r="A7227" s="34">
        <v>905.52</v>
      </c>
      <c r="B7227" s="33">
        <f t="shared" si="112"/>
        <v>-0.61855574873101304</v>
      </c>
    </row>
    <row r="7228" spans="1:2">
      <c r="A7228" s="33">
        <v>2003.3999999999999</v>
      </c>
      <c r="B7228" s="33">
        <f t="shared" si="112"/>
        <v>-0.59829603627013961</v>
      </c>
    </row>
    <row r="7229" spans="1:2">
      <c r="A7229" s="34">
        <v>3337.88</v>
      </c>
      <c r="B7229" s="33">
        <f t="shared" si="112"/>
        <v>-0.57367022918303889</v>
      </c>
    </row>
    <row r="7230" spans="1:2">
      <c r="A7230" s="33">
        <v>1451.52</v>
      </c>
      <c r="B7230" s="33">
        <f t="shared" si="112"/>
        <v>-0.60848014574741116</v>
      </c>
    </row>
    <row r="7231" spans="1:2">
      <c r="A7231" s="34">
        <v>1087.8</v>
      </c>
      <c r="B7231" s="33">
        <f t="shared" si="112"/>
        <v>-0.61519204742725664</v>
      </c>
    </row>
    <row r="7232" spans="1:2">
      <c r="A7232" s="33">
        <v>761.4</v>
      </c>
      <c r="B7232" s="33">
        <f t="shared" si="112"/>
        <v>-0.62121526503503621</v>
      </c>
    </row>
    <row r="7233" spans="1:2">
      <c r="A7233" s="34">
        <v>1055.6999999999998</v>
      </c>
      <c r="B7233" s="33">
        <f t="shared" si="112"/>
        <v>-0.61578440430596293</v>
      </c>
    </row>
    <row r="7234" spans="1:2">
      <c r="A7234" s="33">
        <v>2313.36</v>
      </c>
      <c r="B7234" s="33">
        <f t="shared" si="112"/>
        <v>-0.59257619396098715</v>
      </c>
    </row>
    <row r="7235" spans="1:2">
      <c r="A7235" s="34">
        <v>3434.4</v>
      </c>
      <c r="B7235" s="33">
        <f t="shared" ref="B7235:B7298" si="113">(A7235-$E$3)/$E$4</f>
        <v>-0.57188909878015015</v>
      </c>
    </row>
    <row r="7236" spans="1:2">
      <c r="A7236" s="33">
        <v>1701.5</v>
      </c>
      <c r="B7236" s="33">
        <f t="shared" si="113"/>
        <v>-0.60386714348762938</v>
      </c>
    </row>
    <row r="7237" spans="1:2">
      <c r="A7237" s="34">
        <v>1170</v>
      </c>
      <c r="B7237" s="33">
        <f t="shared" si="113"/>
        <v>-0.61367517093412094</v>
      </c>
    </row>
    <row r="7238" spans="1:2">
      <c r="A7238" s="33">
        <v>748.88</v>
      </c>
      <c r="B7238" s="33">
        <f t="shared" si="113"/>
        <v>-0.62144630267121703</v>
      </c>
    </row>
    <row r="7239" spans="1:2">
      <c r="A7239" s="34">
        <v>803.69999999999993</v>
      </c>
      <c r="B7239" s="33">
        <f t="shared" si="113"/>
        <v>-0.62043468260608692</v>
      </c>
    </row>
    <row r="7240" spans="1:2">
      <c r="A7240" s="33">
        <v>1845.99</v>
      </c>
      <c r="B7240" s="33">
        <f t="shared" si="113"/>
        <v>-0.60120079939403848</v>
      </c>
    </row>
    <row r="7241" spans="1:2">
      <c r="A7241" s="34">
        <v>3198.7200000000003</v>
      </c>
      <c r="B7241" s="33">
        <f t="shared" si="113"/>
        <v>-0.57623821619988502</v>
      </c>
    </row>
    <row r="7242" spans="1:2">
      <c r="A7242" s="33">
        <v>1247.3999999999999</v>
      </c>
      <c r="B7242" s="33">
        <f t="shared" si="113"/>
        <v>-0.61224687117051146</v>
      </c>
    </row>
    <row r="7243" spans="1:2">
      <c r="A7243" s="34">
        <v>684</v>
      </c>
      <c r="B7243" s="33">
        <f t="shared" si="113"/>
        <v>-0.62264356479864569</v>
      </c>
    </row>
    <row r="7244" spans="1:2">
      <c r="A7244" s="33">
        <v>404.99999999999994</v>
      </c>
      <c r="B7244" s="33">
        <f t="shared" si="113"/>
        <v>-0.62779208720235435</v>
      </c>
    </row>
    <row r="7245" spans="1:2">
      <c r="A7245" s="34">
        <v>619.20000000000005</v>
      </c>
      <c r="B7245" s="33">
        <f t="shared" si="113"/>
        <v>-0.62383935064724905</v>
      </c>
    </row>
    <row r="7246" spans="1:2">
      <c r="A7246" s="33">
        <v>1080</v>
      </c>
      <c r="B7246" s="33">
        <f t="shared" si="113"/>
        <v>-0.61533598461273664</v>
      </c>
    </row>
    <row r="7247" spans="1:2">
      <c r="A7247" s="34">
        <v>3173.0400000000004</v>
      </c>
      <c r="B7247" s="33">
        <f t="shared" si="113"/>
        <v>-0.57671210170285014</v>
      </c>
    </row>
    <row r="7248" spans="1:2">
      <c r="A7248" s="33">
        <v>1280.6399999999999</v>
      </c>
      <c r="B7248" s="33">
        <f t="shared" si="113"/>
        <v>-0.61163347731854278</v>
      </c>
    </row>
    <row r="7249" spans="1:2">
      <c r="A7249" s="34">
        <v>563.5</v>
      </c>
      <c r="B7249" s="33">
        <f t="shared" si="113"/>
        <v>-0.62486720977945898</v>
      </c>
    </row>
    <row r="7250" spans="1:2">
      <c r="A7250" s="33">
        <v>514.5</v>
      </c>
      <c r="B7250" s="33">
        <f t="shared" si="113"/>
        <v>-0.62577143056003859</v>
      </c>
    </row>
    <row r="7251" spans="1:2">
      <c r="A7251" s="34">
        <v>448</v>
      </c>
      <c r="B7251" s="33">
        <f t="shared" si="113"/>
        <v>-0.62699858733368241</v>
      </c>
    </row>
    <row r="7252" spans="1:2">
      <c r="A7252" s="33">
        <v>1248</v>
      </c>
      <c r="B7252" s="33">
        <f t="shared" si="113"/>
        <v>-0.61223579907932069</v>
      </c>
    </row>
    <row r="7253" spans="1:2">
      <c r="A7253" s="34">
        <v>2807.2000000000003</v>
      </c>
      <c r="B7253" s="33">
        <f t="shared" si="113"/>
        <v>-0.5834631247715697</v>
      </c>
    </row>
    <row r="7254" spans="1:2">
      <c r="A7254" s="33">
        <v>1078.6499999999999</v>
      </c>
      <c r="B7254" s="33">
        <f t="shared" si="113"/>
        <v>-0.61536089681791584</v>
      </c>
    </row>
    <row r="7255" spans="1:2">
      <c r="A7255" s="34">
        <v>1176</v>
      </c>
      <c r="B7255" s="33">
        <f t="shared" si="113"/>
        <v>-0.61356445002221327</v>
      </c>
    </row>
    <row r="7256" spans="1:2">
      <c r="A7256" s="33">
        <v>905.28</v>
      </c>
      <c r="B7256" s="33">
        <f t="shared" si="113"/>
        <v>-0.61856017756748927</v>
      </c>
    </row>
    <row r="7257" spans="1:2">
      <c r="A7257" s="34">
        <v>763.84</v>
      </c>
      <c r="B7257" s="33">
        <f t="shared" si="113"/>
        <v>-0.62117023853086051</v>
      </c>
    </row>
    <row r="7258" spans="1:2">
      <c r="A7258" s="33">
        <v>1679.58</v>
      </c>
      <c r="B7258" s="33">
        <f t="shared" si="113"/>
        <v>-0.6042716438857989</v>
      </c>
    </row>
    <row r="7259" spans="1:2">
      <c r="A7259" s="34">
        <v>3477</v>
      </c>
      <c r="B7259" s="33">
        <f t="shared" si="113"/>
        <v>-0.57110298030560536</v>
      </c>
    </row>
    <row r="7260" spans="1:2">
      <c r="A7260" s="33">
        <v>1495</v>
      </c>
      <c r="B7260" s="33">
        <f t="shared" si="113"/>
        <v>-0.60767778820578655</v>
      </c>
    </row>
    <row r="7261" spans="1:2">
      <c r="A7261" s="34">
        <v>1374.75</v>
      </c>
      <c r="B7261" s="33">
        <f t="shared" si="113"/>
        <v>-0.60989681981527033</v>
      </c>
    </row>
    <row r="7262" spans="1:2">
      <c r="A7262" s="33">
        <v>1013.3199999999999</v>
      </c>
      <c r="B7262" s="33">
        <f t="shared" si="113"/>
        <v>-0.61656646301373774</v>
      </c>
    </row>
    <row r="7263" spans="1:2">
      <c r="A7263" s="34">
        <v>1129.1399999999999</v>
      </c>
      <c r="B7263" s="33">
        <f t="shared" si="113"/>
        <v>-0.61442918034421257</v>
      </c>
    </row>
    <row r="7264" spans="1:2">
      <c r="A7264" s="33">
        <v>1844.6399999999999</v>
      </c>
      <c r="B7264" s="33">
        <f t="shared" si="113"/>
        <v>-0.60122571159921778</v>
      </c>
    </row>
    <row r="7265" spans="1:2">
      <c r="A7265" s="34">
        <v>2219.3999999999996</v>
      </c>
      <c r="B7265" s="33">
        <f t="shared" si="113"/>
        <v>-0.59431008344146197</v>
      </c>
    </row>
    <row r="7266" spans="1:2">
      <c r="A7266" s="33">
        <v>1539</v>
      </c>
      <c r="B7266" s="33">
        <f t="shared" si="113"/>
        <v>-0.60686583485179668</v>
      </c>
    </row>
    <row r="7267" spans="1:2">
      <c r="A7267" s="34">
        <v>1398.67</v>
      </c>
      <c r="B7267" s="33">
        <f t="shared" si="113"/>
        <v>-0.60945541244646495</v>
      </c>
    </row>
    <row r="7268" spans="1:2">
      <c r="A7268" s="33">
        <v>827.2</v>
      </c>
      <c r="B7268" s="33">
        <f t="shared" si="113"/>
        <v>-0.62000102570111504</v>
      </c>
    </row>
    <row r="7269" spans="1:2">
      <c r="A7269" s="34">
        <v>1214.22</v>
      </c>
      <c r="B7269" s="33">
        <f t="shared" si="113"/>
        <v>-0.61285915781336109</v>
      </c>
    </row>
    <row r="7270" spans="1:2">
      <c r="A7270" s="33">
        <v>1487.16</v>
      </c>
      <c r="B7270" s="33">
        <f t="shared" si="113"/>
        <v>-0.60782246353067926</v>
      </c>
    </row>
    <row r="7271" spans="1:2">
      <c r="A7271" s="34">
        <v>2808</v>
      </c>
      <c r="B7271" s="33">
        <f t="shared" si="113"/>
        <v>-0.5834483619833154</v>
      </c>
    </row>
    <row r="7272" spans="1:2">
      <c r="A7272" s="33">
        <v>1038.22</v>
      </c>
      <c r="B7272" s="33">
        <f t="shared" si="113"/>
        <v>-0.61610697122932068</v>
      </c>
    </row>
    <row r="7273" spans="1:2">
      <c r="A7273" s="34">
        <v>950.13</v>
      </c>
      <c r="B7273" s="33">
        <f t="shared" si="113"/>
        <v>-0.61773253875097922</v>
      </c>
    </row>
    <row r="7274" spans="1:2">
      <c r="A7274" s="33">
        <v>816.75000000000011</v>
      </c>
      <c r="B7274" s="33">
        <f t="shared" si="113"/>
        <v>-0.62019386462268755</v>
      </c>
    </row>
    <row r="7275" spans="1:2">
      <c r="A7275" s="34">
        <v>1199.25</v>
      </c>
      <c r="B7275" s="33">
        <f t="shared" si="113"/>
        <v>-0.6131354064885709</v>
      </c>
    </row>
    <row r="7276" spans="1:2">
      <c r="A7276" s="33">
        <v>2025.66</v>
      </c>
      <c r="B7276" s="33">
        <f t="shared" si="113"/>
        <v>-0.5978852616869621</v>
      </c>
    </row>
    <row r="7277" spans="1:2">
      <c r="A7277" s="34">
        <v>2616.48</v>
      </c>
      <c r="B7277" s="33">
        <f t="shared" si="113"/>
        <v>-0.58698257349140959</v>
      </c>
    </row>
    <row r="7278" spans="1:2">
      <c r="A7278" s="33">
        <v>1193.3999999999999</v>
      </c>
      <c r="B7278" s="33">
        <f t="shared" si="113"/>
        <v>-0.61324335937768093</v>
      </c>
    </row>
    <row r="7279" spans="1:2">
      <c r="A7279" s="34">
        <v>1080.54</v>
      </c>
      <c r="B7279" s="33">
        <f t="shared" si="113"/>
        <v>-0.61532601973066492</v>
      </c>
    </row>
    <row r="7280" spans="1:2">
      <c r="A7280" s="33">
        <v>525.76</v>
      </c>
      <c r="B7280" s="33">
        <f t="shared" si="113"/>
        <v>-0.62556364431535849</v>
      </c>
    </row>
    <row r="7281" spans="1:2">
      <c r="A7281" s="34">
        <v>924.14</v>
      </c>
      <c r="B7281" s="33">
        <f t="shared" si="113"/>
        <v>-0.61821214483439269</v>
      </c>
    </row>
    <row r="7282" spans="1:2">
      <c r="A7282" s="33">
        <v>1404</v>
      </c>
      <c r="B7282" s="33">
        <f t="shared" si="113"/>
        <v>-0.60935705536972018</v>
      </c>
    </row>
    <row r="7283" spans="1:2">
      <c r="A7283" s="34">
        <v>2358</v>
      </c>
      <c r="B7283" s="33">
        <f t="shared" si="113"/>
        <v>-0.5917524303763938</v>
      </c>
    </row>
    <row r="7284" spans="1:2">
      <c r="A7284" s="33">
        <v>1089.46</v>
      </c>
      <c r="B7284" s="33">
        <f t="shared" si="113"/>
        <v>-0.61516141464162888</v>
      </c>
    </row>
    <row r="7285" spans="1:2">
      <c r="A7285" s="34">
        <v>876.15000000000009</v>
      </c>
      <c r="B7285" s="33">
        <f t="shared" si="113"/>
        <v>-0.61909772759480119</v>
      </c>
    </row>
    <row r="7286" spans="1:2">
      <c r="A7286" s="33">
        <v>718.08</v>
      </c>
      <c r="B7286" s="33">
        <f t="shared" si="113"/>
        <v>-0.6220146700190099</v>
      </c>
    </row>
    <row r="7287" spans="1:2">
      <c r="A7287" s="34">
        <v>951.74999999999989</v>
      </c>
      <c r="B7287" s="33">
        <f t="shared" si="113"/>
        <v>-0.61770264410476405</v>
      </c>
    </row>
    <row r="7288" spans="1:2">
      <c r="A7288" s="33">
        <v>1600.5600000000002</v>
      </c>
      <c r="B7288" s="33">
        <f t="shared" si="113"/>
        <v>-0.60572983829562355</v>
      </c>
    </row>
    <row r="7289" spans="1:2">
      <c r="A7289" s="34">
        <v>3916.7999999999997</v>
      </c>
      <c r="B7289" s="33">
        <f t="shared" si="113"/>
        <v>-0.56298713746277007</v>
      </c>
    </row>
    <row r="7290" spans="1:2">
      <c r="A7290" s="33">
        <v>1459.35</v>
      </c>
      <c r="B7290" s="33">
        <f t="shared" si="113"/>
        <v>-0.60833565495737152</v>
      </c>
    </row>
    <row r="7291" spans="1:2">
      <c r="A7291" s="34">
        <v>1726.92</v>
      </c>
      <c r="B7291" s="33">
        <f t="shared" si="113"/>
        <v>-0.60339805589084705</v>
      </c>
    </row>
    <row r="7292" spans="1:2">
      <c r="A7292" s="33">
        <v>1385.8</v>
      </c>
      <c r="B7292" s="33">
        <f t="shared" si="113"/>
        <v>-0.60969290880250682</v>
      </c>
    </row>
    <row r="7293" spans="1:2">
      <c r="A7293" s="34">
        <v>1554</v>
      </c>
      <c r="B7293" s="33">
        <f t="shared" si="113"/>
        <v>-0.60658903257202734</v>
      </c>
    </row>
    <row r="7294" spans="1:2">
      <c r="A7294" s="33">
        <v>3088.8</v>
      </c>
      <c r="B7294" s="33">
        <f t="shared" si="113"/>
        <v>-0.5782666233060344</v>
      </c>
    </row>
    <row r="7295" spans="1:2">
      <c r="A7295" s="34">
        <v>4433.9399999999996</v>
      </c>
      <c r="B7295" s="33">
        <f t="shared" si="113"/>
        <v>-0.55344410206544425</v>
      </c>
    </row>
    <row r="7296" spans="1:2">
      <c r="A7296" s="33">
        <v>2591.9999999999995</v>
      </c>
      <c r="B7296" s="33">
        <f t="shared" si="113"/>
        <v>-0.58743431481199304</v>
      </c>
    </row>
    <row r="7297" spans="1:2">
      <c r="A7297" s="34">
        <v>1937.15</v>
      </c>
      <c r="B7297" s="33">
        <f t="shared" si="113"/>
        <v>-0.59951857967245392</v>
      </c>
    </row>
    <row r="7298" spans="1:2">
      <c r="A7298" s="33">
        <v>1691.2500000000002</v>
      </c>
      <c r="B7298" s="33">
        <f t="shared" si="113"/>
        <v>-0.60405629171213837</v>
      </c>
    </row>
    <row r="7299" spans="1:2">
      <c r="A7299" s="34">
        <v>1500</v>
      </c>
      <c r="B7299" s="33">
        <f t="shared" ref="B7299:B7362" si="114">(A7299-$E$3)/$E$4</f>
        <v>-0.60758552077919681</v>
      </c>
    </row>
    <row r="7300" spans="1:2">
      <c r="A7300" s="33">
        <v>4006.8</v>
      </c>
      <c r="B7300" s="33">
        <f t="shared" si="114"/>
        <v>-0.56132632378415437</v>
      </c>
    </row>
    <row r="7301" spans="1:2">
      <c r="A7301" s="34">
        <v>4823</v>
      </c>
      <c r="B7301" s="33">
        <f t="shared" si="114"/>
        <v>-0.54626458906764175</v>
      </c>
    </row>
    <row r="7302" spans="1:2">
      <c r="A7302" s="33">
        <v>2516.85</v>
      </c>
      <c r="B7302" s="33">
        <f t="shared" si="114"/>
        <v>-0.58882109423363715</v>
      </c>
    </row>
    <row r="7303" spans="1:2">
      <c r="A7303" s="34">
        <v>2258.2800000000002</v>
      </c>
      <c r="B7303" s="33">
        <f t="shared" si="114"/>
        <v>-0.59359261193230006</v>
      </c>
    </row>
    <row r="7304" spans="1:2">
      <c r="A7304" s="33">
        <v>2051.1</v>
      </c>
      <c r="B7304" s="33">
        <f t="shared" si="114"/>
        <v>-0.59741580502047342</v>
      </c>
    </row>
    <row r="7305" spans="1:2">
      <c r="A7305" s="34">
        <v>1965.54</v>
      </c>
      <c r="B7305" s="33">
        <f t="shared" si="114"/>
        <v>-0.59899468522427735</v>
      </c>
    </row>
    <row r="7306" spans="1:2">
      <c r="A7306" s="33">
        <v>3987.5</v>
      </c>
      <c r="B7306" s="33">
        <f t="shared" si="114"/>
        <v>-0.5616824760507908</v>
      </c>
    </row>
    <row r="7307" spans="1:2">
      <c r="A7307" s="34">
        <v>3993.5</v>
      </c>
      <c r="B7307" s="33">
        <f t="shared" si="114"/>
        <v>-0.56157175513888313</v>
      </c>
    </row>
    <row r="7308" spans="1:2">
      <c r="A7308" s="33">
        <v>2767.3599999999997</v>
      </c>
      <c r="B7308" s="33">
        <f t="shared" si="114"/>
        <v>-0.58419831162663693</v>
      </c>
    </row>
    <row r="7309" spans="1:2">
      <c r="A7309" s="34">
        <v>2205</v>
      </c>
      <c r="B7309" s="33">
        <f t="shared" si="114"/>
        <v>-0.59457581363004053</v>
      </c>
    </row>
    <row r="7310" spans="1:2">
      <c r="A7310" s="33">
        <v>1291.5</v>
      </c>
      <c r="B7310" s="33">
        <f t="shared" si="114"/>
        <v>-0.61143307246798984</v>
      </c>
    </row>
    <row r="7311" spans="1:2">
      <c r="A7311" s="34">
        <v>1417.4999999999998</v>
      </c>
      <c r="B7311" s="33">
        <f t="shared" si="114"/>
        <v>-0.60910793331792779</v>
      </c>
    </row>
    <row r="7312" spans="1:2">
      <c r="A7312" s="33">
        <v>3681.6</v>
      </c>
      <c r="B7312" s="33">
        <f t="shared" si="114"/>
        <v>-0.56732739720955239</v>
      </c>
    </row>
    <row r="7313" spans="1:2">
      <c r="A7313" s="34">
        <v>3479</v>
      </c>
      <c r="B7313" s="33">
        <f t="shared" si="114"/>
        <v>-0.5710660733349695</v>
      </c>
    </row>
    <row r="7314" spans="1:2">
      <c r="A7314" s="33">
        <v>1797.7499999999998</v>
      </c>
      <c r="B7314" s="33">
        <f t="shared" si="114"/>
        <v>-0.6020909955257765</v>
      </c>
    </row>
    <row r="7315" spans="1:2">
      <c r="A7315" s="34">
        <v>1337.73</v>
      </c>
      <c r="B7315" s="33">
        <f t="shared" si="114"/>
        <v>-0.61057996784174084</v>
      </c>
    </row>
    <row r="7316" spans="1:2">
      <c r="A7316" s="33">
        <v>1254.5999999999999</v>
      </c>
      <c r="B7316" s="33">
        <f t="shared" si="114"/>
        <v>-0.61211400607622224</v>
      </c>
    </row>
    <row r="7317" spans="1:2">
      <c r="A7317" s="34">
        <v>1320</v>
      </c>
      <c r="B7317" s="33">
        <f t="shared" si="114"/>
        <v>-0.61090714813642821</v>
      </c>
    </row>
    <row r="7318" spans="1:2">
      <c r="A7318" s="33">
        <v>2630.88</v>
      </c>
      <c r="B7318" s="33">
        <f t="shared" si="114"/>
        <v>-0.58671684330283103</v>
      </c>
    </row>
    <row r="7319" spans="1:2">
      <c r="A7319" s="34">
        <v>3225.5999999999995</v>
      </c>
      <c r="B7319" s="33">
        <f t="shared" si="114"/>
        <v>-0.57574218651453857</v>
      </c>
    </row>
    <row r="7320" spans="1:2">
      <c r="A7320" s="33">
        <v>2111.3999999999996</v>
      </c>
      <c r="B7320" s="33">
        <f t="shared" si="114"/>
        <v>-0.59630305985580079</v>
      </c>
    </row>
    <row r="7321" spans="1:2">
      <c r="A7321" s="34">
        <v>1430.0000000000002</v>
      </c>
      <c r="B7321" s="33">
        <f t="shared" si="114"/>
        <v>-0.60887726475145343</v>
      </c>
    </row>
    <row r="7322" spans="1:2">
      <c r="A7322" s="33">
        <v>1144</v>
      </c>
      <c r="B7322" s="33">
        <f t="shared" si="114"/>
        <v>-0.61415496155238769</v>
      </c>
    </row>
    <row r="7323" spans="1:2">
      <c r="A7323" s="34">
        <v>1215.2</v>
      </c>
      <c r="B7323" s="33">
        <f t="shared" si="114"/>
        <v>-0.61284107339774962</v>
      </c>
    </row>
    <row r="7324" spans="1:2">
      <c r="A7324" s="33">
        <v>2702.7000000000003</v>
      </c>
      <c r="B7324" s="33">
        <f t="shared" si="114"/>
        <v>-0.58539151398729572</v>
      </c>
    </row>
    <row r="7325" spans="1:2">
      <c r="A7325" s="34">
        <v>3807</v>
      </c>
      <c r="B7325" s="33">
        <f t="shared" si="114"/>
        <v>-0.56501333015068111</v>
      </c>
    </row>
    <row r="7326" spans="1:2">
      <c r="A7326" s="33">
        <v>2072.2999999999997</v>
      </c>
      <c r="B7326" s="33">
        <f t="shared" si="114"/>
        <v>-0.59702459113173278</v>
      </c>
    </row>
    <row r="7327" spans="1:2">
      <c r="A7327" s="34">
        <v>2280.7200000000003</v>
      </c>
      <c r="B7327" s="33">
        <f t="shared" si="114"/>
        <v>-0.59317851572176516</v>
      </c>
    </row>
    <row r="7328" spans="1:2">
      <c r="A7328" s="33">
        <v>2270.52</v>
      </c>
      <c r="B7328" s="33">
        <f t="shared" si="114"/>
        <v>-0.59336674127200828</v>
      </c>
    </row>
    <row r="7329" spans="1:2">
      <c r="A7329" s="34">
        <v>1728</v>
      </c>
      <c r="B7329" s="33">
        <f t="shared" si="114"/>
        <v>-0.60337812612670372</v>
      </c>
    </row>
    <row r="7330" spans="1:2">
      <c r="A7330" s="33">
        <v>3449.6000000000004</v>
      </c>
      <c r="B7330" s="33">
        <f t="shared" si="114"/>
        <v>-0.57160860580331729</v>
      </c>
    </row>
    <row r="7331" spans="1:2">
      <c r="A7331" s="34">
        <v>4895.5199999999995</v>
      </c>
      <c r="B7331" s="33">
        <f t="shared" si="114"/>
        <v>-0.5449263423123839</v>
      </c>
    </row>
    <row r="7332" spans="1:2">
      <c r="A7332" s="33">
        <v>2400</v>
      </c>
      <c r="B7332" s="33">
        <f t="shared" si="114"/>
        <v>-0.59097738399303978</v>
      </c>
    </row>
    <row r="7333" spans="1:2">
      <c r="A7333" s="34">
        <v>2943</v>
      </c>
      <c r="B7333" s="33">
        <f t="shared" si="114"/>
        <v>-0.58095714146539179</v>
      </c>
    </row>
    <row r="7334" spans="1:2">
      <c r="A7334" s="33">
        <v>2804.76</v>
      </c>
      <c r="B7334" s="33">
        <f t="shared" si="114"/>
        <v>-0.58350815127574551</v>
      </c>
    </row>
    <row r="7335" spans="1:2">
      <c r="A7335" s="34">
        <v>2220.4</v>
      </c>
      <c r="B7335" s="33">
        <f t="shared" si="114"/>
        <v>-0.59429162995614404</v>
      </c>
    </row>
    <row r="7336" spans="1:2">
      <c r="A7336" s="33">
        <v>3997.5</v>
      </c>
      <c r="B7336" s="33">
        <f t="shared" si="114"/>
        <v>-0.56149794119761132</v>
      </c>
    </row>
    <row r="7337" spans="1:2">
      <c r="A7337" s="34">
        <v>2208</v>
      </c>
      <c r="B7337" s="33">
        <f t="shared" si="114"/>
        <v>-0.59452045317408664</v>
      </c>
    </row>
    <row r="7338" spans="1:2">
      <c r="A7338" s="33">
        <v>1194.27</v>
      </c>
      <c r="B7338" s="33">
        <f t="shared" si="114"/>
        <v>-0.61322730484545429</v>
      </c>
    </row>
    <row r="7339" spans="1:2">
      <c r="A7339" s="34">
        <v>881.28</v>
      </c>
      <c r="B7339" s="33">
        <f t="shared" si="114"/>
        <v>-0.61900306121512016</v>
      </c>
    </row>
    <row r="7340" spans="1:2">
      <c r="A7340" s="33">
        <v>513</v>
      </c>
      <c r="B7340" s="33">
        <f t="shared" si="114"/>
        <v>-0.62579911078801553</v>
      </c>
    </row>
    <row r="7341" spans="1:2">
      <c r="A7341" s="34">
        <v>770.80000000000007</v>
      </c>
      <c r="B7341" s="33">
        <f t="shared" si="114"/>
        <v>-0.62104180227304739</v>
      </c>
    </row>
    <row r="7342" spans="1:2">
      <c r="A7342" s="33">
        <v>1252.3500000000001</v>
      </c>
      <c r="B7342" s="33">
        <f t="shared" si="114"/>
        <v>-0.6121555264181876</v>
      </c>
    </row>
    <row r="7343" spans="1:2">
      <c r="A7343" s="34">
        <v>2399.04</v>
      </c>
      <c r="B7343" s="33">
        <f t="shared" si="114"/>
        <v>-0.59099509933894501</v>
      </c>
    </row>
    <row r="7344" spans="1:2">
      <c r="A7344" s="33">
        <v>848</v>
      </c>
      <c r="B7344" s="33">
        <f t="shared" si="114"/>
        <v>-0.61961719320650155</v>
      </c>
    </row>
    <row r="7345" spans="1:2">
      <c r="A7345" s="34">
        <v>771.12</v>
      </c>
      <c r="B7345" s="33">
        <f t="shared" si="114"/>
        <v>-0.62103589715774565</v>
      </c>
    </row>
    <row r="7346" spans="1:2">
      <c r="A7346" s="33">
        <v>461.1</v>
      </c>
      <c r="B7346" s="33">
        <f t="shared" si="114"/>
        <v>-0.62675684667601728</v>
      </c>
    </row>
    <row r="7347" spans="1:2">
      <c r="A7347" s="34">
        <v>770.80000000000007</v>
      </c>
      <c r="B7347" s="33">
        <f t="shared" si="114"/>
        <v>-0.62104180227304739</v>
      </c>
    </row>
    <row r="7348" spans="1:2">
      <c r="A7348" s="33">
        <v>1255.04</v>
      </c>
      <c r="B7348" s="33">
        <f t="shared" si="114"/>
        <v>-0.61210588654268228</v>
      </c>
    </row>
    <row r="7349" spans="1:2">
      <c r="A7349" s="34">
        <v>2119.6799999999998</v>
      </c>
      <c r="B7349" s="33">
        <f t="shared" si="114"/>
        <v>-0.59615026499736823</v>
      </c>
    </row>
    <row r="7350" spans="1:2">
      <c r="A7350" s="33">
        <v>909.43999999999994</v>
      </c>
      <c r="B7350" s="33">
        <f t="shared" si="114"/>
        <v>-0.61848341106856652</v>
      </c>
    </row>
    <row r="7351" spans="1:2">
      <c r="A7351" s="34">
        <v>750.48</v>
      </c>
      <c r="B7351" s="33">
        <f t="shared" si="114"/>
        <v>-0.62141677709470822</v>
      </c>
    </row>
    <row r="7352" spans="1:2">
      <c r="A7352" s="33">
        <v>308.88</v>
      </c>
      <c r="B7352" s="33">
        <f t="shared" si="114"/>
        <v>-0.62956583621111595</v>
      </c>
    </row>
    <row r="7353" spans="1:2">
      <c r="A7353" s="34">
        <v>657.9</v>
      </c>
      <c r="B7353" s="33">
        <f t="shared" si="114"/>
        <v>-0.6231252007654442</v>
      </c>
    </row>
    <row r="7354" spans="1:2">
      <c r="A7354" s="33">
        <v>976</v>
      </c>
      <c r="B7354" s="33">
        <f t="shared" si="114"/>
        <v>-0.61725514708580365</v>
      </c>
    </row>
    <row r="7355" spans="1:2">
      <c r="A7355" s="34">
        <v>2261</v>
      </c>
      <c r="B7355" s="33">
        <f t="shared" si="114"/>
        <v>-0.59354241845223521</v>
      </c>
    </row>
    <row r="7356" spans="1:2">
      <c r="A7356" s="33">
        <v>774.18</v>
      </c>
      <c r="B7356" s="33">
        <f t="shared" si="114"/>
        <v>-0.62097942949267282</v>
      </c>
    </row>
    <row r="7357" spans="1:2">
      <c r="A7357" s="34">
        <v>612</v>
      </c>
      <c r="B7357" s="33">
        <f t="shared" si="114"/>
        <v>-0.62397221574153827</v>
      </c>
    </row>
    <row r="7358" spans="1:2">
      <c r="A7358" s="33">
        <v>371.79</v>
      </c>
      <c r="B7358" s="33">
        <f t="shared" si="114"/>
        <v>-0.62840492744976351</v>
      </c>
    </row>
    <row r="7359" spans="1:2">
      <c r="A7359" s="34">
        <v>522.72</v>
      </c>
      <c r="B7359" s="33">
        <f t="shared" si="114"/>
        <v>-0.62561974291072497</v>
      </c>
    </row>
    <row r="7360" spans="1:2">
      <c r="A7360" s="33">
        <v>1211.76</v>
      </c>
      <c r="B7360" s="33">
        <f t="shared" si="114"/>
        <v>-0.61290455338724326</v>
      </c>
    </row>
    <row r="7361" spans="1:2">
      <c r="A7361" s="34">
        <v>2932.7999999999997</v>
      </c>
      <c r="B7361" s="33">
        <f t="shared" si="114"/>
        <v>-0.58114536701563491</v>
      </c>
    </row>
    <row r="7362" spans="1:2">
      <c r="A7362" s="33">
        <v>1394</v>
      </c>
      <c r="B7362" s="33">
        <f t="shared" si="114"/>
        <v>-0.60954159022289967</v>
      </c>
    </row>
    <row r="7363" spans="1:2">
      <c r="A7363" s="34">
        <v>1425</v>
      </c>
      <c r="B7363" s="33">
        <f t="shared" ref="B7363:B7426" si="115">(A7363-$E$3)/$E$4</f>
        <v>-0.60896953217804317</v>
      </c>
    </row>
    <row r="7364" spans="1:2">
      <c r="A7364" s="33">
        <v>1064</v>
      </c>
      <c r="B7364" s="33">
        <f t="shared" si="115"/>
        <v>-0.61563124037782391</v>
      </c>
    </row>
    <row r="7365" spans="1:2">
      <c r="A7365" s="34">
        <v>1310.3599999999999</v>
      </c>
      <c r="B7365" s="33">
        <f t="shared" si="115"/>
        <v>-0.61108503973489325</v>
      </c>
    </row>
    <row r="7366" spans="1:2">
      <c r="A7366" s="33">
        <v>2705.04</v>
      </c>
      <c r="B7366" s="33">
        <f t="shared" si="115"/>
        <v>-0.58534833283165166</v>
      </c>
    </row>
    <row r="7367" spans="1:2">
      <c r="A7367" s="34">
        <v>3229.2</v>
      </c>
      <c r="B7367" s="33">
        <f t="shared" si="115"/>
        <v>-0.5756757539673939</v>
      </c>
    </row>
    <row r="7368" spans="1:2">
      <c r="A7368" s="33">
        <v>2125.1999999999998</v>
      </c>
      <c r="B7368" s="33">
        <f t="shared" si="115"/>
        <v>-0.59604840175841312</v>
      </c>
    </row>
    <row r="7369" spans="1:2">
      <c r="A7369" s="34">
        <v>1389.66</v>
      </c>
      <c r="B7369" s="33">
        <f t="shared" si="115"/>
        <v>-0.60962167834917957</v>
      </c>
    </row>
    <row r="7370" spans="1:2">
      <c r="A7370" s="33">
        <v>1368.9</v>
      </c>
      <c r="B7370" s="33">
        <f t="shared" si="115"/>
        <v>-0.61000477270438025</v>
      </c>
    </row>
    <row r="7371" spans="1:2">
      <c r="A7371" s="34">
        <v>1345.4999999999998</v>
      </c>
      <c r="B7371" s="33">
        <f t="shared" si="115"/>
        <v>-0.61043658426082037</v>
      </c>
    </row>
    <row r="7372" spans="1:2">
      <c r="A7372" s="33">
        <v>3000</v>
      </c>
      <c r="B7372" s="33">
        <f t="shared" si="115"/>
        <v>-0.57990529280226855</v>
      </c>
    </row>
    <row r="7373" spans="1:2">
      <c r="A7373" s="34">
        <v>4152.92</v>
      </c>
      <c r="B7373" s="33">
        <f t="shared" si="115"/>
        <v>-0.55862990050949524</v>
      </c>
    </row>
    <row r="7374" spans="1:2">
      <c r="A7374" s="33">
        <v>2058</v>
      </c>
      <c r="B7374" s="33">
        <f t="shared" si="115"/>
        <v>-0.59728847597177948</v>
      </c>
    </row>
    <row r="7375" spans="1:2">
      <c r="A7375" s="34">
        <v>1558.44</v>
      </c>
      <c r="B7375" s="33">
        <f t="shared" si="115"/>
        <v>-0.60650709909721556</v>
      </c>
    </row>
    <row r="7376" spans="1:2">
      <c r="A7376" s="33">
        <v>1224.72</v>
      </c>
      <c r="B7376" s="33">
        <f t="shared" si="115"/>
        <v>-0.61266539621752258</v>
      </c>
    </row>
    <row r="7377" spans="1:2">
      <c r="A7377" s="34">
        <v>1527.36</v>
      </c>
      <c r="B7377" s="33">
        <f t="shared" si="115"/>
        <v>-0.60708063342089758</v>
      </c>
    </row>
    <row r="7378" spans="1:2">
      <c r="A7378" s="33">
        <v>3749.2200000000003</v>
      </c>
      <c r="B7378" s="33">
        <f t="shared" si="115"/>
        <v>-0.56607957253235242</v>
      </c>
    </row>
    <row r="7379" spans="1:2">
      <c r="A7379" s="34">
        <v>4060.7999999999997</v>
      </c>
      <c r="B7379" s="33">
        <f t="shared" si="115"/>
        <v>-0.5603298355769849</v>
      </c>
    </row>
    <row r="7380" spans="1:2">
      <c r="A7380" s="33">
        <v>1993.7399999999998</v>
      </c>
      <c r="B7380" s="33">
        <f t="shared" si="115"/>
        <v>-0.59847429693831111</v>
      </c>
    </row>
    <row r="7381" spans="1:2">
      <c r="A7381" s="34">
        <v>1498.5</v>
      </c>
      <c r="B7381" s="33">
        <f t="shared" si="115"/>
        <v>-0.60761320100717375</v>
      </c>
    </row>
    <row r="7382" spans="1:2">
      <c r="A7382" s="33">
        <v>954.72</v>
      </c>
      <c r="B7382" s="33">
        <f t="shared" si="115"/>
        <v>-0.61764783725336969</v>
      </c>
    </row>
    <row r="7383" spans="1:2">
      <c r="A7383" s="34">
        <v>909.88</v>
      </c>
      <c r="B7383" s="33">
        <f t="shared" si="115"/>
        <v>-0.61847529153502678</v>
      </c>
    </row>
    <row r="7384" spans="1:2">
      <c r="A7384" s="33">
        <v>2893.8</v>
      </c>
      <c r="B7384" s="33">
        <f t="shared" si="115"/>
        <v>-0.58186505294303503</v>
      </c>
    </row>
    <row r="7385" spans="1:2">
      <c r="A7385" s="34">
        <v>2794.96</v>
      </c>
      <c r="B7385" s="33">
        <f t="shared" si="115"/>
        <v>-0.58368899543186148</v>
      </c>
    </row>
    <row r="7386" spans="1:2">
      <c r="A7386" s="33">
        <v>1476</v>
      </c>
      <c r="B7386" s="33">
        <f t="shared" si="115"/>
        <v>-0.6080284044268276</v>
      </c>
    </row>
    <row r="7387" spans="1:2">
      <c r="A7387" s="34">
        <v>1054.17</v>
      </c>
      <c r="B7387" s="33">
        <f t="shared" si="115"/>
        <v>-0.6158126381384994</v>
      </c>
    </row>
    <row r="7388" spans="1:2">
      <c r="A7388" s="33">
        <v>745.18000000000006</v>
      </c>
      <c r="B7388" s="33">
        <f t="shared" si="115"/>
        <v>-0.62151458056689346</v>
      </c>
    </row>
    <row r="7389" spans="1:2">
      <c r="A7389" s="34">
        <v>790.06999999999994</v>
      </c>
      <c r="B7389" s="33">
        <f t="shared" si="115"/>
        <v>-0.6206862036109706</v>
      </c>
    </row>
    <row r="7390" spans="1:2">
      <c r="A7390" s="33">
        <v>1934.5</v>
      </c>
      <c r="B7390" s="33">
        <f t="shared" si="115"/>
        <v>-0.59956748140854654</v>
      </c>
    </row>
    <row r="7391" spans="1:2">
      <c r="A7391" s="34">
        <v>2901.22</v>
      </c>
      <c r="B7391" s="33">
        <f t="shared" si="115"/>
        <v>-0.58172812808197583</v>
      </c>
    </row>
    <row r="7392" spans="1:2">
      <c r="A7392" s="33">
        <v>1512</v>
      </c>
      <c r="B7392" s="33">
        <f t="shared" si="115"/>
        <v>-0.60736407895538136</v>
      </c>
    </row>
    <row r="7393" spans="1:2">
      <c r="A7393" s="34">
        <v>966</v>
      </c>
      <c r="B7393" s="33">
        <f t="shared" si="115"/>
        <v>-0.61743968193898324</v>
      </c>
    </row>
    <row r="7394" spans="1:2">
      <c r="A7394" s="33">
        <v>773.76</v>
      </c>
      <c r="B7394" s="33">
        <f t="shared" si="115"/>
        <v>-0.62098717995650632</v>
      </c>
    </row>
    <row r="7395" spans="1:2">
      <c r="A7395" s="34">
        <v>903.64</v>
      </c>
      <c r="B7395" s="33">
        <f t="shared" si="115"/>
        <v>-0.61859044128341067</v>
      </c>
    </row>
    <row r="7396" spans="1:2">
      <c r="A7396" s="33">
        <v>2234.48</v>
      </c>
      <c r="B7396" s="33">
        <f t="shared" si="115"/>
        <v>-0.59403180488286733</v>
      </c>
    </row>
    <row r="7397" spans="1:2">
      <c r="A7397" s="34">
        <v>3058.56</v>
      </c>
      <c r="B7397" s="33">
        <f t="shared" si="115"/>
        <v>-0.5788246567020493</v>
      </c>
    </row>
    <row r="7398" spans="1:2">
      <c r="A7398" s="33">
        <v>1803.2</v>
      </c>
      <c r="B7398" s="33">
        <f t="shared" si="115"/>
        <v>-0.60199042403079361</v>
      </c>
    </row>
    <row r="7399" spans="1:2">
      <c r="A7399" s="34">
        <v>1664.64</v>
      </c>
      <c r="B7399" s="33">
        <f t="shared" si="115"/>
        <v>-0.60454733895644919</v>
      </c>
    </row>
    <row r="7400" spans="1:2">
      <c r="A7400" s="33">
        <v>1751.7500000000002</v>
      </c>
      <c r="B7400" s="33">
        <f t="shared" si="115"/>
        <v>-0.60293985585040233</v>
      </c>
    </row>
    <row r="7401" spans="1:2">
      <c r="A7401" s="34">
        <v>1427.8</v>
      </c>
      <c r="B7401" s="33">
        <f t="shared" si="115"/>
        <v>-0.60891786241915291</v>
      </c>
    </row>
    <row r="7402" spans="1:2">
      <c r="A7402" s="33">
        <v>2845.57</v>
      </c>
      <c r="B7402" s="33">
        <f t="shared" si="115"/>
        <v>-0.58275506453991988</v>
      </c>
    </row>
    <row r="7403" spans="1:2">
      <c r="A7403" s="34">
        <v>3933.6</v>
      </c>
      <c r="B7403" s="33">
        <f t="shared" si="115"/>
        <v>-0.5626771189094284</v>
      </c>
    </row>
    <row r="7404" spans="1:2">
      <c r="A7404" s="33">
        <v>2469.6</v>
      </c>
      <c r="B7404" s="33">
        <f t="shared" si="115"/>
        <v>-0.58969302141491042</v>
      </c>
    </row>
    <row r="7405" spans="1:2">
      <c r="A7405" s="34">
        <v>2229.5</v>
      </c>
      <c r="B7405" s="33">
        <f t="shared" si="115"/>
        <v>-0.59412370323975072</v>
      </c>
    </row>
    <row r="7406" spans="1:2">
      <c r="A7406" s="33">
        <v>1989.51</v>
      </c>
      <c r="B7406" s="33">
        <f t="shared" si="115"/>
        <v>-0.59855235518120609</v>
      </c>
    </row>
    <row r="7407" spans="1:2">
      <c r="A7407" s="34">
        <v>2054.25</v>
      </c>
      <c r="B7407" s="33">
        <f t="shared" si="115"/>
        <v>-0.59735767654172178</v>
      </c>
    </row>
    <row r="7408" spans="1:2">
      <c r="A7408" s="33">
        <v>3217.86</v>
      </c>
      <c r="B7408" s="33">
        <f t="shared" si="115"/>
        <v>-0.57588501649089952</v>
      </c>
    </row>
    <row r="7409" spans="1:2">
      <c r="A7409" s="34">
        <v>2422.5</v>
      </c>
      <c r="B7409" s="33">
        <f t="shared" si="115"/>
        <v>-0.59056218057338594</v>
      </c>
    </row>
    <row r="7410" spans="1:2">
      <c r="A7410" s="33">
        <v>1673.88</v>
      </c>
      <c r="B7410" s="33">
        <f t="shared" si="115"/>
        <v>-0.60437682875211118</v>
      </c>
    </row>
    <row r="7411" spans="1:2">
      <c r="A7411" s="34">
        <v>1008</v>
      </c>
      <c r="B7411" s="33">
        <f t="shared" si="115"/>
        <v>-0.61666463555562923</v>
      </c>
    </row>
    <row r="7412" spans="1:2">
      <c r="A7412" s="33">
        <v>609.84</v>
      </c>
      <c r="B7412" s="33">
        <f t="shared" si="115"/>
        <v>-0.62401207526982516</v>
      </c>
    </row>
    <row r="7413" spans="1:2">
      <c r="A7413" s="34">
        <v>1205.3999999999999</v>
      </c>
      <c r="B7413" s="33">
        <f t="shared" si="115"/>
        <v>-0.61302191755386548</v>
      </c>
    </row>
    <row r="7414" spans="1:2">
      <c r="A7414" s="33">
        <v>1498.5</v>
      </c>
      <c r="B7414" s="33">
        <f t="shared" si="115"/>
        <v>-0.60761320100717375</v>
      </c>
    </row>
    <row r="7415" spans="1:2">
      <c r="A7415" s="34">
        <v>2905.5</v>
      </c>
      <c r="B7415" s="33">
        <f t="shared" si="115"/>
        <v>-0.58164914716481497</v>
      </c>
    </row>
    <row r="7416" spans="1:2">
      <c r="A7416" s="33">
        <v>999</v>
      </c>
      <c r="B7416" s="33">
        <f t="shared" si="115"/>
        <v>-0.61683071692349078</v>
      </c>
    </row>
    <row r="7417" spans="1:2">
      <c r="A7417" s="34">
        <v>848.24999999999989</v>
      </c>
      <c r="B7417" s="33">
        <f t="shared" si="115"/>
        <v>-0.61961257983517204</v>
      </c>
    </row>
    <row r="7418" spans="1:2">
      <c r="A7418" s="33">
        <v>478.72</v>
      </c>
      <c r="B7418" s="33">
        <f t="shared" si="115"/>
        <v>-0.62643169626471495</v>
      </c>
    </row>
    <row r="7419" spans="1:2">
      <c r="A7419" s="34">
        <v>1293.5999999999999</v>
      </c>
      <c r="B7419" s="33">
        <f t="shared" si="115"/>
        <v>-0.61139432014882211</v>
      </c>
    </row>
    <row r="7420" spans="1:2">
      <c r="A7420" s="33">
        <v>1474.1999999999998</v>
      </c>
      <c r="B7420" s="33">
        <f t="shared" si="115"/>
        <v>-0.60806162070040004</v>
      </c>
    </row>
    <row r="7421" spans="1:2">
      <c r="A7421" s="34">
        <v>2535</v>
      </c>
      <c r="B7421" s="33">
        <f t="shared" si="115"/>
        <v>-0.58848616347511629</v>
      </c>
    </row>
    <row r="7422" spans="1:2">
      <c r="A7422" s="33">
        <v>1149.1200000000001</v>
      </c>
      <c r="B7422" s="33">
        <f t="shared" si="115"/>
        <v>-0.61406047970755973</v>
      </c>
    </row>
    <row r="7423" spans="1:2">
      <c r="A7423" s="34">
        <v>887.39999999999986</v>
      </c>
      <c r="B7423" s="33">
        <f t="shared" si="115"/>
        <v>-0.61889012588497427</v>
      </c>
    </row>
    <row r="7424" spans="1:2">
      <c r="A7424" s="33">
        <v>403.2</v>
      </c>
      <c r="B7424" s="33">
        <f t="shared" si="115"/>
        <v>-0.6278253034759268</v>
      </c>
    </row>
    <row r="7425" spans="1:2">
      <c r="A7425" s="34">
        <v>748.80000000000007</v>
      </c>
      <c r="B7425" s="33">
        <f t="shared" si="115"/>
        <v>-0.62144777895004233</v>
      </c>
    </row>
    <row r="7426" spans="1:2">
      <c r="A7426" s="33">
        <v>1359.26</v>
      </c>
      <c r="B7426" s="33">
        <f t="shared" si="115"/>
        <v>-0.61018266430284529</v>
      </c>
    </row>
    <row r="7427" spans="1:2">
      <c r="A7427" s="34">
        <v>2700</v>
      </c>
      <c r="B7427" s="33">
        <f t="shared" ref="B7427:B7490" si="116">(A7427-$E$3)/$E$4</f>
        <v>-0.58544133839765422</v>
      </c>
    </row>
    <row r="7428" spans="1:2">
      <c r="A7428" s="33">
        <v>1212.2</v>
      </c>
      <c r="B7428" s="33">
        <f t="shared" si="116"/>
        <v>-0.6128964338537034</v>
      </c>
    </row>
    <row r="7429" spans="1:2">
      <c r="A7429" s="34">
        <v>698.31999999999994</v>
      </c>
      <c r="B7429" s="33">
        <f t="shared" si="116"/>
        <v>-0.62237931088889265</v>
      </c>
    </row>
    <row r="7430" spans="1:2">
      <c r="A7430" s="33">
        <v>547.19999999999993</v>
      </c>
      <c r="B7430" s="33">
        <f t="shared" si="116"/>
        <v>-0.62516800159014163</v>
      </c>
    </row>
    <row r="7431" spans="1:2">
      <c r="A7431" s="34">
        <v>724.49999999999989</v>
      </c>
      <c r="B7431" s="33">
        <f t="shared" si="116"/>
        <v>-0.62189619864326862</v>
      </c>
    </row>
    <row r="7432" spans="1:2">
      <c r="A7432" s="33">
        <v>1242</v>
      </c>
      <c r="B7432" s="33">
        <f t="shared" si="116"/>
        <v>-0.61234651999122847</v>
      </c>
    </row>
    <row r="7433" spans="1:2">
      <c r="A7433" s="34">
        <v>3910.6800000000003</v>
      </c>
      <c r="B7433" s="33">
        <f t="shared" si="116"/>
        <v>-0.56310007279291585</v>
      </c>
    </row>
    <row r="7434" spans="1:2">
      <c r="A7434" s="33">
        <v>1857.1200000000001</v>
      </c>
      <c r="B7434" s="33">
        <f t="shared" si="116"/>
        <v>-0.60099541210244967</v>
      </c>
    </row>
    <row r="7435" spans="1:2">
      <c r="A7435" s="34">
        <v>1272.8000000000002</v>
      </c>
      <c r="B7435" s="33">
        <f t="shared" si="116"/>
        <v>-0.61177815264343549</v>
      </c>
    </row>
    <row r="7436" spans="1:2">
      <c r="A7436" s="33">
        <v>1136.52</v>
      </c>
      <c r="B7436" s="33">
        <f t="shared" si="116"/>
        <v>-0.61429299362256606</v>
      </c>
    </row>
    <row r="7437" spans="1:2">
      <c r="A7437" s="34">
        <v>1540</v>
      </c>
      <c r="B7437" s="33">
        <f t="shared" si="116"/>
        <v>-0.60684738136647864</v>
      </c>
    </row>
    <row r="7438" spans="1:2">
      <c r="A7438" s="33">
        <v>3045.35</v>
      </c>
      <c r="B7438" s="33">
        <f t="shared" si="116"/>
        <v>-0.57906842724309948</v>
      </c>
    </row>
    <row r="7439" spans="1:2">
      <c r="A7439" s="34">
        <v>4812.5</v>
      </c>
      <c r="B7439" s="33">
        <f t="shared" si="116"/>
        <v>-0.54645835066348025</v>
      </c>
    </row>
    <row r="7440" spans="1:2">
      <c r="A7440" s="33">
        <v>2256</v>
      </c>
      <c r="B7440" s="33">
        <f t="shared" si="116"/>
        <v>-0.59363468587882495</v>
      </c>
    </row>
    <row r="7441" spans="1:2">
      <c r="A7441" s="34">
        <v>1644.2999999999997</v>
      </c>
      <c r="B7441" s="33">
        <f t="shared" si="116"/>
        <v>-0.60492268284781625</v>
      </c>
    </row>
    <row r="7442" spans="1:2">
      <c r="A7442" s="33">
        <v>1411.2</v>
      </c>
      <c r="B7442" s="33">
        <f t="shared" si="116"/>
        <v>-0.60922419027543095</v>
      </c>
    </row>
    <row r="7443" spans="1:2">
      <c r="A7443" s="34">
        <v>1725.68</v>
      </c>
      <c r="B7443" s="33">
        <f t="shared" si="116"/>
        <v>-0.60342093821264131</v>
      </c>
    </row>
    <row r="7444" spans="1:2">
      <c r="A7444" s="33">
        <v>3375.12</v>
      </c>
      <c r="B7444" s="33">
        <f t="shared" si="116"/>
        <v>-0.5729830213897984</v>
      </c>
    </row>
    <row r="7445" spans="1:2">
      <c r="A7445" s="34">
        <v>5511.2400000000007</v>
      </c>
      <c r="B7445" s="33">
        <f t="shared" si="116"/>
        <v>-0.53356416233241433</v>
      </c>
    </row>
    <row r="7446" spans="1:2">
      <c r="A7446" s="33">
        <v>2849.28</v>
      </c>
      <c r="B7446" s="33">
        <f t="shared" si="116"/>
        <v>-0.58268660210939027</v>
      </c>
    </row>
    <row r="7447" spans="1:2">
      <c r="A7447" s="34">
        <v>1568.16</v>
      </c>
      <c r="B7447" s="33">
        <f t="shared" si="116"/>
        <v>-0.60632773121992511</v>
      </c>
    </row>
    <row r="7448" spans="1:2">
      <c r="A7448" s="33">
        <v>1478.4</v>
      </c>
      <c r="B7448" s="33">
        <f t="shared" si="116"/>
        <v>-0.60798411606206448</v>
      </c>
    </row>
    <row r="7449" spans="1:2">
      <c r="A7449" s="34">
        <v>1888.92</v>
      </c>
      <c r="B7449" s="33">
        <f t="shared" si="116"/>
        <v>-0.60040859126933888</v>
      </c>
    </row>
    <row r="7450" spans="1:2">
      <c r="A7450" s="33">
        <v>3843.8399999999997</v>
      </c>
      <c r="B7450" s="33">
        <f t="shared" si="116"/>
        <v>-0.56433350375156777</v>
      </c>
    </row>
    <row r="7451" spans="1:2">
      <c r="A7451" s="34">
        <v>4572.1500000000005</v>
      </c>
      <c r="B7451" s="33">
        <f t="shared" si="116"/>
        <v>-0.55089364585965006</v>
      </c>
    </row>
    <row r="7452" spans="1:2">
      <c r="A7452" s="33">
        <v>2851.2000000000003</v>
      </c>
      <c r="B7452" s="33">
        <f t="shared" si="116"/>
        <v>-0.58265117141757983</v>
      </c>
    </row>
    <row r="7453" spans="1:2">
      <c r="A7453" s="34">
        <v>1463.7</v>
      </c>
      <c r="B7453" s="33">
        <f t="shared" si="116"/>
        <v>-0.60825538229623854</v>
      </c>
    </row>
    <row r="7454" spans="1:2">
      <c r="A7454" s="33">
        <v>1143.08</v>
      </c>
      <c r="B7454" s="33">
        <f t="shared" si="116"/>
        <v>-0.61417193875888021</v>
      </c>
    </row>
    <row r="7455" spans="1:2">
      <c r="A7455" s="34">
        <v>1166.8800000000001</v>
      </c>
      <c r="B7455" s="33">
        <f t="shared" si="116"/>
        <v>-0.61373274580831305</v>
      </c>
    </row>
    <row r="7456" spans="1:2">
      <c r="A7456" s="33">
        <v>2887.5</v>
      </c>
      <c r="B7456" s="33">
        <f t="shared" si="116"/>
        <v>-0.5819813099005382</v>
      </c>
    </row>
    <row r="7457" spans="1:2">
      <c r="A7457" s="34">
        <v>3510.0000000000005</v>
      </c>
      <c r="B7457" s="33">
        <f t="shared" si="116"/>
        <v>-0.5704940152901129</v>
      </c>
    </row>
    <row r="7458" spans="1:2">
      <c r="A7458" s="33">
        <v>1833</v>
      </c>
      <c r="B7458" s="33">
        <f t="shared" si="116"/>
        <v>-0.60144051016831868</v>
      </c>
    </row>
    <row r="7459" spans="1:2">
      <c r="A7459" s="34">
        <v>1082.4000000000001</v>
      </c>
      <c r="B7459" s="33">
        <f t="shared" si="116"/>
        <v>-0.61529169624797353</v>
      </c>
    </row>
    <row r="7460" spans="1:2">
      <c r="A7460" s="33">
        <v>848.69999999999993</v>
      </c>
      <c r="B7460" s="33">
        <f t="shared" si="116"/>
        <v>-0.61960427576677901</v>
      </c>
    </row>
    <row r="7461" spans="1:2">
      <c r="A7461" s="34">
        <v>1071</v>
      </c>
      <c r="B7461" s="33">
        <f t="shared" si="116"/>
        <v>-0.6155020659805982</v>
      </c>
    </row>
    <row r="7462" spans="1:2">
      <c r="A7462" s="33">
        <v>2196.1799999999998</v>
      </c>
      <c r="B7462" s="33">
        <f t="shared" si="116"/>
        <v>-0.59473857337054481</v>
      </c>
    </row>
    <row r="7463" spans="1:2">
      <c r="A7463" s="34">
        <v>3666.8500000000004</v>
      </c>
      <c r="B7463" s="33">
        <f t="shared" si="116"/>
        <v>-0.56759958611799222</v>
      </c>
    </row>
    <row r="7464" spans="1:2">
      <c r="A7464" s="33">
        <v>1872</v>
      </c>
      <c r="B7464" s="33">
        <f t="shared" si="116"/>
        <v>-0.60072082424091855</v>
      </c>
    </row>
    <row r="7465" spans="1:2">
      <c r="A7465" s="34">
        <v>1116.71</v>
      </c>
      <c r="B7465" s="33">
        <f t="shared" si="116"/>
        <v>-0.61465855716671469</v>
      </c>
    </row>
    <row r="7466" spans="1:2">
      <c r="A7466" s="33">
        <v>760</v>
      </c>
      <c r="B7466" s="33">
        <f t="shared" si="116"/>
        <v>-0.6212410999144814</v>
      </c>
    </row>
    <row r="7467" spans="1:2">
      <c r="A7467" s="34">
        <v>1128.96</v>
      </c>
      <c r="B7467" s="33">
        <f t="shared" si="116"/>
        <v>-0.61443250197156973</v>
      </c>
    </row>
    <row r="7468" spans="1:2">
      <c r="A7468" s="33">
        <v>2331</v>
      </c>
      <c r="B7468" s="33">
        <f t="shared" si="116"/>
        <v>-0.59225067447997859</v>
      </c>
    </row>
    <row r="7469" spans="1:2">
      <c r="A7469" s="34">
        <v>3330</v>
      </c>
      <c r="B7469" s="33">
        <f t="shared" si="116"/>
        <v>-0.5738156426473443</v>
      </c>
    </row>
    <row r="7470" spans="1:2">
      <c r="A7470" s="33">
        <v>2227.6800000000003</v>
      </c>
      <c r="B7470" s="33">
        <f t="shared" si="116"/>
        <v>-0.5941572885830293</v>
      </c>
    </row>
    <row r="7471" spans="1:2">
      <c r="A7471" s="34">
        <v>1835.9999999999998</v>
      </c>
      <c r="B7471" s="33">
        <f t="shared" si="116"/>
        <v>-0.6013851497123649</v>
      </c>
    </row>
    <row r="7472" spans="1:2">
      <c r="A7472" s="33">
        <v>1680</v>
      </c>
      <c r="B7472" s="33">
        <f t="shared" si="116"/>
        <v>-0.6042638934219654</v>
      </c>
    </row>
    <row r="7473" spans="1:2">
      <c r="A7473" s="34">
        <v>1795.2</v>
      </c>
      <c r="B7473" s="33">
        <f t="shared" si="116"/>
        <v>-0.60213805191333725</v>
      </c>
    </row>
    <row r="7474" spans="1:2">
      <c r="A7474" s="33">
        <v>2991.5499999999997</v>
      </c>
      <c r="B7474" s="33">
        <f t="shared" si="116"/>
        <v>-0.58006122475320521</v>
      </c>
    </row>
    <row r="7475" spans="1:2">
      <c r="A7475" s="34">
        <v>4513.5</v>
      </c>
      <c r="B7475" s="33">
        <f t="shared" si="116"/>
        <v>-0.551975942773548</v>
      </c>
    </row>
    <row r="7476" spans="1:2">
      <c r="A7476" s="33">
        <v>2627.01</v>
      </c>
      <c r="B7476" s="33">
        <f t="shared" si="116"/>
        <v>-0.58678825829101144</v>
      </c>
    </row>
    <row r="7477" spans="1:2">
      <c r="A7477" s="34">
        <v>1979.9999999999998</v>
      </c>
      <c r="B7477" s="33">
        <f t="shared" si="116"/>
        <v>-0.59872784782657973</v>
      </c>
    </row>
    <row r="7478" spans="1:2">
      <c r="A7478" s="33">
        <v>1936.62</v>
      </c>
      <c r="B7478" s="33">
        <f t="shared" si="116"/>
        <v>-0.59952836001967258</v>
      </c>
    </row>
    <row r="7479" spans="1:2">
      <c r="A7479" s="34">
        <v>2106</v>
      </c>
      <c r="B7479" s="33">
        <f t="shared" si="116"/>
        <v>-0.59640270867651779</v>
      </c>
    </row>
    <row r="7480" spans="1:2">
      <c r="A7480" s="33">
        <v>3451.8399999999997</v>
      </c>
      <c r="B7480" s="33">
        <f t="shared" si="116"/>
        <v>-0.571567269996205</v>
      </c>
    </row>
    <row r="7481" spans="1:2">
      <c r="A7481" s="34">
        <v>1798.6</v>
      </c>
      <c r="B7481" s="33">
        <f t="shared" si="116"/>
        <v>-0.60207531006325632</v>
      </c>
    </row>
    <row r="7482" spans="1:2">
      <c r="A7482" s="33">
        <v>963.89999999999986</v>
      </c>
      <c r="B7482" s="33">
        <f t="shared" si="116"/>
        <v>-0.61747843425815085</v>
      </c>
    </row>
    <row r="7483" spans="1:2">
      <c r="A7483" s="34">
        <v>831.6</v>
      </c>
      <c r="B7483" s="33">
        <f t="shared" si="116"/>
        <v>-0.61991983036571596</v>
      </c>
    </row>
    <row r="7484" spans="1:2">
      <c r="A7484" s="33">
        <v>307.40000000000003</v>
      </c>
      <c r="B7484" s="33">
        <f t="shared" si="116"/>
        <v>-0.62959314736938643</v>
      </c>
    </row>
    <row r="7485" spans="1:2">
      <c r="A7485" s="34">
        <v>580.80000000000007</v>
      </c>
      <c r="B7485" s="33">
        <f t="shared" si="116"/>
        <v>-0.62454796448345828</v>
      </c>
    </row>
    <row r="7486" spans="1:2">
      <c r="A7486" s="33">
        <v>1122.6600000000001</v>
      </c>
      <c r="B7486" s="33">
        <f t="shared" si="116"/>
        <v>-0.61454875892907279</v>
      </c>
    </row>
    <row r="7487" spans="1:2">
      <c r="A7487" s="34">
        <v>1982.54</v>
      </c>
      <c r="B7487" s="33">
        <f t="shared" si="116"/>
        <v>-0.59868097597387215</v>
      </c>
    </row>
    <row r="7488" spans="1:2">
      <c r="A7488" s="33">
        <v>575.28</v>
      </c>
      <c r="B7488" s="33">
        <f t="shared" si="116"/>
        <v>-0.62464982772241351</v>
      </c>
    </row>
    <row r="7489" spans="1:2">
      <c r="A7489" s="34">
        <v>588</v>
      </c>
      <c r="B7489" s="33">
        <f t="shared" si="116"/>
        <v>-0.62441509938916917</v>
      </c>
    </row>
    <row r="7490" spans="1:2">
      <c r="A7490" s="33">
        <v>203.58</v>
      </c>
      <c r="B7490" s="33">
        <f t="shared" si="116"/>
        <v>-0.63150898821509627</v>
      </c>
    </row>
    <row r="7491" spans="1:2">
      <c r="A7491" s="34">
        <v>588.34999999999991</v>
      </c>
      <c r="B7491" s="33">
        <f t="shared" ref="B7491:B7554" si="117">(A7491-$E$3)/$E$4</f>
        <v>-0.6244086406693079</v>
      </c>
    </row>
    <row r="7492" spans="1:2">
      <c r="A7492" s="33">
        <v>1136.8500000000001</v>
      </c>
      <c r="B7492" s="33">
        <f t="shared" si="117"/>
        <v>-0.61428690397241115</v>
      </c>
    </row>
    <row r="7493" spans="1:2">
      <c r="A7493" s="34">
        <v>1887</v>
      </c>
      <c r="B7493" s="33">
        <f t="shared" si="117"/>
        <v>-0.60044402196114932</v>
      </c>
    </row>
    <row r="7494" spans="1:2">
      <c r="A7494" s="33">
        <v>673.19999999999993</v>
      </c>
      <c r="B7494" s="33">
        <f t="shared" si="117"/>
        <v>-0.62284286244007969</v>
      </c>
    </row>
    <row r="7495" spans="1:2">
      <c r="A7495" s="34">
        <v>609.96</v>
      </c>
      <c r="B7495" s="33">
        <f t="shared" si="117"/>
        <v>-0.62400986085158694</v>
      </c>
    </row>
    <row r="7496" spans="1:2">
      <c r="A7496" s="33">
        <v>116</v>
      </c>
      <c r="B7496" s="33">
        <f t="shared" si="117"/>
        <v>-0.63312514445924251</v>
      </c>
    </row>
    <row r="7497" spans="1:2">
      <c r="A7497" s="34">
        <v>395.99999999999994</v>
      </c>
      <c r="B7497" s="33">
        <f t="shared" si="117"/>
        <v>-0.62795816857021591</v>
      </c>
    </row>
    <row r="7498" spans="1:2">
      <c r="A7498" s="33">
        <v>881.28000000000009</v>
      </c>
      <c r="B7498" s="33">
        <f t="shared" si="117"/>
        <v>-0.61900306121512016</v>
      </c>
    </row>
    <row r="7499" spans="1:2">
      <c r="A7499" s="34">
        <v>1740.48</v>
      </c>
      <c r="B7499" s="33">
        <f t="shared" si="117"/>
        <v>-0.6031478266299356</v>
      </c>
    </row>
    <row r="7500" spans="1:2">
      <c r="A7500" s="33">
        <v>528</v>
      </c>
      <c r="B7500" s="33">
        <f t="shared" si="117"/>
        <v>-0.62552230850824631</v>
      </c>
    </row>
    <row r="7501" spans="1:2">
      <c r="A7501" s="34">
        <v>449.28000000000003</v>
      </c>
      <c r="B7501" s="33">
        <f t="shared" si="117"/>
        <v>-0.62697496687247545</v>
      </c>
    </row>
    <row r="7502" spans="1:2">
      <c r="A7502" s="33">
        <v>199.81</v>
      </c>
      <c r="B7502" s="33">
        <f t="shared" si="117"/>
        <v>-0.63157855785474504</v>
      </c>
    </row>
    <row r="7503" spans="1:2">
      <c r="A7503" s="34">
        <v>264</v>
      </c>
      <c r="B7503" s="33">
        <f t="shared" si="117"/>
        <v>-0.63039402863218563</v>
      </c>
    </row>
    <row r="7504" spans="1:2">
      <c r="A7504" s="33">
        <v>858</v>
      </c>
      <c r="B7504" s="33">
        <f t="shared" si="117"/>
        <v>-0.61943265835332206</v>
      </c>
    </row>
    <row r="7505" spans="1:2">
      <c r="A7505" s="34">
        <v>2989</v>
      </c>
      <c r="B7505" s="33">
        <f t="shared" si="117"/>
        <v>-0.58010828114076607</v>
      </c>
    </row>
    <row r="7506" spans="1:2">
      <c r="A7506" s="33">
        <v>948.14999999999986</v>
      </c>
      <c r="B7506" s="33">
        <f t="shared" si="117"/>
        <v>-0.61776907665190861</v>
      </c>
    </row>
    <row r="7507" spans="1:2">
      <c r="A7507" s="34">
        <v>1263.6000000000001</v>
      </c>
      <c r="B7507" s="33">
        <f t="shared" si="117"/>
        <v>-0.61194792470836068</v>
      </c>
    </row>
    <row r="7508" spans="1:2">
      <c r="A7508" s="33">
        <v>892.32</v>
      </c>
      <c r="B7508" s="33">
        <f t="shared" si="117"/>
        <v>-0.61879933473720994</v>
      </c>
    </row>
    <row r="7509" spans="1:2">
      <c r="A7509" s="34">
        <v>901.6</v>
      </c>
      <c r="B7509" s="33">
        <f t="shared" si="117"/>
        <v>-0.61862808639345934</v>
      </c>
    </row>
    <row r="7510" spans="1:2">
      <c r="A7510" s="33">
        <v>2232.36</v>
      </c>
      <c r="B7510" s="33">
        <f t="shared" si="117"/>
        <v>-0.5940709262717413</v>
      </c>
    </row>
    <row r="7511" spans="1:2">
      <c r="A7511" s="34">
        <v>2918.7</v>
      </c>
      <c r="B7511" s="33">
        <f t="shared" si="117"/>
        <v>-0.58140556115861808</v>
      </c>
    </row>
    <row r="7512" spans="1:2">
      <c r="A7512" s="33">
        <v>1808.1</v>
      </c>
      <c r="B7512" s="33">
        <f t="shared" si="117"/>
        <v>-0.60190000195273574</v>
      </c>
    </row>
    <row r="7513" spans="1:2">
      <c r="A7513" s="34">
        <v>1394.25</v>
      </c>
      <c r="B7513" s="33">
        <f t="shared" si="117"/>
        <v>-0.60953697685157027</v>
      </c>
    </row>
    <row r="7514" spans="1:2">
      <c r="A7514" s="33">
        <v>1263.6000000000001</v>
      </c>
      <c r="B7514" s="33">
        <f t="shared" si="117"/>
        <v>-0.61194792470836068</v>
      </c>
    </row>
    <row r="7515" spans="1:2">
      <c r="A7515" s="34">
        <v>1141.4399999999998</v>
      </c>
      <c r="B7515" s="33">
        <f t="shared" si="117"/>
        <v>-0.61420220247480162</v>
      </c>
    </row>
    <row r="7516" spans="1:2">
      <c r="A7516" s="33">
        <v>2288.88</v>
      </c>
      <c r="B7516" s="33">
        <f t="shared" si="117"/>
        <v>-0.59302793528157072</v>
      </c>
    </row>
    <row r="7517" spans="1:2">
      <c r="A7517" s="34">
        <v>3456.8999999999996</v>
      </c>
      <c r="B7517" s="33">
        <f t="shared" si="117"/>
        <v>-0.5714738953604962</v>
      </c>
    </row>
    <row r="7518" spans="1:2">
      <c r="A7518" s="33">
        <v>1660.5</v>
      </c>
      <c r="B7518" s="33">
        <f t="shared" si="117"/>
        <v>-0.60462373638566547</v>
      </c>
    </row>
    <row r="7519" spans="1:2">
      <c r="A7519" s="34">
        <v>1250.6000000000001</v>
      </c>
      <c r="B7519" s="33">
        <f t="shared" si="117"/>
        <v>-0.61218782001749406</v>
      </c>
    </row>
    <row r="7520" spans="1:2">
      <c r="A7520" s="33">
        <v>1115.92</v>
      </c>
      <c r="B7520" s="33">
        <f t="shared" si="117"/>
        <v>-0.61467313542011581</v>
      </c>
    </row>
    <row r="7521" spans="1:2">
      <c r="A7521" s="34">
        <v>1184.4000000000001</v>
      </c>
      <c r="B7521" s="33">
        <f t="shared" si="117"/>
        <v>-0.61340944074554249</v>
      </c>
    </row>
    <row r="7522" spans="1:2">
      <c r="A7522" s="33">
        <v>2900</v>
      </c>
      <c r="B7522" s="33">
        <f t="shared" si="117"/>
        <v>-0.58175064133406373</v>
      </c>
    </row>
    <row r="7523" spans="1:2">
      <c r="A7523" s="34">
        <v>3157.44</v>
      </c>
      <c r="B7523" s="33">
        <f t="shared" si="117"/>
        <v>-0.57699997607381015</v>
      </c>
    </row>
    <row r="7524" spans="1:2">
      <c r="A7524" s="33">
        <v>1796.34</v>
      </c>
      <c r="B7524" s="33">
        <f t="shared" si="117"/>
        <v>-0.60211701494007486</v>
      </c>
    </row>
    <row r="7525" spans="1:2">
      <c r="A7525" s="34">
        <v>1567.5000000000002</v>
      </c>
      <c r="B7525" s="33">
        <f t="shared" si="117"/>
        <v>-0.60633991052023495</v>
      </c>
    </row>
    <row r="7526" spans="1:2">
      <c r="A7526" s="33">
        <v>764.79000000000008</v>
      </c>
      <c r="B7526" s="33">
        <f t="shared" si="117"/>
        <v>-0.62115270771980835</v>
      </c>
    </row>
    <row r="7527" spans="1:2">
      <c r="A7527" s="34">
        <v>558</v>
      </c>
      <c r="B7527" s="33">
        <f t="shared" si="117"/>
        <v>-0.62496870394870774</v>
      </c>
    </row>
    <row r="7528" spans="1:2">
      <c r="A7528" s="33">
        <v>2442.96</v>
      </c>
      <c r="B7528" s="33">
        <f t="shared" si="117"/>
        <v>-0.59018462226378066</v>
      </c>
    </row>
    <row r="7529" spans="1:2">
      <c r="A7529" s="34">
        <v>2247.75</v>
      </c>
      <c r="B7529" s="33">
        <f t="shared" si="117"/>
        <v>-0.59378692713269809</v>
      </c>
    </row>
    <row r="7530" spans="1:2">
      <c r="A7530" s="33">
        <v>1155.8399999999999</v>
      </c>
      <c r="B7530" s="33">
        <f t="shared" si="117"/>
        <v>-0.61393647228622328</v>
      </c>
    </row>
    <row r="7531" spans="1:2">
      <c r="A7531" s="34">
        <v>697.68000000000006</v>
      </c>
      <c r="B7531" s="33">
        <f t="shared" si="117"/>
        <v>-0.62239112111949613</v>
      </c>
    </row>
    <row r="7532" spans="1:2">
      <c r="A7532" s="33">
        <v>568.62</v>
      </c>
      <c r="B7532" s="33">
        <f t="shared" si="117"/>
        <v>-0.62477272793463101</v>
      </c>
    </row>
    <row r="7533" spans="1:2">
      <c r="A7533" s="34">
        <v>520.29</v>
      </c>
      <c r="B7533" s="33">
        <f t="shared" si="117"/>
        <v>-0.62566458488004761</v>
      </c>
    </row>
    <row r="7534" spans="1:2">
      <c r="A7534" s="33">
        <v>1538.16</v>
      </c>
      <c r="B7534" s="33">
        <f t="shared" si="117"/>
        <v>-0.60688133577946368</v>
      </c>
    </row>
    <row r="7535" spans="1:2">
      <c r="A7535" s="34">
        <v>2491</v>
      </c>
      <c r="B7535" s="33">
        <f t="shared" si="117"/>
        <v>-0.58929811682910616</v>
      </c>
    </row>
    <row r="7536" spans="1:2">
      <c r="A7536" s="33">
        <v>1262.24</v>
      </c>
      <c r="B7536" s="33">
        <f t="shared" si="117"/>
        <v>-0.61197302144839316</v>
      </c>
    </row>
    <row r="7537" spans="1:2">
      <c r="A7537" s="34">
        <v>678.6</v>
      </c>
      <c r="B7537" s="33">
        <f t="shared" si="117"/>
        <v>-0.62274321361936269</v>
      </c>
    </row>
    <row r="7538" spans="1:2">
      <c r="A7538" s="33">
        <v>540.5</v>
      </c>
      <c r="B7538" s="33">
        <f t="shared" si="117"/>
        <v>-0.62529163994177184</v>
      </c>
    </row>
    <row r="7539" spans="1:2">
      <c r="A7539" s="34">
        <v>418</v>
      </c>
      <c r="B7539" s="33">
        <f t="shared" si="117"/>
        <v>-0.62755219189322098</v>
      </c>
    </row>
    <row r="7540" spans="1:2">
      <c r="A7540" s="33">
        <v>1893.1200000000001</v>
      </c>
      <c r="B7540" s="33">
        <f t="shared" si="117"/>
        <v>-0.60033108663100343</v>
      </c>
    </row>
    <row r="7541" spans="1:2">
      <c r="A7541" s="34">
        <v>2560.25</v>
      </c>
      <c r="B7541" s="33">
        <f t="shared" si="117"/>
        <v>-0.58802021297083795</v>
      </c>
    </row>
    <row r="7542" spans="1:2">
      <c r="A7542" s="33">
        <v>1304.0999999999999</v>
      </c>
      <c r="B7542" s="33">
        <f t="shared" si="117"/>
        <v>-0.61120055855298361</v>
      </c>
    </row>
    <row r="7543" spans="1:2">
      <c r="A7543" s="34">
        <v>1658.88</v>
      </c>
      <c r="B7543" s="33">
        <f t="shared" si="117"/>
        <v>-0.60465363103188052</v>
      </c>
    </row>
    <row r="7544" spans="1:2">
      <c r="A7544" s="33">
        <v>1531.2</v>
      </c>
      <c r="B7544" s="33">
        <f t="shared" si="117"/>
        <v>-0.60700977203727668</v>
      </c>
    </row>
    <row r="7545" spans="1:2">
      <c r="A7545" s="34">
        <v>1122.8800000000001</v>
      </c>
      <c r="B7545" s="33">
        <f t="shared" si="117"/>
        <v>-0.61454469916230292</v>
      </c>
    </row>
    <row r="7546" spans="1:2">
      <c r="A7546" s="33">
        <v>2402.4</v>
      </c>
      <c r="B7546" s="33">
        <f t="shared" si="117"/>
        <v>-0.59093309562827667</v>
      </c>
    </row>
    <row r="7547" spans="1:2">
      <c r="A7547" s="34">
        <v>3645</v>
      </c>
      <c r="B7547" s="33">
        <f t="shared" si="117"/>
        <v>-0.5680027947721894</v>
      </c>
    </row>
    <row r="7548" spans="1:2">
      <c r="A7548" s="33">
        <v>1684.8</v>
      </c>
      <c r="B7548" s="33">
        <f t="shared" si="117"/>
        <v>-0.60417531669243918</v>
      </c>
    </row>
    <row r="7549" spans="1:2">
      <c r="A7549" s="34">
        <v>1773.78</v>
      </c>
      <c r="B7549" s="33">
        <f t="shared" si="117"/>
        <v>-0.60253332556884787</v>
      </c>
    </row>
    <row r="7550" spans="1:2">
      <c r="A7550" s="33">
        <v>1560</v>
      </c>
      <c r="B7550" s="33">
        <f t="shared" si="117"/>
        <v>-0.60647831166011967</v>
      </c>
    </row>
    <row r="7551" spans="1:2">
      <c r="A7551" s="34">
        <v>1637.44</v>
      </c>
      <c r="B7551" s="33">
        <f t="shared" si="117"/>
        <v>-0.60504927375709738</v>
      </c>
    </row>
    <row r="7552" spans="1:2">
      <c r="A7552" s="33">
        <v>2805</v>
      </c>
      <c r="B7552" s="33">
        <f t="shared" si="117"/>
        <v>-0.58350372243926918</v>
      </c>
    </row>
    <row r="7553" spans="1:2">
      <c r="A7553" s="34">
        <v>2058.84</v>
      </c>
      <c r="B7553" s="33">
        <f t="shared" si="117"/>
        <v>-0.59727297504411236</v>
      </c>
    </row>
    <row r="7554" spans="1:2">
      <c r="A7554" s="33">
        <v>1136.96</v>
      </c>
      <c r="B7554" s="33">
        <f t="shared" si="117"/>
        <v>-0.6142848740890261</v>
      </c>
    </row>
    <row r="7555" spans="1:2">
      <c r="A7555" s="34">
        <v>709.56</v>
      </c>
      <c r="B7555" s="33">
        <f t="shared" ref="B7555:B7618" si="118">(A7555-$E$3)/$E$4</f>
        <v>-0.6221718937139189</v>
      </c>
    </row>
    <row r="7556" spans="1:2">
      <c r="A7556" s="33">
        <v>335.92</v>
      </c>
      <c r="B7556" s="33">
        <f t="shared" si="118"/>
        <v>-0.62906685396811857</v>
      </c>
    </row>
    <row r="7557" spans="1:2">
      <c r="A7557" s="34">
        <v>767.52</v>
      </c>
      <c r="B7557" s="33">
        <f t="shared" si="118"/>
        <v>-0.62110232970489043</v>
      </c>
    </row>
    <row r="7558" spans="1:2">
      <c r="A7558" s="33">
        <v>1090.5999999999999</v>
      </c>
      <c r="B7558" s="33">
        <f t="shared" si="118"/>
        <v>-0.61514037766836638</v>
      </c>
    </row>
    <row r="7559" spans="1:2">
      <c r="A7559" s="34">
        <v>2066.4</v>
      </c>
      <c r="B7559" s="33">
        <f t="shared" si="118"/>
        <v>-0.59713346669510869</v>
      </c>
    </row>
    <row r="7560" spans="1:2">
      <c r="A7560" s="33">
        <v>654.36</v>
      </c>
      <c r="B7560" s="33">
        <f t="shared" si="118"/>
        <v>-0.62319052610346981</v>
      </c>
    </row>
    <row r="7561" spans="1:2">
      <c r="A7561" s="34">
        <v>661.2</v>
      </c>
      <c r="B7561" s="33">
        <f t="shared" si="118"/>
        <v>-0.62306430426389514</v>
      </c>
    </row>
    <row r="7562" spans="1:2">
      <c r="A7562" s="33">
        <v>826.88</v>
      </c>
      <c r="B7562" s="33">
        <f t="shared" si="118"/>
        <v>-0.62000693081641678</v>
      </c>
    </row>
    <row r="7563" spans="1:2">
      <c r="A7563" s="34">
        <v>747.84</v>
      </c>
      <c r="B7563" s="33">
        <f t="shared" si="118"/>
        <v>-0.62146549429594777</v>
      </c>
    </row>
    <row r="7564" spans="1:2">
      <c r="A7564" s="33">
        <v>1254</v>
      </c>
      <c r="B7564" s="33">
        <f t="shared" si="118"/>
        <v>-0.61212507816741302</v>
      </c>
    </row>
    <row r="7565" spans="1:2">
      <c r="A7565" s="34">
        <v>2123.44</v>
      </c>
      <c r="B7565" s="33">
        <f t="shared" si="118"/>
        <v>-0.59608087989257275</v>
      </c>
    </row>
    <row r="7566" spans="1:2">
      <c r="A7566" s="33">
        <v>803.69999999999993</v>
      </c>
      <c r="B7566" s="33">
        <f t="shared" si="118"/>
        <v>-0.62043468260608692</v>
      </c>
    </row>
    <row r="7567" spans="1:2">
      <c r="A7567" s="34">
        <v>546</v>
      </c>
      <c r="B7567" s="33">
        <f t="shared" si="118"/>
        <v>-0.62519014577252308</v>
      </c>
    </row>
    <row r="7568" spans="1:2">
      <c r="A7568" s="33">
        <v>1064.8799999999999</v>
      </c>
      <c r="B7568" s="33">
        <f t="shared" si="118"/>
        <v>-0.6156150013107442</v>
      </c>
    </row>
    <row r="7569" spans="1:2">
      <c r="A7569" s="34">
        <v>520.26</v>
      </c>
      <c r="B7569" s="33">
        <f t="shared" si="118"/>
        <v>-0.62566513848460714</v>
      </c>
    </row>
    <row r="7570" spans="1:2">
      <c r="A7570" s="33">
        <v>863.45999999999992</v>
      </c>
      <c r="B7570" s="33">
        <f t="shared" si="118"/>
        <v>-0.61933190232348601</v>
      </c>
    </row>
    <row r="7571" spans="1:2">
      <c r="A7571" s="34">
        <v>2000.6999999999998</v>
      </c>
      <c r="B7571" s="33">
        <f t="shared" si="118"/>
        <v>-0.59834586068049811</v>
      </c>
    </row>
    <row r="7572" spans="1:2">
      <c r="A7572" s="33">
        <v>732.6</v>
      </c>
      <c r="B7572" s="33">
        <f t="shared" si="118"/>
        <v>-0.62174672541219334</v>
      </c>
    </row>
    <row r="7573" spans="1:2">
      <c r="A7573" s="34">
        <v>416.15</v>
      </c>
      <c r="B7573" s="33">
        <f t="shared" si="118"/>
        <v>-0.62758633084105919</v>
      </c>
    </row>
    <row r="7574" spans="1:2">
      <c r="A7574" s="33">
        <v>436.8</v>
      </c>
      <c r="B7574" s="33">
        <f t="shared" si="118"/>
        <v>-0.62720526636924345</v>
      </c>
    </row>
    <row r="7575" spans="1:2">
      <c r="A7575" s="34">
        <v>614.46</v>
      </c>
      <c r="B7575" s="33">
        <f t="shared" si="118"/>
        <v>-0.6239268201676561</v>
      </c>
    </row>
    <row r="7576" spans="1:2">
      <c r="A7576" s="33">
        <v>1424.28</v>
      </c>
      <c r="B7576" s="33">
        <f t="shared" si="118"/>
        <v>-0.60898281868747217</v>
      </c>
    </row>
    <row r="7577" spans="1:2">
      <c r="A7577" s="34">
        <v>2939.91</v>
      </c>
      <c r="B7577" s="33">
        <f t="shared" si="118"/>
        <v>-0.58101416273502426</v>
      </c>
    </row>
    <row r="7578" spans="1:2">
      <c r="A7578" s="33">
        <v>1091.3399999999999</v>
      </c>
      <c r="B7578" s="33">
        <f t="shared" si="118"/>
        <v>-0.61512672208923114</v>
      </c>
    </row>
    <row r="7579" spans="1:2">
      <c r="A7579" s="34">
        <v>918.40000000000009</v>
      </c>
      <c r="B7579" s="33">
        <f t="shared" si="118"/>
        <v>-0.61831806784011767</v>
      </c>
    </row>
    <row r="7580" spans="1:2">
      <c r="A7580" s="33">
        <v>806.52</v>
      </c>
      <c r="B7580" s="33">
        <f t="shared" si="118"/>
        <v>-0.62038264377749031</v>
      </c>
    </row>
    <row r="7581" spans="1:2">
      <c r="A7581" s="34">
        <v>1026</v>
      </c>
      <c r="B7581" s="33">
        <f t="shared" si="118"/>
        <v>-0.61633247281990611</v>
      </c>
    </row>
    <row r="7582" spans="1:2">
      <c r="A7582" s="33">
        <v>1984.3999999999999</v>
      </c>
      <c r="B7582" s="33">
        <f t="shared" si="118"/>
        <v>-0.59864665249118076</v>
      </c>
    </row>
    <row r="7583" spans="1:2">
      <c r="A7583" s="34">
        <v>3320.1</v>
      </c>
      <c r="B7583" s="33">
        <f t="shared" si="118"/>
        <v>-0.57399833215199214</v>
      </c>
    </row>
    <row r="7584" spans="1:2">
      <c r="A7584" s="33">
        <v>1855.56</v>
      </c>
      <c r="B7584" s="33">
        <f t="shared" si="118"/>
        <v>-0.60102419953954567</v>
      </c>
    </row>
    <row r="7585" spans="1:2">
      <c r="A7585" s="34">
        <v>1028.1599999999999</v>
      </c>
      <c r="B7585" s="33">
        <f t="shared" si="118"/>
        <v>-0.61629261329161922</v>
      </c>
    </row>
    <row r="7586" spans="1:2">
      <c r="A7586" s="33">
        <v>932.74999999999989</v>
      </c>
      <c r="B7586" s="33">
        <f t="shared" si="118"/>
        <v>-0.6180532603258051</v>
      </c>
    </row>
    <row r="7587" spans="1:2">
      <c r="A7587" s="34">
        <v>1143.42</v>
      </c>
      <c r="B7587" s="33">
        <f t="shared" si="118"/>
        <v>-0.61416566457387223</v>
      </c>
    </row>
    <row r="7588" spans="1:2">
      <c r="A7588" s="33">
        <v>2181.6</v>
      </c>
      <c r="B7588" s="33">
        <f t="shared" si="118"/>
        <v>-0.59500762518648065</v>
      </c>
    </row>
    <row r="7589" spans="1:2">
      <c r="A7589" s="34">
        <v>3276</v>
      </c>
      <c r="B7589" s="33">
        <f t="shared" si="118"/>
        <v>-0.57481213085451377</v>
      </c>
    </row>
    <row r="7590" spans="1:2">
      <c r="A7590" s="33">
        <v>2212.35</v>
      </c>
      <c r="B7590" s="33">
        <f t="shared" si="118"/>
        <v>-0.59444018051295355</v>
      </c>
    </row>
    <row r="7591" spans="1:2">
      <c r="A7591" s="34">
        <v>1168.0899999999999</v>
      </c>
      <c r="B7591" s="33">
        <f t="shared" si="118"/>
        <v>-0.61371041709107832</v>
      </c>
    </row>
    <row r="7592" spans="1:2">
      <c r="A7592" s="33">
        <v>887.04</v>
      </c>
      <c r="B7592" s="33">
        <f t="shared" si="118"/>
        <v>-0.61889676913968872</v>
      </c>
    </row>
    <row r="7593" spans="1:2">
      <c r="A7593" s="34">
        <v>1405.56</v>
      </c>
      <c r="B7593" s="33">
        <f t="shared" si="118"/>
        <v>-0.60932826793262418</v>
      </c>
    </row>
    <row r="7594" spans="1:2">
      <c r="A7594" s="33">
        <v>2956.7999999999997</v>
      </c>
      <c r="B7594" s="33">
        <f t="shared" si="118"/>
        <v>-0.58070248336800412</v>
      </c>
    </row>
    <row r="7595" spans="1:2">
      <c r="A7595" s="34">
        <v>3542</v>
      </c>
      <c r="B7595" s="33">
        <f t="shared" si="118"/>
        <v>-0.56990350375993848</v>
      </c>
    </row>
    <row r="7596" spans="1:2">
      <c r="A7596" s="33">
        <v>1695.76</v>
      </c>
      <c r="B7596" s="33">
        <f t="shared" si="118"/>
        <v>-0.60397306649335447</v>
      </c>
    </row>
    <row r="7597" spans="1:2">
      <c r="A7597" s="34">
        <v>1014.3</v>
      </c>
      <c r="B7597" s="33">
        <f t="shared" si="118"/>
        <v>-0.61654837859812606</v>
      </c>
    </row>
    <row r="7598" spans="1:2">
      <c r="A7598" s="33">
        <v>771.12</v>
      </c>
      <c r="B7598" s="33">
        <f t="shared" si="118"/>
        <v>-0.62103589715774565</v>
      </c>
    </row>
    <row r="7599" spans="1:2">
      <c r="A7599" s="34">
        <v>814</v>
      </c>
      <c r="B7599" s="33">
        <f t="shared" si="118"/>
        <v>-0.62024461170731193</v>
      </c>
    </row>
    <row r="7600" spans="1:2">
      <c r="A7600" s="33">
        <v>2375.1</v>
      </c>
      <c r="B7600" s="33">
        <f t="shared" si="118"/>
        <v>-0.59143687577745685</v>
      </c>
    </row>
    <row r="7601" spans="1:2">
      <c r="A7601" s="34">
        <v>3005.1</v>
      </c>
      <c r="B7601" s="33">
        <f t="shared" si="118"/>
        <v>-0.57981118002714704</v>
      </c>
    </row>
    <row r="7602" spans="1:2">
      <c r="A7602" s="33">
        <v>1234.8000000000002</v>
      </c>
      <c r="B7602" s="33">
        <f t="shared" si="118"/>
        <v>-0.61247938508551758</v>
      </c>
    </row>
    <row r="7603" spans="1:2">
      <c r="A7603" s="34">
        <v>591.63</v>
      </c>
      <c r="B7603" s="33">
        <f t="shared" si="118"/>
        <v>-0.62434811323746497</v>
      </c>
    </row>
    <row r="7604" spans="1:2">
      <c r="A7604" s="33">
        <v>604.80000000000007</v>
      </c>
      <c r="B7604" s="33">
        <f t="shared" si="118"/>
        <v>-0.6241050808358275</v>
      </c>
    </row>
    <row r="7605" spans="1:2">
      <c r="A7605" s="34">
        <v>636.48</v>
      </c>
      <c r="B7605" s="33">
        <f t="shared" si="118"/>
        <v>-0.62352047442095471</v>
      </c>
    </row>
    <row r="7606" spans="1:2">
      <c r="A7606" s="33">
        <v>1615.9499999999998</v>
      </c>
      <c r="B7606" s="33">
        <f t="shared" si="118"/>
        <v>-0.60544583915658023</v>
      </c>
    </row>
    <row r="7607" spans="1:2">
      <c r="A7607" s="34">
        <v>3077.9999999999995</v>
      </c>
      <c r="B7607" s="33">
        <f t="shared" si="118"/>
        <v>-0.57846592094746829</v>
      </c>
    </row>
    <row r="7608" spans="1:2">
      <c r="A7608" s="33">
        <v>1335.6</v>
      </c>
      <c r="B7608" s="33">
        <f t="shared" si="118"/>
        <v>-0.6106192737654681</v>
      </c>
    </row>
    <row r="7609" spans="1:2">
      <c r="A7609" s="34">
        <v>630.69999999999993</v>
      </c>
      <c r="B7609" s="33">
        <f t="shared" si="118"/>
        <v>-0.62362713556609262</v>
      </c>
    </row>
    <row r="7610" spans="1:2">
      <c r="A7610" s="33">
        <v>554.04</v>
      </c>
      <c r="B7610" s="33">
        <f t="shared" si="118"/>
        <v>-0.62504177975056674</v>
      </c>
    </row>
    <row r="7611" spans="1:2">
      <c r="A7611" s="34">
        <v>585.9</v>
      </c>
      <c r="B7611" s="33">
        <f t="shared" si="118"/>
        <v>-0.62445385170833678</v>
      </c>
    </row>
    <row r="7612" spans="1:2">
      <c r="A7612" s="33">
        <v>1887.6</v>
      </c>
      <c r="B7612" s="33">
        <f t="shared" si="118"/>
        <v>-0.60043294986995854</v>
      </c>
    </row>
    <row r="7613" spans="1:2">
      <c r="A7613" s="34">
        <v>3012.58</v>
      </c>
      <c r="B7613" s="33">
        <f t="shared" si="118"/>
        <v>-0.57967314795696867</v>
      </c>
    </row>
    <row r="7614" spans="1:2">
      <c r="A7614" s="33">
        <v>2059.1999999999998</v>
      </c>
      <c r="B7614" s="33">
        <f t="shared" si="118"/>
        <v>-0.59726633178939792</v>
      </c>
    </row>
    <row r="7615" spans="1:2">
      <c r="A7615" s="34">
        <v>1494</v>
      </c>
      <c r="B7615" s="33">
        <f t="shared" si="118"/>
        <v>-0.60769624169110448</v>
      </c>
    </row>
    <row r="7616" spans="1:2">
      <c r="A7616" s="33">
        <v>1591.2</v>
      </c>
      <c r="B7616" s="33">
        <f t="shared" si="118"/>
        <v>-0.60590256291819955</v>
      </c>
    </row>
    <row r="7617" spans="1:2">
      <c r="A7617" s="34">
        <v>1675.8</v>
      </c>
      <c r="B7617" s="33">
        <f t="shared" si="118"/>
        <v>-0.60434139806030085</v>
      </c>
    </row>
    <row r="7618" spans="1:2">
      <c r="A7618" s="33">
        <v>2822.3999999999996</v>
      </c>
      <c r="B7618" s="33">
        <f t="shared" si="118"/>
        <v>-0.58318263179473684</v>
      </c>
    </row>
    <row r="7619" spans="1:2">
      <c r="A7619" s="34">
        <v>3935.9999999999995</v>
      </c>
      <c r="B7619" s="33">
        <f t="shared" ref="B7619:B7682" si="119">(A7619-$E$3)/$E$4</f>
        <v>-0.56263283054466529</v>
      </c>
    </row>
    <row r="7620" spans="1:2">
      <c r="A7620" s="33">
        <v>2226</v>
      </c>
      <c r="B7620" s="33">
        <f t="shared" si="119"/>
        <v>-0.59418829043836352</v>
      </c>
    </row>
    <row r="7621" spans="1:2">
      <c r="A7621" s="34">
        <v>1949.22</v>
      </c>
      <c r="B7621" s="33">
        <f t="shared" si="119"/>
        <v>-0.59929584610466624</v>
      </c>
    </row>
    <row r="7622" spans="1:2">
      <c r="A7622" s="33">
        <v>1482</v>
      </c>
      <c r="B7622" s="33">
        <f t="shared" si="119"/>
        <v>-0.60791768351491993</v>
      </c>
    </row>
    <row r="7623" spans="1:2">
      <c r="A7623" s="34">
        <v>2031.1200000000001</v>
      </c>
      <c r="B7623" s="33">
        <f t="shared" si="119"/>
        <v>-0.59778450565712604</v>
      </c>
    </row>
    <row r="7624" spans="1:2">
      <c r="A7624" s="33">
        <v>3203.2</v>
      </c>
      <c r="B7624" s="33">
        <f t="shared" si="119"/>
        <v>-0.57615554458566065</v>
      </c>
    </row>
    <row r="7625" spans="1:2">
      <c r="A7625" s="34">
        <v>3678.4</v>
      </c>
      <c r="B7625" s="33">
        <f t="shared" si="119"/>
        <v>-0.5673864483625698</v>
      </c>
    </row>
    <row r="7626" spans="1:2">
      <c r="A7626" s="33">
        <v>2368.7999999999997</v>
      </c>
      <c r="B7626" s="33">
        <f t="shared" si="119"/>
        <v>-0.59155313273495991</v>
      </c>
    </row>
    <row r="7627" spans="1:2">
      <c r="A7627" s="34">
        <v>1310.3999999999999</v>
      </c>
      <c r="B7627" s="33">
        <f t="shared" si="119"/>
        <v>-0.61108430159548044</v>
      </c>
    </row>
    <row r="7628" spans="1:2">
      <c r="A7628" s="33">
        <v>840.84</v>
      </c>
      <c r="B7628" s="33">
        <f t="shared" si="119"/>
        <v>-0.61974932016137818</v>
      </c>
    </row>
    <row r="7629" spans="1:2">
      <c r="A7629" s="34">
        <v>1661.9199999999998</v>
      </c>
      <c r="B7629" s="33">
        <f t="shared" si="119"/>
        <v>-0.60459753243651404</v>
      </c>
    </row>
    <row r="7630" spans="1:2">
      <c r="A7630" s="33">
        <v>2199.12</v>
      </c>
      <c r="B7630" s="33">
        <f t="shared" si="119"/>
        <v>-0.59468432012371009</v>
      </c>
    </row>
    <row r="7631" spans="1:2">
      <c r="A7631" s="34">
        <v>3834.32</v>
      </c>
      <c r="B7631" s="33">
        <f t="shared" si="119"/>
        <v>-0.5645091809317947</v>
      </c>
    </row>
    <row r="7632" spans="1:2">
      <c r="A7632" s="33">
        <v>1610.3999999999999</v>
      </c>
      <c r="B7632" s="33">
        <f t="shared" si="119"/>
        <v>-0.60554825600009488</v>
      </c>
    </row>
    <row r="7633" spans="1:2">
      <c r="A7633" s="34">
        <v>1221</v>
      </c>
      <c r="B7633" s="33">
        <f t="shared" si="119"/>
        <v>-0.61273404318290547</v>
      </c>
    </row>
    <row r="7634" spans="1:2">
      <c r="A7634" s="33">
        <v>745.19999999999993</v>
      </c>
      <c r="B7634" s="33">
        <f t="shared" si="119"/>
        <v>-0.62151421149718711</v>
      </c>
    </row>
    <row r="7635" spans="1:2">
      <c r="A7635" s="34">
        <v>1701</v>
      </c>
      <c r="B7635" s="33">
        <f t="shared" si="119"/>
        <v>-0.6038763702302884</v>
      </c>
    </row>
    <row r="7636" spans="1:2">
      <c r="A7636" s="33">
        <v>1973.7</v>
      </c>
      <c r="B7636" s="33">
        <f t="shared" si="119"/>
        <v>-0.59884410478408279</v>
      </c>
    </row>
    <row r="7637" spans="1:2">
      <c r="A7637" s="34">
        <v>3748.7999999999997</v>
      </c>
      <c r="B7637" s="33">
        <f t="shared" si="119"/>
        <v>-0.56608732299618603</v>
      </c>
    </row>
    <row r="7638" spans="1:2">
      <c r="A7638" s="33">
        <v>1675.8000000000002</v>
      </c>
      <c r="B7638" s="33">
        <f t="shared" si="119"/>
        <v>-0.60434139806030085</v>
      </c>
    </row>
    <row r="7639" spans="1:2">
      <c r="A7639" s="34">
        <v>1282.82</v>
      </c>
      <c r="B7639" s="33">
        <f t="shared" si="119"/>
        <v>-0.61159324872054965</v>
      </c>
    </row>
    <row r="7640" spans="1:2">
      <c r="A7640" s="33">
        <v>670.31999999999994</v>
      </c>
      <c r="B7640" s="33">
        <f t="shared" si="119"/>
        <v>-0.62289600847779536</v>
      </c>
    </row>
    <row r="7641" spans="1:2">
      <c r="A7641" s="34">
        <v>1174.53</v>
      </c>
      <c r="B7641" s="33">
        <f t="shared" si="119"/>
        <v>-0.61359157664563069</v>
      </c>
    </row>
    <row r="7642" spans="1:2">
      <c r="A7642" s="33">
        <v>1803.9999999999998</v>
      </c>
      <c r="B7642" s="33">
        <f t="shared" si="119"/>
        <v>-0.60197566124253932</v>
      </c>
    </row>
    <row r="7643" spans="1:2">
      <c r="A7643" s="34">
        <v>3145.5200000000004</v>
      </c>
      <c r="B7643" s="33">
        <f t="shared" si="119"/>
        <v>-0.57721994161880019</v>
      </c>
    </row>
    <row r="7644" spans="1:2">
      <c r="A7644" s="33">
        <v>1396.64</v>
      </c>
      <c r="B7644" s="33">
        <f t="shared" si="119"/>
        <v>-0.60949287302166033</v>
      </c>
    </row>
    <row r="7645" spans="1:2">
      <c r="A7645" s="34">
        <v>1040</v>
      </c>
      <c r="B7645" s="33">
        <f t="shared" si="119"/>
        <v>-0.61607412402545481</v>
      </c>
    </row>
    <row r="7646" spans="1:2">
      <c r="A7646" s="33">
        <v>792</v>
      </c>
      <c r="B7646" s="33">
        <f t="shared" si="119"/>
        <v>-0.62065058838430687</v>
      </c>
    </row>
    <row r="7647" spans="1:2">
      <c r="A7647" s="34">
        <v>891.4799999999999</v>
      </c>
      <c r="B7647" s="33">
        <f t="shared" si="119"/>
        <v>-0.61881483566487694</v>
      </c>
    </row>
    <row r="7648" spans="1:2">
      <c r="A7648" s="33">
        <v>2019.6000000000001</v>
      </c>
      <c r="B7648" s="33">
        <f t="shared" si="119"/>
        <v>-0.59799708980798882</v>
      </c>
    </row>
    <row r="7649" spans="1:2">
      <c r="A7649" s="34">
        <v>4827.9000000000005</v>
      </c>
      <c r="B7649" s="33">
        <f t="shared" si="119"/>
        <v>-0.54617416698958376</v>
      </c>
    </row>
    <row r="7650" spans="1:2">
      <c r="A7650" s="33">
        <v>2419.2000000000003</v>
      </c>
      <c r="B7650" s="33">
        <f t="shared" si="119"/>
        <v>-0.59062307707493511</v>
      </c>
    </row>
    <row r="7651" spans="1:2">
      <c r="A7651" s="34">
        <v>1690.4999999999998</v>
      </c>
      <c r="B7651" s="33">
        <f t="shared" si="119"/>
        <v>-0.6040701318261269</v>
      </c>
    </row>
    <row r="7652" spans="1:2">
      <c r="A7652" s="33">
        <v>1405.3</v>
      </c>
      <c r="B7652" s="33">
        <f t="shared" si="119"/>
        <v>-0.60933306583880675</v>
      </c>
    </row>
    <row r="7653" spans="1:2">
      <c r="A7653" s="34">
        <v>1861.1999999999998</v>
      </c>
      <c r="B7653" s="33">
        <f t="shared" si="119"/>
        <v>-0.60092012188235244</v>
      </c>
    </row>
    <row r="7654" spans="1:2">
      <c r="A7654" s="33">
        <v>3744</v>
      </c>
      <c r="B7654" s="33">
        <f t="shared" si="119"/>
        <v>-0.56617589972571214</v>
      </c>
    </row>
    <row r="7655" spans="1:2">
      <c r="A7655" s="34">
        <v>5483.3200000000006</v>
      </c>
      <c r="B7655" s="33">
        <f t="shared" si="119"/>
        <v>-0.53407938364249163</v>
      </c>
    </row>
    <row r="7656" spans="1:2">
      <c r="A7656" s="33">
        <v>3627.3200000000006</v>
      </c>
      <c r="B7656" s="33">
        <f t="shared" si="119"/>
        <v>-0.56832905239261078</v>
      </c>
    </row>
    <row r="7657" spans="1:2">
      <c r="A7657" s="34">
        <v>1713.1499999999999</v>
      </c>
      <c r="B7657" s="33">
        <f t="shared" si="119"/>
        <v>-0.6036521603836752</v>
      </c>
    </row>
    <row r="7658" spans="1:2">
      <c r="A7658" s="33">
        <v>1903.4999999999998</v>
      </c>
      <c r="B7658" s="33">
        <f t="shared" si="119"/>
        <v>-0.60013953945340304</v>
      </c>
    </row>
    <row r="7659" spans="1:2">
      <c r="A7659" s="34">
        <v>2349</v>
      </c>
      <c r="B7659" s="33">
        <f t="shared" si="119"/>
        <v>-0.59191851174425536</v>
      </c>
    </row>
    <row r="7660" spans="1:2">
      <c r="A7660" s="33">
        <v>3772.08</v>
      </c>
      <c r="B7660" s="33">
        <f t="shared" si="119"/>
        <v>-0.56565772585798402</v>
      </c>
    </row>
    <row r="7661" spans="1:2">
      <c r="A7661" s="34">
        <v>5601.9600000000009</v>
      </c>
      <c r="B7661" s="33">
        <f t="shared" si="119"/>
        <v>-0.53189006214436974</v>
      </c>
    </row>
    <row r="7662" spans="1:2">
      <c r="A7662" s="33">
        <v>3284.4</v>
      </c>
      <c r="B7662" s="33">
        <f t="shared" si="119"/>
        <v>-0.57465712157784288</v>
      </c>
    </row>
    <row r="7663" spans="1:2">
      <c r="A7663" s="34">
        <v>2163.84</v>
      </c>
      <c r="B7663" s="33">
        <f t="shared" si="119"/>
        <v>-0.59533535908572743</v>
      </c>
    </row>
    <row r="7664" spans="1:2">
      <c r="A7664" s="33">
        <v>2028.6</v>
      </c>
      <c r="B7664" s="33">
        <f t="shared" si="119"/>
        <v>-0.59783100844012727</v>
      </c>
    </row>
    <row r="7665" spans="1:2">
      <c r="A7665" s="34">
        <v>2385.7199999999998</v>
      </c>
      <c r="B7665" s="33">
        <f t="shared" si="119"/>
        <v>-0.59124089976338012</v>
      </c>
    </row>
    <row r="7666" spans="1:2">
      <c r="A7666" s="33">
        <v>3965</v>
      </c>
      <c r="B7666" s="33">
        <f t="shared" si="119"/>
        <v>-0.56209767947044476</v>
      </c>
    </row>
    <row r="7667" spans="1:2">
      <c r="A7667" s="34">
        <v>6124.8</v>
      </c>
      <c r="B7667" s="33">
        <f t="shared" si="119"/>
        <v>-0.52224184188073164</v>
      </c>
    </row>
    <row r="7668" spans="1:2">
      <c r="A7668" s="33">
        <v>3314.6200000000003</v>
      </c>
      <c r="B7668" s="33">
        <f t="shared" si="119"/>
        <v>-0.57409945725153444</v>
      </c>
    </row>
    <row r="7669" spans="1:2">
      <c r="A7669" s="34">
        <v>2318.3999999999996</v>
      </c>
      <c r="B7669" s="33">
        <f t="shared" si="119"/>
        <v>-0.59248318839498471</v>
      </c>
    </row>
    <row r="7670" spans="1:2">
      <c r="A7670" s="33">
        <v>1566.04</v>
      </c>
      <c r="B7670" s="33">
        <f t="shared" si="119"/>
        <v>-0.60636685260879919</v>
      </c>
    </row>
    <row r="7671" spans="1:2">
      <c r="A7671" s="34">
        <v>1815.45</v>
      </c>
      <c r="B7671" s="33">
        <f t="shared" si="119"/>
        <v>-0.60176436883564877</v>
      </c>
    </row>
    <row r="7672" spans="1:2">
      <c r="A7672" s="33">
        <v>3235.44</v>
      </c>
      <c r="B7672" s="33">
        <f t="shared" si="119"/>
        <v>-0.5755606042190099</v>
      </c>
    </row>
    <row r="7673" spans="1:2">
      <c r="A7673" s="34">
        <v>4373.0400000000009</v>
      </c>
      <c r="B7673" s="33">
        <f t="shared" si="119"/>
        <v>-0.55456791932130756</v>
      </c>
    </row>
    <row r="7674" spans="1:2">
      <c r="A7674" s="33">
        <v>2550</v>
      </c>
      <c r="B7674" s="33">
        <f t="shared" si="119"/>
        <v>-0.58820936119534706</v>
      </c>
    </row>
    <row r="7675" spans="1:2">
      <c r="A7675" s="34">
        <v>1288</v>
      </c>
      <c r="B7675" s="33">
        <f t="shared" si="119"/>
        <v>-0.61149765966660263</v>
      </c>
    </row>
    <row r="7676" spans="1:2">
      <c r="A7676" s="33">
        <v>1146.5999999999999</v>
      </c>
      <c r="B7676" s="33">
        <f t="shared" si="119"/>
        <v>-0.61410698249056106</v>
      </c>
    </row>
    <row r="7677" spans="1:2">
      <c r="A7677" s="34">
        <v>1363</v>
      </c>
      <c r="B7677" s="33">
        <f t="shared" si="119"/>
        <v>-0.61011364826775627</v>
      </c>
    </row>
    <row r="7678" spans="1:2">
      <c r="A7678" s="33">
        <v>2531.1</v>
      </c>
      <c r="B7678" s="33">
        <f t="shared" si="119"/>
        <v>-0.58855813206785634</v>
      </c>
    </row>
    <row r="7679" spans="1:2">
      <c r="A7679" s="34">
        <v>4947.5999999999995</v>
      </c>
      <c r="B7679" s="33">
        <f t="shared" si="119"/>
        <v>-0.54396528479702499</v>
      </c>
    </row>
    <row r="7680" spans="1:2">
      <c r="A7680" s="33">
        <v>2389.5000000000005</v>
      </c>
      <c r="B7680" s="33">
        <f t="shared" si="119"/>
        <v>-0.59117114558887829</v>
      </c>
    </row>
    <row r="7681" spans="1:2">
      <c r="A7681" s="34">
        <v>1593</v>
      </c>
      <c r="B7681" s="33">
        <f t="shared" si="119"/>
        <v>-0.60586934664462722</v>
      </c>
    </row>
    <row r="7682" spans="1:2">
      <c r="A7682" s="33">
        <v>1214.3999999999999</v>
      </c>
      <c r="B7682" s="33">
        <f t="shared" si="119"/>
        <v>-0.61285583618600392</v>
      </c>
    </row>
    <row r="7683" spans="1:2">
      <c r="A7683" s="34">
        <v>1615.6799999999998</v>
      </c>
      <c r="B7683" s="33">
        <f t="shared" ref="B7683:B7746" si="120">(A7683-$E$3)/$E$4</f>
        <v>-0.6054508215976161</v>
      </c>
    </row>
    <row r="7684" spans="1:2">
      <c r="A7684" s="33">
        <v>3048.03</v>
      </c>
      <c r="B7684" s="33">
        <f t="shared" si="120"/>
        <v>-0.57901897190244733</v>
      </c>
    </row>
    <row r="7685" spans="1:2">
      <c r="A7685" s="34">
        <v>4838.3999999999996</v>
      </c>
      <c r="B7685" s="33">
        <f t="shared" si="120"/>
        <v>-0.54598040539374526</v>
      </c>
    </row>
    <row r="7686" spans="1:2">
      <c r="A7686" s="33">
        <v>2583.9</v>
      </c>
      <c r="B7686" s="33">
        <f t="shared" si="120"/>
        <v>-0.58758378804306843</v>
      </c>
    </row>
    <row r="7687" spans="1:2">
      <c r="A7687" s="34">
        <v>2626.56</v>
      </c>
      <c r="B7687" s="33">
        <f t="shared" si="120"/>
        <v>-0.58679656235940458</v>
      </c>
    </row>
    <row r="7688" spans="1:2">
      <c r="A7688" s="33">
        <v>2062.5</v>
      </c>
      <c r="B7688" s="33">
        <f t="shared" si="120"/>
        <v>-0.59720543528784864</v>
      </c>
    </row>
    <row r="7689" spans="1:2">
      <c r="A7689" s="34">
        <v>2680</v>
      </c>
      <c r="B7689" s="33">
        <f t="shared" si="120"/>
        <v>-0.58581040810401319</v>
      </c>
    </row>
    <row r="7690" spans="1:2">
      <c r="A7690" s="33">
        <v>3487.4</v>
      </c>
      <c r="B7690" s="33">
        <f t="shared" si="120"/>
        <v>-0.57091106405829861</v>
      </c>
    </row>
    <row r="7691" spans="1:2">
      <c r="A7691" s="34">
        <v>6451.2</v>
      </c>
      <c r="B7691" s="33">
        <f t="shared" si="120"/>
        <v>-0.51621862427295206</v>
      </c>
    </row>
    <row r="7692" spans="1:2">
      <c r="A7692" s="33">
        <v>3025.0000000000005</v>
      </c>
      <c r="B7692" s="33">
        <f t="shared" si="120"/>
        <v>-0.57944395566931972</v>
      </c>
    </row>
    <row r="7693" spans="1:2">
      <c r="A7693" s="34">
        <v>2921.0499999999997</v>
      </c>
      <c r="B7693" s="33">
        <f t="shared" si="120"/>
        <v>-0.58136219546812085</v>
      </c>
    </row>
    <row r="7694" spans="1:2">
      <c r="A7694" s="33">
        <v>2041.1999999999998</v>
      </c>
      <c r="B7694" s="33">
        <f t="shared" si="120"/>
        <v>-0.59759849452512104</v>
      </c>
    </row>
    <row r="7695" spans="1:2">
      <c r="A7695" s="34">
        <v>2604.96</v>
      </c>
      <c r="B7695" s="33">
        <f t="shared" si="120"/>
        <v>-0.58719515764227237</v>
      </c>
    </row>
    <row r="7696" spans="1:2">
      <c r="A7696" s="33">
        <v>3748.1600000000003</v>
      </c>
      <c r="B7696" s="33">
        <f t="shared" si="120"/>
        <v>-0.56609913322678951</v>
      </c>
    </row>
    <row r="7697" spans="1:2">
      <c r="A7697" s="34">
        <v>3530.4500000000003</v>
      </c>
      <c r="B7697" s="33">
        <f t="shared" si="120"/>
        <v>-0.57011664151536079</v>
      </c>
    </row>
    <row r="7698" spans="1:2">
      <c r="A7698" s="33">
        <v>2170.35</v>
      </c>
      <c r="B7698" s="33">
        <f t="shared" si="120"/>
        <v>-0.59521522689630757</v>
      </c>
    </row>
    <row r="7699" spans="1:2">
      <c r="A7699" s="34">
        <v>1385.1</v>
      </c>
      <c r="B7699" s="33">
        <f t="shared" si="120"/>
        <v>-0.60970582624222946</v>
      </c>
    </row>
    <row r="7700" spans="1:2">
      <c r="A7700" s="33">
        <v>791.2</v>
      </c>
      <c r="B7700" s="33">
        <f t="shared" si="120"/>
        <v>-0.62066535117256127</v>
      </c>
    </row>
    <row r="7701" spans="1:2">
      <c r="A7701" s="34">
        <v>1453.76</v>
      </c>
      <c r="B7701" s="33">
        <f t="shared" si="120"/>
        <v>-0.60843880994029886</v>
      </c>
    </row>
    <row r="7702" spans="1:2">
      <c r="A7702" s="33">
        <v>1940.3999999999999</v>
      </c>
      <c r="B7702" s="33">
        <f t="shared" si="120"/>
        <v>-0.59945860584517063</v>
      </c>
    </row>
    <row r="7703" spans="1:2">
      <c r="A7703" s="34">
        <v>4674.6000000000004</v>
      </c>
      <c r="B7703" s="33">
        <f t="shared" si="120"/>
        <v>-0.54900308628882588</v>
      </c>
    </row>
    <row r="7704" spans="1:2">
      <c r="A7704" s="33">
        <v>1721.25</v>
      </c>
      <c r="B7704" s="33">
        <f t="shared" si="120"/>
        <v>-0.60350268715259991</v>
      </c>
    </row>
    <row r="7705" spans="1:2">
      <c r="A7705" s="34">
        <v>1544.4</v>
      </c>
      <c r="B7705" s="33">
        <f t="shared" si="120"/>
        <v>-0.60676618603107968</v>
      </c>
    </row>
    <row r="7706" spans="1:2">
      <c r="A7706" s="33">
        <v>1047.48</v>
      </c>
      <c r="B7706" s="33">
        <f t="shared" si="120"/>
        <v>-0.61593609195527643</v>
      </c>
    </row>
    <row r="7707" spans="1:2">
      <c r="A7707" s="34">
        <v>1998.6399999999999</v>
      </c>
      <c r="B7707" s="33">
        <f t="shared" si="120"/>
        <v>-0.59838387486025313</v>
      </c>
    </row>
    <row r="7708" spans="1:2">
      <c r="A7708" s="33">
        <v>2163.84</v>
      </c>
      <c r="B7708" s="33">
        <f t="shared" si="120"/>
        <v>-0.59533535908572743</v>
      </c>
    </row>
    <row r="7709" spans="1:2">
      <c r="A7709" s="34">
        <v>4042.5</v>
      </c>
      <c r="B7709" s="33">
        <f t="shared" si="120"/>
        <v>-0.56066753435830341</v>
      </c>
    </row>
    <row r="7710" spans="1:2">
      <c r="A7710" s="33">
        <v>1724.31</v>
      </c>
      <c r="B7710" s="33">
        <f t="shared" si="120"/>
        <v>-0.60344621948752686</v>
      </c>
    </row>
    <row r="7711" spans="1:2">
      <c r="A7711" s="34">
        <v>1168.5</v>
      </c>
      <c r="B7711" s="33">
        <f t="shared" si="120"/>
        <v>-0.61370285116209788</v>
      </c>
    </row>
    <row r="7712" spans="1:2">
      <c r="A7712" s="33">
        <v>702.24</v>
      </c>
      <c r="B7712" s="33">
        <f t="shared" si="120"/>
        <v>-0.62230697322644635</v>
      </c>
    </row>
    <row r="7713" spans="1:2">
      <c r="A7713" s="34">
        <v>1565.9999999999998</v>
      </c>
      <c r="B7713" s="33">
        <f t="shared" si="120"/>
        <v>-0.60636759074821189</v>
      </c>
    </row>
    <row r="7714" spans="1:2">
      <c r="A7714" s="33">
        <v>1586.25</v>
      </c>
      <c r="B7714" s="33">
        <f t="shared" si="120"/>
        <v>-0.60599390767052341</v>
      </c>
    </row>
    <row r="7715" spans="1:2">
      <c r="A7715" s="34">
        <v>3917.76</v>
      </c>
      <c r="B7715" s="33">
        <f t="shared" si="120"/>
        <v>-0.56296942211686474</v>
      </c>
    </row>
    <row r="7716" spans="1:2">
      <c r="A7716" s="33">
        <v>1832.6000000000001</v>
      </c>
      <c r="B7716" s="33">
        <f t="shared" si="120"/>
        <v>-0.60144789156244594</v>
      </c>
    </row>
    <row r="7717" spans="1:2">
      <c r="A7717" s="34">
        <v>1220.56</v>
      </c>
      <c r="B7717" s="33">
        <f t="shared" si="120"/>
        <v>-0.61274216271644533</v>
      </c>
    </row>
    <row r="7718" spans="1:2">
      <c r="A7718" s="33">
        <v>883.95999999999992</v>
      </c>
      <c r="B7718" s="33">
        <f t="shared" si="120"/>
        <v>-0.61895360587446802</v>
      </c>
    </row>
    <row r="7719" spans="1:2">
      <c r="A7719" s="34">
        <v>1359.4499999999998</v>
      </c>
      <c r="B7719" s="33">
        <f t="shared" si="120"/>
        <v>-0.61017915814063495</v>
      </c>
    </row>
    <row r="7720" spans="1:2">
      <c r="A7720" s="33">
        <v>2073.6799999999998</v>
      </c>
      <c r="B7720" s="33">
        <f t="shared" si="120"/>
        <v>-0.59699912532199395</v>
      </c>
    </row>
    <row r="7721" spans="1:2">
      <c r="A7721" s="34">
        <v>5868.16</v>
      </c>
      <c r="B7721" s="33">
        <f t="shared" si="120"/>
        <v>-0.52697774435273093</v>
      </c>
    </row>
    <row r="7722" spans="1:2">
      <c r="A7722" s="33">
        <v>2536.92</v>
      </c>
      <c r="B7722" s="33">
        <f t="shared" si="120"/>
        <v>-0.58845073278330584</v>
      </c>
    </row>
    <row r="7723" spans="1:2">
      <c r="A7723" s="34">
        <v>2099.16</v>
      </c>
      <c r="B7723" s="33">
        <f t="shared" si="120"/>
        <v>-0.59652893051609257</v>
      </c>
    </row>
    <row r="7724" spans="1:2">
      <c r="A7724" s="33">
        <v>1664</v>
      </c>
      <c r="B7724" s="33">
        <f t="shared" si="120"/>
        <v>-0.60455914918705267</v>
      </c>
    </row>
    <row r="7725" spans="1:2">
      <c r="A7725" s="34">
        <v>2211.2999999999997</v>
      </c>
      <c r="B7725" s="33">
        <f t="shared" si="120"/>
        <v>-0.59445955667253747</v>
      </c>
    </row>
    <row r="7726" spans="1:2">
      <c r="A7726" s="33">
        <v>3438.4999999999995</v>
      </c>
      <c r="B7726" s="33">
        <f t="shared" si="120"/>
        <v>-0.57181343949034658</v>
      </c>
    </row>
    <row r="7727" spans="1:2">
      <c r="A7727" s="34">
        <v>5284.63</v>
      </c>
      <c r="B7727" s="33">
        <f t="shared" si="120"/>
        <v>-0.53774590664031552</v>
      </c>
    </row>
    <row r="7728" spans="1:2">
      <c r="A7728" s="33">
        <v>3512.88</v>
      </c>
      <c r="B7728" s="33">
        <f t="shared" si="120"/>
        <v>-0.57044086925239723</v>
      </c>
    </row>
    <row r="7729" spans="1:2">
      <c r="A7729" s="34">
        <v>2052.16</v>
      </c>
      <c r="B7729" s="33">
        <f t="shared" si="120"/>
        <v>-0.59739624432603633</v>
      </c>
    </row>
    <row r="7730" spans="1:2">
      <c r="A7730" s="33">
        <v>1987.4399999999998</v>
      </c>
      <c r="B7730" s="33">
        <f t="shared" si="120"/>
        <v>-0.59859055389581417</v>
      </c>
    </row>
    <row r="7731" spans="1:2">
      <c r="A7731" s="34">
        <v>2425.1999999999998</v>
      </c>
      <c r="B7731" s="33">
        <f t="shared" si="120"/>
        <v>-0.59051235616302744</v>
      </c>
    </row>
    <row r="7732" spans="1:2">
      <c r="A7732" s="33">
        <v>4280.7599999999993</v>
      </c>
      <c r="B7732" s="33">
        <f t="shared" si="120"/>
        <v>-0.55627080694644815</v>
      </c>
    </row>
    <row r="7733" spans="1:2">
      <c r="A7733" s="34">
        <v>6648.3200000000006</v>
      </c>
      <c r="B7733" s="33">
        <f t="shared" si="120"/>
        <v>-0.51258107324707736</v>
      </c>
    </row>
    <row r="7734" spans="1:2">
      <c r="A7734" s="33">
        <v>3602.5</v>
      </c>
      <c r="B7734" s="33">
        <f t="shared" si="120"/>
        <v>-0.56878706789820233</v>
      </c>
    </row>
    <row r="7735" spans="1:2">
      <c r="A7735" s="34">
        <v>2413.2599999999998</v>
      </c>
      <c r="B7735" s="33">
        <f t="shared" si="120"/>
        <v>-0.59073269077772383</v>
      </c>
    </row>
    <row r="7736" spans="1:2">
      <c r="A7736" s="33">
        <v>1982.2</v>
      </c>
      <c r="B7736" s="33">
        <f t="shared" si="120"/>
        <v>-0.59868725015888025</v>
      </c>
    </row>
    <row r="7737" spans="1:2">
      <c r="A7737" s="34">
        <v>2509.1999999999998</v>
      </c>
      <c r="B7737" s="33">
        <f t="shared" si="120"/>
        <v>-0.58896226339631941</v>
      </c>
    </row>
    <row r="7738" spans="1:2">
      <c r="A7738" s="33">
        <v>4296.32</v>
      </c>
      <c r="B7738" s="33">
        <f t="shared" si="120"/>
        <v>-0.55598367071490085</v>
      </c>
    </row>
    <row r="7739" spans="1:2">
      <c r="A7739" s="34">
        <v>5997.6</v>
      </c>
      <c r="B7739" s="33">
        <f t="shared" si="120"/>
        <v>-0.52458912521317524</v>
      </c>
    </row>
    <row r="7740" spans="1:2">
      <c r="A7740" s="33">
        <v>4228.2000000000007</v>
      </c>
      <c r="B7740" s="33">
        <f t="shared" si="120"/>
        <v>-0.55724072213475973</v>
      </c>
    </row>
    <row r="7741" spans="1:2">
      <c r="A7741" s="34">
        <v>2456.9999999999995</v>
      </c>
      <c r="B7741" s="33">
        <f t="shared" si="120"/>
        <v>-0.58992553532991654</v>
      </c>
    </row>
    <row r="7742" spans="1:2">
      <c r="A7742" s="33">
        <v>1542.24</v>
      </c>
      <c r="B7742" s="33">
        <f t="shared" si="120"/>
        <v>-0.60680604555936646</v>
      </c>
    </row>
    <row r="7743" spans="1:2">
      <c r="A7743" s="34">
        <v>1938.1499999999999</v>
      </c>
      <c r="B7743" s="33">
        <f t="shared" si="120"/>
        <v>-0.599500126187136</v>
      </c>
    </row>
    <row r="7744" spans="1:2">
      <c r="A7744" s="33">
        <v>3188.48</v>
      </c>
      <c r="B7744" s="33">
        <f t="shared" si="120"/>
        <v>-0.57642717988954095</v>
      </c>
    </row>
    <row r="7745" spans="1:2">
      <c r="A7745" s="34">
        <v>4724.72</v>
      </c>
      <c r="B7745" s="33">
        <f t="shared" si="120"/>
        <v>-0.54807819760469012</v>
      </c>
    </row>
    <row r="7746" spans="1:2">
      <c r="A7746" s="33">
        <v>2667.6</v>
      </c>
      <c r="B7746" s="33">
        <f t="shared" si="120"/>
        <v>-0.5860392313219559</v>
      </c>
    </row>
    <row r="7747" spans="1:2">
      <c r="A7747" s="34">
        <v>1677</v>
      </c>
      <c r="B7747" s="33">
        <f t="shared" ref="B7747:B7810" si="121">(A7747-$E$3)/$E$4</f>
        <v>-0.60431925387791929</v>
      </c>
    </row>
    <row r="7748" spans="1:2">
      <c r="A7748" s="33">
        <v>1246.56</v>
      </c>
      <c r="B7748" s="33">
        <f t="shared" si="121"/>
        <v>-0.61226237209817858</v>
      </c>
    </row>
    <row r="7749" spans="1:2">
      <c r="A7749" s="34">
        <v>1733.76</v>
      </c>
      <c r="B7749" s="33">
        <f t="shared" si="121"/>
        <v>-0.60327183405127227</v>
      </c>
    </row>
    <row r="7750" spans="1:2">
      <c r="A7750" s="33">
        <v>3065.4399999999996</v>
      </c>
      <c r="B7750" s="33">
        <f t="shared" si="121"/>
        <v>-0.57869769672306182</v>
      </c>
    </row>
    <row r="7751" spans="1:2">
      <c r="A7751" s="34">
        <v>4036.48</v>
      </c>
      <c r="B7751" s="33">
        <f t="shared" si="121"/>
        <v>-0.56077862433991754</v>
      </c>
    </row>
    <row r="7752" spans="1:2">
      <c r="A7752" s="33">
        <v>2760.2400000000002</v>
      </c>
      <c r="B7752" s="33">
        <f t="shared" si="121"/>
        <v>-0.58432970044210075</v>
      </c>
    </row>
    <row r="7753" spans="1:2">
      <c r="A7753" s="34">
        <v>1401.84</v>
      </c>
      <c r="B7753" s="33">
        <f t="shared" si="121"/>
        <v>-0.60939691489800707</v>
      </c>
    </row>
    <row r="7754" spans="1:2">
      <c r="A7754" s="33">
        <v>1253.02</v>
      </c>
      <c r="B7754" s="33">
        <f t="shared" si="121"/>
        <v>-0.6121431625830247</v>
      </c>
    </row>
    <row r="7755" spans="1:2">
      <c r="A7755" s="34">
        <v>1404.3799999999999</v>
      </c>
      <c r="B7755" s="33">
        <f t="shared" si="121"/>
        <v>-0.60935004304529938</v>
      </c>
    </row>
    <row r="7756" spans="1:2">
      <c r="A7756" s="33">
        <v>2799.3599999999997</v>
      </c>
      <c r="B7756" s="33">
        <f t="shared" si="121"/>
        <v>-0.5836078000964624</v>
      </c>
    </row>
    <row r="7757" spans="1:2">
      <c r="A7757" s="34">
        <v>4216.68</v>
      </c>
      <c r="B7757" s="33">
        <f t="shared" si="121"/>
        <v>-0.55745330628562251</v>
      </c>
    </row>
    <row r="7758" spans="1:2">
      <c r="A7758" s="33">
        <v>3159.52</v>
      </c>
      <c r="B7758" s="33">
        <f t="shared" si="121"/>
        <v>-0.57696159282434878</v>
      </c>
    </row>
    <row r="7759" spans="1:2">
      <c r="A7759" s="34">
        <v>2948.3999999999996</v>
      </c>
      <c r="B7759" s="33">
        <f t="shared" si="121"/>
        <v>-0.5808574926446749</v>
      </c>
    </row>
    <row r="7760" spans="1:2">
      <c r="A7760" s="33">
        <v>2176</v>
      </c>
      <c r="B7760" s="33">
        <f t="shared" si="121"/>
        <v>-0.59511096470426117</v>
      </c>
    </row>
    <row r="7761" spans="1:2">
      <c r="A7761" s="34">
        <v>2415.42</v>
      </c>
      <c r="B7761" s="33">
        <f t="shared" si="121"/>
        <v>-0.59069283124943706</v>
      </c>
    </row>
    <row r="7762" spans="1:2">
      <c r="A7762" s="33">
        <v>4252.5599999999995</v>
      </c>
      <c r="B7762" s="33">
        <f t="shared" si="121"/>
        <v>-0.55679119523241449</v>
      </c>
    </row>
    <row r="7763" spans="1:2">
      <c r="A7763" s="34">
        <v>6599.4500000000007</v>
      </c>
      <c r="B7763" s="33">
        <f t="shared" si="121"/>
        <v>-0.51348289507456568</v>
      </c>
    </row>
    <row r="7764" spans="1:2">
      <c r="A7764" s="33">
        <v>3731.7500000000005</v>
      </c>
      <c r="B7764" s="33">
        <f t="shared" si="121"/>
        <v>-0.5664019549208571</v>
      </c>
    </row>
    <row r="7765" spans="1:2">
      <c r="A7765" s="34">
        <v>2812.3199999999997</v>
      </c>
      <c r="B7765" s="33">
        <f t="shared" si="121"/>
        <v>-0.58336864292674184</v>
      </c>
    </row>
    <row r="7766" spans="1:2">
      <c r="A7766" s="33">
        <v>2400.64</v>
      </c>
      <c r="B7766" s="33">
        <f t="shared" si="121"/>
        <v>-0.59096557376243641</v>
      </c>
    </row>
    <row r="7767" spans="1:2">
      <c r="A7767" s="34">
        <v>3341.1</v>
      </c>
      <c r="B7767" s="33">
        <f t="shared" si="121"/>
        <v>-0.57361080896031513</v>
      </c>
    </row>
    <row r="7768" spans="1:2">
      <c r="A7768" s="33">
        <v>4242.42</v>
      </c>
      <c r="B7768" s="33">
        <f t="shared" si="121"/>
        <v>-0.55697831357353844</v>
      </c>
    </row>
    <row r="7769" spans="1:2">
      <c r="A7769" s="34">
        <v>3468.4</v>
      </c>
      <c r="B7769" s="33">
        <f t="shared" si="121"/>
        <v>-0.57126168027933977</v>
      </c>
    </row>
    <row r="7770" spans="1:2">
      <c r="A7770" s="33">
        <v>1974.0000000000002</v>
      </c>
      <c r="B7770" s="33">
        <f t="shared" si="121"/>
        <v>-0.59883856873848751</v>
      </c>
    </row>
    <row r="7771" spans="1:2">
      <c r="A7771" s="34">
        <v>1386</v>
      </c>
      <c r="B7771" s="33">
        <f t="shared" si="121"/>
        <v>-0.6096892181054433</v>
      </c>
    </row>
    <row r="7772" spans="1:2">
      <c r="A7772" s="33">
        <v>707.06999999999994</v>
      </c>
      <c r="B7772" s="33">
        <f t="shared" si="121"/>
        <v>-0.6222178428923606</v>
      </c>
    </row>
    <row r="7773" spans="1:2">
      <c r="A7773" s="34">
        <v>1198.8</v>
      </c>
      <c r="B7773" s="33">
        <f t="shared" si="121"/>
        <v>-0.61314371055696393</v>
      </c>
    </row>
    <row r="7774" spans="1:2">
      <c r="A7774" s="33">
        <v>1895.3999999999999</v>
      </c>
      <c r="B7774" s="33">
        <f t="shared" si="121"/>
        <v>-0.60028901268447843</v>
      </c>
    </row>
    <row r="7775" spans="1:2">
      <c r="A7775" s="34">
        <v>4048.2000000000007</v>
      </c>
      <c r="B7775" s="33">
        <f t="shared" si="121"/>
        <v>-0.56056234949199113</v>
      </c>
    </row>
    <row r="7776" spans="1:2">
      <c r="A7776" s="33">
        <v>1438.42</v>
      </c>
      <c r="B7776" s="33">
        <f t="shared" si="121"/>
        <v>-0.6087218864050763</v>
      </c>
    </row>
    <row r="7777" spans="1:2">
      <c r="A7777" s="34">
        <v>1427.6000000000001</v>
      </c>
      <c r="B7777" s="33">
        <f t="shared" si="121"/>
        <v>-0.60892155311621654</v>
      </c>
    </row>
    <row r="7778" spans="1:2">
      <c r="A7778" s="33">
        <v>6789.12</v>
      </c>
      <c r="B7778" s="33">
        <f t="shared" si="121"/>
        <v>-0.50998282251430971</v>
      </c>
    </row>
    <row r="7779" spans="1:2">
      <c r="A7779" s="34">
        <v>4031.9999999999995</v>
      </c>
      <c r="B7779" s="33">
        <f t="shared" si="121"/>
        <v>-0.56086129595414191</v>
      </c>
    </row>
    <row r="7780" spans="1:2">
      <c r="A7780" s="33">
        <v>4144</v>
      </c>
      <c r="B7780" s="33">
        <f t="shared" si="121"/>
        <v>-0.55879450559853128</v>
      </c>
    </row>
    <row r="7781" spans="1:2">
      <c r="A7781" s="34">
        <v>3742.92</v>
      </c>
      <c r="B7781" s="33">
        <f t="shared" si="121"/>
        <v>-0.56619582948985558</v>
      </c>
    </row>
    <row r="7782" spans="1:2">
      <c r="A7782" s="33">
        <v>4868.46</v>
      </c>
      <c r="B7782" s="33">
        <f t="shared" si="121"/>
        <v>-0.54542569362508764</v>
      </c>
    </row>
    <row r="7783" spans="1:2">
      <c r="A7783" s="34">
        <v>4012.8</v>
      </c>
      <c r="B7783" s="33">
        <f t="shared" si="121"/>
        <v>-0.56121560287224659</v>
      </c>
    </row>
    <row r="7784" spans="1:2">
      <c r="A7784" s="33">
        <v>6658.08</v>
      </c>
      <c r="B7784" s="33">
        <f t="shared" si="121"/>
        <v>-0.51240096723037409</v>
      </c>
    </row>
    <row r="7785" spans="1:2">
      <c r="A7785" s="34">
        <v>4054.0499999999997</v>
      </c>
      <c r="B7785" s="33">
        <f t="shared" si="121"/>
        <v>-0.5604543966028811</v>
      </c>
    </row>
    <row r="7786" spans="1:2">
      <c r="A7786" s="33">
        <v>3927.68</v>
      </c>
      <c r="B7786" s="33">
        <f t="shared" si="121"/>
        <v>-0.56278636354251066</v>
      </c>
    </row>
    <row r="7787" spans="1:2">
      <c r="A7787" s="34">
        <v>3015.68</v>
      </c>
      <c r="B7787" s="33">
        <f t="shared" si="121"/>
        <v>-0.57961594215248302</v>
      </c>
    </row>
    <row r="7788" spans="1:2">
      <c r="A7788" s="33">
        <v>4605.2999999999993</v>
      </c>
      <c r="B7788" s="33">
        <f t="shared" si="121"/>
        <v>-0.55028191282135996</v>
      </c>
    </row>
    <row r="7789" spans="1:2">
      <c r="A7789" s="34">
        <v>3653.9999999999995</v>
      </c>
      <c r="B7789" s="33">
        <f t="shared" si="121"/>
        <v>-0.56783671340432784</v>
      </c>
    </row>
    <row r="7790" spans="1:2">
      <c r="A7790" s="33">
        <v>8112</v>
      </c>
      <c r="B7790" s="33">
        <f t="shared" si="121"/>
        <v>-0.48557107585689718</v>
      </c>
    </row>
    <row r="7791" spans="1:2">
      <c r="A7791" s="34">
        <v>3969</v>
      </c>
      <c r="B7791" s="33">
        <f t="shared" si="121"/>
        <v>-0.56202386552917294</v>
      </c>
    </row>
    <row r="7792" spans="1:2">
      <c r="A7792" s="33">
        <v>3475.98</v>
      </c>
      <c r="B7792" s="33">
        <f t="shared" si="121"/>
        <v>-0.57112180286062975</v>
      </c>
    </row>
    <row r="7793" spans="1:2">
      <c r="A7793" s="34">
        <v>2975.9999999999995</v>
      </c>
      <c r="B7793" s="33">
        <f t="shared" si="121"/>
        <v>-0.58034817644989944</v>
      </c>
    </row>
    <row r="7794" spans="1:2">
      <c r="A7794" s="33">
        <v>3976.64</v>
      </c>
      <c r="B7794" s="33">
        <f t="shared" si="121"/>
        <v>-0.56188288090134375</v>
      </c>
    </row>
    <row r="7795" spans="1:2">
      <c r="A7795" s="34">
        <v>3139.5600000000004</v>
      </c>
      <c r="B7795" s="33">
        <f t="shared" si="121"/>
        <v>-0.57732992439129516</v>
      </c>
    </row>
    <row r="7796" spans="1:2">
      <c r="A7796" s="33">
        <v>6629.0400000000009</v>
      </c>
      <c r="B7796" s="33">
        <f t="shared" si="121"/>
        <v>-0.51293685644400744</v>
      </c>
    </row>
    <row r="7797" spans="1:2">
      <c r="A7797" s="34">
        <v>3638.2499999999995</v>
      </c>
      <c r="B7797" s="33">
        <f t="shared" si="121"/>
        <v>-0.5681273557980856</v>
      </c>
    </row>
    <row r="7798" spans="1:2">
      <c r="A7798" s="33">
        <v>3351.6</v>
      </c>
      <c r="B7798" s="33">
        <f t="shared" si="121"/>
        <v>-0.57341704736447663</v>
      </c>
    </row>
    <row r="7799" spans="1:2">
      <c r="A7799" s="34">
        <v>3314.83</v>
      </c>
      <c r="B7799" s="33">
        <f t="shared" si="121"/>
        <v>-0.57409558201961763</v>
      </c>
    </row>
    <row r="7800" spans="1:2">
      <c r="A7800" s="33">
        <v>4451.04</v>
      </c>
      <c r="B7800" s="33">
        <f t="shared" si="121"/>
        <v>-0.55312854746650719</v>
      </c>
    </row>
    <row r="7801" spans="1:2">
      <c r="A7801" s="34">
        <v>3506.4900000000002</v>
      </c>
      <c r="B7801" s="33">
        <f t="shared" si="121"/>
        <v>-0.57055878702357898</v>
      </c>
    </row>
    <row r="7802" spans="1:2">
      <c r="A7802" s="33">
        <v>8374.08</v>
      </c>
      <c r="B7802" s="33">
        <f t="shared" si="121"/>
        <v>-0.48073478642476825</v>
      </c>
    </row>
    <row r="7803" spans="1:2">
      <c r="A7803" s="34">
        <v>3833.2</v>
      </c>
      <c r="B7803" s="33">
        <f t="shared" si="121"/>
        <v>-0.56452984883535084</v>
      </c>
    </row>
    <row r="7804" spans="1:2">
      <c r="A7804" s="33">
        <v>4354.5599999999995</v>
      </c>
      <c r="B7804" s="33">
        <f t="shared" si="121"/>
        <v>-0.55490893972998334</v>
      </c>
    </row>
    <row r="7805" spans="1:2">
      <c r="A7805" s="34">
        <v>3814.7999999999997</v>
      </c>
      <c r="B7805" s="33">
        <f t="shared" si="121"/>
        <v>-0.56486939296520111</v>
      </c>
    </row>
    <row r="7806" spans="1:2">
      <c r="A7806" s="33">
        <v>4606</v>
      </c>
      <c r="B7806" s="33">
        <f t="shared" si="121"/>
        <v>-0.55026899538163743</v>
      </c>
    </row>
    <row r="7807" spans="1:2">
      <c r="A7807" s="34">
        <v>4083.2</v>
      </c>
      <c r="B7807" s="33">
        <f t="shared" si="121"/>
        <v>-0.55991647750586282</v>
      </c>
    </row>
    <row r="7808" spans="1:2">
      <c r="A7808" s="33">
        <v>9776</v>
      </c>
      <c r="B7808" s="33">
        <f t="shared" si="121"/>
        <v>-0.45486447628782478</v>
      </c>
    </row>
    <row r="7809" spans="1:2">
      <c r="A7809" s="34">
        <v>4739.5999999999995</v>
      </c>
      <c r="B7809" s="33">
        <f t="shared" si="121"/>
        <v>-0.547803609743159</v>
      </c>
    </row>
    <row r="7810" spans="1:2">
      <c r="A7810" s="33">
        <v>4490.32</v>
      </c>
      <c r="B7810" s="33">
        <f t="shared" si="121"/>
        <v>-0.55240369456321814</v>
      </c>
    </row>
    <row r="7811" spans="1:2">
      <c r="A7811" s="34">
        <v>4288.68</v>
      </c>
      <c r="B7811" s="33">
        <f t="shared" ref="B7811:B7874" si="122">(A7811-$E$3)/$E$4</f>
        <v>-0.55612465534272992</v>
      </c>
    </row>
    <row r="7812" spans="1:2">
      <c r="A7812" s="33">
        <v>4406.3999999999996</v>
      </c>
      <c r="B7812" s="33">
        <f t="shared" si="122"/>
        <v>-0.55395231105110065</v>
      </c>
    </row>
    <row r="7813" spans="1:2">
      <c r="A7813" s="34">
        <v>5107.84</v>
      </c>
      <c r="B7813" s="33">
        <f t="shared" si="122"/>
        <v>-0.54100829830967634</v>
      </c>
    </row>
    <row r="7814" spans="1:2">
      <c r="A7814" s="33">
        <v>9929.92</v>
      </c>
      <c r="B7814" s="33">
        <f t="shared" si="122"/>
        <v>-0.45202411582768559</v>
      </c>
    </row>
    <row r="7815" spans="1:2">
      <c r="A7815" s="34">
        <v>4824.0599999999995</v>
      </c>
      <c r="B7815" s="33">
        <f t="shared" si="122"/>
        <v>-0.54624502837320477</v>
      </c>
    </row>
    <row r="7816" spans="1:2">
      <c r="A7816" s="33">
        <v>4336.5</v>
      </c>
      <c r="B7816" s="33">
        <f t="shared" si="122"/>
        <v>-0.55524220967482552</v>
      </c>
    </row>
    <row r="7817" spans="1:2">
      <c r="A7817" s="34">
        <v>3496.5</v>
      </c>
      <c r="B7817" s="33">
        <f t="shared" si="122"/>
        <v>-0.57074313734190529</v>
      </c>
    </row>
    <row r="7818" spans="1:2">
      <c r="A7818" s="33">
        <v>4347.9199999999992</v>
      </c>
      <c r="B7818" s="33">
        <f t="shared" si="122"/>
        <v>-0.55503147087249449</v>
      </c>
    </row>
    <row r="7819" spans="1:2">
      <c r="A7819" s="34">
        <v>4466.88</v>
      </c>
      <c r="B7819" s="33">
        <f t="shared" si="122"/>
        <v>-0.55283624425907085</v>
      </c>
    </row>
    <row r="7820" spans="1:2">
      <c r="A7820" s="33">
        <v>7995</v>
      </c>
      <c r="B7820" s="33">
        <f t="shared" si="122"/>
        <v>-0.48773013363909756</v>
      </c>
    </row>
    <row r="7821" spans="1:2">
      <c r="A7821" s="34">
        <v>4516.2199999999993</v>
      </c>
      <c r="B7821" s="33">
        <f t="shared" si="122"/>
        <v>-0.55192574929348315</v>
      </c>
    </row>
    <row r="7822" spans="1:2">
      <c r="A7822" s="33">
        <v>4298.66</v>
      </c>
      <c r="B7822" s="33">
        <f t="shared" si="122"/>
        <v>-0.55594048955925679</v>
      </c>
    </row>
    <row r="7823" spans="1:2">
      <c r="A7823" s="34">
        <v>5184</v>
      </c>
      <c r="B7823" s="33">
        <f t="shared" si="122"/>
        <v>-0.53960288086786101</v>
      </c>
    </row>
    <row r="7824" spans="1:2">
      <c r="A7824" s="33">
        <v>3959.0099999999993</v>
      </c>
      <c r="B7824" s="33">
        <f t="shared" si="122"/>
        <v>-0.56220821584749925</v>
      </c>
    </row>
    <row r="7825" spans="1:2">
      <c r="A7825" s="34">
        <v>5112</v>
      </c>
      <c r="B7825" s="33">
        <f t="shared" si="122"/>
        <v>-0.5409315318107536</v>
      </c>
    </row>
    <row r="7826" spans="1:2">
      <c r="A7826" s="33">
        <v>8751.6</v>
      </c>
      <c r="B7826" s="33">
        <f t="shared" si="122"/>
        <v>-0.47376822664753498</v>
      </c>
    </row>
    <row r="7827" spans="1:2">
      <c r="A7827" s="34">
        <v>4966.4999999999991</v>
      </c>
      <c r="B7827" s="33">
        <f t="shared" si="122"/>
        <v>-0.5436165139245156</v>
      </c>
    </row>
    <row r="7828" spans="1:2">
      <c r="A7828" s="33">
        <v>4422.5999999999995</v>
      </c>
      <c r="B7828" s="33">
        <f t="shared" si="122"/>
        <v>-0.55365336458894987</v>
      </c>
    </row>
    <row r="7829" spans="1:2">
      <c r="A7829" s="34">
        <v>4057.5599999999995</v>
      </c>
      <c r="B7829" s="33">
        <f t="shared" si="122"/>
        <v>-0.56038962486941513</v>
      </c>
    </row>
    <row r="7830" spans="1:2">
      <c r="A7830" s="33">
        <v>5128.2</v>
      </c>
      <c r="B7830" s="33">
        <f t="shared" si="122"/>
        <v>-0.54063258534860281</v>
      </c>
    </row>
    <row r="7831" spans="1:2">
      <c r="A7831" s="34">
        <v>4725</v>
      </c>
      <c r="B7831" s="33">
        <f t="shared" si="122"/>
        <v>-0.54807303062880108</v>
      </c>
    </row>
    <row r="7832" spans="1:2">
      <c r="A7832" s="33">
        <v>4716.4800000000005</v>
      </c>
      <c r="B7832" s="33">
        <f t="shared" si="122"/>
        <v>-0.54823025432371009</v>
      </c>
    </row>
    <row r="7833" spans="1:2">
      <c r="A7833" s="34">
        <v>4620</v>
      </c>
      <c r="B7833" s="33">
        <f t="shared" si="122"/>
        <v>-0.55001064658718601</v>
      </c>
    </row>
    <row r="7834" spans="1:2">
      <c r="A7834" s="33">
        <v>10381.280000000001</v>
      </c>
      <c r="B7834" s="33">
        <f t="shared" si="122"/>
        <v>-0.44369495069457471</v>
      </c>
    </row>
    <row r="7835" spans="1:2">
      <c r="A7835" s="34">
        <v>4492.8</v>
      </c>
      <c r="B7835" s="33">
        <f t="shared" si="122"/>
        <v>-0.55235792991962962</v>
      </c>
    </row>
    <row r="7836" spans="1:2">
      <c r="A7836" s="33">
        <v>5309.6399999999994</v>
      </c>
      <c r="B7836" s="33">
        <f t="shared" si="122"/>
        <v>-0.53728438497251352</v>
      </c>
    </row>
    <row r="7837" spans="1:2">
      <c r="A7837" s="34">
        <v>4095.9</v>
      </c>
      <c r="B7837" s="33">
        <f t="shared" si="122"/>
        <v>-0.55968211824232472</v>
      </c>
    </row>
    <row r="7838" spans="1:2">
      <c r="A7838" s="33">
        <v>4737.5999999999995</v>
      </c>
      <c r="B7838" s="33">
        <f t="shared" si="122"/>
        <v>-0.54784051671379497</v>
      </c>
    </row>
    <row r="7839" spans="1:2">
      <c r="A7839" s="34">
        <v>4778.4800000000005</v>
      </c>
      <c r="B7839" s="33">
        <f t="shared" si="122"/>
        <v>-0.54708613823399699</v>
      </c>
    </row>
    <row r="7840" spans="1:2">
      <c r="A7840" s="33">
        <v>11289.6</v>
      </c>
      <c r="B7840" s="33">
        <f t="shared" si="122"/>
        <v>-0.42693328091057242</v>
      </c>
    </row>
    <row r="7841" spans="1:2">
      <c r="A7841" s="34">
        <v>4665.5</v>
      </c>
      <c r="B7841" s="33">
        <f t="shared" si="122"/>
        <v>-0.5491710130052192</v>
      </c>
    </row>
    <row r="7842" spans="1:2">
      <c r="A7842" s="33">
        <v>5594.4</v>
      </c>
      <c r="B7842" s="33">
        <f t="shared" si="122"/>
        <v>-0.53202957049337352</v>
      </c>
    </row>
    <row r="7843" spans="1:2">
      <c r="A7843" s="34">
        <v>5018.3999999999996</v>
      </c>
      <c r="B7843" s="33">
        <f t="shared" si="122"/>
        <v>-0.54265877803651386</v>
      </c>
    </row>
    <row r="7844" spans="1:2">
      <c r="A7844" s="33">
        <v>4955.04</v>
      </c>
      <c r="B7844" s="33">
        <f t="shared" si="122"/>
        <v>-0.54382799086625933</v>
      </c>
    </row>
    <row r="7845" spans="1:2">
      <c r="A7845" s="34">
        <v>4896</v>
      </c>
      <c r="B7845" s="33">
        <f t="shared" si="122"/>
        <v>-0.54491748463943124</v>
      </c>
    </row>
    <row r="7846" spans="1:2">
      <c r="A7846" s="33">
        <v>2105.9999999999995</v>
      </c>
      <c r="B7846" s="33">
        <f t="shared" si="122"/>
        <v>-0.59640270867651779</v>
      </c>
    </row>
    <row r="7847" spans="1:2">
      <c r="A7847" s="34">
        <v>2597.4</v>
      </c>
      <c r="B7847" s="33">
        <f t="shared" si="122"/>
        <v>-0.58733466599127604</v>
      </c>
    </row>
    <row r="7848" spans="1:2">
      <c r="A7848" s="33">
        <v>2506.14</v>
      </c>
      <c r="B7848" s="33">
        <f t="shared" si="122"/>
        <v>-0.58901873106139235</v>
      </c>
    </row>
    <row r="7849" spans="1:2">
      <c r="A7849" s="34">
        <v>2948.4</v>
      </c>
      <c r="B7849" s="33">
        <f t="shared" si="122"/>
        <v>-0.5808574926446749</v>
      </c>
    </row>
    <row r="7850" spans="1:2">
      <c r="A7850" s="33">
        <v>1555.84</v>
      </c>
      <c r="B7850" s="33">
        <f t="shared" si="122"/>
        <v>-0.60655507815904242</v>
      </c>
    </row>
    <row r="7851" spans="1:2">
      <c r="A7851" s="34">
        <v>3136.0000000000005</v>
      </c>
      <c r="B7851" s="33">
        <f t="shared" si="122"/>
        <v>-0.57739561879902701</v>
      </c>
    </row>
    <row r="7852" spans="1:2">
      <c r="A7852" s="33">
        <v>2091</v>
      </c>
      <c r="B7852" s="33">
        <f t="shared" si="122"/>
        <v>-0.59667951095628702</v>
      </c>
    </row>
    <row r="7853" spans="1:2">
      <c r="A7853" s="34">
        <v>2791.74</v>
      </c>
      <c r="B7853" s="33">
        <f t="shared" si="122"/>
        <v>-0.58374841565458535</v>
      </c>
    </row>
    <row r="7854" spans="1:2">
      <c r="A7854" s="33">
        <v>2612.52</v>
      </c>
      <c r="B7854" s="33">
        <f t="shared" si="122"/>
        <v>-0.58705564929326859</v>
      </c>
    </row>
    <row r="7855" spans="1:2">
      <c r="A7855" s="34">
        <v>2769</v>
      </c>
      <c r="B7855" s="33">
        <f t="shared" si="122"/>
        <v>-0.58416804791071553</v>
      </c>
    </row>
    <row r="7856" spans="1:2">
      <c r="A7856" s="33">
        <v>1478.3999999999999</v>
      </c>
      <c r="B7856" s="33">
        <f t="shared" si="122"/>
        <v>-0.60798411606206448</v>
      </c>
    </row>
    <row r="7857" spans="1:2">
      <c r="A7857" s="34">
        <v>3303.3</v>
      </c>
      <c r="B7857" s="33">
        <f t="shared" si="122"/>
        <v>-0.5743083507053337</v>
      </c>
    </row>
    <row r="7858" spans="1:2">
      <c r="A7858" s="33">
        <v>2570.4</v>
      </c>
      <c r="B7858" s="33">
        <f t="shared" si="122"/>
        <v>-0.58783291009486072</v>
      </c>
    </row>
    <row r="7859" spans="1:2">
      <c r="A7859" s="34">
        <v>3077.0999999999995</v>
      </c>
      <c r="B7859" s="33">
        <f t="shared" si="122"/>
        <v>-0.57848252908425446</v>
      </c>
    </row>
    <row r="7860" spans="1:2">
      <c r="A7860" s="33">
        <v>2163.84</v>
      </c>
      <c r="B7860" s="33">
        <f t="shared" si="122"/>
        <v>-0.59533535908572743</v>
      </c>
    </row>
    <row r="7861" spans="1:2">
      <c r="A7861" s="34">
        <v>2937.6</v>
      </c>
      <c r="B7861" s="33">
        <f t="shared" si="122"/>
        <v>-0.58105679028610879</v>
      </c>
    </row>
    <row r="7862" spans="1:2">
      <c r="A7862" s="33">
        <v>1736</v>
      </c>
      <c r="B7862" s="33">
        <f t="shared" si="122"/>
        <v>-0.60323049824416008</v>
      </c>
    </row>
    <row r="7863" spans="1:2">
      <c r="A7863" s="34">
        <v>3636.6000000000004</v>
      </c>
      <c r="B7863" s="33">
        <f t="shared" si="122"/>
        <v>-0.56815780404886018</v>
      </c>
    </row>
    <row r="7864" spans="1:2">
      <c r="A7864" s="33">
        <v>2604.06</v>
      </c>
      <c r="B7864" s="33">
        <f t="shared" si="122"/>
        <v>-0.58721176577905854</v>
      </c>
    </row>
    <row r="7865" spans="1:2">
      <c r="A7865" s="34">
        <v>3638.3399999999997</v>
      </c>
      <c r="B7865" s="33">
        <f t="shared" si="122"/>
        <v>-0.56812569498440701</v>
      </c>
    </row>
    <row r="7866" spans="1:2">
      <c r="A7866" s="33">
        <v>2060.16</v>
      </c>
      <c r="B7866" s="33">
        <f t="shared" si="122"/>
        <v>-0.5972486164434927</v>
      </c>
    </row>
    <row r="7867" spans="1:2">
      <c r="A7867" s="34">
        <v>2862.72</v>
      </c>
      <c r="B7867" s="33">
        <f t="shared" si="122"/>
        <v>-0.58243858726671704</v>
      </c>
    </row>
    <row r="7868" spans="1:2">
      <c r="A7868" s="33">
        <v>2069.2399999999998</v>
      </c>
      <c r="B7868" s="33">
        <f t="shared" si="122"/>
        <v>-0.59708105879680573</v>
      </c>
    </row>
    <row r="7869" spans="1:2">
      <c r="A7869" s="34">
        <v>4039.2000000000003</v>
      </c>
      <c r="B7869" s="33">
        <f t="shared" si="122"/>
        <v>-0.56072843085985269</v>
      </c>
    </row>
    <row r="7870" spans="1:2">
      <c r="A7870" s="33">
        <v>2948.3999999999996</v>
      </c>
      <c r="B7870" s="33">
        <f t="shared" si="122"/>
        <v>-0.5808574926446749</v>
      </c>
    </row>
    <row r="7871" spans="1:2">
      <c r="A7871" s="34">
        <v>3616.2</v>
      </c>
      <c r="B7871" s="33">
        <f t="shared" si="122"/>
        <v>-0.56853425514934641</v>
      </c>
    </row>
    <row r="7872" spans="1:2">
      <c r="A7872" s="33">
        <v>2042.3999999999999</v>
      </c>
      <c r="B7872" s="33">
        <f t="shared" si="122"/>
        <v>-0.59757635034273948</v>
      </c>
    </row>
    <row r="7873" spans="1:2">
      <c r="A7873" s="34">
        <v>3873.4500000000003</v>
      </c>
      <c r="B7873" s="33">
        <f t="shared" si="122"/>
        <v>-0.56378709605130328</v>
      </c>
    </row>
    <row r="7874" spans="1:2">
      <c r="A7874" s="33">
        <v>2205</v>
      </c>
      <c r="B7874" s="33">
        <f t="shared" si="122"/>
        <v>-0.59457581363004053</v>
      </c>
    </row>
    <row r="7875" spans="1:2">
      <c r="A7875" s="34">
        <v>5380.8</v>
      </c>
      <c r="B7875" s="33">
        <f t="shared" ref="B7875:B7938" si="123">(A7875-$E$3)/$E$4</f>
        <v>-0.53597123495728805</v>
      </c>
    </row>
    <row r="7876" spans="1:2">
      <c r="A7876" s="33">
        <v>3386.6</v>
      </c>
      <c r="B7876" s="33">
        <f t="shared" si="123"/>
        <v>-0.57277117537834832</v>
      </c>
    </row>
    <row r="7877" spans="1:2">
      <c r="A7877" s="34">
        <v>4476.78</v>
      </c>
      <c r="B7877" s="33">
        <f t="shared" si="123"/>
        <v>-0.55265355475442324</v>
      </c>
    </row>
    <row r="7878" spans="1:2">
      <c r="A7878" s="33">
        <v>2851.2</v>
      </c>
      <c r="B7878" s="33">
        <f t="shared" si="123"/>
        <v>-0.58265117141757983</v>
      </c>
    </row>
    <row r="7879" spans="1:2">
      <c r="A7879" s="34">
        <v>3282.24</v>
      </c>
      <c r="B7879" s="33">
        <f t="shared" si="123"/>
        <v>-0.57469698110612977</v>
      </c>
    </row>
    <row r="7880" spans="1:2">
      <c r="A7880" s="33">
        <v>2050.88</v>
      </c>
      <c r="B7880" s="33">
        <f t="shared" si="123"/>
        <v>-0.59741986478724329</v>
      </c>
    </row>
    <row r="7881" spans="1:2">
      <c r="A7881" s="34">
        <v>7581.0000000000009</v>
      </c>
      <c r="B7881" s="33">
        <f t="shared" si="123"/>
        <v>-0.49536987656072973</v>
      </c>
    </row>
    <row r="7882" spans="1:2">
      <c r="A7882" s="33">
        <v>3421.9999999999995</v>
      </c>
      <c r="B7882" s="33">
        <f t="shared" si="123"/>
        <v>-0.57211792199809275</v>
      </c>
    </row>
    <row r="7883" spans="1:2">
      <c r="A7883" s="34">
        <v>3830.3999999999996</v>
      </c>
      <c r="B7883" s="33">
        <f t="shared" si="123"/>
        <v>-0.56458151859424111</v>
      </c>
    </row>
    <row r="7884" spans="1:2">
      <c r="A7884" s="33">
        <v>4446.8599999999997</v>
      </c>
      <c r="B7884" s="33">
        <f t="shared" si="123"/>
        <v>-0.55320568303513629</v>
      </c>
    </row>
    <row r="7885" spans="1:2">
      <c r="A7885" s="34">
        <v>3261.44</v>
      </c>
      <c r="B7885" s="33">
        <f t="shared" si="123"/>
        <v>-0.57508081360074315</v>
      </c>
    </row>
    <row r="7886" spans="1:2">
      <c r="A7886" s="33">
        <v>2577.96</v>
      </c>
      <c r="B7886" s="33">
        <f t="shared" si="123"/>
        <v>-0.58769340174585705</v>
      </c>
    </row>
    <row r="7887" spans="1:2">
      <c r="A7887" s="34">
        <v>5653.4400000000005</v>
      </c>
      <c r="B7887" s="33">
        <f t="shared" si="123"/>
        <v>-0.5309400767202016</v>
      </c>
    </row>
    <row r="7888" spans="1:2">
      <c r="A7888" s="33">
        <v>3046.95</v>
      </c>
      <c r="B7888" s="33">
        <f t="shared" si="123"/>
        <v>-0.57903890166659067</v>
      </c>
    </row>
    <row r="7889" spans="1:2">
      <c r="A7889" s="34">
        <v>3824.7</v>
      </c>
      <c r="B7889" s="33">
        <f t="shared" si="123"/>
        <v>-0.56468670346055339</v>
      </c>
    </row>
    <row r="7890" spans="1:2">
      <c r="A7890" s="33">
        <v>4446.8599999999997</v>
      </c>
      <c r="B7890" s="33">
        <f t="shared" si="123"/>
        <v>-0.55320568303513629</v>
      </c>
    </row>
    <row r="7891" spans="1:2">
      <c r="A7891" s="34">
        <v>3096</v>
      </c>
      <c r="B7891" s="33">
        <f t="shared" si="123"/>
        <v>-0.57813375821174517</v>
      </c>
    </row>
    <row r="7892" spans="1:2">
      <c r="A7892" s="33">
        <v>2713.2</v>
      </c>
      <c r="B7892" s="33">
        <f t="shared" si="123"/>
        <v>-0.58519775239145722</v>
      </c>
    </row>
    <row r="7893" spans="1:2">
      <c r="A7893" s="34">
        <v>5686.2000000000007</v>
      </c>
      <c r="B7893" s="33">
        <f t="shared" si="123"/>
        <v>-0.53033554054118548</v>
      </c>
    </row>
    <row r="7894" spans="1:2">
      <c r="A7894" s="33">
        <v>3659.04</v>
      </c>
      <c r="B7894" s="33">
        <f t="shared" si="123"/>
        <v>-0.5677437078383254</v>
      </c>
    </row>
    <row r="7895" spans="1:2">
      <c r="A7895" s="34">
        <v>3019.2</v>
      </c>
      <c r="B7895" s="33">
        <f t="shared" si="123"/>
        <v>-0.57955098588416387</v>
      </c>
    </row>
    <row r="7896" spans="1:2">
      <c r="A7896" s="33">
        <v>4309.2</v>
      </c>
      <c r="B7896" s="33">
        <f t="shared" si="123"/>
        <v>-0.55574598982400558</v>
      </c>
    </row>
    <row r="7897" spans="1:2">
      <c r="A7897" s="34">
        <v>3700</v>
      </c>
      <c r="B7897" s="33">
        <f t="shared" si="123"/>
        <v>-0.56698785307970201</v>
      </c>
    </row>
    <row r="7898" spans="1:2">
      <c r="A7898" s="33">
        <v>2669.7599999999998</v>
      </c>
      <c r="B7898" s="33">
        <f t="shared" si="123"/>
        <v>-0.58599937179366912</v>
      </c>
    </row>
    <row r="7899" spans="1:2">
      <c r="A7899" s="34">
        <v>7134.1200000000008</v>
      </c>
      <c r="B7899" s="33">
        <f t="shared" si="123"/>
        <v>-0.50361637007961613</v>
      </c>
    </row>
    <row r="7900" spans="1:2">
      <c r="A7900" s="33">
        <v>3288.4799999999996</v>
      </c>
      <c r="B7900" s="33">
        <f t="shared" si="123"/>
        <v>-0.57458183135774576</v>
      </c>
    </row>
    <row r="7901" spans="1:2">
      <c r="A7901" s="34">
        <v>2804.8799999999997</v>
      </c>
      <c r="B7901" s="33">
        <f t="shared" si="123"/>
        <v>-0.5835059368575074</v>
      </c>
    </row>
    <row r="7902" spans="1:2">
      <c r="A7902" s="33">
        <v>3679.65</v>
      </c>
      <c r="B7902" s="33">
        <f t="shared" si="123"/>
        <v>-0.56736338150592236</v>
      </c>
    </row>
    <row r="7903" spans="1:2">
      <c r="A7903" s="34">
        <v>3451.6800000000003</v>
      </c>
      <c r="B7903" s="33">
        <f t="shared" si="123"/>
        <v>-0.57157022255385592</v>
      </c>
    </row>
    <row r="7904" spans="1:2">
      <c r="A7904" s="33">
        <v>2382.8000000000002</v>
      </c>
      <c r="B7904" s="33">
        <f t="shared" si="123"/>
        <v>-0.59129478394050861</v>
      </c>
    </row>
    <row r="7905" spans="1:2">
      <c r="A7905" s="34">
        <v>5410.26</v>
      </c>
      <c r="B7905" s="33">
        <f t="shared" si="123"/>
        <v>-0.5354275952798212</v>
      </c>
    </row>
    <row r="7906" spans="1:2">
      <c r="A7906" s="33">
        <v>3488.4</v>
      </c>
      <c r="B7906" s="33">
        <f t="shared" si="123"/>
        <v>-0.57089261057298069</v>
      </c>
    </row>
    <row r="7907" spans="1:2">
      <c r="A7907" s="34">
        <v>3794.3999999999996</v>
      </c>
      <c r="B7907" s="33">
        <f t="shared" si="123"/>
        <v>-0.56524584406568734</v>
      </c>
    </row>
    <row r="7908" spans="1:2">
      <c r="A7908" s="33">
        <v>3726.0599999999995</v>
      </c>
      <c r="B7908" s="33">
        <f t="shared" si="123"/>
        <v>-0.5665069552523162</v>
      </c>
    </row>
    <row r="7909" spans="1:2">
      <c r="A7909" s="34">
        <v>4140</v>
      </c>
      <c r="B7909" s="33">
        <f t="shared" si="123"/>
        <v>-0.55886831953980309</v>
      </c>
    </row>
    <row r="7910" spans="1:2">
      <c r="A7910" s="33">
        <v>1872</v>
      </c>
      <c r="B7910" s="33">
        <f t="shared" si="123"/>
        <v>-0.60072082424091855</v>
      </c>
    </row>
    <row r="7911" spans="1:2">
      <c r="A7911" s="34">
        <v>7248.1200000000008</v>
      </c>
      <c r="B7911" s="33">
        <f t="shared" si="123"/>
        <v>-0.50151267275336964</v>
      </c>
    </row>
    <row r="7912" spans="1:2">
      <c r="A7912" s="33">
        <v>4262.3999999999996</v>
      </c>
      <c r="B7912" s="33">
        <f t="shared" si="123"/>
        <v>-0.55660961293688571</v>
      </c>
    </row>
    <row r="7913" spans="1:2">
      <c r="A7913" s="34">
        <v>4755.24</v>
      </c>
      <c r="B7913" s="33">
        <f t="shared" si="123"/>
        <v>-0.54751499723278629</v>
      </c>
    </row>
    <row r="7914" spans="1:2">
      <c r="A7914" s="33">
        <v>4303.12</v>
      </c>
      <c r="B7914" s="33">
        <f t="shared" si="123"/>
        <v>-0.55585818701473877</v>
      </c>
    </row>
    <row r="7915" spans="1:2">
      <c r="A7915" s="34">
        <v>3931.2000000000003</v>
      </c>
      <c r="B7915" s="33">
        <f t="shared" si="123"/>
        <v>-0.56272140727419151</v>
      </c>
    </row>
    <row r="7916" spans="1:2">
      <c r="A7916" s="33">
        <v>2246.4</v>
      </c>
      <c r="B7916" s="33">
        <f t="shared" si="123"/>
        <v>-0.59381183933787729</v>
      </c>
    </row>
    <row r="7917" spans="1:2">
      <c r="A7917" s="34">
        <v>6900.3</v>
      </c>
      <c r="B7917" s="33">
        <f t="shared" si="123"/>
        <v>-0.50793116401665983</v>
      </c>
    </row>
    <row r="7918" spans="1:2">
      <c r="A7918" s="33">
        <v>3088.8</v>
      </c>
      <c r="B7918" s="33">
        <f t="shared" si="123"/>
        <v>-0.5782666233060344</v>
      </c>
    </row>
    <row r="7919" spans="1:2">
      <c r="A7919" s="34">
        <v>1882.3200000000002</v>
      </c>
      <c r="B7919" s="33">
        <f t="shared" si="123"/>
        <v>-0.60053038427243732</v>
      </c>
    </row>
    <row r="7920" spans="1:2">
      <c r="A7920" s="33">
        <v>3756.0600000000004</v>
      </c>
      <c r="B7920" s="33">
        <f t="shared" si="123"/>
        <v>-0.56595335069277763</v>
      </c>
    </row>
    <row r="7921" spans="1:2">
      <c r="A7921" s="34">
        <v>2759.4</v>
      </c>
      <c r="B7921" s="33">
        <f t="shared" si="123"/>
        <v>-0.58434520136976786</v>
      </c>
    </row>
    <row r="7922" spans="1:2">
      <c r="A7922" s="33">
        <v>3549.96</v>
      </c>
      <c r="B7922" s="33">
        <f t="shared" si="123"/>
        <v>-0.56975661401680755</v>
      </c>
    </row>
    <row r="7923" spans="1:2">
      <c r="A7923" s="34">
        <v>1761.4800000000002</v>
      </c>
      <c r="B7923" s="33">
        <f t="shared" si="123"/>
        <v>-0.6027603034382587</v>
      </c>
    </row>
    <row r="7924" spans="1:2">
      <c r="A7924" s="33">
        <v>3398.6400000000003</v>
      </c>
      <c r="B7924" s="33">
        <f t="shared" si="123"/>
        <v>-0.57254899541512017</v>
      </c>
    </row>
    <row r="7925" spans="1:2">
      <c r="A7925" s="34">
        <v>2151</v>
      </c>
      <c r="B7925" s="33">
        <f t="shared" si="123"/>
        <v>-0.59557230183720988</v>
      </c>
    </row>
    <row r="7926" spans="1:2">
      <c r="A7926" s="33">
        <v>4050.8</v>
      </c>
      <c r="B7926" s="33">
        <f t="shared" si="123"/>
        <v>-0.56051437043016439</v>
      </c>
    </row>
    <row r="7927" spans="1:2">
      <c r="A7927" s="34">
        <v>2519.3999999999996</v>
      </c>
      <c r="B7927" s="33">
        <f t="shared" si="123"/>
        <v>-0.58877403784607629</v>
      </c>
    </row>
    <row r="7928" spans="1:2">
      <c r="A7928" s="33">
        <v>3950.1000000000004</v>
      </c>
      <c r="B7928" s="33">
        <f t="shared" si="123"/>
        <v>-0.56237263640168222</v>
      </c>
    </row>
    <row r="7929" spans="1:2">
      <c r="A7929" s="34">
        <v>1524.6000000000001</v>
      </c>
      <c r="B7929" s="33">
        <f t="shared" si="123"/>
        <v>-0.60713156504037513</v>
      </c>
    </row>
    <row r="7930" spans="1:2">
      <c r="A7930" s="33">
        <v>3818.88</v>
      </c>
      <c r="B7930" s="33">
        <f t="shared" si="123"/>
        <v>-0.56479410274510389</v>
      </c>
    </row>
    <row r="7931" spans="1:2">
      <c r="A7931" s="34">
        <v>2072.0700000000002</v>
      </c>
      <c r="B7931" s="33">
        <f t="shared" si="123"/>
        <v>-0.59702883543335594</v>
      </c>
    </row>
    <row r="7932" spans="1:2">
      <c r="A7932" s="33">
        <v>4145.4000000000005</v>
      </c>
      <c r="B7932" s="33">
        <f t="shared" si="123"/>
        <v>-0.55876867071908609</v>
      </c>
    </row>
    <row r="7933" spans="1:2">
      <c r="A7933" s="34">
        <v>3133.44</v>
      </c>
      <c r="B7933" s="33">
        <f t="shared" si="123"/>
        <v>-0.57744285972144105</v>
      </c>
    </row>
    <row r="7934" spans="1:2">
      <c r="A7934" s="33">
        <v>4681.8</v>
      </c>
      <c r="B7934" s="33">
        <f t="shared" si="123"/>
        <v>-0.54887022119453666</v>
      </c>
    </row>
    <row r="7935" spans="1:2">
      <c r="A7935" s="34">
        <v>2009</v>
      </c>
      <c r="B7935" s="33">
        <f t="shared" si="123"/>
        <v>-0.59819269675235909</v>
      </c>
    </row>
    <row r="7936" spans="1:2">
      <c r="A7936" s="33">
        <v>4119.2</v>
      </c>
      <c r="B7936" s="33">
        <f t="shared" si="123"/>
        <v>-0.55925215203441647</v>
      </c>
    </row>
    <row r="7937" spans="1:2">
      <c r="A7937" s="34">
        <v>2754</v>
      </c>
      <c r="B7937" s="33">
        <f t="shared" si="123"/>
        <v>-0.58444485019048475</v>
      </c>
    </row>
    <row r="7938" spans="1:2">
      <c r="A7938" s="33">
        <v>4556.76</v>
      </c>
      <c r="B7938" s="33">
        <f t="shared" si="123"/>
        <v>-0.55117764499869337</v>
      </c>
    </row>
    <row r="7939" spans="1:2">
      <c r="A7939" s="34">
        <v>3068.16</v>
      </c>
      <c r="B7939" s="33">
        <f t="shared" ref="B7939:B8002" si="124">(A7939-$E$3)/$E$4</f>
        <v>-0.57864750324299696</v>
      </c>
    </row>
    <row r="7940" spans="1:2">
      <c r="A7940" s="33">
        <v>4158.5600000000004</v>
      </c>
      <c r="B7940" s="33">
        <f t="shared" si="124"/>
        <v>-0.5585258228523019</v>
      </c>
    </row>
    <row r="7941" spans="1:2">
      <c r="A7941" s="34">
        <v>2886.1000000000004</v>
      </c>
      <c r="B7941" s="33">
        <f t="shared" si="124"/>
        <v>-0.58200714477998328</v>
      </c>
    </row>
    <row r="7942" spans="1:2">
      <c r="A7942" s="33">
        <v>5227.2</v>
      </c>
      <c r="B7942" s="33">
        <f t="shared" si="124"/>
        <v>-0.53880569030212555</v>
      </c>
    </row>
    <row r="7943" spans="1:2">
      <c r="A7943" s="34">
        <v>3208.4100000000003</v>
      </c>
      <c r="B7943" s="33">
        <f t="shared" si="124"/>
        <v>-0.5760594019271541</v>
      </c>
    </row>
    <row r="7944" spans="1:2">
      <c r="A7944" s="33">
        <v>4554</v>
      </c>
      <c r="B7944" s="33">
        <f t="shared" si="124"/>
        <v>-0.55122857661817093</v>
      </c>
    </row>
    <row r="7945" spans="1:2">
      <c r="A7945" s="34">
        <v>4021.92</v>
      </c>
      <c r="B7945" s="33">
        <f t="shared" si="124"/>
        <v>-0.56104730708614692</v>
      </c>
    </row>
    <row r="7946" spans="1:2">
      <c r="A7946" s="33">
        <v>5083.26</v>
      </c>
      <c r="B7946" s="33">
        <f t="shared" si="124"/>
        <v>-0.54146188497879155</v>
      </c>
    </row>
    <row r="7947" spans="1:2">
      <c r="A7947" s="34">
        <v>3001.5</v>
      </c>
      <c r="B7947" s="33">
        <f t="shared" si="124"/>
        <v>-0.5798776125742916</v>
      </c>
    </row>
    <row r="7948" spans="1:2">
      <c r="A7948" s="33">
        <v>6011.8300000000008</v>
      </c>
      <c r="B7948" s="33">
        <f t="shared" si="124"/>
        <v>-0.52432653211710067</v>
      </c>
    </row>
    <row r="7949" spans="1:2">
      <c r="A7949" s="34">
        <v>3840</v>
      </c>
      <c r="B7949" s="33">
        <f t="shared" si="124"/>
        <v>-0.56440436513518877</v>
      </c>
    </row>
    <row r="7950" spans="1:2">
      <c r="A7950" s="33">
        <v>5310.9000000000005</v>
      </c>
      <c r="B7950" s="33">
        <f t="shared" si="124"/>
        <v>-0.53726113358101291</v>
      </c>
    </row>
    <row r="7951" spans="1:2">
      <c r="A7951" s="34">
        <v>3765.4399999999996</v>
      </c>
      <c r="B7951" s="33">
        <f t="shared" si="124"/>
        <v>-0.56578025700049528</v>
      </c>
    </row>
    <row r="7952" spans="1:2">
      <c r="A7952" s="33">
        <v>5260.6400000000012</v>
      </c>
      <c r="B7952" s="33">
        <f t="shared" si="124"/>
        <v>-0.53818860575309324</v>
      </c>
    </row>
    <row r="7953" spans="1:2">
      <c r="A7953" s="34">
        <v>4773.6000000000004</v>
      </c>
      <c r="B7953" s="33">
        <f t="shared" si="124"/>
        <v>-0.54717619124234862</v>
      </c>
    </row>
    <row r="7954" spans="1:2">
      <c r="A7954" s="33">
        <v>5266.04</v>
      </c>
      <c r="B7954" s="33">
        <f t="shared" si="124"/>
        <v>-0.53808895693237624</v>
      </c>
    </row>
    <row r="7955" spans="1:2">
      <c r="A7955" s="34">
        <v>3092.88</v>
      </c>
      <c r="B7955" s="33">
        <f t="shared" si="124"/>
        <v>-0.57819133308593718</v>
      </c>
    </row>
    <row r="7956" spans="1:2">
      <c r="A7956" s="33">
        <v>4857.6000000000004</v>
      </c>
      <c r="B7956" s="33">
        <f t="shared" si="124"/>
        <v>-0.5456260984756407</v>
      </c>
    </row>
    <row r="7957" spans="1:2">
      <c r="A7957" s="34">
        <v>4090.3199999999997</v>
      </c>
      <c r="B7957" s="33">
        <f t="shared" si="124"/>
        <v>-0.559785088690399</v>
      </c>
    </row>
    <row r="7958" spans="1:2">
      <c r="A7958" s="33">
        <v>5913.6</v>
      </c>
      <c r="B7958" s="33">
        <f t="shared" si="124"/>
        <v>-0.52613921797988317</v>
      </c>
    </row>
    <row r="7959" spans="1:2">
      <c r="A7959" s="34">
        <v>2808.9600000000005</v>
      </c>
      <c r="B7959" s="33">
        <f t="shared" si="124"/>
        <v>-0.58343064663741018</v>
      </c>
    </row>
    <row r="7960" spans="1:2">
      <c r="A7960" s="33">
        <v>5436</v>
      </c>
      <c r="B7960" s="33">
        <f t="shared" si="124"/>
        <v>-0.53495260256773713</v>
      </c>
    </row>
    <row r="7961" spans="1:2">
      <c r="A7961" s="34">
        <v>2874.52</v>
      </c>
      <c r="B7961" s="33">
        <f t="shared" si="124"/>
        <v>-0.58222083613996523</v>
      </c>
    </row>
    <row r="7962" spans="1:2">
      <c r="A7962" s="33">
        <v>4932.72</v>
      </c>
      <c r="B7962" s="33">
        <f t="shared" si="124"/>
        <v>-0.544239872658556</v>
      </c>
    </row>
    <row r="7963" spans="1:2">
      <c r="A7963" s="34">
        <v>4508.3999999999996</v>
      </c>
      <c r="B7963" s="33">
        <f t="shared" si="124"/>
        <v>-0.5520700555486695</v>
      </c>
    </row>
    <row r="7964" spans="1:2">
      <c r="A7964" s="33">
        <v>8844.69</v>
      </c>
      <c r="B7964" s="33">
        <f t="shared" si="124"/>
        <v>-0.47205039169928675</v>
      </c>
    </row>
    <row r="7965" spans="1:2">
      <c r="A7965" s="34">
        <v>3352.8000000000006</v>
      </c>
      <c r="B7965" s="33">
        <f t="shared" si="124"/>
        <v>-0.57339490318209507</v>
      </c>
    </row>
    <row r="7966" spans="1:2">
      <c r="A7966" s="33">
        <v>4018.0000000000005</v>
      </c>
      <c r="B7966" s="33">
        <f t="shared" si="124"/>
        <v>-0.56111964474859322</v>
      </c>
    </row>
    <row r="7967" spans="1:2">
      <c r="A7967" s="34">
        <v>2049.1799999999998</v>
      </c>
      <c r="B7967" s="33">
        <f t="shared" si="124"/>
        <v>-0.59745123571228376</v>
      </c>
    </row>
    <row r="7968" spans="1:2">
      <c r="A7968" s="33">
        <v>3288.48</v>
      </c>
      <c r="B7968" s="33">
        <f t="shared" si="124"/>
        <v>-0.57458183135774576</v>
      </c>
    </row>
    <row r="7969" spans="1:2">
      <c r="A7969" s="34">
        <v>2600.91</v>
      </c>
      <c r="B7969" s="33">
        <f t="shared" si="124"/>
        <v>-0.58726989425781007</v>
      </c>
    </row>
    <row r="7970" spans="1:2">
      <c r="A7970" s="33">
        <v>4644.0000000000009</v>
      </c>
      <c r="B7970" s="33">
        <f t="shared" si="124"/>
        <v>-0.54956776293955523</v>
      </c>
    </row>
    <row r="7971" spans="1:2">
      <c r="A7971" s="34">
        <v>2019.6000000000004</v>
      </c>
      <c r="B7971" s="33">
        <f t="shared" si="124"/>
        <v>-0.59799708980798882</v>
      </c>
    </row>
    <row r="7972" spans="1:2">
      <c r="A7972" s="33">
        <v>3433.3200000000006</v>
      </c>
      <c r="B7972" s="33">
        <f t="shared" si="124"/>
        <v>-0.57190902854429349</v>
      </c>
    </row>
    <row r="7973" spans="1:2">
      <c r="A7973" s="34">
        <v>1965.6</v>
      </c>
      <c r="B7973" s="33">
        <f t="shared" si="124"/>
        <v>-0.59899357801515829</v>
      </c>
    </row>
    <row r="7974" spans="1:2">
      <c r="A7974" s="33">
        <v>2910.6000000000008</v>
      </c>
      <c r="B7974" s="33">
        <f t="shared" si="124"/>
        <v>-0.58155503438969347</v>
      </c>
    </row>
    <row r="7975" spans="1:2">
      <c r="A7975" s="34">
        <v>2903.4599999999996</v>
      </c>
      <c r="B7975" s="33">
        <f t="shared" si="124"/>
        <v>-0.58168679227486364</v>
      </c>
    </row>
    <row r="7976" spans="1:2">
      <c r="A7976" s="33">
        <v>5193.5000000000009</v>
      </c>
      <c r="B7976" s="33">
        <f t="shared" si="124"/>
        <v>-0.53942757275734055</v>
      </c>
    </row>
    <row r="7977" spans="1:2">
      <c r="A7977" s="34">
        <v>1236.48</v>
      </c>
      <c r="B7977" s="33">
        <f t="shared" si="124"/>
        <v>-0.61244838323018347</v>
      </c>
    </row>
    <row r="7978" spans="1:2">
      <c r="A7978" s="33">
        <v>3589.9500000000003</v>
      </c>
      <c r="B7978" s="33">
        <f t="shared" si="124"/>
        <v>-0.56901865913894267</v>
      </c>
    </row>
    <row r="7979" spans="1:2">
      <c r="A7979" s="34">
        <v>2815.2000000000003</v>
      </c>
      <c r="B7979" s="33">
        <f t="shared" si="124"/>
        <v>-0.58331549688902606</v>
      </c>
    </row>
    <row r="7980" spans="1:2">
      <c r="A7980" s="33">
        <v>3359.2000000000003</v>
      </c>
      <c r="B7980" s="33">
        <f t="shared" si="124"/>
        <v>-0.57327680087606014</v>
      </c>
    </row>
    <row r="7981" spans="1:2">
      <c r="A7981" s="34">
        <v>2253.2999999999997</v>
      </c>
      <c r="B7981" s="33">
        <f t="shared" si="124"/>
        <v>-0.59368451028918345</v>
      </c>
    </row>
    <row r="7982" spans="1:2">
      <c r="A7982" s="33">
        <v>5465.1600000000008</v>
      </c>
      <c r="B7982" s="33">
        <f t="shared" si="124"/>
        <v>-0.53441449893586568</v>
      </c>
    </row>
    <row r="7983" spans="1:2">
      <c r="A7983" s="34">
        <v>2150.4000000000005</v>
      </c>
      <c r="B7983" s="33">
        <f t="shared" si="124"/>
        <v>-0.59558337392840066</v>
      </c>
    </row>
    <row r="7984" spans="1:2">
      <c r="A7984" s="33">
        <v>4250.4000000000005</v>
      </c>
      <c r="B7984" s="33">
        <f t="shared" si="124"/>
        <v>-0.55683105476070116</v>
      </c>
    </row>
    <row r="7985" spans="1:2">
      <c r="A7985" s="34">
        <v>3207.12</v>
      </c>
      <c r="B7985" s="33">
        <f t="shared" si="124"/>
        <v>-0.57608320692321435</v>
      </c>
    </row>
    <row r="7986" spans="1:2">
      <c r="A7986" s="33">
        <v>3717.1200000000008</v>
      </c>
      <c r="B7986" s="33">
        <f t="shared" si="124"/>
        <v>-0.56667192941105871</v>
      </c>
    </row>
    <row r="7987" spans="1:2">
      <c r="A7987" s="34">
        <v>3252</v>
      </c>
      <c r="B7987" s="33">
        <f t="shared" si="124"/>
        <v>-0.57525501450214456</v>
      </c>
    </row>
    <row r="7988" spans="1:2">
      <c r="A7988" s="33">
        <v>5478.2</v>
      </c>
      <c r="B7988" s="33">
        <f t="shared" si="124"/>
        <v>-0.53417386548731949</v>
      </c>
    </row>
    <row r="7989" spans="1:2">
      <c r="A7989" s="34">
        <v>2176</v>
      </c>
      <c r="B7989" s="33">
        <f t="shared" si="124"/>
        <v>-0.59511096470426117</v>
      </c>
    </row>
    <row r="7990" spans="1:2">
      <c r="A7990" s="33">
        <v>2504.3200000000002</v>
      </c>
      <c r="B7990" s="33">
        <f t="shared" si="124"/>
        <v>-0.58905231640467104</v>
      </c>
    </row>
    <row r="7991" spans="1:2">
      <c r="A7991" s="34">
        <v>2352</v>
      </c>
      <c r="B7991" s="33">
        <f t="shared" si="124"/>
        <v>-0.59186315128830158</v>
      </c>
    </row>
    <row r="7992" spans="1:2">
      <c r="A7992" s="33">
        <v>3281.0400000000004</v>
      </c>
      <c r="B7992" s="33">
        <f t="shared" si="124"/>
        <v>-0.57471912528851121</v>
      </c>
    </row>
    <row r="7993" spans="1:2">
      <c r="A7993" s="34">
        <v>2282.2800000000002</v>
      </c>
      <c r="B7993" s="33">
        <f t="shared" si="124"/>
        <v>-0.59314972828466916</v>
      </c>
    </row>
    <row r="7994" spans="1:2">
      <c r="A7994" s="33">
        <v>3292.2000000000003</v>
      </c>
      <c r="B7994" s="33">
        <f t="shared" si="124"/>
        <v>-0.57451318439236287</v>
      </c>
    </row>
    <row r="7995" spans="1:2">
      <c r="A7995" s="34">
        <v>1400.7</v>
      </c>
      <c r="B7995" s="33">
        <f t="shared" si="124"/>
        <v>-0.60941795187126946</v>
      </c>
    </row>
    <row r="7996" spans="1:2">
      <c r="A7996" s="33">
        <v>3091.2000000000003</v>
      </c>
      <c r="B7996" s="33">
        <f t="shared" si="124"/>
        <v>-0.57822233494127129</v>
      </c>
    </row>
    <row r="7997" spans="1:2">
      <c r="A7997" s="34">
        <v>1999.5</v>
      </c>
      <c r="B7997" s="33">
        <f t="shared" si="124"/>
        <v>-0.59836800486287967</v>
      </c>
    </row>
    <row r="7998" spans="1:2">
      <c r="A7998" s="33">
        <v>3090.78</v>
      </c>
      <c r="B7998" s="33">
        <f t="shared" si="124"/>
        <v>-0.5782300854051049</v>
      </c>
    </row>
    <row r="7999" spans="1:2">
      <c r="A7999" s="34">
        <v>2495.2599999999998</v>
      </c>
      <c r="B7999" s="33">
        <f t="shared" si="124"/>
        <v>-0.58921950498165176</v>
      </c>
    </row>
    <row r="8000" spans="1:2">
      <c r="A8000" s="33">
        <v>3192.0000000000005</v>
      </c>
      <c r="B8000" s="33">
        <f t="shared" si="124"/>
        <v>-0.57636222362122169</v>
      </c>
    </row>
    <row r="8001" spans="1:2">
      <c r="A8001" s="34">
        <v>1730.56</v>
      </c>
      <c r="B8001" s="33">
        <f t="shared" si="124"/>
        <v>-0.60333088520428968</v>
      </c>
    </row>
    <row r="8002" spans="1:2">
      <c r="A8002" s="33">
        <v>2787.84</v>
      </c>
      <c r="B8002" s="33">
        <f t="shared" si="124"/>
        <v>-0.5838203842473253</v>
      </c>
    </row>
    <row r="8003" spans="1:2">
      <c r="A8003" s="34">
        <v>2298.2400000000002</v>
      </c>
      <c r="B8003" s="33">
        <f t="shared" ref="B8003:B8066" si="125">(A8003-$E$3)/$E$4</f>
        <v>-0.5928552106589946</v>
      </c>
    </row>
    <row r="8004" spans="1:2">
      <c r="A8004" s="33">
        <v>3354.78</v>
      </c>
      <c r="B8004" s="33">
        <f t="shared" si="125"/>
        <v>-0.57335836528116546</v>
      </c>
    </row>
    <row r="8005" spans="1:2">
      <c r="A8005" s="34">
        <v>2471.0399999999995</v>
      </c>
      <c r="B8005" s="33">
        <f t="shared" si="125"/>
        <v>-0.58966644839605253</v>
      </c>
    </row>
    <row r="8006" spans="1:2">
      <c r="A8006" s="33">
        <v>2718.7200000000003</v>
      </c>
      <c r="B8006" s="33">
        <f t="shared" si="125"/>
        <v>-0.5850958891525021</v>
      </c>
    </row>
    <row r="8007" spans="1:2">
      <c r="A8007" s="34">
        <v>1472.46</v>
      </c>
      <c r="B8007" s="33">
        <f t="shared" si="125"/>
        <v>-0.60809372976485321</v>
      </c>
    </row>
    <row r="8008" spans="1:2">
      <c r="A8008" s="33">
        <v>3536.48</v>
      </c>
      <c r="B8008" s="33">
        <f t="shared" si="125"/>
        <v>-0.57000536699889359</v>
      </c>
    </row>
    <row r="8009" spans="1:2">
      <c r="A8009" s="34">
        <v>2070.6</v>
      </c>
      <c r="B8009" s="33">
        <f t="shared" si="125"/>
        <v>-0.59705596205677325</v>
      </c>
    </row>
    <row r="8010" spans="1:2">
      <c r="A8010" s="33">
        <v>3679.1600000000003</v>
      </c>
      <c r="B8010" s="33">
        <f t="shared" si="125"/>
        <v>-0.5673724237137282</v>
      </c>
    </row>
    <row r="8011" spans="1:2">
      <c r="A8011" s="34">
        <v>2037.94</v>
      </c>
      <c r="B8011" s="33">
        <f t="shared" si="125"/>
        <v>-0.59765865288725761</v>
      </c>
    </row>
    <row r="8012" spans="1:2">
      <c r="A8012" s="33">
        <v>3453.8200000000006</v>
      </c>
      <c r="B8012" s="33">
        <f t="shared" si="125"/>
        <v>-0.5715307320952755</v>
      </c>
    </row>
    <row r="8013" spans="1:2">
      <c r="A8013" s="34">
        <v>2619.54</v>
      </c>
      <c r="B8013" s="33">
        <f t="shared" si="125"/>
        <v>-0.58692610582633664</v>
      </c>
    </row>
    <row r="8014" spans="1:2">
      <c r="A8014" s="33">
        <v>3609.6000000000004</v>
      </c>
      <c r="B8014" s="33">
        <f t="shared" si="125"/>
        <v>-0.56865604815244497</v>
      </c>
    </row>
    <row r="8015" spans="1:2">
      <c r="A8015" s="34">
        <v>2254.1999999999998</v>
      </c>
      <c r="B8015" s="33">
        <f t="shared" si="125"/>
        <v>-0.59366790215239729</v>
      </c>
    </row>
    <row r="8016" spans="1:2">
      <c r="A8016" s="33">
        <v>3483</v>
      </c>
      <c r="B8016" s="33">
        <f t="shared" si="125"/>
        <v>-0.57099225939369769</v>
      </c>
    </row>
    <row r="8017" spans="1:2">
      <c r="A8017" s="34">
        <v>2420.2200000000003</v>
      </c>
      <c r="B8017" s="33">
        <f t="shared" si="125"/>
        <v>-0.59060425451991083</v>
      </c>
    </row>
    <row r="8018" spans="1:2">
      <c r="A8018" s="33">
        <v>3138.8000000000006</v>
      </c>
      <c r="B8018" s="33">
        <f t="shared" si="125"/>
        <v>-0.57734394904013675</v>
      </c>
    </row>
    <row r="8019" spans="1:2">
      <c r="A8019" s="34">
        <v>1948.76</v>
      </c>
      <c r="B8019" s="33">
        <f t="shared" si="125"/>
        <v>-0.59930433470791256</v>
      </c>
    </row>
    <row r="8020" spans="1:2">
      <c r="A8020" s="33">
        <v>4704.4800000000005</v>
      </c>
      <c r="B8020" s="33">
        <f t="shared" si="125"/>
        <v>-0.54845169614752542</v>
      </c>
    </row>
    <row r="8021" spans="1:2">
      <c r="A8021" s="34">
        <v>2362.5</v>
      </c>
      <c r="B8021" s="33">
        <f t="shared" si="125"/>
        <v>-0.59166938969246308</v>
      </c>
    </row>
    <row r="8022" spans="1:2">
      <c r="A8022" s="33">
        <v>3425.1000000000004</v>
      </c>
      <c r="B8022" s="33">
        <f t="shared" si="125"/>
        <v>-0.5720607161936071</v>
      </c>
    </row>
    <row r="8023" spans="1:2">
      <c r="A8023" s="34">
        <v>2296.96</v>
      </c>
      <c r="B8023" s="33">
        <f t="shared" si="125"/>
        <v>-0.59287883112020168</v>
      </c>
    </row>
    <row r="8024" spans="1:2">
      <c r="A8024" s="33">
        <v>3861.0000000000005</v>
      </c>
      <c r="B8024" s="33">
        <f t="shared" si="125"/>
        <v>-0.56401684194351176</v>
      </c>
    </row>
    <row r="8025" spans="1:2">
      <c r="A8025" s="34">
        <v>2787.84</v>
      </c>
      <c r="B8025" s="33">
        <f t="shared" si="125"/>
        <v>-0.5838203842473253</v>
      </c>
    </row>
    <row r="8026" spans="1:2">
      <c r="A8026" s="33">
        <v>4018.5000000000005</v>
      </c>
      <c r="B8026" s="33">
        <f t="shared" si="125"/>
        <v>-0.56111041800593431</v>
      </c>
    </row>
    <row r="8027" spans="1:2">
      <c r="A8027" s="34">
        <v>2918.56</v>
      </c>
      <c r="B8027" s="33">
        <f t="shared" si="125"/>
        <v>-0.58140814464656254</v>
      </c>
    </row>
    <row r="8028" spans="1:2">
      <c r="A8028" s="33">
        <v>3643.2000000000003</v>
      </c>
      <c r="B8028" s="33">
        <f t="shared" si="125"/>
        <v>-0.56803601104576174</v>
      </c>
    </row>
    <row r="8029" spans="1:2">
      <c r="A8029" s="34">
        <v>2644.7999999999997</v>
      </c>
      <c r="B8029" s="33">
        <f t="shared" si="125"/>
        <v>-0.58645997078720513</v>
      </c>
    </row>
    <row r="8030" spans="1:2">
      <c r="A8030" s="33">
        <v>5107.2000000000007</v>
      </c>
      <c r="B8030" s="33">
        <f t="shared" si="125"/>
        <v>-0.54102010854027971</v>
      </c>
    </row>
    <row r="8031" spans="1:2">
      <c r="A8031" s="34">
        <v>2627.52</v>
      </c>
      <c r="B8031" s="33">
        <f t="shared" si="125"/>
        <v>-0.58677884701349936</v>
      </c>
    </row>
    <row r="8032" spans="1:2">
      <c r="A8032" s="33">
        <v>4957.2</v>
      </c>
      <c r="B8032" s="33">
        <f t="shared" si="125"/>
        <v>-0.54378813133797255</v>
      </c>
    </row>
    <row r="8033" spans="1:2">
      <c r="A8033" s="34">
        <v>3355.44</v>
      </c>
      <c r="B8033" s="33">
        <f t="shared" si="125"/>
        <v>-0.57334618598085563</v>
      </c>
    </row>
    <row r="8034" spans="1:2">
      <c r="A8034" s="33">
        <v>3470.72</v>
      </c>
      <c r="B8034" s="33">
        <f t="shared" si="125"/>
        <v>-0.57121886819340206</v>
      </c>
    </row>
    <row r="8035" spans="1:2">
      <c r="A8035" s="34">
        <v>3050.64</v>
      </c>
      <c r="B8035" s="33">
        <f t="shared" si="125"/>
        <v>-0.57897080830576741</v>
      </c>
    </row>
    <row r="8036" spans="1:2">
      <c r="A8036" s="33">
        <v>6131.8000000000011</v>
      </c>
      <c r="B8036" s="33">
        <f t="shared" si="125"/>
        <v>-0.52211266748350593</v>
      </c>
    </row>
    <row r="8037" spans="1:2">
      <c r="A8037" s="34">
        <v>2200.64</v>
      </c>
      <c r="B8037" s="33">
        <f t="shared" si="125"/>
        <v>-0.59465627082602679</v>
      </c>
    </row>
    <row r="8038" spans="1:2">
      <c r="A8038" s="33">
        <v>5051.72</v>
      </c>
      <c r="B8038" s="33">
        <f t="shared" si="125"/>
        <v>-0.54204390790571977</v>
      </c>
    </row>
    <row r="8039" spans="1:2">
      <c r="A8039" s="34">
        <v>2779.92</v>
      </c>
      <c r="B8039" s="33">
        <f t="shared" si="125"/>
        <v>-0.58396653585104352</v>
      </c>
    </row>
    <row r="8040" spans="1:2">
      <c r="A8040" s="33">
        <v>3591</v>
      </c>
      <c r="B8040" s="33">
        <f t="shared" si="125"/>
        <v>-0.56899928297935887</v>
      </c>
    </row>
    <row r="8041" spans="1:2">
      <c r="A8041" s="34">
        <v>3041.9999999999995</v>
      </c>
      <c r="B8041" s="33">
        <f t="shared" si="125"/>
        <v>-0.57913024641891453</v>
      </c>
    </row>
    <row r="8042" spans="1:2">
      <c r="A8042" s="33">
        <v>5319.6000000000013</v>
      </c>
      <c r="B8042" s="33">
        <f t="shared" si="125"/>
        <v>-0.53710058825874674</v>
      </c>
    </row>
    <row r="8043" spans="1:2">
      <c r="A8043" s="34">
        <v>2263.8000000000002</v>
      </c>
      <c r="B8043" s="33">
        <f t="shared" si="125"/>
        <v>-0.59349074869334495</v>
      </c>
    </row>
    <row r="8044" spans="1:2">
      <c r="A8044" s="33">
        <v>4331.5200000000004</v>
      </c>
      <c r="B8044" s="33">
        <f t="shared" si="125"/>
        <v>-0.55533410803170891</v>
      </c>
    </row>
    <row r="8045" spans="1:2">
      <c r="A8045" s="34">
        <v>3405.6</v>
      </c>
      <c r="B8045" s="33">
        <f t="shared" si="125"/>
        <v>-0.57242055915730716</v>
      </c>
    </row>
    <row r="8046" spans="1:2">
      <c r="A8046" s="33">
        <v>2882.88</v>
      </c>
      <c r="B8046" s="33">
        <f t="shared" si="125"/>
        <v>-0.58206656500270704</v>
      </c>
    </row>
    <row r="8047" spans="1:2">
      <c r="A8047" s="34">
        <v>2952.18</v>
      </c>
      <c r="B8047" s="33">
        <f t="shared" si="125"/>
        <v>-0.58078773847017306</v>
      </c>
    </row>
    <row r="8048" spans="1:2">
      <c r="A8048" s="33">
        <v>5989.2000000000007</v>
      </c>
      <c r="B8048" s="33">
        <f t="shared" si="125"/>
        <v>-0.52474413448984591</v>
      </c>
    </row>
    <row r="8049" spans="1:2">
      <c r="A8049" s="34">
        <v>2296.3200000000002</v>
      </c>
      <c r="B8049" s="33">
        <f t="shared" si="125"/>
        <v>-0.59289064135080516</v>
      </c>
    </row>
    <row r="8050" spans="1:2">
      <c r="A8050" s="33">
        <v>5004.8</v>
      </c>
      <c r="B8050" s="33">
        <f t="shared" si="125"/>
        <v>-0.54290974543683812</v>
      </c>
    </row>
    <row r="8051" spans="1:2">
      <c r="A8051" s="34">
        <v>3326.4</v>
      </c>
      <c r="B8051" s="33">
        <f t="shared" si="125"/>
        <v>-0.57388207519448897</v>
      </c>
    </row>
    <row r="8052" spans="1:2">
      <c r="A8052" s="33">
        <v>3590.3</v>
      </c>
      <c r="B8052" s="33">
        <f t="shared" si="125"/>
        <v>-0.5690122004190814</v>
      </c>
    </row>
    <row r="8053" spans="1:2">
      <c r="A8053" s="34">
        <v>3063.06</v>
      </c>
      <c r="B8053" s="33">
        <f t="shared" si="125"/>
        <v>-0.57874161601811847</v>
      </c>
    </row>
    <row r="8054" spans="1:2">
      <c r="A8054" s="33">
        <v>5348.880000000001</v>
      </c>
      <c r="B8054" s="33">
        <f t="shared" si="125"/>
        <v>-0.53656027020863706</v>
      </c>
    </row>
    <row r="8055" spans="1:2">
      <c r="A8055" s="34">
        <v>2798.88</v>
      </c>
      <c r="B8055" s="33">
        <f t="shared" si="125"/>
        <v>-0.58361665776941507</v>
      </c>
    </row>
    <row r="8056" spans="1:2">
      <c r="A8056" s="33">
        <v>5651.1</v>
      </c>
      <c r="B8056" s="33">
        <f t="shared" si="125"/>
        <v>-0.53098325787584566</v>
      </c>
    </row>
    <row r="8057" spans="1:2">
      <c r="A8057" s="34">
        <v>3386.88</v>
      </c>
      <c r="B8057" s="33">
        <f t="shared" si="125"/>
        <v>-0.57276600840245917</v>
      </c>
    </row>
    <row r="8058" spans="1:2">
      <c r="A8058" s="33">
        <v>4144.1400000000003</v>
      </c>
      <c r="B8058" s="33">
        <f t="shared" si="125"/>
        <v>-0.55879192211058681</v>
      </c>
    </row>
    <row r="8059" spans="1:2">
      <c r="A8059" s="34">
        <v>3135.9999999999995</v>
      </c>
      <c r="B8059" s="33">
        <f t="shared" si="125"/>
        <v>-0.57739561879902701</v>
      </c>
    </row>
    <row r="8060" spans="1:2">
      <c r="A8060" s="33">
        <v>5838.5400000000009</v>
      </c>
      <c r="B8060" s="33">
        <f t="shared" si="125"/>
        <v>-0.52752433658784859</v>
      </c>
    </row>
    <row r="8061" spans="1:2">
      <c r="A8061" s="34">
        <v>2552</v>
      </c>
      <c r="B8061" s="33">
        <f t="shared" si="125"/>
        <v>-0.58817245422471109</v>
      </c>
    </row>
    <row r="8062" spans="1:2">
      <c r="A8062" s="33">
        <v>2381.4</v>
      </c>
      <c r="B8062" s="33">
        <f t="shared" si="125"/>
        <v>-0.59132061881995368</v>
      </c>
    </row>
    <row r="8063" spans="1:2">
      <c r="A8063" s="34">
        <v>1156.6099999999999</v>
      </c>
      <c r="B8063" s="33">
        <f t="shared" si="125"/>
        <v>-0.6139222631025284</v>
      </c>
    </row>
    <row r="8064" spans="1:2">
      <c r="A8064" s="33">
        <v>879.83999999999992</v>
      </c>
      <c r="B8064" s="33">
        <f t="shared" si="125"/>
        <v>-0.61902963423397805</v>
      </c>
    </row>
    <row r="8065" spans="1:2">
      <c r="A8065" s="34">
        <v>509.22</v>
      </c>
      <c r="B8065" s="33">
        <f t="shared" si="125"/>
        <v>-0.62586886496251737</v>
      </c>
    </row>
    <row r="8066" spans="1:2">
      <c r="A8066" s="33">
        <v>793.2600000000001</v>
      </c>
      <c r="B8066" s="33">
        <f t="shared" si="125"/>
        <v>-0.62062733699280626</v>
      </c>
    </row>
    <row r="8067" spans="1:2">
      <c r="A8067" s="34">
        <v>1877.76</v>
      </c>
      <c r="B8067" s="33">
        <f t="shared" ref="B8067:B8130" si="126">(A8067-$E$3)/$E$4</f>
        <v>-0.60061453216548721</v>
      </c>
    </row>
    <row r="8068" spans="1:2">
      <c r="A8068" s="33">
        <v>1398.4</v>
      </c>
      <c r="B8068" s="33">
        <f t="shared" si="126"/>
        <v>-0.6094603948875007</v>
      </c>
    </row>
    <row r="8069" spans="1:2">
      <c r="A8069" s="34">
        <v>1780.2</v>
      </c>
      <c r="B8069" s="33">
        <f t="shared" si="126"/>
        <v>-0.60241485419310659</v>
      </c>
    </row>
    <row r="8070" spans="1:2">
      <c r="A8070" s="33">
        <v>1351.35</v>
      </c>
      <c r="B8070" s="33">
        <f t="shared" si="126"/>
        <v>-0.61032863137171034</v>
      </c>
    </row>
    <row r="8071" spans="1:2">
      <c r="A8071" s="34">
        <v>1713.6000000000001</v>
      </c>
      <c r="B8071" s="33">
        <f t="shared" si="126"/>
        <v>-0.60364385631528217</v>
      </c>
    </row>
    <row r="8072" spans="1:2">
      <c r="A8072" s="33">
        <v>773.76</v>
      </c>
      <c r="B8072" s="33">
        <f t="shared" si="126"/>
        <v>-0.62098717995650632</v>
      </c>
    </row>
    <row r="8073" spans="1:2">
      <c r="A8073" s="34">
        <v>2055.3000000000002</v>
      </c>
      <c r="B8073" s="33">
        <f t="shared" si="126"/>
        <v>-0.59733830038213798</v>
      </c>
    </row>
    <row r="8074" spans="1:2">
      <c r="A8074" s="33">
        <v>1662.5699999999997</v>
      </c>
      <c r="B8074" s="33">
        <f t="shared" si="126"/>
        <v>-0.60458553767105727</v>
      </c>
    </row>
    <row r="8075" spans="1:2">
      <c r="A8075" s="34">
        <v>2926.3999999999996</v>
      </c>
      <c r="B8075" s="33">
        <f t="shared" si="126"/>
        <v>-0.58126346932166983</v>
      </c>
    </row>
    <row r="8076" spans="1:2">
      <c r="A8076" s="33">
        <v>1178</v>
      </c>
      <c r="B8076" s="33">
        <f t="shared" si="126"/>
        <v>-0.61352754305157742</v>
      </c>
    </row>
    <row r="8077" spans="1:2">
      <c r="A8077" s="34">
        <v>1710.8000000000002</v>
      </c>
      <c r="B8077" s="33">
        <f t="shared" si="126"/>
        <v>-0.60369552607417243</v>
      </c>
    </row>
    <row r="8078" spans="1:2">
      <c r="A8078" s="33">
        <v>1030.08</v>
      </c>
      <c r="B8078" s="33">
        <f t="shared" si="126"/>
        <v>-0.61625718259980877</v>
      </c>
    </row>
    <row r="8079" spans="1:2">
      <c r="A8079" s="34">
        <v>2230.7400000000002</v>
      </c>
      <c r="B8079" s="33">
        <f t="shared" si="126"/>
        <v>-0.59410082091795635</v>
      </c>
    </row>
    <row r="8080" spans="1:2">
      <c r="A8080" s="33">
        <v>1201.1999999999998</v>
      </c>
      <c r="B8080" s="33">
        <f t="shared" si="126"/>
        <v>-0.61309942219220093</v>
      </c>
    </row>
    <row r="8081" spans="1:2">
      <c r="A8081" s="34">
        <v>1763.9999999999998</v>
      </c>
      <c r="B8081" s="33">
        <f t="shared" si="126"/>
        <v>-0.60271380065525737</v>
      </c>
    </row>
    <row r="8082" spans="1:2">
      <c r="A8082" s="33">
        <v>1396.1999999999998</v>
      </c>
      <c r="B8082" s="33">
        <f t="shared" si="126"/>
        <v>-0.60950099255520029</v>
      </c>
    </row>
    <row r="8083" spans="1:2">
      <c r="A8083" s="34">
        <v>1460.2</v>
      </c>
      <c r="B8083" s="33">
        <f t="shared" si="126"/>
        <v>-0.60831996949485134</v>
      </c>
    </row>
    <row r="8084" spans="1:2">
      <c r="A8084" s="33">
        <v>1001.52</v>
      </c>
      <c r="B8084" s="33">
        <f t="shared" si="126"/>
        <v>-0.61678421414048967</v>
      </c>
    </row>
    <row r="8085" spans="1:2">
      <c r="A8085" s="34">
        <v>2633.4</v>
      </c>
      <c r="B8085" s="33">
        <f t="shared" si="126"/>
        <v>-0.5866703405198298</v>
      </c>
    </row>
    <row r="8086" spans="1:2">
      <c r="A8086" s="33">
        <v>1151.02</v>
      </c>
      <c r="B8086" s="33">
        <f t="shared" si="126"/>
        <v>-0.61402541808545574</v>
      </c>
    </row>
    <row r="8087" spans="1:2">
      <c r="A8087" s="34">
        <v>2291.52</v>
      </c>
      <c r="B8087" s="33">
        <f t="shared" si="126"/>
        <v>-0.59297921808033127</v>
      </c>
    </row>
    <row r="8088" spans="1:2">
      <c r="A8088" s="33">
        <v>1519.9999999999998</v>
      </c>
      <c r="B8088" s="33">
        <f t="shared" si="126"/>
        <v>-0.60721645107283773</v>
      </c>
    </row>
    <row r="8089" spans="1:2">
      <c r="A8089" s="34">
        <v>2407.86</v>
      </c>
      <c r="B8089" s="33">
        <f t="shared" si="126"/>
        <v>-0.59083233959844073</v>
      </c>
    </row>
    <row r="8090" spans="1:2">
      <c r="A8090" s="33">
        <v>2093.04</v>
      </c>
      <c r="B8090" s="33">
        <f t="shared" si="126"/>
        <v>-0.59664186584623846</v>
      </c>
    </row>
    <row r="8091" spans="1:2">
      <c r="A8091" s="34">
        <v>4667.5200000000004</v>
      </c>
      <c r="B8091" s="33">
        <f t="shared" si="126"/>
        <v>-0.549133736964877</v>
      </c>
    </row>
    <row r="8092" spans="1:2">
      <c r="A8092" s="33">
        <v>2841.6</v>
      </c>
      <c r="B8092" s="33">
        <f t="shared" si="126"/>
        <v>-0.58282832487663216</v>
      </c>
    </row>
    <row r="8093" spans="1:2">
      <c r="A8093" s="34">
        <v>4592</v>
      </c>
      <c r="B8093" s="33">
        <f t="shared" si="126"/>
        <v>-0.55052734417608873</v>
      </c>
    </row>
    <row r="8094" spans="1:2">
      <c r="A8094" s="33">
        <v>2515.4999999999995</v>
      </c>
      <c r="B8094" s="33">
        <f t="shared" si="126"/>
        <v>-0.58884600643881635</v>
      </c>
    </row>
    <row r="8095" spans="1:2">
      <c r="A8095" s="34">
        <v>2728.32</v>
      </c>
      <c r="B8095" s="33">
        <f t="shared" si="126"/>
        <v>-0.58491873569344977</v>
      </c>
    </row>
    <row r="8096" spans="1:2">
      <c r="A8096" s="33">
        <v>2220</v>
      </c>
      <c r="B8096" s="33">
        <f t="shared" si="126"/>
        <v>-0.59429901135027119</v>
      </c>
    </row>
    <row r="8097" spans="1:2">
      <c r="A8097" s="34">
        <v>6468.0000000000009</v>
      </c>
      <c r="B8097" s="33">
        <f t="shared" si="126"/>
        <v>-0.5159086057196105</v>
      </c>
    </row>
    <row r="8098" spans="1:2">
      <c r="A8098" s="33">
        <v>3655.68</v>
      </c>
      <c r="B8098" s="33">
        <f t="shared" si="126"/>
        <v>-0.56780571154899373</v>
      </c>
    </row>
    <row r="8099" spans="1:2">
      <c r="A8099" s="34">
        <v>3769.92</v>
      </c>
      <c r="B8099" s="33">
        <f t="shared" si="126"/>
        <v>-0.56569758538627091</v>
      </c>
    </row>
    <row r="8100" spans="1:2">
      <c r="A8100" s="33">
        <v>4462.92</v>
      </c>
      <c r="B8100" s="33">
        <f t="shared" si="126"/>
        <v>-0.55290932006093008</v>
      </c>
    </row>
    <row r="8101" spans="1:2">
      <c r="A8101" s="34">
        <v>3537.6000000000004</v>
      </c>
      <c r="B8101" s="33">
        <f t="shared" si="126"/>
        <v>-0.56998469909533755</v>
      </c>
    </row>
    <row r="8102" spans="1:2">
      <c r="A8102" s="33">
        <v>2726.88</v>
      </c>
      <c r="B8102" s="33">
        <f t="shared" si="126"/>
        <v>-0.58494530871230765</v>
      </c>
    </row>
    <row r="8103" spans="1:2">
      <c r="A8103" s="34">
        <v>7286.880000000001</v>
      </c>
      <c r="B8103" s="33">
        <f t="shared" si="126"/>
        <v>-0.50079741566244584</v>
      </c>
    </row>
    <row r="8104" spans="1:2">
      <c r="A8104" s="33">
        <v>3625.7599999999993</v>
      </c>
      <c r="B8104" s="33">
        <f t="shared" si="126"/>
        <v>-0.56835783982970689</v>
      </c>
    </row>
    <row r="8105" spans="1:2">
      <c r="A8105" s="34">
        <v>5063.6799999999994</v>
      </c>
      <c r="B8105" s="33">
        <f t="shared" si="126"/>
        <v>-0.54182320422131702</v>
      </c>
    </row>
    <row r="8106" spans="1:2">
      <c r="A8106" s="33">
        <v>5461.4</v>
      </c>
      <c r="B8106" s="33">
        <f t="shared" si="126"/>
        <v>-0.53448388404066105</v>
      </c>
    </row>
    <row r="8107" spans="1:2">
      <c r="A8107" s="34">
        <v>3242.1600000000003</v>
      </c>
      <c r="B8107" s="33">
        <f t="shared" si="126"/>
        <v>-0.57543659679767323</v>
      </c>
    </row>
    <row r="8108" spans="1:2">
      <c r="A8108" s="33">
        <v>2785.54</v>
      </c>
      <c r="B8108" s="33">
        <f t="shared" si="126"/>
        <v>-0.58386282726355654</v>
      </c>
    </row>
    <row r="8109" spans="1:2">
      <c r="A8109" s="34">
        <v>6192.0000000000009</v>
      </c>
      <c r="B8109" s="33">
        <f t="shared" si="126"/>
        <v>-0.52100176766736528</v>
      </c>
    </row>
    <row r="8110" spans="1:2">
      <c r="A8110" s="33">
        <v>4055.3599999999997</v>
      </c>
      <c r="B8110" s="33">
        <f t="shared" si="126"/>
        <v>-0.56043022253711461</v>
      </c>
    </row>
    <row r="8111" spans="1:2">
      <c r="A8111" s="34">
        <v>3625.58</v>
      </c>
      <c r="B8111" s="33">
        <f t="shared" si="126"/>
        <v>-0.56836116145706406</v>
      </c>
    </row>
    <row r="8112" spans="1:2">
      <c r="A8112" s="33">
        <v>5372.0999999999995</v>
      </c>
      <c r="B8112" s="33">
        <f t="shared" si="126"/>
        <v>-0.53613178027955433</v>
      </c>
    </row>
    <row r="8113" spans="1:2">
      <c r="A8113" s="34">
        <v>3044.2500000000005</v>
      </c>
      <c r="B8113" s="33">
        <f t="shared" si="126"/>
        <v>-0.57908872607694917</v>
      </c>
    </row>
    <row r="8114" spans="1:2">
      <c r="A8114" s="33">
        <v>2205.1999999999998</v>
      </c>
      <c r="B8114" s="33">
        <f t="shared" si="126"/>
        <v>-0.5945721229329769</v>
      </c>
    </row>
    <row r="8115" spans="1:2">
      <c r="A8115" s="34">
        <v>4594.920000000001</v>
      </c>
      <c r="B8115" s="33">
        <f t="shared" si="126"/>
        <v>-0.55047345999896025</v>
      </c>
    </row>
    <row r="8116" spans="1:2">
      <c r="A8116" s="33">
        <v>2811.5999999999995</v>
      </c>
      <c r="B8116" s="33">
        <f t="shared" si="126"/>
        <v>-0.58338192943617073</v>
      </c>
    </row>
    <row r="8117" spans="1:2">
      <c r="A8117" s="34">
        <v>2984.97</v>
      </c>
      <c r="B8117" s="33">
        <f t="shared" si="126"/>
        <v>-0.5801826486865973</v>
      </c>
    </row>
    <row r="8118" spans="1:2">
      <c r="A8118" s="33">
        <v>2675.2</v>
      </c>
      <c r="B8118" s="33">
        <f t="shared" si="126"/>
        <v>-0.58589898483353942</v>
      </c>
    </row>
    <row r="8119" spans="1:2">
      <c r="A8119" s="34">
        <v>2349</v>
      </c>
      <c r="B8119" s="33">
        <f t="shared" si="126"/>
        <v>-0.59191851174425536</v>
      </c>
    </row>
    <row r="8120" spans="1:2">
      <c r="A8120" s="33">
        <v>1535.9999999999998</v>
      </c>
      <c r="B8120" s="33">
        <f t="shared" si="126"/>
        <v>-0.60692119530775046</v>
      </c>
    </row>
    <row r="8121" spans="1:2">
      <c r="A8121" s="34">
        <v>4297.8</v>
      </c>
      <c r="B8121" s="33">
        <f t="shared" si="126"/>
        <v>-0.55595635955663025</v>
      </c>
    </row>
    <row r="8122" spans="1:2">
      <c r="A8122" s="33">
        <v>2999.2499999999995</v>
      </c>
      <c r="B8122" s="33">
        <f t="shared" si="126"/>
        <v>-0.57991913291625696</v>
      </c>
    </row>
    <row r="8123" spans="1:2">
      <c r="A8123" s="34">
        <v>2648.7</v>
      </c>
      <c r="B8123" s="33">
        <f t="shared" si="126"/>
        <v>-0.58638800219446507</v>
      </c>
    </row>
    <row r="8124" spans="1:2">
      <c r="A8124" s="33">
        <v>5116.32</v>
      </c>
      <c r="B8124" s="33">
        <f t="shared" si="126"/>
        <v>-0.54085181275418004</v>
      </c>
    </row>
    <row r="8125" spans="1:2">
      <c r="A8125" s="34">
        <v>4160</v>
      </c>
      <c r="B8125" s="33">
        <f t="shared" si="126"/>
        <v>-0.55849924983344401</v>
      </c>
    </row>
    <row r="8126" spans="1:2">
      <c r="A8126" s="33">
        <v>2906.2799999999997</v>
      </c>
      <c r="B8126" s="33">
        <f t="shared" si="126"/>
        <v>-0.58163475344626703</v>
      </c>
    </row>
    <row r="8127" spans="1:2">
      <c r="A8127" s="34">
        <v>7341.9600000000009</v>
      </c>
      <c r="B8127" s="33">
        <f t="shared" si="126"/>
        <v>-0.49978099769113304</v>
      </c>
    </row>
    <row r="8128" spans="1:2">
      <c r="A8128" s="33">
        <v>6075.2199999999993</v>
      </c>
      <c r="B8128" s="33">
        <f t="shared" si="126"/>
        <v>-0.52315676568279568</v>
      </c>
    </row>
    <row r="8129" spans="1:2">
      <c r="A8129" s="34">
        <v>4062.24</v>
      </c>
      <c r="B8129" s="33">
        <f t="shared" si="126"/>
        <v>-0.56030326255812712</v>
      </c>
    </row>
    <row r="8130" spans="1:2">
      <c r="A8130" s="33">
        <v>4837.3599999999997</v>
      </c>
      <c r="B8130" s="33">
        <f t="shared" si="126"/>
        <v>-0.545999597018476</v>
      </c>
    </row>
    <row r="8131" spans="1:2">
      <c r="A8131" s="34">
        <v>4681.6000000000004</v>
      </c>
      <c r="B8131" s="33">
        <f t="shared" ref="B8131:B8194" si="127">(A8131-$E$3)/$E$4</f>
        <v>-0.54887391189160029</v>
      </c>
    </row>
    <row r="8132" spans="1:2">
      <c r="A8132" s="33">
        <v>2921.52</v>
      </c>
      <c r="B8132" s="33">
        <f t="shared" si="127"/>
        <v>-0.58135352233002147</v>
      </c>
    </row>
    <row r="8133" spans="1:2">
      <c r="A8133" s="34">
        <v>8294.4000000000015</v>
      </c>
      <c r="B8133" s="33">
        <f t="shared" si="127"/>
        <v>-0.48220516013490267</v>
      </c>
    </row>
    <row r="8134" spans="1:2">
      <c r="A8134" s="33">
        <v>2698.2400000000007</v>
      </c>
      <c r="B8134" s="33">
        <f t="shared" si="127"/>
        <v>-0.58547381653181374</v>
      </c>
    </row>
    <row r="8135" spans="1:2">
      <c r="A8135" s="34">
        <v>901.68</v>
      </c>
      <c r="B8135" s="33">
        <f t="shared" si="127"/>
        <v>-0.61862661011463393</v>
      </c>
    </row>
    <row r="8136" spans="1:2">
      <c r="A8136" s="33">
        <v>846.71999999999991</v>
      </c>
      <c r="B8136" s="33">
        <f t="shared" si="127"/>
        <v>-0.61964081366770851</v>
      </c>
    </row>
    <row r="8137" spans="1:2">
      <c r="A8137" s="34">
        <v>276.91999999999996</v>
      </c>
      <c r="B8137" s="33">
        <f t="shared" si="127"/>
        <v>-0.63015560960187778</v>
      </c>
    </row>
    <row r="8138" spans="1:2">
      <c r="A8138" s="33">
        <v>706.02</v>
      </c>
      <c r="B8138" s="33">
        <f t="shared" si="127"/>
        <v>-0.62223721905194451</v>
      </c>
    </row>
    <row r="8139" spans="1:2">
      <c r="A8139" s="34">
        <v>761.59999999999991</v>
      </c>
      <c r="B8139" s="33">
        <f t="shared" si="127"/>
        <v>-0.62121157433797269</v>
      </c>
    </row>
    <row r="8140" spans="1:2">
      <c r="A8140" s="33">
        <v>3187.2000000000003</v>
      </c>
      <c r="B8140" s="33">
        <f t="shared" si="127"/>
        <v>-0.57645080035074792</v>
      </c>
    </row>
    <row r="8141" spans="1:2">
      <c r="A8141" s="34">
        <v>563.19999999999993</v>
      </c>
      <c r="B8141" s="33">
        <f t="shared" si="127"/>
        <v>-0.62487274582505437</v>
      </c>
    </row>
    <row r="8142" spans="1:2">
      <c r="A8142" s="33">
        <v>607.49999999999989</v>
      </c>
      <c r="B8142" s="33">
        <f t="shared" si="127"/>
        <v>-0.62405525642546911</v>
      </c>
    </row>
    <row r="8143" spans="1:2">
      <c r="A8143" s="34">
        <v>199.92</v>
      </c>
      <c r="B8143" s="33">
        <f t="shared" si="127"/>
        <v>-0.63157652797135999</v>
      </c>
    </row>
    <row r="8144" spans="1:2">
      <c r="A8144" s="33">
        <v>577.20000000000005</v>
      </c>
      <c r="B8144" s="33">
        <f t="shared" si="127"/>
        <v>-0.62461439703060306</v>
      </c>
    </row>
    <row r="8145" spans="1:2">
      <c r="A8145" s="34">
        <v>777</v>
      </c>
      <c r="B8145" s="33">
        <f t="shared" si="127"/>
        <v>-0.62092739066407621</v>
      </c>
    </row>
    <row r="8146" spans="1:2">
      <c r="A8146" s="33">
        <v>3528.7200000000003</v>
      </c>
      <c r="B8146" s="33">
        <f t="shared" si="127"/>
        <v>-0.57014856604496089</v>
      </c>
    </row>
    <row r="8147" spans="1:2">
      <c r="A8147" s="34">
        <v>647.13</v>
      </c>
      <c r="B8147" s="33">
        <f t="shared" si="127"/>
        <v>-0.62332394480231867</v>
      </c>
    </row>
    <row r="8148" spans="1:2">
      <c r="A8148" s="33">
        <v>756.9</v>
      </c>
      <c r="B8148" s="33">
        <f t="shared" si="127"/>
        <v>-0.62129830571896694</v>
      </c>
    </row>
    <row r="8149" spans="1:2">
      <c r="A8149" s="34">
        <v>112.63999999999999</v>
      </c>
      <c r="B8149" s="33">
        <f t="shared" si="127"/>
        <v>-0.63318714816991084</v>
      </c>
    </row>
    <row r="8150" spans="1:2">
      <c r="A8150" s="33">
        <v>334.55999999999995</v>
      </c>
      <c r="B8150" s="33">
        <f t="shared" si="127"/>
        <v>-0.62909195070815094</v>
      </c>
    </row>
    <row r="8151" spans="1:2">
      <c r="A8151" s="34">
        <v>718.58</v>
      </c>
      <c r="B8151" s="33">
        <f t="shared" si="127"/>
        <v>-0.62200544327635088</v>
      </c>
    </row>
    <row r="8152" spans="1:2">
      <c r="A8152" s="33">
        <v>2793.0000000000005</v>
      </c>
      <c r="B8152" s="33">
        <f t="shared" si="127"/>
        <v>-0.58372516426308463</v>
      </c>
    </row>
    <row r="8153" spans="1:2">
      <c r="A8153" s="34">
        <v>603.84</v>
      </c>
      <c r="B8153" s="33">
        <f t="shared" si="127"/>
        <v>-0.62412279618173283</v>
      </c>
    </row>
    <row r="8154" spans="1:2">
      <c r="A8154" s="33">
        <v>578.34</v>
      </c>
      <c r="B8154" s="33">
        <f t="shared" si="127"/>
        <v>-0.62459336005734056</v>
      </c>
    </row>
    <row r="8155" spans="1:2">
      <c r="A8155" s="34">
        <v>328.32</v>
      </c>
      <c r="B8155" s="33">
        <f t="shared" si="127"/>
        <v>-0.62920710045653494</v>
      </c>
    </row>
    <row r="8156" spans="1:2">
      <c r="A8156" s="33">
        <v>432.9</v>
      </c>
      <c r="B8156" s="33">
        <f t="shared" si="127"/>
        <v>-0.62727723496198351</v>
      </c>
    </row>
    <row r="8157" spans="1:2">
      <c r="A8157" s="34">
        <v>673.92000000000007</v>
      </c>
      <c r="B8157" s="33">
        <f t="shared" si="127"/>
        <v>-0.62282957593065069</v>
      </c>
    </row>
    <row r="8158" spans="1:2">
      <c r="A8158" s="33">
        <v>3432</v>
      </c>
      <c r="B8158" s="33">
        <f t="shared" si="127"/>
        <v>-0.57193338714491326</v>
      </c>
    </row>
    <row r="8159" spans="1:2">
      <c r="A8159" s="34">
        <v>712.8</v>
      </c>
      <c r="B8159" s="33">
        <f t="shared" si="127"/>
        <v>-0.62211210442148868</v>
      </c>
    </row>
    <row r="8160" spans="1:2">
      <c r="A8160" s="33">
        <v>745.18</v>
      </c>
      <c r="B8160" s="33">
        <f t="shared" si="127"/>
        <v>-0.62151458056689346</v>
      </c>
    </row>
    <row r="8161" spans="1:2">
      <c r="A8161" s="34">
        <v>571.19999999999993</v>
      </c>
      <c r="B8161" s="33">
        <f t="shared" si="127"/>
        <v>-0.62472511794251073</v>
      </c>
    </row>
    <row r="8162" spans="1:2">
      <c r="A8162" s="33">
        <v>735.93</v>
      </c>
      <c r="B8162" s="33">
        <f t="shared" si="127"/>
        <v>-0.62168527530608442</v>
      </c>
    </row>
    <row r="8163" spans="1:2">
      <c r="A8163" s="34">
        <v>1471.86</v>
      </c>
      <c r="B8163" s="33">
        <f t="shared" si="127"/>
        <v>-0.60810480185604399</v>
      </c>
    </row>
    <row r="8164" spans="1:2">
      <c r="A8164" s="33">
        <v>4748.1000000000004</v>
      </c>
      <c r="B8164" s="33">
        <f t="shared" si="127"/>
        <v>-0.54764675511795646</v>
      </c>
    </row>
    <row r="8165" spans="1:2">
      <c r="A8165" s="34">
        <v>1359.1499999999999</v>
      </c>
      <c r="B8165" s="33">
        <f t="shared" si="127"/>
        <v>-0.61018469418623034</v>
      </c>
    </row>
    <row r="8166" spans="1:2">
      <c r="A8166" s="33">
        <v>975.2399999999999</v>
      </c>
      <c r="B8166" s="33">
        <f t="shared" si="127"/>
        <v>-0.61726917173464535</v>
      </c>
    </row>
    <row r="8167" spans="1:2">
      <c r="A8167" s="34">
        <v>1071.1299999999999</v>
      </c>
      <c r="B8167" s="33">
        <f t="shared" si="127"/>
        <v>-0.61549966702750691</v>
      </c>
    </row>
    <row r="8168" spans="1:2">
      <c r="A8168" s="33">
        <v>866.88</v>
      </c>
      <c r="B8168" s="33">
        <f t="shared" si="127"/>
        <v>-0.61926879140369873</v>
      </c>
    </row>
    <row r="8169" spans="1:2">
      <c r="A8169" s="34">
        <v>1910.9999999999998</v>
      </c>
      <c r="B8169" s="33">
        <f t="shared" si="127"/>
        <v>-0.60000113831351842</v>
      </c>
    </row>
    <row r="8170" spans="1:2">
      <c r="A8170" s="33">
        <v>4887.7500000000009</v>
      </c>
      <c r="B8170" s="33">
        <f t="shared" si="127"/>
        <v>-0.54506972589330438</v>
      </c>
    </row>
    <row r="8171" spans="1:2">
      <c r="A8171" s="34">
        <v>1737.4499999999998</v>
      </c>
      <c r="B8171" s="33">
        <f t="shared" si="127"/>
        <v>-0.60320374069044902</v>
      </c>
    </row>
    <row r="8172" spans="1:2">
      <c r="A8172" s="33">
        <v>1331.2799999999997</v>
      </c>
      <c r="B8172" s="33">
        <f t="shared" si="127"/>
        <v>-0.61069899282204165</v>
      </c>
    </row>
    <row r="8173" spans="1:2">
      <c r="A8173" s="34">
        <v>1026.48</v>
      </c>
      <c r="B8173" s="33">
        <f t="shared" si="127"/>
        <v>-0.61632361514695344</v>
      </c>
    </row>
    <row r="8174" spans="1:2">
      <c r="A8174" s="33">
        <v>1280</v>
      </c>
      <c r="B8174" s="33">
        <f t="shared" si="127"/>
        <v>-0.61164528754914627</v>
      </c>
    </row>
    <row r="8175" spans="1:2">
      <c r="A8175" s="34">
        <v>2088</v>
      </c>
      <c r="B8175" s="33">
        <f t="shared" si="127"/>
        <v>-0.59673487141224091</v>
      </c>
    </row>
    <row r="8176" spans="1:2">
      <c r="A8176" s="33">
        <v>5294.8200000000006</v>
      </c>
      <c r="B8176" s="33">
        <f t="shared" si="127"/>
        <v>-0.53755786562492558</v>
      </c>
    </row>
    <row r="8177" spans="1:2">
      <c r="A8177" s="34">
        <v>1884.96</v>
      </c>
      <c r="B8177" s="33">
        <f t="shared" si="127"/>
        <v>-0.60048166707119788</v>
      </c>
    </row>
    <row r="8178" spans="1:2">
      <c r="A8178" s="33">
        <v>1410.9399999999998</v>
      </c>
      <c r="B8178" s="33">
        <f t="shared" si="127"/>
        <v>-0.60922898818161353</v>
      </c>
    </row>
    <row r="8179" spans="1:2">
      <c r="A8179" s="34">
        <v>1226.3599999999999</v>
      </c>
      <c r="B8179" s="33">
        <f t="shared" si="127"/>
        <v>-0.61263513250160118</v>
      </c>
    </row>
    <row r="8180" spans="1:2">
      <c r="A8180" s="33">
        <v>968.75999999999988</v>
      </c>
      <c r="B8180" s="33">
        <f t="shared" si="127"/>
        <v>-0.61738875031950569</v>
      </c>
    </row>
    <row r="8181" spans="1:2">
      <c r="A8181" s="34">
        <v>2169.7199999999998</v>
      </c>
      <c r="B8181" s="33">
        <f t="shared" si="127"/>
        <v>-0.59522685259205788</v>
      </c>
    </row>
    <row r="8182" spans="1:2">
      <c r="A8182" s="33">
        <v>3875.04</v>
      </c>
      <c r="B8182" s="33">
        <f t="shared" si="127"/>
        <v>-0.56375775500964764</v>
      </c>
    </row>
    <row r="8183" spans="1:2">
      <c r="A8183" s="34">
        <v>1237.5999999999999</v>
      </c>
      <c r="B8183" s="33">
        <f t="shared" si="127"/>
        <v>-0.61242771532662743</v>
      </c>
    </row>
    <row r="8184" spans="1:2">
      <c r="A8184" s="33">
        <v>767.99999999999989</v>
      </c>
      <c r="B8184" s="33">
        <f t="shared" si="127"/>
        <v>-0.62109347203193777</v>
      </c>
    </row>
    <row r="8185" spans="1:2">
      <c r="A8185" s="34">
        <v>695.36</v>
      </c>
      <c r="B8185" s="33">
        <f t="shared" si="127"/>
        <v>-0.62243393320543383</v>
      </c>
    </row>
    <row r="8186" spans="1:2">
      <c r="A8186" s="33">
        <v>501.84</v>
      </c>
      <c r="B8186" s="33">
        <f t="shared" si="127"/>
        <v>-0.62600505168416398</v>
      </c>
    </row>
    <row r="8187" spans="1:2">
      <c r="A8187" s="34">
        <v>1175.52</v>
      </c>
      <c r="B8187" s="33">
        <f t="shared" si="127"/>
        <v>-0.61357330769516594</v>
      </c>
    </row>
    <row r="8188" spans="1:2">
      <c r="A8188" s="33">
        <v>3088.84</v>
      </c>
      <c r="B8188" s="33">
        <f t="shared" si="127"/>
        <v>-0.5782658851666217</v>
      </c>
    </row>
    <row r="8189" spans="1:2">
      <c r="A8189" s="34">
        <v>761.6</v>
      </c>
      <c r="B8189" s="33">
        <f t="shared" si="127"/>
        <v>-0.62121157433797269</v>
      </c>
    </row>
    <row r="8190" spans="1:2">
      <c r="A8190" s="33">
        <v>548.72</v>
      </c>
      <c r="B8190" s="33">
        <f t="shared" si="127"/>
        <v>-0.62513995229245822</v>
      </c>
    </row>
    <row r="8191" spans="1:2">
      <c r="A8191" s="34">
        <v>516.79999999999995</v>
      </c>
      <c r="B8191" s="33">
        <f t="shared" si="127"/>
        <v>-0.62572898754380724</v>
      </c>
    </row>
    <row r="8192" spans="1:2">
      <c r="A8192" s="33">
        <v>425.69999999999993</v>
      </c>
      <c r="B8192" s="33">
        <f t="shared" si="127"/>
        <v>-0.62741010005627285</v>
      </c>
    </row>
    <row r="8193" spans="1:2">
      <c r="A8193" s="34">
        <v>994.56000000000006</v>
      </c>
      <c r="B8193" s="33">
        <f t="shared" si="127"/>
        <v>-0.61691265039830256</v>
      </c>
    </row>
    <row r="8194" spans="1:2">
      <c r="A8194" s="33">
        <v>3571.2000000000007</v>
      </c>
      <c r="B8194" s="33">
        <f t="shared" si="127"/>
        <v>-0.56936466198865432</v>
      </c>
    </row>
    <row r="8195" spans="1:2">
      <c r="A8195" s="34">
        <v>1228.08</v>
      </c>
      <c r="B8195" s="33">
        <f t="shared" ref="B8195:B8258" si="128">(A8195-$E$3)/$E$4</f>
        <v>-0.61260339250685425</v>
      </c>
    </row>
    <row r="8196" spans="1:2">
      <c r="A8196" s="33">
        <v>1364.8799999999999</v>
      </c>
      <c r="B8196" s="33">
        <f t="shared" si="128"/>
        <v>-0.61007895571535853</v>
      </c>
    </row>
    <row r="8197" spans="1:2">
      <c r="A8197" s="34">
        <v>1186.8</v>
      </c>
      <c r="B8197" s="33">
        <f t="shared" si="128"/>
        <v>-0.61336515238077938</v>
      </c>
    </row>
    <row r="8198" spans="1:2">
      <c r="A8198" s="33">
        <v>954.71999999999991</v>
      </c>
      <c r="B8198" s="33">
        <f t="shared" si="128"/>
        <v>-0.61764783725336969</v>
      </c>
    </row>
    <row r="8199" spans="1:2">
      <c r="A8199" s="34">
        <v>1431</v>
      </c>
      <c r="B8199" s="33">
        <f t="shared" si="128"/>
        <v>-0.6088588112661355</v>
      </c>
    </row>
    <row r="8200" spans="1:2">
      <c r="A8200" s="33">
        <v>4623.1900000000005</v>
      </c>
      <c r="B8200" s="33">
        <f t="shared" si="128"/>
        <v>-0.54995177996902178</v>
      </c>
    </row>
    <row r="8201" spans="1:2">
      <c r="A8201" s="34">
        <v>1637.9499999999998</v>
      </c>
      <c r="B8201" s="33">
        <f t="shared" si="128"/>
        <v>-0.6050398624795853</v>
      </c>
    </row>
    <row r="8202" spans="1:2">
      <c r="A8202" s="33">
        <v>1529.4399999999998</v>
      </c>
      <c r="B8202" s="33">
        <f t="shared" si="128"/>
        <v>-0.6070422501714362</v>
      </c>
    </row>
    <row r="8203" spans="1:2">
      <c r="A8203" s="34">
        <v>953.99999999999989</v>
      </c>
      <c r="B8203" s="33">
        <f t="shared" si="128"/>
        <v>-0.61766112376279869</v>
      </c>
    </row>
    <row r="8204" spans="1:2">
      <c r="A8204" s="33">
        <v>1004.6399999999999</v>
      </c>
      <c r="B8204" s="33">
        <f t="shared" si="128"/>
        <v>-0.61672663926629756</v>
      </c>
    </row>
    <row r="8205" spans="1:2">
      <c r="A8205" s="34">
        <v>1407.68</v>
      </c>
      <c r="B8205" s="33">
        <f t="shared" si="128"/>
        <v>-0.6092891465437501</v>
      </c>
    </row>
    <row r="8206" spans="1:2">
      <c r="A8206" s="33">
        <v>1791.7200000000003</v>
      </c>
      <c r="B8206" s="33">
        <f t="shared" si="128"/>
        <v>-0.6022022700422438</v>
      </c>
    </row>
    <row r="8207" spans="1:2">
      <c r="A8207" s="34">
        <v>1464.75</v>
      </c>
      <c r="B8207" s="33">
        <f t="shared" si="128"/>
        <v>-0.60823600613665463</v>
      </c>
    </row>
    <row r="8208" spans="1:2">
      <c r="A8208" s="33">
        <v>2368.8000000000002</v>
      </c>
      <c r="B8208" s="33">
        <f t="shared" si="128"/>
        <v>-0.59155313273495991</v>
      </c>
    </row>
    <row r="8209" spans="1:2">
      <c r="A8209" s="34">
        <v>1254.5999999999999</v>
      </c>
      <c r="B8209" s="33">
        <f t="shared" si="128"/>
        <v>-0.61211400607622224</v>
      </c>
    </row>
    <row r="8210" spans="1:2">
      <c r="A8210" s="33">
        <v>1687.2000000000003</v>
      </c>
      <c r="B8210" s="33">
        <f t="shared" si="128"/>
        <v>-0.60413102832767607</v>
      </c>
    </row>
    <row r="8211" spans="1:2">
      <c r="A8211" s="34">
        <v>1434.24</v>
      </c>
      <c r="B8211" s="33">
        <f t="shared" si="128"/>
        <v>-0.60879902197370539</v>
      </c>
    </row>
    <row r="8212" spans="1:2">
      <c r="A8212" s="33">
        <v>2008.5300000000002</v>
      </c>
      <c r="B8212" s="33">
        <f t="shared" si="128"/>
        <v>-0.59820136989045858</v>
      </c>
    </row>
    <row r="8213" spans="1:2">
      <c r="A8213" s="34">
        <v>1573.25</v>
      </c>
      <c r="B8213" s="33">
        <f t="shared" si="128"/>
        <v>-0.60623380297965679</v>
      </c>
    </row>
    <row r="8214" spans="1:2">
      <c r="A8214" s="33">
        <v>1866.2000000000003</v>
      </c>
      <c r="B8214" s="33">
        <f t="shared" si="128"/>
        <v>-0.6008278544557627</v>
      </c>
    </row>
    <row r="8215" spans="1:2">
      <c r="A8215" s="34">
        <v>1045.5</v>
      </c>
      <c r="B8215" s="33">
        <f t="shared" si="128"/>
        <v>-0.61597262985620604</v>
      </c>
    </row>
    <row r="8216" spans="1:2">
      <c r="A8216" s="33">
        <v>1579.9000000000003</v>
      </c>
      <c r="B8216" s="33">
        <f t="shared" si="128"/>
        <v>-0.60611108730229235</v>
      </c>
    </row>
    <row r="8217" spans="1:2">
      <c r="A8217" s="34">
        <v>998.2</v>
      </c>
      <c r="B8217" s="33">
        <f t="shared" si="128"/>
        <v>-0.61684547971174519</v>
      </c>
    </row>
    <row r="8218" spans="1:2">
      <c r="A8218" s="33">
        <v>2538.9</v>
      </c>
      <c r="B8218" s="33">
        <f t="shared" si="128"/>
        <v>-0.58841419488237623</v>
      </c>
    </row>
    <row r="8219" spans="1:2">
      <c r="A8219" s="34">
        <v>1666.56</v>
      </c>
      <c r="B8219" s="33">
        <f t="shared" si="128"/>
        <v>-0.60451190826463863</v>
      </c>
    </row>
    <row r="8220" spans="1:2">
      <c r="A8220" s="33">
        <v>2586.88</v>
      </c>
      <c r="B8220" s="33">
        <f t="shared" si="128"/>
        <v>-0.5875287966568209</v>
      </c>
    </row>
    <row r="8221" spans="1:2">
      <c r="A8221" s="34">
        <v>1563.33</v>
      </c>
      <c r="B8221" s="33">
        <f t="shared" si="128"/>
        <v>-0.60641686155401087</v>
      </c>
    </row>
    <row r="8222" spans="1:2">
      <c r="A8222" s="33">
        <v>1636.8000000000002</v>
      </c>
      <c r="B8222" s="33">
        <f t="shared" si="128"/>
        <v>-0.60506108398770087</v>
      </c>
    </row>
    <row r="8223" spans="1:2">
      <c r="A8223" s="34">
        <v>1257.3600000000001</v>
      </c>
      <c r="B8223" s="33">
        <f t="shared" si="128"/>
        <v>-0.61206307445674468</v>
      </c>
    </row>
    <row r="8224" spans="1:2">
      <c r="A8224" s="33">
        <v>2944.6200000000003</v>
      </c>
      <c r="B8224" s="33">
        <f t="shared" si="128"/>
        <v>-0.58092724681917673</v>
      </c>
    </row>
    <row r="8225" spans="1:2">
      <c r="A8225" s="34">
        <v>1547.4399999999998</v>
      </c>
      <c r="B8225" s="33">
        <f t="shared" si="128"/>
        <v>-0.60671008743571309</v>
      </c>
    </row>
    <row r="8226" spans="1:2">
      <c r="A8226" s="33">
        <v>2538</v>
      </c>
      <c r="B8226" s="33">
        <f t="shared" si="128"/>
        <v>-0.5884308030191624</v>
      </c>
    </row>
    <row r="8227" spans="1:2">
      <c r="A8227" s="34">
        <v>1476</v>
      </c>
      <c r="B8227" s="33">
        <f t="shared" si="128"/>
        <v>-0.6080284044268276</v>
      </c>
    </row>
    <row r="8228" spans="1:2">
      <c r="A8228" s="33">
        <v>1777.5400000000002</v>
      </c>
      <c r="B8228" s="33">
        <f t="shared" si="128"/>
        <v>-0.60246394046405227</v>
      </c>
    </row>
    <row r="8229" spans="1:2">
      <c r="A8229" s="34">
        <v>1793.3400000000001</v>
      </c>
      <c r="B8229" s="33">
        <f t="shared" si="128"/>
        <v>-0.60217237539602864</v>
      </c>
    </row>
    <row r="8230" spans="1:2">
      <c r="A8230" s="33">
        <v>3529.44</v>
      </c>
      <c r="B8230" s="33">
        <f t="shared" si="128"/>
        <v>-0.570135279535532</v>
      </c>
    </row>
    <row r="8231" spans="1:2">
      <c r="A8231" s="34">
        <v>1805.9999999999998</v>
      </c>
      <c r="B8231" s="33">
        <f t="shared" si="128"/>
        <v>-0.60193875427190346</v>
      </c>
    </row>
    <row r="8232" spans="1:2">
      <c r="A8232" s="33">
        <v>3039.96</v>
      </c>
      <c r="B8232" s="33">
        <f t="shared" si="128"/>
        <v>-0.5791678915289632</v>
      </c>
    </row>
    <row r="8233" spans="1:2">
      <c r="A8233" s="34">
        <v>2270.1</v>
      </c>
      <c r="B8233" s="33">
        <f t="shared" si="128"/>
        <v>-0.59337449173584189</v>
      </c>
    </row>
    <row r="8234" spans="1:2">
      <c r="A8234" s="33">
        <v>1873.0800000000004</v>
      </c>
      <c r="B8234" s="33">
        <f t="shared" si="128"/>
        <v>-0.6007008944767751</v>
      </c>
    </row>
    <row r="8235" spans="1:2">
      <c r="A8235" s="34">
        <v>2419.2000000000003</v>
      </c>
      <c r="B8235" s="33">
        <f t="shared" si="128"/>
        <v>-0.59062307707493511</v>
      </c>
    </row>
    <row r="8236" spans="1:2">
      <c r="A8236" s="33">
        <v>5757.5</v>
      </c>
      <c r="B8236" s="33">
        <f t="shared" si="128"/>
        <v>-0.52901980703801554</v>
      </c>
    </row>
    <row r="8237" spans="1:2">
      <c r="A8237" s="34">
        <v>3341.52</v>
      </c>
      <c r="B8237" s="33">
        <f t="shared" si="128"/>
        <v>-0.57360305849648152</v>
      </c>
    </row>
    <row r="8238" spans="1:2">
      <c r="A8238" s="33">
        <v>3886.08</v>
      </c>
      <c r="B8238" s="33">
        <f t="shared" si="128"/>
        <v>-0.56355402853173753</v>
      </c>
    </row>
    <row r="8239" spans="1:2">
      <c r="A8239" s="34">
        <v>3066.7499999999995</v>
      </c>
      <c r="B8239" s="33">
        <f t="shared" si="128"/>
        <v>-0.57867352265729521</v>
      </c>
    </row>
    <row r="8240" spans="1:2">
      <c r="A8240" s="33">
        <v>3207.7500000000005</v>
      </c>
      <c r="B8240" s="33">
        <f t="shared" si="128"/>
        <v>-0.57607158122746394</v>
      </c>
    </row>
    <row r="8241" spans="1:2">
      <c r="A8241" s="34">
        <v>3064.32</v>
      </c>
      <c r="B8241" s="33">
        <f t="shared" si="128"/>
        <v>-0.57871836462661785</v>
      </c>
    </row>
    <row r="8242" spans="1:2">
      <c r="A8242" s="33">
        <v>4920.96</v>
      </c>
      <c r="B8242" s="33">
        <f t="shared" si="128"/>
        <v>-0.54445688564589523</v>
      </c>
    </row>
    <row r="8243" spans="1:2">
      <c r="A8243" s="34">
        <v>2533.6800000000003</v>
      </c>
      <c r="B8243" s="33">
        <f t="shared" si="128"/>
        <v>-0.58851052207573595</v>
      </c>
    </row>
    <row r="8244" spans="1:2">
      <c r="A8244" s="33">
        <v>3616.65</v>
      </c>
      <c r="B8244" s="33">
        <f t="shared" si="128"/>
        <v>-0.56852595108095327</v>
      </c>
    </row>
    <row r="8245" spans="1:2">
      <c r="A8245" s="34">
        <v>2704.7999999999997</v>
      </c>
      <c r="B8245" s="33">
        <f t="shared" si="128"/>
        <v>-0.585352761668128</v>
      </c>
    </row>
    <row r="8246" spans="1:2">
      <c r="A8246" s="33">
        <v>4159.5000000000009</v>
      </c>
      <c r="B8246" s="33">
        <f t="shared" si="128"/>
        <v>-0.55850847657610303</v>
      </c>
    </row>
    <row r="8247" spans="1:2">
      <c r="A8247" s="34">
        <v>2799.9</v>
      </c>
      <c r="B8247" s="33">
        <f t="shared" si="128"/>
        <v>-0.58359783521439079</v>
      </c>
    </row>
    <row r="8248" spans="1:2">
      <c r="A8248" s="33">
        <v>4817.12</v>
      </c>
      <c r="B8248" s="33">
        <f t="shared" si="128"/>
        <v>-0.54637309556131131</v>
      </c>
    </row>
    <row r="8249" spans="1:2">
      <c r="A8249" s="34">
        <v>3377.9199999999996</v>
      </c>
      <c r="B8249" s="33">
        <f t="shared" si="128"/>
        <v>-0.57293135163090814</v>
      </c>
    </row>
    <row r="8250" spans="1:2">
      <c r="A8250" s="33">
        <v>3307.9200000000005</v>
      </c>
      <c r="B8250" s="33">
        <f t="shared" si="128"/>
        <v>-0.57422309560316465</v>
      </c>
    </row>
    <row r="8251" spans="1:2">
      <c r="A8251" s="34">
        <v>2681.2799999999997</v>
      </c>
      <c r="B8251" s="33">
        <f t="shared" si="128"/>
        <v>-0.58578678764280623</v>
      </c>
    </row>
    <row r="8252" spans="1:2">
      <c r="A8252" s="33">
        <v>4484.0000000000009</v>
      </c>
      <c r="B8252" s="33">
        <f t="shared" si="128"/>
        <v>-0.55252032059042755</v>
      </c>
    </row>
    <row r="8253" spans="1:2">
      <c r="A8253" s="34">
        <v>1830.4</v>
      </c>
      <c r="B8253" s="33">
        <f t="shared" si="128"/>
        <v>-0.60148848923014531</v>
      </c>
    </row>
    <row r="8254" spans="1:2">
      <c r="A8254" s="33">
        <v>2897.88</v>
      </c>
      <c r="B8254" s="33">
        <f t="shared" si="128"/>
        <v>-0.58178976272293781</v>
      </c>
    </row>
    <row r="8255" spans="1:2">
      <c r="A8255" s="34">
        <v>2478.6000000000004</v>
      </c>
      <c r="B8255" s="33">
        <f t="shared" si="128"/>
        <v>-0.58952694004704886</v>
      </c>
    </row>
    <row r="8256" spans="1:2">
      <c r="A8256" s="33">
        <v>2715.84</v>
      </c>
      <c r="B8256" s="33">
        <f t="shared" si="128"/>
        <v>-0.58514903519021788</v>
      </c>
    </row>
    <row r="8257" spans="1:2">
      <c r="A8257" s="34">
        <v>1866.1999999999998</v>
      </c>
      <c r="B8257" s="33">
        <f t="shared" si="128"/>
        <v>-0.6008278544557627</v>
      </c>
    </row>
    <row r="8258" spans="1:2">
      <c r="A8258" s="33">
        <v>3595.5200000000009</v>
      </c>
      <c r="B8258" s="33">
        <f t="shared" si="128"/>
        <v>-0.56891587322572168</v>
      </c>
    </row>
    <row r="8259" spans="1:2">
      <c r="A8259" s="34">
        <v>1587.6000000000001</v>
      </c>
      <c r="B8259" s="33">
        <f t="shared" ref="B8259:B8322" si="129">(A8259-$E$3)/$E$4</f>
        <v>-0.60596899546534422</v>
      </c>
    </row>
    <row r="8260" spans="1:2">
      <c r="A8260" s="33">
        <v>3214.8</v>
      </c>
      <c r="B8260" s="33">
        <f t="shared" si="129"/>
        <v>-0.57594148415597246</v>
      </c>
    </row>
    <row r="8261" spans="1:2">
      <c r="A8261" s="34">
        <v>2412.5</v>
      </c>
      <c r="B8261" s="33">
        <f t="shared" si="129"/>
        <v>-0.59074671542656543</v>
      </c>
    </row>
    <row r="8262" spans="1:2">
      <c r="A8262" s="33">
        <v>2230.6200000000003</v>
      </c>
      <c r="B8262" s="33">
        <f t="shared" si="129"/>
        <v>-0.59410303533619457</v>
      </c>
    </row>
    <row r="8263" spans="1:2">
      <c r="A8263" s="34">
        <v>1688.61</v>
      </c>
      <c r="B8263" s="33">
        <f t="shared" si="129"/>
        <v>-0.60410500891337782</v>
      </c>
    </row>
    <row r="8264" spans="1:2">
      <c r="A8264" s="33">
        <v>2773.440000000001</v>
      </c>
      <c r="B8264" s="33">
        <f t="shared" si="129"/>
        <v>-0.58408611443590375</v>
      </c>
    </row>
    <row r="8265" spans="1:2">
      <c r="A8265" s="34">
        <v>1399.2000000000003</v>
      </c>
      <c r="B8265" s="33">
        <f t="shared" si="129"/>
        <v>-0.6094456320992464</v>
      </c>
    </row>
    <row r="8266" spans="1:2">
      <c r="A8266" s="33">
        <v>3869.0400000000004</v>
      </c>
      <c r="B8266" s="33">
        <f t="shared" si="129"/>
        <v>-0.56386847592155542</v>
      </c>
    </row>
    <row r="8267" spans="1:2">
      <c r="A8267" s="34">
        <v>2613</v>
      </c>
      <c r="B8267" s="33">
        <f t="shared" si="129"/>
        <v>-0.58704679162031603</v>
      </c>
    </row>
    <row r="8268" spans="1:2">
      <c r="A8268" s="33">
        <v>2587.2000000000003</v>
      </c>
      <c r="B8268" s="33">
        <f t="shared" si="129"/>
        <v>-0.58752289154151915</v>
      </c>
    </row>
    <row r="8269" spans="1:2">
      <c r="A8269" s="34">
        <v>1986.6</v>
      </c>
      <c r="B8269" s="33">
        <f t="shared" si="129"/>
        <v>-0.59860605482348128</v>
      </c>
    </row>
    <row r="8270" spans="1:2">
      <c r="A8270" s="33">
        <v>2955.9600000000009</v>
      </c>
      <c r="B8270" s="33">
        <f t="shared" si="129"/>
        <v>-0.58071798429567123</v>
      </c>
    </row>
    <row r="8271" spans="1:2">
      <c r="A8271" s="34">
        <v>1735.0200000000002</v>
      </c>
      <c r="B8271" s="33">
        <f t="shared" si="129"/>
        <v>-0.60324858265977166</v>
      </c>
    </row>
    <row r="8272" spans="1:2">
      <c r="A8272" s="33">
        <v>3756.2400000000007</v>
      </c>
      <c r="B8272" s="33">
        <f t="shared" si="129"/>
        <v>-0.56595002906542036</v>
      </c>
    </row>
    <row r="8273" spans="1:2">
      <c r="A8273" s="34">
        <v>2612.5</v>
      </c>
      <c r="B8273" s="33">
        <f t="shared" si="129"/>
        <v>-0.58705601836297505</v>
      </c>
    </row>
    <row r="8274" spans="1:2">
      <c r="A8274" s="33">
        <v>3276.84</v>
      </c>
      <c r="B8274" s="33">
        <f t="shared" si="129"/>
        <v>-0.57479662992684666</v>
      </c>
    </row>
    <row r="8275" spans="1:2">
      <c r="A8275" s="34">
        <v>2390.4</v>
      </c>
      <c r="B8275" s="33">
        <f t="shared" si="129"/>
        <v>-0.59115453745209212</v>
      </c>
    </row>
    <row r="8276" spans="1:2">
      <c r="A8276" s="33">
        <v>3598.5600000000009</v>
      </c>
      <c r="B8276" s="33">
        <f t="shared" si="129"/>
        <v>-0.56885977463035509</v>
      </c>
    </row>
    <row r="8277" spans="1:2">
      <c r="A8277" s="34">
        <v>1713.6000000000001</v>
      </c>
      <c r="B8277" s="33">
        <f t="shared" si="129"/>
        <v>-0.60364385631528217</v>
      </c>
    </row>
    <row r="8278" spans="1:2">
      <c r="A8278" s="33">
        <v>1192</v>
      </c>
      <c r="B8278" s="33">
        <f t="shared" si="129"/>
        <v>-0.613269194257126</v>
      </c>
    </row>
    <row r="8279" spans="1:2">
      <c r="A8279" s="34">
        <v>1123.75</v>
      </c>
      <c r="B8279" s="33">
        <f t="shared" si="129"/>
        <v>-0.61452864463007628</v>
      </c>
    </row>
    <row r="8280" spans="1:2">
      <c r="A8280" s="33">
        <v>1397.7600000000002</v>
      </c>
      <c r="B8280" s="33">
        <f t="shared" si="129"/>
        <v>-0.60947220511810418</v>
      </c>
    </row>
    <row r="8281" spans="1:2">
      <c r="A8281" s="34">
        <v>848.63999999999987</v>
      </c>
      <c r="B8281" s="33">
        <f t="shared" si="129"/>
        <v>-0.61960538297589807</v>
      </c>
    </row>
    <row r="8282" spans="1:2">
      <c r="A8282" s="33">
        <v>1254.5999999999999</v>
      </c>
      <c r="B8282" s="33">
        <f t="shared" si="129"/>
        <v>-0.61211400607622224</v>
      </c>
    </row>
    <row r="8283" spans="1:2">
      <c r="A8283" s="34">
        <v>2162.4</v>
      </c>
      <c r="B8283" s="33">
        <f t="shared" si="129"/>
        <v>-0.59536193210458521</v>
      </c>
    </row>
    <row r="8284" spans="1:2">
      <c r="A8284" s="33">
        <v>1345.32</v>
      </c>
      <c r="B8284" s="33">
        <f t="shared" si="129"/>
        <v>-0.61043990588817765</v>
      </c>
    </row>
    <row r="8285" spans="1:2">
      <c r="A8285" s="34">
        <v>1964.4299999999998</v>
      </c>
      <c r="B8285" s="33">
        <f t="shared" si="129"/>
        <v>-0.59901516859298021</v>
      </c>
    </row>
    <row r="8286" spans="1:2">
      <c r="A8286" s="33">
        <v>1255.8</v>
      </c>
      <c r="B8286" s="33">
        <f t="shared" si="129"/>
        <v>-0.61209186189384068</v>
      </c>
    </row>
    <row r="8287" spans="1:2">
      <c r="A8287" s="34">
        <v>1756.1599999999999</v>
      </c>
      <c r="B8287" s="33">
        <f t="shared" si="129"/>
        <v>-0.60285847598015019</v>
      </c>
    </row>
    <row r="8288" spans="1:2">
      <c r="A8288" s="33">
        <v>872.32</v>
      </c>
      <c r="B8288" s="33">
        <f t="shared" si="129"/>
        <v>-0.61916840444356902</v>
      </c>
    </row>
    <row r="8289" spans="1:2">
      <c r="A8289" s="34">
        <v>2242.2400000000002</v>
      </c>
      <c r="B8289" s="33">
        <f t="shared" si="129"/>
        <v>-0.59388860583679992</v>
      </c>
    </row>
    <row r="8290" spans="1:2">
      <c r="A8290" s="33">
        <v>1900.5999999999997</v>
      </c>
      <c r="B8290" s="33">
        <f t="shared" si="129"/>
        <v>-0.60019305456082517</v>
      </c>
    </row>
    <row r="8291" spans="1:2">
      <c r="A8291" s="34">
        <v>2841.1499999999996</v>
      </c>
      <c r="B8291" s="33">
        <f t="shared" si="129"/>
        <v>-0.58283662894502519</v>
      </c>
    </row>
    <row r="8292" spans="1:2">
      <c r="A8292" s="33">
        <v>1570.3599999999997</v>
      </c>
      <c r="B8292" s="33">
        <f t="shared" si="129"/>
        <v>-0.60628713355222563</v>
      </c>
    </row>
    <row r="8293" spans="1:2">
      <c r="A8293" s="34">
        <v>1736.0000000000002</v>
      </c>
      <c r="B8293" s="33">
        <f t="shared" si="129"/>
        <v>-0.60323049824416008</v>
      </c>
    </row>
    <row r="8294" spans="1:2">
      <c r="A8294" s="33">
        <v>974.16</v>
      </c>
      <c r="B8294" s="33">
        <f t="shared" si="129"/>
        <v>-0.61728910149878868</v>
      </c>
    </row>
    <row r="8295" spans="1:2">
      <c r="A8295" s="34">
        <v>2211.2500000000005</v>
      </c>
      <c r="B8295" s="33">
        <f t="shared" si="129"/>
        <v>-0.59446047934680335</v>
      </c>
    </row>
    <row r="8296" spans="1:2">
      <c r="A8296" s="33">
        <v>1187.55</v>
      </c>
      <c r="B8296" s="33">
        <f t="shared" si="129"/>
        <v>-0.61335131226679085</v>
      </c>
    </row>
    <row r="8297" spans="1:2">
      <c r="A8297" s="34">
        <v>1449.4199999999998</v>
      </c>
      <c r="B8297" s="33">
        <f t="shared" si="129"/>
        <v>-0.60851889806657877</v>
      </c>
    </row>
    <row r="8298" spans="1:2">
      <c r="A8298" s="33">
        <v>1121.9999999999998</v>
      </c>
      <c r="B8298" s="33">
        <f t="shared" si="129"/>
        <v>-0.61456093822938274</v>
      </c>
    </row>
    <row r="8299" spans="1:2">
      <c r="A8299" s="34">
        <v>1433.6000000000001</v>
      </c>
      <c r="B8299" s="33">
        <f t="shared" si="129"/>
        <v>-0.60881083220430887</v>
      </c>
    </row>
    <row r="8300" spans="1:2">
      <c r="A8300" s="33">
        <v>798</v>
      </c>
      <c r="B8300" s="33">
        <f t="shared" si="129"/>
        <v>-0.6205398674723992</v>
      </c>
    </row>
    <row r="8301" spans="1:2">
      <c r="A8301" s="34">
        <v>2152.0800000000004</v>
      </c>
      <c r="B8301" s="33">
        <f t="shared" si="129"/>
        <v>-0.59555237207306655</v>
      </c>
    </row>
    <row r="8302" spans="1:2">
      <c r="A8302" s="33">
        <v>1333.8</v>
      </c>
      <c r="B8302" s="33">
        <f t="shared" si="129"/>
        <v>-0.61065249003904032</v>
      </c>
    </row>
    <row r="8303" spans="1:2">
      <c r="A8303" s="34">
        <v>2111.9999999999995</v>
      </c>
      <c r="B8303" s="33">
        <f t="shared" si="129"/>
        <v>-0.59629198776461001</v>
      </c>
    </row>
    <row r="8304" spans="1:2">
      <c r="A8304" s="33">
        <v>1313.76</v>
      </c>
      <c r="B8304" s="33">
        <f t="shared" si="129"/>
        <v>-0.6110222978848121</v>
      </c>
    </row>
    <row r="8305" spans="1:2">
      <c r="A8305" s="34">
        <v>1933.2</v>
      </c>
      <c r="B8305" s="33">
        <f t="shared" si="129"/>
        <v>-0.59959147093945986</v>
      </c>
    </row>
    <row r="8306" spans="1:2">
      <c r="A8306" s="33">
        <v>1785.9599999999998</v>
      </c>
      <c r="B8306" s="33">
        <f t="shared" si="129"/>
        <v>-0.60230856211767514</v>
      </c>
    </row>
    <row r="8307" spans="1:2">
      <c r="A8307" s="34">
        <v>4956.5900000000011</v>
      </c>
      <c r="B8307" s="33">
        <f t="shared" si="129"/>
        <v>-0.5437993879640165</v>
      </c>
    </row>
    <row r="8308" spans="1:2">
      <c r="A8308" s="33">
        <v>3368.96</v>
      </c>
      <c r="B8308" s="33">
        <f t="shared" si="129"/>
        <v>-0.57309669485935699</v>
      </c>
    </row>
    <row r="8309" spans="1:2">
      <c r="A8309" s="34">
        <v>3609.6</v>
      </c>
      <c r="B8309" s="33">
        <f t="shared" si="129"/>
        <v>-0.56865604815244497</v>
      </c>
    </row>
    <row r="8310" spans="1:2">
      <c r="A8310" s="33">
        <v>2310.8799999999997</v>
      </c>
      <c r="B8310" s="33">
        <f t="shared" si="129"/>
        <v>-0.59262195860457567</v>
      </c>
    </row>
    <row r="8311" spans="1:2">
      <c r="A8311" s="34">
        <v>3215.5200000000004</v>
      </c>
      <c r="B8311" s="33">
        <f t="shared" si="129"/>
        <v>-0.57592819764654346</v>
      </c>
    </row>
    <row r="8312" spans="1:2">
      <c r="A8312" s="33">
        <v>1754.9999999999998</v>
      </c>
      <c r="B8312" s="33">
        <f t="shared" si="129"/>
        <v>-0.60287988202311893</v>
      </c>
    </row>
    <row r="8313" spans="1:2">
      <c r="A8313" s="34">
        <v>6679.9800000000005</v>
      </c>
      <c r="B8313" s="33">
        <f t="shared" si="129"/>
        <v>-0.51199683590191103</v>
      </c>
    </row>
    <row r="8314" spans="1:2">
      <c r="A8314" s="33">
        <v>3943.9999999999995</v>
      </c>
      <c r="B8314" s="33">
        <f t="shared" si="129"/>
        <v>-0.56248520266212176</v>
      </c>
    </row>
    <row r="8315" spans="1:2">
      <c r="A8315" s="34">
        <v>3959.9999999999995</v>
      </c>
      <c r="B8315" s="33">
        <f t="shared" si="129"/>
        <v>-0.5621899468970345</v>
      </c>
    </row>
    <row r="8316" spans="1:2">
      <c r="A8316" s="33">
        <v>4829.9999999999991</v>
      </c>
      <c r="B8316" s="33">
        <f t="shared" si="129"/>
        <v>-0.54613541467041615</v>
      </c>
    </row>
    <row r="8317" spans="1:2">
      <c r="A8317" s="34">
        <v>3825.9200000000005</v>
      </c>
      <c r="B8317" s="33">
        <f t="shared" si="129"/>
        <v>-0.56466419020846548</v>
      </c>
    </row>
    <row r="8318" spans="1:2">
      <c r="A8318" s="33">
        <v>2702.7</v>
      </c>
      <c r="B8318" s="33">
        <f t="shared" si="129"/>
        <v>-0.58539151398729572</v>
      </c>
    </row>
    <row r="8319" spans="1:2">
      <c r="A8319" s="34">
        <v>6408.3200000000015</v>
      </c>
      <c r="B8319" s="33">
        <f t="shared" si="129"/>
        <v>-0.5170099097233859</v>
      </c>
    </row>
    <row r="8320" spans="1:2">
      <c r="A8320" s="33">
        <v>3446.07</v>
      </c>
      <c r="B8320" s="33">
        <f t="shared" si="129"/>
        <v>-0.57167374660648962</v>
      </c>
    </row>
    <row r="8321" spans="1:2">
      <c r="A8321" s="34">
        <v>6081.24</v>
      </c>
      <c r="B8321" s="33">
        <f t="shared" si="129"/>
        <v>-0.52304567570118166</v>
      </c>
    </row>
    <row r="8322" spans="1:2">
      <c r="A8322" s="33">
        <v>5755.62</v>
      </c>
      <c r="B8322" s="33">
        <f t="shared" si="129"/>
        <v>-0.52905449959041329</v>
      </c>
    </row>
    <row r="8323" spans="1:2">
      <c r="A8323" s="34">
        <v>3058.5600000000004</v>
      </c>
      <c r="B8323" s="33">
        <f t="shared" ref="B8323:B8386" si="130">(A8323-$E$3)/$E$4</f>
        <v>-0.5788246567020493</v>
      </c>
    </row>
    <row r="8324" spans="1:2">
      <c r="A8324" s="33">
        <v>2252.25</v>
      </c>
      <c r="B8324" s="33">
        <f t="shared" si="130"/>
        <v>-0.59370388644876726</v>
      </c>
    </row>
    <row r="8325" spans="1:2">
      <c r="A8325" s="34">
        <v>6217.6000000000013</v>
      </c>
      <c r="B8325" s="33">
        <f t="shared" si="130"/>
        <v>-0.52052935844322568</v>
      </c>
    </row>
    <row r="8326" spans="1:2">
      <c r="A8326" s="33">
        <v>4179.9999999999991</v>
      </c>
      <c r="B8326" s="33">
        <f t="shared" si="130"/>
        <v>-0.55813018012708504</v>
      </c>
    </row>
    <row r="8327" spans="1:2">
      <c r="A8327" s="34">
        <v>3303.6299999999997</v>
      </c>
      <c r="B8327" s="33">
        <f t="shared" si="130"/>
        <v>-0.57430226105517868</v>
      </c>
    </row>
    <row r="8328" spans="1:2">
      <c r="A8328" s="33">
        <v>4141.2</v>
      </c>
      <c r="B8328" s="33">
        <f t="shared" si="130"/>
        <v>-0.55884617535742154</v>
      </c>
    </row>
    <row r="8329" spans="1:2">
      <c r="A8329" s="34">
        <v>3100.8</v>
      </c>
      <c r="B8329" s="33">
        <f t="shared" si="130"/>
        <v>-0.57804518148221895</v>
      </c>
    </row>
    <row r="8330" spans="1:2">
      <c r="A8330" s="33">
        <v>2012.3999999999996</v>
      </c>
      <c r="B8330" s="33">
        <f t="shared" si="130"/>
        <v>-0.59812995490227805</v>
      </c>
    </row>
    <row r="8331" spans="1:2">
      <c r="A8331" s="34">
        <v>4073.4000000000005</v>
      </c>
      <c r="B8331" s="33">
        <f t="shared" si="130"/>
        <v>-0.56009732166197868</v>
      </c>
    </row>
    <row r="8332" spans="1:2">
      <c r="A8332" s="33">
        <v>2926.56</v>
      </c>
      <c r="B8332" s="33">
        <f t="shared" si="130"/>
        <v>-0.58126051676401891</v>
      </c>
    </row>
    <row r="8333" spans="1:2">
      <c r="A8333" s="34">
        <v>2136</v>
      </c>
      <c r="B8333" s="33">
        <f t="shared" si="130"/>
        <v>-0.59584910411697922</v>
      </c>
    </row>
    <row r="8334" spans="1:2">
      <c r="A8334" s="33">
        <v>2112.48</v>
      </c>
      <c r="B8334" s="33">
        <f t="shared" si="130"/>
        <v>-0.59628313009165745</v>
      </c>
    </row>
    <row r="8335" spans="1:2">
      <c r="A8335" s="34">
        <v>2358.0000000000005</v>
      </c>
      <c r="B8335" s="33">
        <f t="shared" si="130"/>
        <v>-0.5917524303763938</v>
      </c>
    </row>
    <row r="8336" spans="1:2">
      <c r="A8336" s="33">
        <v>1342.8799999999999</v>
      </c>
      <c r="B8336" s="33">
        <f t="shared" si="130"/>
        <v>-0.61048493239235346</v>
      </c>
    </row>
    <row r="8337" spans="1:2">
      <c r="A8337" s="34">
        <v>3477.9700000000007</v>
      </c>
      <c r="B8337" s="33">
        <f t="shared" si="130"/>
        <v>-0.57108508042484696</v>
      </c>
    </row>
    <row r="8338" spans="1:2">
      <c r="A8338" s="33">
        <v>2338.56</v>
      </c>
      <c r="B8338" s="33">
        <f t="shared" si="130"/>
        <v>-0.59211116613097481</v>
      </c>
    </row>
    <row r="8339" spans="1:2">
      <c r="A8339" s="34">
        <v>2294.6699999999996</v>
      </c>
      <c r="B8339" s="33">
        <f t="shared" si="130"/>
        <v>-0.59292108960157974</v>
      </c>
    </row>
    <row r="8340" spans="1:2">
      <c r="A8340" s="33">
        <v>3547.56</v>
      </c>
      <c r="B8340" s="33">
        <f t="shared" si="130"/>
        <v>-0.56980090238157066</v>
      </c>
    </row>
    <row r="8341" spans="1:2">
      <c r="A8341" s="34">
        <v>3698.9200000000005</v>
      </c>
      <c r="B8341" s="33">
        <f t="shared" si="130"/>
        <v>-0.56700778284384534</v>
      </c>
    </row>
    <row r="8342" spans="1:2">
      <c r="A8342" s="33">
        <v>2769.2</v>
      </c>
      <c r="B8342" s="33">
        <f t="shared" si="130"/>
        <v>-0.5841643572136519</v>
      </c>
    </row>
    <row r="8343" spans="1:2">
      <c r="A8343" s="34">
        <v>5732.7600000000011</v>
      </c>
      <c r="B8343" s="33">
        <f t="shared" si="130"/>
        <v>-0.52947634626478157</v>
      </c>
    </row>
    <row r="8344" spans="1:2">
      <c r="A8344" s="33">
        <v>4642.5599999999995</v>
      </c>
      <c r="B8344" s="33">
        <f t="shared" si="130"/>
        <v>-0.54959433595841312</v>
      </c>
    </row>
    <row r="8345" spans="1:2">
      <c r="A8345" s="34">
        <v>4786.32</v>
      </c>
      <c r="B8345" s="33">
        <f t="shared" si="130"/>
        <v>-0.54694146290910428</v>
      </c>
    </row>
    <row r="8346" spans="1:2">
      <c r="A8346" s="33">
        <v>4712.3999999999996</v>
      </c>
      <c r="B8346" s="33">
        <f t="shared" si="130"/>
        <v>-0.54830554454380731</v>
      </c>
    </row>
    <row r="8347" spans="1:2">
      <c r="A8347" s="34">
        <v>4646.4000000000005</v>
      </c>
      <c r="B8347" s="33">
        <f t="shared" si="130"/>
        <v>-0.54952347457479211</v>
      </c>
    </row>
    <row r="8348" spans="1:2">
      <c r="A8348" s="33">
        <v>2857.6</v>
      </c>
      <c r="B8348" s="33">
        <f t="shared" si="130"/>
        <v>-0.58253306911154501</v>
      </c>
    </row>
    <row r="8349" spans="1:2">
      <c r="A8349" s="34">
        <v>6945.7500000000009</v>
      </c>
      <c r="B8349" s="33">
        <f t="shared" si="130"/>
        <v>-0.5070924531089589</v>
      </c>
    </row>
    <row r="8350" spans="1:2">
      <c r="A8350" s="33">
        <v>1663.2</v>
      </c>
      <c r="B8350" s="33">
        <f t="shared" si="130"/>
        <v>-0.60457391197530697</v>
      </c>
    </row>
    <row r="8351" spans="1:2">
      <c r="A8351" s="34">
        <v>660.09999999999991</v>
      </c>
      <c r="B8351" s="33">
        <f t="shared" si="130"/>
        <v>-0.62308460309774483</v>
      </c>
    </row>
    <row r="8352" spans="1:2">
      <c r="A8352" s="33">
        <v>548.33999999999992</v>
      </c>
      <c r="B8352" s="33">
        <f t="shared" si="130"/>
        <v>-0.62514696461687913</v>
      </c>
    </row>
    <row r="8353" spans="1:2">
      <c r="A8353" s="34">
        <v>217.58</v>
      </c>
      <c r="B8353" s="33">
        <f t="shared" si="130"/>
        <v>-0.63125063942064497</v>
      </c>
    </row>
    <row r="8354" spans="1:2">
      <c r="A8354" s="33">
        <v>1448.9399999999998</v>
      </c>
      <c r="B8354" s="33">
        <f t="shared" si="130"/>
        <v>-0.60852775573953133</v>
      </c>
    </row>
    <row r="8355" spans="1:2">
      <c r="A8355" s="34">
        <v>2152.3200000000002</v>
      </c>
      <c r="B8355" s="33">
        <f t="shared" si="130"/>
        <v>-0.59554794323659022</v>
      </c>
    </row>
    <row r="8356" spans="1:2">
      <c r="A8356" s="33">
        <v>1549.12</v>
      </c>
      <c r="B8356" s="33">
        <f t="shared" si="130"/>
        <v>-0.60667908558037886</v>
      </c>
    </row>
    <row r="8357" spans="1:2">
      <c r="A8357" s="34">
        <v>2096.64</v>
      </c>
      <c r="B8357" s="33">
        <f t="shared" si="130"/>
        <v>-0.59657543329909379</v>
      </c>
    </row>
    <row r="8358" spans="1:2">
      <c r="A8358" s="33">
        <v>1555.84</v>
      </c>
      <c r="B8358" s="33">
        <f t="shared" si="130"/>
        <v>-0.60655507815904242</v>
      </c>
    </row>
    <row r="8359" spans="1:2">
      <c r="A8359" s="34">
        <v>1464.48</v>
      </c>
      <c r="B8359" s="33">
        <f t="shared" si="130"/>
        <v>-0.60824098857769038</v>
      </c>
    </row>
    <row r="8360" spans="1:2">
      <c r="A8360" s="33">
        <v>961.34999999999991</v>
      </c>
      <c r="B8360" s="33">
        <f t="shared" si="130"/>
        <v>-0.61752549064571172</v>
      </c>
    </row>
    <row r="8361" spans="1:2">
      <c r="A8361" s="34">
        <v>2216.1600000000003</v>
      </c>
      <c r="B8361" s="33">
        <f t="shared" si="130"/>
        <v>-0.59436987273389219</v>
      </c>
    </row>
    <row r="8362" spans="1:2">
      <c r="A8362" s="33">
        <v>2186.3799999999997</v>
      </c>
      <c r="B8362" s="33">
        <f t="shared" si="130"/>
        <v>-0.59491941752666078</v>
      </c>
    </row>
    <row r="8363" spans="1:2">
      <c r="A8363" s="34">
        <v>2917.7599999999998</v>
      </c>
      <c r="B8363" s="33">
        <f t="shared" si="130"/>
        <v>-0.58142290743481695</v>
      </c>
    </row>
    <row r="8364" spans="1:2">
      <c r="A8364" s="33">
        <v>1468.8</v>
      </c>
      <c r="B8364" s="33">
        <f t="shared" si="130"/>
        <v>-0.60816126952111682</v>
      </c>
    </row>
    <row r="8365" spans="1:2">
      <c r="A8365" s="34">
        <v>1627.4800000000002</v>
      </c>
      <c r="B8365" s="33">
        <f t="shared" si="130"/>
        <v>-0.60523307047086417</v>
      </c>
    </row>
    <row r="8366" spans="1:2">
      <c r="A8366" s="33">
        <v>1133.4399999999998</v>
      </c>
      <c r="B8366" s="33">
        <f t="shared" si="130"/>
        <v>-0.61434983035734525</v>
      </c>
    </row>
    <row r="8367" spans="1:2">
      <c r="A8367" s="34">
        <v>2059.2000000000003</v>
      </c>
      <c r="B8367" s="33">
        <f t="shared" si="130"/>
        <v>-0.59726633178939792</v>
      </c>
    </row>
    <row r="8368" spans="1:2">
      <c r="A8368" s="33">
        <v>1677</v>
      </c>
      <c r="B8368" s="33">
        <f t="shared" si="130"/>
        <v>-0.60431925387791929</v>
      </c>
    </row>
    <row r="8369" spans="1:2">
      <c r="A8369" s="34">
        <v>1519.04</v>
      </c>
      <c r="B8369" s="33">
        <f t="shared" si="130"/>
        <v>-0.60723416641874295</v>
      </c>
    </row>
    <row r="8370" spans="1:2">
      <c r="A8370" s="33">
        <v>785.83999999999992</v>
      </c>
      <c r="B8370" s="33">
        <f t="shared" si="130"/>
        <v>-0.62076426185386557</v>
      </c>
    </row>
    <row r="8371" spans="1:2">
      <c r="A8371" s="34">
        <v>1044.0000000000002</v>
      </c>
      <c r="B8371" s="33">
        <f t="shared" si="130"/>
        <v>-0.61600031008418299</v>
      </c>
    </row>
    <row r="8372" spans="1:2">
      <c r="A8372" s="33">
        <v>702.24</v>
      </c>
      <c r="B8372" s="33">
        <f t="shared" si="130"/>
        <v>-0.62230697322644635</v>
      </c>
    </row>
    <row r="8373" spans="1:2">
      <c r="A8373" s="34">
        <v>1547.7000000000003</v>
      </c>
      <c r="B8373" s="33">
        <f t="shared" si="130"/>
        <v>-0.60670528952953051</v>
      </c>
    </row>
    <row r="8374" spans="1:2">
      <c r="A8374" s="33">
        <v>736.95999999999992</v>
      </c>
      <c r="B8374" s="33">
        <f t="shared" si="130"/>
        <v>-0.62166626821620696</v>
      </c>
    </row>
    <row r="8375" spans="1:2">
      <c r="A8375" s="34">
        <v>1709.1199999999997</v>
      </c>
      <c r="B8375" s="33">
        <f t="shared" si="130"/>
        <v>-0.60372652792950665</v>
      </c>
    </row>
    <row r="8376" spans="1:2">
      <c r="A8376" s="33">
        <v>1086.8</v>
      </c>
      <c r="B8376" s="33">
        <f t="shared" si="130"/>
        <v>-0.61521050091257456</v>
      </c>
    </row>
    <row r="8377" spans="1:2">
      <c r="A8377" s="34">
        <v>2616.9000000000005</v>
      </c>
      <c r="B8377" s="33">
        <f t="shared" si="130"/>
        <v>-0.58697482302757598</v>
      </c>
    </row>
    <row r="8378" spans="1:2">
      <c r="A8378" s="33">
        <v>2162.16</v>
      </c>
      <c r="B8378" s="33">
        <f t="shared" si="130"/>
        <v>-0.59536636094106155</v>
      </c>
    </row>
    <row r="8379" spans="1:2">
      <c r="A8379" s="34">
        <v>6248.880000000001</v>
      </c>
      <c r="B8379" s="33">
        <f t="shared" si="130"/>
        <v>-0.51995213342248014</v>
      </c>
    </row>
    <row r="8380" spans="1:2">
      <c r="A8380" s="33">
        <v>3240</v>
      </c>
      <c r="B8380" s="33">
        <f t="shared" si="130"/>
        <v>-0.57547645632596001</v>
      </c>
    </row>
    <row r="8381" spans="1:2">
      <c r="A8381" s="34">
        <v>3832.85</v>
      </c>
      <c r="B8381" s="33">
        <f t="shared" si="130"/>
        <v>-0.56453630755521211</v>
      </c>
    </row>
    <row r="8382" spans="1:2">
      <c r="A8382" s="33">
        <v>4069.8</v>
      </c>
      <c r="B8382" s="33">
        <f t="shared" si="130"/>
        <v>-0.56016375420912334</v>
      </c>
    </row>
    <row r="8383" spans="1:2">
      <c r="A8383" s="34">
        <v>3906.0000000000005</v>
      </c>
      <c r="B8383" s="33">
        <f t="shared" si="130"/>
        <v>-0.56318643510420385</v>
      </c>
    </row>
    <row r="8384" spans="1:2">
      <c r="A8384" s="33">
        <v>2946.8999999999996</v>
      </c>
      <c r="B8384" s="33">
        <f t="shared" si="130"/>
        <v>-0.58088517287265173</v>
      </c>
    </row>
    <row r="8385" spans="1:2">
      <c r="A8385" s="34">
        <v>6451.2000000000016</v>
      </c>
      <c r="B8385" s="33">
        <f t="shared" si="130"/>
        <v>-0.51621862427295206</v>
      </c>
    </row>
    <row r="8386" spans="1:2">
      <c r="A8386" s="33">
        <v>4206.079999999999</v>
      </c>
      <c r="B8386" s="33">
        <f t="shared" si="130"/>
        <v>-0.55764891322999288</v>
      </c>
    </row>
    <row r="8387" spans="1:2">
      <c r="A8387" s="34">
        <v>5372.4</v>
      </c>
      <c r="B8387" s="33">
        <f t="shared" ref="B8387:B8450" si="131">(A8387-$E$3)/$E$4</f>
        <v>-0.53612624423395883</v>
      </c>
    </row>
    <row r="8388" spans="1:2">
      <c r="A8388" s="33">
        <v>5589.9199999999992</v>
      </c>
      <c r="B8388" s="33">
        <f t="shared" si="131"/>
        <v>-0.532112242107598</v>
      </c>
    </row>
    <row r="8389" spans="1:2">
      <c r="A8389" s="34">
        <v>4727.5200000000013</v>
      </c>
      <c r="B8389" s="33">
        <f t="shared" si="131"/>
        <v>-0.54802652784579986</v>
      </c>
    </row>
    <row r="8390" spans="1:2">
      <c r="A8390" s="33">
        <v>3257.8</v>
      </c>
      <c r="B8390" s="33">
        <f t="shared" si="131"/>
        <v>-0.57514798428730052</v>
      </c>
    </row>
    <row r="8391" spans="1:2">
      <c r="A8391" s="34">
        <v>9212.0000000000018</v>
      </c>
      <c r="B8391" s="33">
        <f t="shared" si="131"/>
        <v>-0.46527224200714978</v>
      </c>
    </row>
    <row r="8392" spans="1:2">
      <c r="A8392" s="33">
        <v>3460.0499999999997</v>
      </c>
      <c r="B8392" s="33">
        <f t="shared" si="131"/>
        <v>-0.57141576688174467</v>
      </c>
    </row>
    <row r="8393" spans="1:2">
      <c r="A8393" s="34">
        <v>4906.9799999999996</v>
      </c>
      <c r="B8393" s="33">
        <f t="shared" si="131"/>
        <v>-0.54471486537064018</v>
      </c>
    </row>
    <row r="8394" spans="1:2">
      <c r="A8394" s="33">
        <v>5304.2399999999989</v>
      </c>
      <c r="B8394" s="33">
        <f t="shared" si="131"/>
        <v>-0.53738403379323052</v>
      </c>
    </row>
    <row r="8395" spans="1:2">
      <c r="A8395" s="34">
        <v>3315.2000000000007</v>
      </c>
      <c r="B8395" s="33">
        <f t="shared" si="131"/>
        <v>-0.57408875423005001</v>
      </c>
    </row>
    <row r="8396" spans="1:2">
      <c r="A8396" s="33">
        <v>2939.9999999999995</v>
      </c>
      <c r="B8396" s="33">
        <f t="shared" si="131"/>
        <v>-0.58101250192134568</v>
      </c>
    </row>
    <row r="8397" spans="1:2">
      <c r="A8397" s="34">
        <v>5621.0700000000015</v>
      </c>
      <c r="B8397" s="33">
        <f t="shared" si="131"/>
        <v>-0.53153741603994376</v>
      </c>
    </row>
    <row r="8398" spans="1:2">
      <c r="A8398" s="33">
        <v>4305.3999999999996</v>
      </c>
      <c r="B8398" s="33">
        <f t="shared" si="131"/>
        <v>-0.55581611306821377</v>
      </c>
    </row>
    <row r="8399" spans="1:2">
      <c r="A8399" s="34">
        <v>3425.3999999999996</v>
      </c>
      <c r="B8399" s="33">
        <f t="shared" si="131"/>
        <v>-0.57205518014801171</v>
      </c>
    </row>
    <row r="8400" spans="1:2">
      <c r="A8400" s="33">
        <v>5606.16</v>
      </c>
      <c r="B8400" s="33">
        <f t="shared" si="131"/>
        <v>-0.5318125575060344</v>
      </c>
    </row>
    <row r="8401" spans="1:2">
      <c r="A8401" s="34">
        <v>3049.2000000000007</v>
      </c>
      <c r="B8401" s="33">
        <f t="shared" si="131"/>
        <v>-0.5789973813246253</v>
      </c>
    </row>
    <row r="8402" spans="1:2">
      <c r="A8402" s="33">
        <v>1948.8</v>
      </c>
      <c r="B8402" s="33">
        <f t="shared" si="131"/>
        <v>-0.59930359656849985</v>
      </c>
    </row>
    <row r="8403" spans="1:2">
      <c r="A8403" s="34">
        <v>3556.8000000000011</v>
      </c>
      <c r="B8403" s="33">
        <f t="shared" si="131"/>
        <v>-0.56963039217723277</v>
      </c>
    </row>
    <row r="8404" spans="1:2">
      <c r="A8404" s="33">
        <v>1913.5999999999997</v>
      </c>
      <c r="B8404" s="33">
        <f t="shared" si="131"/>
        <v>-0.59995315925169179</v>
      </c>
    </row>
    <row r="8405" spans="1:2">
      <c r="A8405" s="34">
        <v>2188.4499999999998</v>
      </c>
      <c r="B8405" s="33">
        <f t="shared" si="131"/>
        <v>-0.59488121881205258</v>
      </c>
    </row>
    <row r="8406" spans="1:2">
      <c r="A8406" s="33">
        <v>2151.3599999999997</v>
      </c>
      <c r="B8406" s="33">
        <f t="shared" si="131"/>
        <v>-0.59556565858249544</v>
      </c>
    </row>
    <row r="8407" spans="1:2">
      <c r="A8407" s="34">
        <v>1707.1600000000003</v>
      </c>
      <c r="B8407" s="33">
        <f t="shared" si="131"/>
        <v>-0.6037626967607298</v>
      </c>
    </row>
    <row r="8408" spans="1:2">
      <c r="A8408" s="33">
        <v>1131.8999999999999</v>
      </c>
      <c r="B8408" s="33">
        <f t="shared" si="131"/>
        <v>-0.6143782487247349</v>
      </c>
    </row>
    <row r="8409" spans="1:2">
      <c r="A8409" s="34">
        <v>2751.8400000000006</v>
      </c>
      <c r="B8409" s="33">
        <f t="shared" si="131"/>
        <v>-0.58448470971877153</v>
      </c>
    </row>
    <row r="8410" spans="1:2">
      <c r="A8410" s="33">
        <v>1500.2399999999998</v>
      </c>
      <c r="B8410" s="33">
        <f t="shared" si="131"/>
        <v>-0.60758109194272047</v>
      </c>
    </row>
    <row r="8411" spans="1:2">
      <c r="A8411" s="34">
        <v>1455.9999999999998</v>
      </c>
      <c r="B8411" s="33">
        <f t="shared" si="131"/>
        <v>-0.60839747413318668</v>
      </c>
    </row>
    <row r="8412" spans="1:2">
      <c r="A8412" s="33">
        <v>3557.3999999999996</v>
      </c>
      <c r="B8412" s="33">
        <f t="shared" si="131"/>
        <v>-0.56961932008604199</v>
      </c>
    </row>
    <row r="8413" spans="1:2">
      <c r="A8413" s="34">
        <v>3256.2000000000007</v>
      </c>
      <c r="B8413" s="33">
        <f t="shared" si="131"/>
        <v>-0.57517750986380922</v>
      </c>
    </row>
    <row r="8414" spans="1:2">
      <c r="A8414" s="33">
        <v>2646.24</v>
      </c>
      <c r="B8414" s="33">
        <f t="shared" si="131"/>
        <v>-0.58643339776834735</v>
      </c>
    </row>
    <row r="8415" spans="1:2">
      <c r="A8415" s="34">
        <v>5837.4000000000015</v>
      </c>
      <c r="B8415" s="33">
        <f t="shared" si="131"/>
        <v>-0.52754537356111109</v>
      </c>
    </row>
    <row r="8416" spans="1:2">
      <c r="A8416" s="33">
        <v>6182.4</v>
      </c>
      <c r="B8416" s="33">
        <f t="shared" si="131"/>
        <v>-0.52117892112641762</v>
      </c>
    </row>
    <row r="8417" spans="1:2">
      <c r="A8417" s="34">
        <v>5257.5999999999995</v>
      </c>
      <c r="B8417" s="33">
        <f t="shared" si="131"/>
        <v>-0.53824470434845983</v>
      </c>
    </row>
    <row r="8418" spans="1:2">
      <c r="A8418" s="33">
        <v>5507.4599999999991</v>
      </c>
      <c r="B8418" s="33">
        <f t="shared" si="131"/>
        <v>-0.53363391650691627</v>
      </c>
    </row>
    <row r="8419" spans="1:2">
      <c r="A8419" s="34">
        <v>6322.6800000000012</v>
      </c>
      <c r="B8419" s="33">
        <f t="shared" si="131"/>
        <v>-0.51859026620601534</v>
      </c>
    </row>
    <row r="8420" spans="1:2">
      <c r="A8420" s="33">
        <v>2914</v>
      </c>
      <c r="B8420" s="33">
        <f t="shared" si="131"/>
        <v>-0.58149229253961243</v>
      </c>
    </row>
    <row r="8421" spans="1:2">
      <c r="A8421" s="34">
        <v>9072.0000000000018</v>
      </c>
      <c r="B8421" s="33">
        <f t="shared" si="131"/>
        <v>-0.46785572995166308</v>
      </c>
    </row>
    <row r="8422" spans="1:2">
      <c r="A8422" s="33">
        <v>1474.1999999999998</v>
      </c>
      <c r="B8422" s="33">
        <f t="shared" si="131"/>
        <v>-0.60806162070040004</v>
      </c>
    </row>
    <row r="8423" spans="1:2">
      <c r="A8423" s="34">
        <v>1082.3999999999999</v>
      </c>
      <c r="B8423" s="33">
        <f t="shared" si="131"/>
        <v>-0.61529169624797353</v>
      </c>
    </row>
    <row r="8424" spans="1:2">
      <c r="A8424" s="33">
        <v>801.78</v>
      </c>
      <c r="B8424" s="33">
        <f t="shared" si="131"/>
        <v>-0.62047011329789736</v>
      </c>
    </row>
    <row r="8425" spans="1:2">
      <c r="A8425" s="34">
        <v>247.49999999999997</v>
      </c>
      <c r="B8425" s="33">
        <f t="shared" si="131"/>
        <v>-0.63069851113993181</v>
      </c>
    </row>
    <row r="8426" spans="1:2">
      <c r="A8426" s="33">
        <v>1252.08</v>
      </c>
      <c r="B8426" s="33">
        <f t="shared" si="131"/>
        <v>-0.61216050885922346</v>
      </c>
    </row>
    <row r="8427" spans="1:2">
      <c r="A8427" s="34">
        <v>654.72</v>
      </c>
      <c r="B8427" s="33">
        <f t="shared" si="131"/>
        <v>-0.62318388284875537</v>
      </c>
    </row>
    <row r="8428" spans="1:2">
      <c r="A8428" s="33">
        <v>2086.92</v>
      </c>
      <c r="B8428" s="33">
        <f t="shared" si="131"/>
        <v>-0.59675480117638435</v>
      </c>
    </row>
    <row r="8429" spans="1:2">
      <c r="A8429" s="34">
        <v>2034.8999999999999</v>
      </c>
      <c r="B8429" s="33">
        <f t="shared" si="131"/>
        <v>-0.5977147514826241</v>
      </c>
    </row>
    <row r="8430" spans="1:2">
      <c r="A8430" s="33">
        <v>1691.36</v>
      </c>
      <c r="B8430" s="33">
        <f t="shared" si="131"/>
        <v>-0.60405426182875344</v>
      </c>
    </row>
    <row r="8431" spans="1:2">
      <c r="A8431" s="34">
        <v>2240.96</v>
      </c>
      <c r="B8431" s="33">
        <f t="shared" si="131"/>
        <v>-0.593912226298007</v>
      </c>
    </row>
    <row r="8432" spans="1:2">
      <c r="A8432" s="33">
        <v>1675.8</v>
      </c>
      <c r="B8432" s="33">
        <f t="shared" si="131"/>
        <v>-0.60434139806030085</v>
      </c>
    </row>
    <row r="8433" spans="1:2">
      <c r="A8433" s="34">
        <v>686.4</v>
      </c>
      <c r="B8433" s="33">
        <f t="shared" si="131"/>
        <v>-0.62259927643388258</v>
      </c>
    </row>
    <row r="8434" spans="1:2">
      <c r="A8434" s="33">
        <v>2955.36</v>
      </c>
      <c r="B8434" s="33">
        <f t="shared" si="131"/>
        <v>-0.5807290563868619</v>
      </c>
    </row>
    <row r="8435" spans="1:2">
      <c r="A8435" s="34">
        <v>2893.3199999999997</v>
      </c>
      <c r="B8435" s="33">
        <f t="shared" si="131"/>
        <v>-0.5818739106159877</v>
      </c>
    </row>
    <row r="8436" spans="1:2">
      <c r="A8436" s="33">
        <v>1445.8500000000001</v>
      </c>
      <c r="B8436" s="33">
        <f t="shared" si="131"/>
        <v>-0.60858477700916391</v>
      </c>
    </row>
    <row r="8437" spans="1:2">
      <c r="A8437" s="34">
        <v>2199.12</v>
      </c>
      <c r="B8437" s="33">
        <f t="shared" si="131"/>
        <v>-0.59468432012371009</v>
      </c>
    </row>
    <row r="8438" spans="1:2">
      <c r="A8438" s="33">
        <v>1291.5</v>
      </c>
      <c r="B8438" s="33">
        <f t="shared" si="131"/>
        <v>-0.61143307246798984</v>
      </c>
    </row>
    <row r="8439" spans="1:2">
      <c r="A8439" s="34">
        <v>620.4</v>
      </c>
      <c r="B8439" s="33">
        <f t="shared" si="131"/>
        <v>-0.62381720646486749</v>
      </c>
    </row>
    <row r="8440" spans="1:2">
      <c r="A8440" s="33">
        <v>3220.5</v>
      </c>
      <c r="B8440" s="33">
        <f t="shared" si="131"/>
        <v>-0.57583629928966007</v>
      </c>
    </row>
    <row r="8441" spans="1:2">
      <c r="A8441" s="34">
        <v>2918.5199999999995</v>
      </c>
      <c r="B8441" s="33">
        <f t="shared" si="131"/>
        <v>-0.58140888278597525</v>
      </c>
    </row>
    <row r="8442" spans="1:2">
      <c r="A8442" s="33">
        <v>1700.16</v>
      </c>
      <c r="B8442" s="33">
        <f t="shared" si="131"/>
        <v>-0.60389187115795551</v>
      </c>
    </row>
    <row r="8443" spans="1:2">
      <c r="A8443" s="34">
        <v>2185.92</v>
      </c>
      <c r="B8443" s="33">
        <f t="shared" si="131"/>
        <v>-0.59492790612990709</v>
      </c>
    </row>
    <row r="8444" spans="1:2">
      <c r="A8444" s="33">
        <v>1418.82</v>
      </c>
      <c r="B8444" s="33">
        <f t="shared" si="131"/>
        <v>-0.60908357471730812</v>
      </c>
    </row>
    <row r="8445" spans="1:2">
      <c r="A8445" s="34">
        <v>714</v>
      </c>
      <c r="B8445" s="33">
        <f t="shared" si="131"/>
        <v>-0.62208996023910712</v>
      </c>
    </row>
    <row r="8446" spans="1:2">
      <c r="A8446" s="33">
        <v>3902.88</v>
      </c>
      <c r="B8446" s="33">
        <f t="shared" si="131"/>
        <v>-0.56324400997839585</v>
      </c>
    </row>
    <row r="8447" spans="1:2">
      <c r="A8447" s="34">
        <v>4352</v>
      </c>
      <c r="B8447" s="33">
        <f t="shared" si="131"/>
        <v>-0.55495618065239727</v>
      </c>
    </row>
    <row r="8448" spans="1:2">
      <c r="A8448" s="33">
        <v>3442.8799999999997</v>
      </c>
      <c r="B8448" s="33">
        <f t="shared" si="131"/>
        <v>-0.57173261322465385</v>
      </c>
    </row>
    <row r="8449" spans="1:2">
      <c r="A8449" s="34">
        <v>4712.3999999999996</v>
      </c>
      <c r="B8449" s="33">
        <f t="shared" si="131"/>
        <v>-0.54830554454380731</v>
      </c>
    </row>
    <row r="8450" spans="1:2">
      <c r="A8450" s="33">
        <v>4786.32</v>
      </c>
      <c r="B8450" s="33">
        <f t="shared" si="131"/>
        <v>-0.54694146290910428</v>
      </c>
    </row>
    <row r="8451" spans="1:2">
      <c r="A8451" s="34">
        <v>2389.86</v>
      </c>
      <c r="B8451" s="33">
        <f t="shared" ref="B8451:B8514" si="132">(A8451-$E$3)/$E$4</f>
        <v>-0.59116450233416384</v>
      </c>
    </row>
    <row r="8452" spans="1:2">
      <c r="A8452" s="33">
        <v>8625.44</v>
      </c>
      <c r="B8452" s="33">
        <f t="shared" si="132"/>
        <v>-0.47609631835524774</v>
      </c>
    </row>
    <row r="8453" spans="1:2">
      <c r="A8453" s="34">
        <v>7472.5199999999995</v>
      </c>
      <c r="B8453" s="33">
        <f t="shared" si="132"/>
        <v>-0.49737171064802121</v>
      </c>
    </row>
    <row r="8454" spans="1:2">
      <c r="A8454" s="33">
        <v>5449.3600000000006</v>
      </c>
      <c r="B8454" s="33">
        <f t="shared" si="132"/>
        <v>-0.53470606400388931</v>
      </c>
    </row>
    <row r="8455" spans="1:2">
      <c r="A8455" s="34">
        <v>5826.24</v>
      </c>
      <c r="B8455" s="33">
        <f t="shared" si="132"/>
        <v>-0.52775131445725953</v>
      </c>
    </row>
    <row r="8456" spans="1:2">
      <c r="A8456" s="33">
        <v>3621.4199999999996</v>
      </c>
      <c r="B8456" s="33">
        <f t="shared" si="132"/>
        <v>-0.5684379279559868</v>
      </c>
    </row>
    <row r="8457" spans="1:2">
      <c r="A8457" s="34">
        <v>3111.68</v>
      </c>
      <c r="B8457" s="33">
        <f t="shared" si="132"/>
        <v>-0.57784440756195965</v>
      </c>
    </row>
    <row r="8458" spans="1:2">
      <c r="A8458" s="33">
        <v>6873.75</v>
      </c>
      <c r="B8458" s="33">
        <f t="shared" si="132"/>
        <v>-0.50842110405185137</v>
      </c>
    </row>
    <row r="8459" spans="1:2">
      <c r="A8459" s="34">
        <v>6242.4</v>
      </c>
      <c r="B8459" s="33">
        <f t="shared" si="132"/>
        <v>-0.52007171200734048</v>
      </c>
    </row>
    <row r="8460" spans="1:2">
      <c r="A8460" s="33">
        <v>4406.4000000000005</v>
      </c>
      <c r="B8460" s="33">
        <f t="shared" si="132"/>
        <v>-0.55395231105110065</v>
      </c>
    </row>
    <row r="8461" spans="1:2">
      <c r="A8461" s="34">
        <v>4726.2599999999993</v>
      </c>
      <c r="B8461" s="33">
        <f t="shared" si="132"/>
        <v>-0.54804977923730047</v>
      </c>
    </row>
    <row r="8462" spans="1:2">
      <c r="A8462" s="33">
        <v>3104.6399999999994</v>
      </c>
      <c r="B8462" s="33">
        <f t="shared" si="132"/>
        <v>-0.57797432009859806</v>
      </c>
    </row>
    <row r="8463" spans="1:2">
      <c r="A8463" s="34">
        <v>2509.92</v>
      </c>
      <c r="B8463" s="33">
        <f t="shared" si="132"/>
        <v>-0.58894897688689052</v>
      </c>
    </row>
    <row r="8464" spans="1:2">
      <c r="A8464" s="33">
        <v>2822.4</v>
      </c>
      <c r="B8464" s="33">
        <f t="shared" si="132"/>
        <v>-0.58318263179473684</v>
      </c>
    </row>
    <row r="8465" spans="1:2">
      <c r="A8465" s="34">
        <v>2523.4</v>
      </c>
      <c r="B8465" s="33">
        <f t="shared" si="132"/>
        <v>-0.58870022390480448</v>
      </c>
    </row>
    <row r="8466" spans="1:2">
      <c r="A8466" s="33">
        <v>2092.5</v>
      </c>
      <c r="B8466" s="33">
        <f t="shared" si="132"/>
        <v>-0.59665183072831007</v>
      </c>
    </row>
    <row r="8467" spans="1:2">
      <c r="A8467" s="34">
        <v>1235.5199999999998</v>
      </c>
      <c r="B8467" s="33">
        <f t="shared" si="132"/>
        <v>-0.6124660985760888</v>
      </c>
    </row>
    <row r="8468" spans="1:2">
      <c r="A8468" s="33">
        <v>1269.8399999999999</v>
      </c>
      <c r="B8468" s="33">
        <f t="shared" si="132"/>
        <v>-0.61183277495997668</v>
      </c>
    </row>
    <row r="8469" spans="1:2">
      <c r="A8469" s="34">
        <v>1167.48</v>
      </c>
      <c r="B8469" s="33">
        <f t="shared" si="132"/>
        <v>-0.61372167371712216</v>
      </c>
    </row>
    <row r="8470" spans="1:2">
      <c r="A8470" s="33">
        <v>2037.42</v>
      </c>
      <c r="B8470" s="33">
        <f t="shared" si="132"/>
        <v>-0.59766824869962298</v>
      </c>
    </row>
    <row r="8471" spans="1:2">
      <c r="A8471" s="34">
        <v>2020.2</v>
      </c>
      <c r="B8471" s="33">
        <f t="shared" si="132"/>
        <v>-0.59798601771679805</v>
      </c>
    </row>
    <row r="8472" spans="1:2">
      <c r="A8472" s="33">
        <v>2369.2999999999997</v>
      </c>
      <c r="B8472" s="33">
        <f t="shared" si="132"/>
        <v>-0.591543905992301</v>
      </c>
    </row>
    <row r="8473" spans="1:2">
      <c r="A8473" s="34">
        <v>1871.36</v>
      </c>
      <c r="B8473" s="33">
        <f t="shared" si="132"/>
        <v>-0.60073263447152203</v>
      </c>
    </row>
    <row r="8474" spans="1:2">
      <c r="A8474" s="33">
        <v>1680</v>
      </c>
      <c r="B8474" s="33">
        <f t="shared" si="132"/>
        <v>-0.6042638934219654</v>
      </c>
    </row>
    <row r="8475" spans="1:2">
      <c r="A8475" s="34">
        <v>1199.44</v>
      </c>
      <c r="B8475" s="33">
        <f t="shared" si="132"/>
        <v>-0.61313190032636045</v>
      </c>
    </row>
    <row r="8476" spans="1:2">
      <c r="A8476" s="33">
        <v>3858.4</v>
      </c>
      <c r="B8476" s="33">
        <f t="shared" si="132"/>
        <v>-0.56406482100533839</v>
      </c>
    </row>
    <row r="8477" spans="1:2">
      <c r="A8477" s="34">
        <v>2620.7199999999998</v>
      </c>
      <c r="B8477" s="33">
        <f t="shared" si="132"/>
        <v>-0.58690433071366144</v>
      </c>
    </row>
    <row r="8478" spans="1:2">
      <c r="A8478" s="33">
        <v>3400.32</v>
      </c>
      <c r="B8478" s="33">
        <f t="shared" si="132"/>
        <v>-0.57251799355978594</v>
      </c>
    </row>
    <row r="8479" spans="1:2">
      <c r="A8479" s="34">
        <v>2816.44</v>
      </c>
      <c r="B8479" s="33">
        <f t="shared" si="132"/>
        <v>-0.58329261456723192</v>
      </c>
    </row>
    <row r="8480" spans="1:2">
      <c r="A8480" s="33">
        <v>2716.6</v>
      </c>
      <c r="B8480" s="33">
        <f t="shared" si="132"/>
        <v>-0.58513501054137618</v>
      </c>
    </row>
    <row r="8481" spans="1:2">
      <c r="A8481" s="34">
        <v>2302.02</v>
      </c>
      <c r="B8481" s="33">
        <f t="shared" si="132"/>
        <v>-0.59278545648449277</v>
      </c>
    </row>
    <row r="8482" spans="1:2">
      <c r="A8482" s="33">
        <v>6534</v>
      </c>
      <c r="B8482" s="33">
        <f t="shared" si="132"/>
        <v>-0.5146906756886257</v>
      </c>
    </row>
    <row r="8483" spans="1:2">
      <c r="A8483" s="34">
        <v>5846.4</v>
      </c>
      <c r="B8483" s="33">
        <f t="shared" si="132"/>
        <v>-0.52737929219324953</v>
      </c>
    </row>
    <row r="8484" spans="1:2">
      <c r="A8484" s="33">
        <v>4364.8</v>
      </c>
      <c r="B8484" s="33">
        <f t="shared" si="132"/>
        <v>-0.55471997604032752</v>
      </c>
    </row>
    <row r="8485" spans="1:2">
      <c r="A8485" s="34">
        <v>4308.4799999999996</v>
      </c>
      <c r="B8485" s="33">
        <f t="shared" si="132"/>
        <v>-0.55575927633343458</v>
      </c>
    </row>
    <row r="8486" spans="1:2">
      <c r="A8486" s="33">
        <v>4022.8799999999997</v>
      </c>
      <c r="B8486" s="33">
        <f t="shared" si="132"/>
        <v>-0.56102959174024158</v>
      </c>
    </row>
    <row r="8487" spans="1:2">
      <c r="A8487" s="34">
        <v>2978.56</v>
      </c>
      <c r="B8487" s="33">
        <f t="shared" si="132"/>
        <v>-0.58030093552748541</v>
      </c>
    </row>
    <row r="8488" spans="1:2">
      <c r="A8488" s="33">
        <v>6144</v>
      </c>
      <c r="B8488" s="33">
        <f t="shared" si="132"/>
        <v>-0.52188753496262696</v>
      </c>
    </row>
    <row r="8489" spans="1:2">
      <c r="A8489" s="34">
        <v>4161.6000000000004</v>
      </c>
      <c r="B8489" s="33">
        <f t="shared" si="132"/>
        <v>-0.55846972425693531</v>
      </c>
    </row>
    <row r="8490" spans="1:2">
      <c r="A8490" s="33">
        <v>3182.3999999999996</v>
      </c>
      <c r="B8490" s="33">
        <f t="shared" si="132"/>
        <v>-0.57653937708027403</v>
      </c>
    </row>
    <row r="8491" spans="1:2">
      <c r="A8491" s="34">
        <v>1523.08</v>
      </c>
      <c r="B8491" s="33">
        <f t="shared" si="132"/>
        <v>-0.60715961433805843</v>
      </c>
    </row>
    <row r="8492" spans="1:2">
      <c r="A8492" s="33">
        <v>1887</v>
      </c>
      <c r="B8492" s="33">
        <f t="shared" si="132"/>
        <v>-0.60044402196114932</v>
      </c>
    </row>
    <row r="8493" spans="1:2">
      <c r="A8493" s="34">
        <v>2848.68</v>
      </c>
      <c r="B8493" s="33">
        <f t="shared" si="132"/>
        <v>-0.58269767420058105</v>
      </c>
    </row>
    <row r="8494" spans="1:2">
      <c r="A8494" s="33">
        <v>4254.25</v>
      </c>
      <c r="B8494" s="33">
        <f t="shared" si="132"/>
        <v>-0.55676000884222709</v>
      </c>
    </row>
    <row r="8495" spans="1:2">
      <c r="A8495" s="34">
        <v>4872.96</v>
      </c>
      <c r="B8495" s="33">
        <f t="shared" si="132"/>
        <v>-0.54534265294115691</v>
      </c>
    </row>
    <row r="8496" spans="1:2">
      <c r="A8496" s="33">
        <v>2097.15</v>
      </c>
      <c r="B8496" s="33">
        <f t="shared" si="132"/>
        <v>-0.5965660220215816</v>
      </c>
    </row>
    <row r="8497" spans="1:2">
      <c r="A8497" s="34">
        <v>1501.44</v>
      </c>
      <c r="B8497" s="33">
        <f t="shared" si="132"/>
        <v>-0.60755894776033892</v>
      </c>
    </row>
    <row r="8498" spans="1:2">
      <c r="A8498" s="33">
        <v>734.71999999999991</v>
      </c>
      <c r="B8498" s="33">
        <f t="shared" si="132"/>
        <v>-0.62170760402331915</v>
      </c>
    </row>
    <row r="8499" spans="1:2">
      <c r="A8499" s="34">
        <v>508.95</v>
      </c>
      <c r="B8499" s="33">
        <f t="shared" si="132"/>
        <v>-0.62587384740355334</v>
      </c>
    </row>
    <row r="8500" spans="1:2">
      <c r="A8500" s="33">
        <v>1155.5999999999999</v>
      </c>
      <c r="B8500" s="33">
        <f t="shared" si="132"/>
        <v>-0.6139409011226995</v>
      </c>
    </row>
    <row r="8501" spans="1:2">
      <c r="A8501" s="34">
        <v>1846.8</v>
      </c>
      <c r="B8501" s="33">
        <f t="shared" si="132"/>
        <v>-0.601185852070931</v>
      </c>
    </row>
    <row r="8502" spans="1:2">
      <c r="A8502" s="33">
        <v>1406.3</v>
      </c>
      <c r="B8502" s="33">
        <f t="shared" si="132"/>
        <v>-0.60931461235348883</v>
      </c>
    </row>
    <row r="8503" spans="1:2">
      <c r="A8503" s="34">
        <v>1974.56</v>
      </c>
      <c r="B8503" s="33">
        <f t="shared" si="132"/>
        <v>-0.59882823478670932</v>
      </c>
    </row>
    <row r="8504" spans="1:2">
      <c r="A8504" s="33">
        <v>1155.9599999999998</v>
      </c>
      <c r="B8504" s="33">
        <f t="shared" si="132"/>
        <v>-0.61393425786798506</v>
      </c>
    </row>
    <row r="8505" spans="1:2">
      <c r="A8505" s="34">
        <v>595.98</v>
      </c>
      <c r="B8505" s="33">
        <f t="shared" si="132"/>
        <v>-0.62426784057633178</v>
      </c>
    </row>
    <row r="8506" spans="1:2">
      <c r="A8506" s="33">
        <v>1285.2</v>
      </c>
      <c r="B8506" s="33">
        <f t="shared" si="132"/>
        <v>-0.61154932942549289</v>
      </c>
    </row>
    <row r="8507" spans="1:2">
      <c r="A8507" s="34">
        <v>2066.8200000000002</v>
      </c>
      <c r="B8507" s="33">
        <f t="shared" si="132"/>
        <v>-0.59712571623127519</v>
      </c>
    </row>
    <row r="8508" spans="1:2">
      <c r="A8508" s="33">
        <v>1533.3999999999999</v>
      </c>
      <c r="B8508" s="33">
        <f t="shared" si="132"/>
        <v>-0.60696917436957709</v>
      </c>
    </row>
    <row r="8509" spans="1:2">
      <c r="A8509" s="34">
        <v>1729.3799999999999</v>
      </c>
      <c r="B8509" s="33">
        <f t="shared" si="132"/>
        <v>-0.60335266031696488</v>
      </c>
    </row>
    <row r="8510" spans="1:2">
      <c r="A8510" s="33">
        <v>913.92</v>
      </c>
      <c r="B8510" s="33">
        <f t="shared" si="132"/>
        <v>-0.61840073945434215</v>
      </c>
    </row>
    <row r="8511" spans="1:2">
      <c r="A8511" s="34">
        <v>672.00000000000011</v>
      </c>
      <c r="B8511" s="33">
        <f t="shared" si="132"/>
        <v>-0.62286500662246114</v>
      </c>
    </row>
    <row r="8512" spans="1:2">
      <c r="A8512" s="33">
        <v>1522.8</v>
      </c>
      <c r="B8512" s="33">
        <f t="shared" si="132"/>
        <v>-0.60716478131394747</v>
      </c>
    </row>
    <row r="8513" spans="1:2">
      <c r="A8513" s="34">
        <v>2730</v>
      </c>
      <c r="B8513" s="33">
        <f t="shared" si="132"/>
        <v>-0.58488773383811565</v>
      </c>
    </row>
    <row r="8514" spans="1:2">
      <c r="A8514" s="33">
        <v>1722</v>
      </c>
      <c r="B8514" s="33">
        <f t="shared" si="132"/>
        <v>-0.60348884703861139</v>
      </c>
    </row>
    <row r="8515" spans="1:2">
      <c r="A8515" s="34">
        <v>1492.21</v>
      </c>
      <c r="B8515" s="33">
        <f t="shared" ref="B8515:B8578" si="133">(A8515-$E$3)/$E$4</f>
        <v>-0.60772927342982364</v>
      </c>
    </row>
    <row r="8516" spans="1:2">
      <c r="A8516" s="33">
        <v>1065.9000000000001</v>
      </c>
      <c r="B8516" s="33">
        <f t="shared" si="133"/>
        <v>-0.61559617875571981</v>
      </c>
    </row>
    <row r="8517" spans="1:2">
      <c r="A8517" s="34">
        <v>789.48000000000013</v>
      </c>
      <c r="B8517" s="33">
        <f t="shared" si="133"/>
        <v>-0.62069709116730809</v>
      </c>
    </row>
    <row r="8518" spans="1:2">
      <c r="A8518" s="33">
        <v>2587.1999999999998</v>
      </c>
      <c r="B8518" s="33">
        <f t="shared" si="133"/>
        <v>-0.58752289154151915</v>
      </c>
    </row>
    <row r="8519" spans="1:2">
      <c r="A8519" s="34">
        <v>3189.77</v>
      </c>
      <c r="B8519" s="33">
        <f t="shared" si="133"/>
        <v>-0.57640337489348081</v>
      </c>
    </row>
    <row r="8520" spans="1:2">
      <c r="A8520" s="33">
        <v>4077.45</v>
      </c>
      <c r="B8520" s="33">
        <f t="shared" si="133"/>
        <v>-0.56002258504644098</v>
      </c>
    </row>
    <row r="8521" spans="1:2">
      <c r="A8521" s="34">
        <v>4463.68</v>
      </c>
      <c r="B8521" s="33">
        <f t="shared" si="133"/>
        <v>-0.55289529541208837</v>
      </c>
    </row>
    <row r="8522" spans="1:2">
      <c r="A8522" s="33">
        <v>4601.84</v>
      </c>
      <c r="B8522" s="33">
        <f t="shared" si="133"/>
        <v>-0.55034576188056006</v>
      </c>
    </row>
    <row r="8523" spans="1:2">
      <c r="A8523" s="34">
        <v>4003.84</v>
      </c>
      <c r="B8523" s="33">
        <f t="shared" si="133"/>
        <v>-0.56138094610069544</v>
      </c>
    </row>
    <row r="8524" spans="1:2">
      <c r="A8524" s="33">
        <v>7008.54</v>
      </c>
      <c r="B8524" s="33">
        <f t="shared" si="133"/>
        <v>-0.50593375876584457</v>
      </c>
    </row>
    <row r="8525" spans="1:2">
      <c r="A8525" s="34">
        <v>6038.4</v>
      </c>
      <c r="B8525" s="33">
        <f t="shared" si="133"/>
        <v>-0.52383622301220267</v>
      </c>
    </row>
    <row r="8526" spans="1:2">
      <c r="A8526" s="33">
        <v>5107.2</v>
      </c>
      <c r="B8526" s="33">
        <f t="shared" si="133"/>
        <v>-0.54102010854027971</v>
      </c>
    </row>
    <row r="8527" spans="1:2">
      <c r="A8527" s="34">
        <v>4900.4800000000005</v>
      </c>
      <c r="B8527" s="33">
        <f t="shared" si="133"/>
        <v>-0.54483481302520687</v>
      </c>
    </row>
    <row r="8528" spans="1:2">
      <c r="A8528" s="33">
        <v>5105.0999999999995</v>
      </c>
      <c r="B8528" s="33">
        <f t="shared" si="133"/>
        <v>-0.54105886085944754</v>
      </c>
    </row>
    <row r="8529" spans="1:2">
      <c r="A8529" s="34">
        <v>6501.6</v>
      </c>
      <c r="B8529" s="33">
        <f t="shared" si="133"/>
        <v>-0.51528856861292738</v>
      </c>
    </row>
    <row r="8530" spans="1:2">
      <c r="A8530" s="33">
        <v>5033.1599999999989</v>
      </c>
      <c r="B8530" s="33">
        <f t="shared" si="133"/>
        <v>-0.54238640459322096</v>
      </c>
    </row>
    <row r="8531" spans="1:2">
      <c r="A8531" s="34">
        <v>7289.5999999999995</v>
      </c>
      <c r="B8531" s="33">
        <f t="shared" si="133"/>
        <v>-0.50074722218238099</v>
      </c>
    </row>
    <row r="8532" spans="1:2">
      <c r="A8532" s="33">
        <v>5342.4</v>
      </c>
      <c r="B8532" s="33">
        <f t="shared" si="133"/>
        <v>-0.53667984879349739</v>
      </c>
    </row>
    <row r="8533" spans="1:2">
      <c r="A8533" s="34">
        <v>4216.1499999999996</v>
      </c>
      <c r="B8533" s="33">
        <f t="shared" si="133"/>
        <v>-0.55746308663284105</v>
      </c>
    </row>
    <row r="8534" spans="1:2">
      <c r="A8534" s="33">
        <v>2758.08</v>
      </c>
      <c r="B8534" s="33">
        <f t="shared" si="133"/>
        <v>-0.58436955997038753</v>
      </c>
    </row>
    <row r="8535" spans="1:2">
      <c r="A8535" s="34">
        <v>3029.4</v>
      </c>
      <c r="B8535" s="33">
        <f t="shared" si="133"/>
        <v>-0.57936276033392076</v>
      </c>
    </row>
    <row r="8536" spans="1:2">
      <c r="A8536" s="33">
        <v>1495.9999999999998</v>
      </c>
      <c r="B8536" s="33">
        <f t="shared" si="133"/>
        <v>-0.60765933472046862</v>
      </c>
    </row>
    <row r="8537" spans="1:2">
      <c r="A8537" s="34">
        <v>2190.2999999999997</v>
      </c>
      <c r="B8537" s="33">
        <f t="shared" si="133"/>
        <v>-0.59484707986421437</v>
      </c>
    </row>
    <row r="8538" spans="1:2">
      <c r="A8538" s="33">
        <v>2565.81</v>
      </c>
      <c r="B8538" s="33">
        <f t="shared" si="133"/>
        <v>-0.58791761159247014</v>
      </c>
    </row>
    <row r="8539" spans="1:2">
      <c r="A8539" s="34">
        <v>1060.8</v>
      </c>
      <c r="B8539" s="33">
        <f t="shared" si="133"/>
        <v>-0.61569029153084132</v>
      </c>
    </row>
    <row r="8540" spans="1:2">
      <c r="A8540" s="33">
        <v>1036</v>
      </c>
      <c r="B8540" s="33">
        <f t="shared" si="133"/>
        <v>-0.61614793796672662</v>
      </c>
    </row>
    <row r="8541" spans="1:2">
      <c r="A8541" s="34">
        <v>1356.42</v>
      </c>
      <c r="B8541" s="33">
        <f t="shared" si="133"/>
        <v>-0.61023507220114837</v>
      </c>
    </row>
    <row r="8542" spans="1:2">
      <c r="A8542" s="33">
        <v>986.04</v>
      </c>
      <c r="B8542" s="33">
        <f t="shared" si="133"/>
        <v>-0.61706987409321146</v>
      </c>
    </row>
    <row r="8543" spans="1:2">
      <c r="A8543" s="34">
        <v>1332.8</v>
      </c>
      <c r="B8543" s="33">
        <f t="shared" si="133"/>
        <v>-0.61067094352435836</v>
      </c>
    </row>
    <row r="8544" spans="1:2">
      <c r="A8544" s="33">
        <v>2563.86</v>
      </c>
      <c r="B8544" s="33">
        <f t="shared" si="133"/>
        <v>-0.58795359588884022</v>
      </c>
    </row>
    <row r="8545" spans="1:2">
      <c r="A8545" s="34">
        <v>1949.22</v>
      </c>
      <c r="B8545" s="33">
        <f t="shared" si="133"/>
        <v>-0.59929584610466624</v>
      </c>
    </row>
    <row r="8546" spans="1:2">
      <c r="A8546" s="33">
        <v>1158.47</v>
      </c>
      <c r="B8546" s="33">
        <f t="shared" si="133"/>
        <v>-0.6138879396198369</v>
      </c>
    </row>
    <row r="8547" spans="1:2">
      <c r="A8547" s="34">
        <v>2072.7000000000003</v>
      </c>
      <c r="B8547" s="33">
        <f t="shared" si="133"/>
        <v>-0.59701720973760553</v>
      </c>
    </row>
    <row r="8548" spans="1:2">
      <c r="A8548" s="33">
        <v>1395.2</v>
      </c>
      <c r="B8548" s="33">
        <f t="shared" si="133"/>
        <v>-0.60951944604051822</v>
      </c>
    </row>
    <row r="8549" spans="1:2">
      <c r="A8549" s="34">
        <v>2470.44</v>
      </c>
      <c r="B8549" s="33">
        <f t="shared" si="133"/>
        <v>-0.58967752048724331</v>
      </c>
    </row>
    <row r="8550" spans="1:2">
      <c r="A8550" s="33">
        <v>2780.18</v>
      </c>
      <c r="B8550" s="33">
        <f t="shared" si="133"/>
        <v>-0.58396173794486084</v>
      </c>
    </row>
    <row r="8551" spans="1:2">
      <c r="A8551" s="34">
        <v>1840.4099999999999</v>
      </c>
      <c r="B8551" s="33">
        <f t="shared" si="133"/>
        <v>-0.60130376984211265</v>
      </c>
    </row>
    <row r="8552" spans="1:2">
      <c r="A8552" s="33">
        <v>2021.7599999999998</v>
      </c>
      <c r="B8552" s="33">
        <f t="shared" si="133"/>
        <v>-0.59795723027970205</v>
      </c>
    </row>
    <row r="8553" spans="1:2">
      <c r="A8553" s="34">
        <v>3351.04</v>
      </c>
      <c r="B8553" s="33">
        <f t="shared" si="133"/>
        <v>-0.57342738131625459</v>
      </c>
    </row>
    <row r="8554" spans="1:2">
      <c r="A8554" s="33">
        <v>3484.7999999999997</v>
      </c>
      <c r="B8554" s="33">
        <f t="shared" si="133"/>
        <v>-0.57095904312012535</v>
      </c>
    </row>
    <row r="8555" spans="1:2">
      <c r="A8555" s="34">
        <v>4860.7999999999993</v>
      </c>
      <c r="B8555" s="33">
        <f t="shared" si="133"/>
        <v>-0.54556704732262318</v>
      </c>
    </row>
    <row r="8556" spans="1:2">
      <c r="A8556" s="33">
        <v>4981.5</v>
      </c>
      <c r="B8556" s="33">
        <f t="shared" si="133"/>
        <v>-0.54333971164474637</v>
      </c>
    </row>
    <row r="8557" spans="1:2">
      <c r="A8557" s="34">
        <v>3497.9999999999995</v>
      </c>
      <c r="B8557" s="33">
        <f t="shared" si="133"/>
        <v>-0.57071545711392835</v>
      </c>
    </row>
    <row r="8558" spans="1:2">
      <c r="A8558" s="33">
        <v>3500.6399999999994</v>
      </c>
      <c r="B8558" s="33">
        <f t="shared" si="133"/>
        <v>-0.57066673991268901</v>
      </c>
    </row>
    <row r="8559" spans="1:2">
      <c r="A8559" s="34">
        <v>3890.4600000000005</v>
      </c>
      <c r="B8559" s="33">
        <f t="shared" si="133"/>
        <v>-0.56347320226604491</v>
      </c>
    </row>
    <row r="8560" spans="1:2">
      <c r="A8560" s="33">
        <v>4322.5</v>
      </c>
      <c r="B8560" s="33">
        <f t="shared" si="133"/>
        <v>-0.55550055846927682</v>
      </c>
    </row>
    <row r="8561" spans="1:2">
      <c r="A8561" s="34">
        <v>2786.6800000000003</v>
      </c>
      <c r="B8561" s="33">
        <f t="shared" si="133"/>
        <v>-0.58384179029029415</v>
      </c>
    </row>
    <row r="8562" spans="1:2">
      <c r="A8562" s="33">
        <v>2460.92</v>
      </c>
      <c r="B8562" s="33">
        <f t="shared" si="133"/>
        <v>-0.58985319766747024</v>
      </c>
    </row>
    <row r="8563" spans="1:2">
      <c r="A8563" s="34">
        <v>1013.76</v>
      </c>
      <c r="B8563" s="33">
        <f t="shared" si="133"/>
        <v>-0.61655834348019778</v>
      </c>
    </row>
    <row r="8564" spans="1:2">
      <c r="A8564" s="33">
        <v>1199.52</v>
      </c>
      <c r="B8564" s="33">
        <f t="shared" si="133"/>
        <v>-0.61313042404753515</v>
      </c>
    </row>
    <row r="8565" spans="1:2">
      <c r="A8565" s="34">
        <v>1889.9999999999998</v>
      </c>
      <c r="B8565" s="33">
        <f t="shared" si="133"/>
        <v>-0.60038866150519543</v>
      </c>
    </row>
    <row r="8566" spans="1:2">
      <c r="A8566" s="33">
        <v>2798.5000000000005</v>
      </c>
      <c r="B8566" s="33">
        <f t="shared" si="133"/>
        <v>-0.58362367009383587</v>
      </c>
    </row>
    <row r="8567" spans="1:2">
      <c r="A8567" s="34">
        <v>3660.8</v>
      </c>
      <c r="B8567" s="33">
        <f t="shared" si="133"/>
        <v>-0.56771122970416577</v>
      </c>
    </row>
    <row r="8568" spans="1:2">
      <c r="A8568" s="33">
        <v>1858.9499999999998</v>
      </c>
      <c r="B8568" s="33">
        <f t="shared" si="133"/>
        <v>-0.6009616422243178</v>
      </c>
    </row>
    <row r="8569" spans="1:2">
      <c r="A8569" s="34">
        <v>1040.3999999999999</v>
      </c>
      <c r="B8569" s="33">
        <f t="shared" si="133"/>
        <v>-0.61606674263132755</v>
      </c>
    </row>
    <row r="8570" spans="1:2">
      <c r="A8570" s="33">
        <v>624.96</v>
      </c>
      <c r="B8570" s="33">
        <f t="shared" si="133"/>
        <v>-0.6237330585718176</v>
      </c>
    </row>
    <row r="8571" spans="1:2">
      <c r="A8571" s="34">
        <v>1411.2</v>
      </c>
      <c r="B8571" s="33">
        <f t="shared" si="133"/>
        <v>-0.60922419027543095</v>
      </c>
    </row>
    <row r="8572" spans="1:2">
      <c r="A8572" s="33">
        <v>1475.1000000000001</v>
      </c>
      <c r="B8572" s="33">
        <f t="shared" si="133"/>
        <v>-0.60804501256361376</v>
      </c>
    </row>
    <row r="8573" spans="1:2">
      <c r="A8573" s="34">
        <v>1960.8000000000002</v>
      </c>
      <c r="B8573" s="33">
        <f t="shared" si="133"/>
        <v>-0.5990821547446844</v>
      </c>
    </row>
    <row r="8574" spans="1:2">
      <c r="A8574" s="33">
        <v>923.99999999999989</v>
      </c>
      <c r="B8574" s="33">
        <f t="shared" si="133"/>
        <v>-0.61821472832233726</v>
      </c>
    </row>
    <row r="8575" spans="1:2">
      <c r="A8575" s="34">
        <v>873.59999999999991</v>
      </c>
      <c r="B8575" s="33">
        <f t="shared" si="133"/>
        <v>-0.61914478398236206</v>
      </c>
    </row>
    <row r="8576" spans="1:2">
      <c r="A8576" s="33">
        <v>630.00000000000011</v>
      </c>
      <c r="B8576" s="33">
        <f t="shared" si="133"/>
        <v>-0.62364005300581515</v>
      </c>
    </row>
    <row r="8577" spans="1:2">
      <c r="A8577" s="34">
        <v>1007.9999999999999</v>
      </c>
      <c r="B8577" s="33">
        <f t="shared" si="133"/>
        <v>-0.61666463555562923</v>
      </c>
    </row>
    <row r="8578" spans="1:2">
      <c r="A8578" s="33">
        <v>1675.8000000000002</v>
      </c>
      <c r="B8578" s="33">
        <f t="shared" si="133"/>
        <v>-0.60434139806030085</v>
      </c>
    </row>
    <row r="8579" spans="1:2">
      <c r="A8579" s="34">
        <v>1784.8000000000002</v>
      </c>
      <c r="B8579" s="33">
        <f t="shared" ref="B8579:B8642" si="134">(A8579-$E$3)/$E$4</f>
        <v>-0.60232996816064399</v>
      </c>
    </row>
    <row r="8580" spans="1:2">
      <c r="A8580" s="33">
        <v>821.4</v>
      </c>
      <c r="B8580" s="33">
        <f t="shared" si="134"/>
        <v>-0.62010805591595908</v>
      </c>
    </row>
    <row r="8581" spans="1:2">
      <c r="A8581" s="34">
        <v>438.7</v>
      </c>
      <c r="B8581" s="33">
        <f t="shared" si="134"/>
        <v>-0.62717020474713947</v>
      </c>
    </row>
    <row r="8582" spans="1:2">
      <c r="A8582" s="33">
        <v>472.5</v>
      </c>
      <c r="B8582" s="33">
        <f t="shared" si="134"/>
        <v>-0.62654647694339261</v>
      </c>
    </row>
    <row r="8583" spans="1:2">
      <c r="A8583" s="34">
        <v>823.68</v>
      </c>
      <c r="B8583" s="33">
        <f t="shared" si="134"/>
        <v>-0.62006598196943419</v>
      </c>
    </row>
    <row r="8584" spans="1:2">
      <c r="A8584" s="33">
        <v>1414.4</v>
      </c>
      <c r="B8584" s="33">
        <f t="shared" si="134"/>
        <v>-0.60916513912241343</v>
      </c>
    </row>
    <row r="8585" spans="1:2">
      <c r="A8585" s="34">
        <v>2647.0800000000004</v>
      </c>
      <c r="B8585" s="33">
        <f t="shared" si="134"/>
        <v>-0.58641789684068024</v>
      </c>
    </row>
    <row r="8586" spans="1:2">
      <c r="A8586" s="33">
        <v>1182.72</v>
      </c>
      <c r="B8586" s="33">
        <f t="shared" si="134"/>
        <v>-0.6134404426008766</v>
      </c>
    </row>
    <row r="8587" spans="1:2">
      <c r="A8587" s="34">
        <v>786.98</v>
      </c>
      <c r="B8587" s="33">
        <f t="shared" si="134"/>
        <v>-0.62074322488060296</v>
      </c>
    </row>
    <row r="8588" spans="1:2">
      <c r="A8588" s="33">
        <v>767.98000000000013</v>
      </c>
      <c r="B8588" s="33">
        <f t="shared" si="134"/>
        <v>-0.62109384110164401</v>
      </c>
    </row>
    <row r="8589" spans="1:2">
      <c r="A8589" s="34">
        <v>1096.2</v>
      </c>
      <c r="B8589" s="33">
        <f t="shared" si="134"/>
        <v>-0.61503703815058586</v>
      </c>
    </row>
    <row r="8590" spans="1:2">
      <c r="A8590" s="33">
        <v>2334.7200000000003</v>
      </c>
      <c r="B8590" s="33">
        <f t="shared" si="134"/>
        <v>-0.5921820275145957</v>
      </c>
    </row>
    <row r="8591" spans="1:2">
      <c r="A8591" s="34">
        <v>1878.2400000000002</v>
      </c>
      <c r="B8591" s="33">
        <f t="shared" si="134"/>
        <v>-0.60060567449253455</v>
      </c>
    </row>
    <row r="8592" spans="1:2">
      <c r="A8592" s="33">
        <v>950.4</v>
      </c>
      <c r="B8592" s="33">
        <f t="shared" si="134"/>
        <v>-0.61772755630994325</v>
      </c>
    </row>
    <row r="8593" spans="1:2">
      <c r="A8593" s="34">
        <v>615.67999999999995</v>
      </c>
      <c r="B8593" s="33">
        <f t="shared" si="134"/>
        <v>-0.6239043069155682</v>
      </c>
    </row>
    <row r="8594" spans="1:2">
      <c r="A8594" s="33">
        <v>737.88000000000011</v>
      </c>
      <c r="B8594" s="33">
        <f t="shared" si="134"/>
        <v>-0.62164929100971456</v>
      </c>
    </row>
    <row r="8595" spans="1:2">
      <c r="A8595" s="34">
        <v>1172.1600000000001</v>
      </c>
      <c r="B8595" s="33">
        <f t="shared" si="134"/>
        <v>-0.61363531140583416</v>
      </c>
    </row>
    <row r="8596" spans="1:2">
      <c r="A8596" s="33">
        <v>3283.2000000000003</v>
      </c>
      <c r="B8596" s="33">
        <f t="shared" si="134"/>
        <v>-0.57467926576022443</v>
      </c>
    </row>
    <row r="8597" spans="1:2">
      <c r="A8597" s="34">
        <v>2985.9200000000005</v>
      </c>
      <c r="B8597" s="33">
        <f t="shared" si="134"/>
        <v>-0.58016511787554526</v>
      </c>
    </row>
    <row r="8598" spans="1:2">
      <c r="A8598" s="33">
        <v>1419.6</v>
      </c>
      <c r="B8598" s="33">
        <f t="shared" si="134"/>
        <v>-0.60906918099876017</v>
      </c>
    </row>
    <row r="8599" spans="1:2">
      <c r="A8599" s="34">
        <v>1163.3699999999999</v>
      </c>
      <c r="B8599" s="33">
        <f t="shared" si="134"/>
        <v>-0.61379751754177891</v>
      </c>
    </row>
    <row r="8600" spans="1:2">
      <c r="A8600" s="33">
        <v>962.56000000000006</v>
      </c>
      <c r="B8600" s="33">
        <f t="shared" si="134"/>
        <v>-0.61750316192847698</v>
      </c>
    </row>
    <row r="8601" spans="1:2">
      <c r="A8601" s="34">
        <v>1489.6</v>
      </c>
      <c r="B8601" s="33">
        <f t="shared" si="134"/>
        <v>-0.60777743702650355</v>
      </c>
    </row>
    <row r="8602" spans="1:2">
      <c r="A8602" s="33">
        <v>3590.4</v>
      </c>
      <c r="B8602" s="33">
        <f t="shared" si="134"/>
        <v>-0.56901035507054953</v>
      </c>
    </row>
    <row r="8603" spans="1:2">
      <c r="A8603" s="34">
        <v>3147.1200000000003</v>
      </c>
      <c r="B8603" s="33">
        <f t="shared" si="134"/>
        <v>-0.57719041604229149</v>
      </c>
    </row>
    <row r="8604" spans="1:2">
      <c r="A8604" s="33">
        <v>2105.04</v>
      </c>
      <c r="B8604" s="33">
        <f t="shared" si="134"/>
        <v>-0.59642042402242301</v>
      </c>
    </row>
    <row r="8605" spans="1:2">
      <c r="A8605" s="34">
        <v>1489.9399999999998</v>
      </c>
      <c r="B8605" s="33">
        <f t="shared" si="134"/>
        <v>-0.60777116284149535</v>
      </c>
    </row>
    <row r="8606" spans="1:2">
      <c r="A8606" s="33">
        <v>815.92000000000007</v>
      </c>
      <c r="B8606" s="33">
        <f t="shared" si="134"/>
        <v>-0.62020918101550149</v>
      </c>
    </row>
    <row r="8607" spans="1:2">
      <c r="A8607" s="34">
        <v>977.7299999999999</v>
      </c>
      <c r="B8607" s="33">
        <f t="shared" si="134"/>
        <v>-0.61722322255620354</v>
      </c>
    </row>
    <row r="8608" spans="1:2">
      <c r="A8608" s="33">
        <v>2831.76</v>
      </c>
      <c r="B8608" s="33">
        <f t="shared" si="134"/>
        <v>-0.58300990717216084</v>
      </c>
    </row>
    <row r="8609" spans="1:2">
      <c r="A8609" s="34">
        <v>2359.8000000000002</v>
      </c>
      <c r="B8609" s="33">
        <f t="shared" si="134"/>
        <v>-0.59171921410282158</v>
      </c>
    </row>
    <row r="8610" spans="1:2">
      <c r="A8610" s="33">
        <v>1140.76</v>
      </c>
      <c r="B8610" s="33">
        <f t="shared" si="134"/>
        <v>-0.61421475084481791</v>
      </c>
    </row>
    <row r="8611" spans="1:2">
      <c r="A8611" s="34">
        <v>308.7</v>
      </c>
      <c r="B8611" s="33">
        <f t="shared" si="134"/>
        <v>-0.62956915783847323</v>
      </c>
    </row>
    <row r="8612" spans="1:2">
      <c r="A8612" s="33">
        <v>357.42</v>
      </c>
      <c r="B8612" s="33">
        <f t="shared" si="134"/>
        <v>-0.62867010403378254</v>
      </c>
    </row>
    <row r="8613" spans="1:2">
      <c r="A8613" s="34">
        <v>747.83999999999992</v>
      </c>
      <c r="B8613" s="33">
        <f t="shared" si="134"/>
        <v>-0.62146549429594777</v>
      </c>
    </row>
    <row r="8614" spans="1:2">
      <c r="A8614" s="33">
        <v>1354.3200000000002</v>
      </c>
      <c r="B8614" s="33">
        <f t="shared" si="134"/>
        <v>-0.61027382452031609</v>
      </c>
    </row>
    <row r="8615" spans="1:2">
      <c r="A8615" s="34">
        <v>2267.2800000000002</v>
      </c>
      <c r="B8615" s="33">
        <f t="shared" si="134"/>
        <v>-0.5934265305644385</v>
      </c>
    </row>
    <row r="8616" spans="1:2">
      <c r="A8616" s="33">
        <v>739.19999999999993</v>
      </c>
      <c r="B8616" s="33">
        <f t="shared" si="134"/>
        <v>-0.62162493240909478</v>
      </c>
    </row>
    <row r="8617" spans="1:2">
      <c r="A8617" s="34">
        <v>479.7</v>
      </c>
      <c r="B8617" s="33">
        <f t="shared" si="134"/>
        <v>-0.62641361184910338</v>
      </c>
    </row>
    <row r="8618" spans="1:2">
      <c r="A8618" s="33">
        <v>562.12</v>
      </c>
      <c r="B8618" s="33">
        <f t="shared" si="134"/>
        <v>-0.6248926755891977</v>
      </c>
    </row>
    <row r="8619" spans="1:2">
      <c r="A8619" s="34">
        <v>662.99999999999989</v>
      </c>
      <c r="B8619" s="33">
        <f t="shared" si="134"/>
        <v>-0.6230310879903227</v>
      </c>
    </row>
    <row r="8620" spans="1:2">
      <c r="A8620" s="33">
        <v>1890.0000000000002</v>
      </c>
      <c r="B8620" s="33">
        <f t="shared" si="134"/>
        <v>-0.60038866150519543</v>
      </c>
    </row>
    <row r="8621" spans="1:2">
      <c r="A8621" s="34">
        <v>1560.9</v>
      </c>
      <c r="B8621" s="33">
        <f t="shared" si="134"/>
        <v>-0.60646170352333351</v>
      </c>
    </row>
    <row r="8622" spans="1:2">
      <c r="A8622" s="33">
        <v>742.56</v>
      </c>
      <c r="B8622" s="33">
        <f t="shared" si="134"/>
        <v>-0.62156292869842644</v>
      </c>
    </row>
    <row r="8623" spans="1:2">
      <c r="A8623" s="34">
        <v>629.16</v>
      </c>
      <c r="B8623" s="33">
        <f t="shared" si="134"/>
        <v>-0.62365555393348215</v>
      </c>
    </row>
    <row r="8624" spans="1:2">
      <c r="A8624" s="33">
        <v>781.2</v>
      </c>
      <c r="B8624" s="33">
        <f t="shared" si="134"/>
        <v>-0.62084988602574087</v>
      </c>
    </row>
    <row r="8625" spans="1:2">
      <c r="A8625" s="34">
        <v>1308.72</v>
      </c>
      <c r="B8625" s="33">
        <f t="shared" si="134"/>
        <v>-0.61111530345081466</v>
      </c>
    </row>
    <row r="8626" spans="1:2">
      <c r="A8626" s="33">
        <v>3041.5000000000005</v>
      </c>
      <c r="B8626" s="33">
        <f t="shared" si="134"/>
        <v>-0.57913947316157355</v>
      </c>
    </row>
    <row r="8627" spans="1:2">
      <c r="A8627" s="34">
        <v>3081.54</v>
      </c>
      <c r="B8627" s="33">
        <f t="shared" si="134"/>
        <v>-0.57840059560944268</v>
      </c>
    </row>
    <row r="8628" spans="1:2">
      <c r="A8628" s="33">
        <v>1570.8</v>
      </c>
      <c r="B8628" s="33">
        <f t="shared" si="134"/>
        <v>-0.60627901401868567</v>
      </c>
    </row>
    <row r="8629" spans="1:2">
      <c r="A8629" s="34">
        <v>1132.2</v>
      </c>
      <c r="B8629" s="33">
        <f t="shared" si="134"/>
        <v>-0.61437271267913962</v>
      </c>
    </row>
    <row r="8630" spans="1:2">
      <c r="A8630" s="33">
        <v>1256.6400000000001</v>
      </c>
      <c r="B8630" s="33">
        <f t="shared" si="134"/>
        <v>-0.61207636096617357</v>
      </c>
    </row>
    <row r="8631" spans="1:2">
      <c r="A8631" s="34">
        <v>1372.6799999999998</v>
      </c>
      <c r="B8631" s="33">
        <f t="shared" si="134"/>
        <v>-0.60993501852987841</v>
      </c>
    </row>
    <row r="8632" spans="1:2">
      <c r="A8632" s="33">
        <v>2563.6</v>
      </c>
      <c r="B8632" s="33">
        <f t="shared" si="134"/>
        <v>-0.5879583937950229</v>
      </c>
    </row>
    <row r="8633" spans="1:2">
      <c r="A8633" s="34">
        <v>967.92</v>
      </c>
      <c r="B8633" s="33">
        <f t="shared" si="134"/>
        <v>-0.6174042512471728</v>
      </c>
    </row>
    <row r="8634" spans="1:2">
      <c r="A8634" s="33">
        <v>1426.8</v>
      </c>
      <c r="B8634" s="33">
        <f t="shared" si="134"/>
        <v>-0.60893631590447084</v>
      </c>
    </row>
    <row r="8635" spans="1:2">
      <c r="A8635" s="34">
        <v>1269.4499999999998</v>
      </c>
      <c r="B8635" s="33">
        <f t="shared" si="134"/>
        <v>-0.61183997181925065</v>
      </c>
    </row>
    <row r="8636" spans="1:2">
      <c r="A8636" s="33">
        <v>775.2</v>
      </c>
      <c r="B8636" s="33">
        <f t="shared" si="134"/>
        <v>-0.62096060693764854</v>
      </c>
    </row>
    <row r="8637" spans="1:2">
      <c r="A8637" s="34">
        <v>853.30000000000007</v>
      </c>
      <c r="B8637" s="33">
        <f t="shared" si="134"/>
        <v>-0.61951938973431642</v>
      </c>
    </row>
    <row r="8638" spans="1:2">
      <c r="A8638" s="33">
        <v>1256.6399999999999</v>
      </c>
      <c r="B8638" s="33">
        <f t="shared" si="134"/>
        <v>-0.61207636096617357</v>
      </c>
    </row>
    <row r="8639" spans="1:2">
      <c r="A8639" s="34">
        <v>1380.06</v>
      </c>
      <c r="B8639" s="33">
        <f t="shared" si="134"/>
        <v>-0.60979883180823202</v>
      </c>
    </row>
    <row r="8640" spans="1:2">
      <c r="A8640" s="33">
        <v>1498.1399999999999</v>
      </c>
      <c r="B8640" s="33">
        <f t="shared" si="134"/>
        <v>-0.6076198442618882</v>
      </c>
    </row>
    <row r="8641" spans="1:2">
      <c r="A8641" s="34">
        <v>1274.28</v>
      </c>
      <c r="B8641" s="33">
        <f t="shared" si="134"/>
        <v>-0.61175084148516501</v>
      </c>
    </row>
    <row r="8642" spans="1:2">
      <c r="A8642" s="33">
        <v>760.95999999999992</v>
      </c>
      <c r="B8642" s="33">
        <f t="shared" si="134"/>
        <v>-0.62122338456857618</v>
      </c>
    </row>
    <row r="8643" spans="1:2">
      <c r="A8643" s="34">
        <v>605.44000000000005</v>
      </c>
      <c r="B8643" s="33">
        <f t="shared" ref="B8643:B8706" si="135">(A8643-$E$3)/$E$4</f>
        <v>-0.62409327060522402</v>
      </c>
    </row>
    <row r="8644" spans="1:2">
      <c r="A8644" s="33">
        <v>960.4</v>
      </c>
      <c r="B8644" s="33">
        <f t="shared" si="135"/>
        <v>-0.61754302145676376</v>
      </c>
    </row>
    <row r="8645" spans="1:2">
      <c r="A8645" s="34">
        <v>1601.6</v>
      </c>
      <c r="B8645" s="33">
        <f t="shared" si="135"/>
        <v>-0.60571064667089292</v>
      </c>
    </row>
    <row r="8646" spans="1:2">
      <c r="A8646" s="33">
        <v>1607.1999999999998</v>
      </c>
      <c r="B8646" s="33">
        <f t="shared" si="135"/>
        <v>-0.6056073071531124</v>
      </c>
    </row>
    <row r="8647" spans="1:2">
      <c r="A8647" s="34">
        <v>1744.96</v>
      </c>
      <c r="B8647" s="33">
        <f t="shared" si="135"/>
        <v>-0.60306515501571123</v>
      </c>
    </row>
    <row r="8648" spans="1:2">
      <c r="A8648" s="33">
        <v>1082.25</v>
      </c>
      <c r="B8648" s="33">
        <f t="shared" si="135"/>
        <v>-0.61529446427077128</v>
      </c>
    </row>
    <row r="8649" spans="1:2">
      <c r="A8649" s="34">
        <v>567.6</v>
      </c>
      <c r="B8649" s="33">
        <f t="shared" si="135"/>
        <v>-0.6247915504896554</v>
      </c>
    </row>
    <row r="8650" spans="1:2">
      <c r="A8650" s="33">
        <v>1260</v>
      </c>
      <c r="B8650" s="33">
        <f t="shared" si="135"/>
        <v>-0.61201435725550524</v>
      </c>
    </row>
    <row r="8651" spans="1:2">
      <c r="A8651" s="34">
        <v>2848.5599999999995</v>
      </c>
      <c r="B8651" s="33">
        <f t="shared" si="135"/>
        <v>-0.58269988861881927</v>
      </c>
    </row>
    <row r="8652" spans="1:2">
      <c r="A8652" s="33">
        <v>1407.12</v>
      </c>
      <c r="B8652" s="33">
        <f t="shared" si="135"/>
        <v>-0.60929948049552807</v>
      </c>
    </row>
    <row r="8653" spans="1:2">
      <c r="A8653" s="34">
        <v>2196.7799999999997</v>
      </c>
      <c r="B8653" s="33">
        <f t="shared" si="135"/>
        <v>-0.59472750127935414</v>
      </c>
    </row>
    <row r="8654" spans="1:2">
      <c r="A8654" s="33">
        <v>880.6</v>
      </c>
      <c r="B8654" s="33">
        <f t="shared" si="135"/>
        <v>-0.61901560958513635</v>
      </c>
    </row>
    <row r="8655" spans="1:2">
      <c r="A8655" s="34">
        <v>589.68000000000006</v>
      </c>
      <c r="B8655" s="33">
        <f t="shared" si="135"/>
        <v>-0.62438409753383495</v>
      </c>
    </row>
    <row r="8656" spans="1:2">
      <c r="A8656" s="33">
        <v>1499.3999999999999</v>
      </c>
      <c r="B8656" s="33">
        <f t="shared" si="135"/>
        <v>-0.60759659287038748</v>
      </c>
    </row>
    <row r="8657" spans="1:2">
      <c r="A8657" s="34">
        <v>2538.9</v>
      </c>
      <c r="B8657" s="33">
        <f t="shared" si="135"/>
        <v>-0.58841419488237623</v>
      </c>
    </row>
    <row r="8658" spans="1:2">
      <c r="A8658" s="33">
        <v>1569.6</v>
      </c>
      <c r="B8658" s="33">
        <f t="shared" si="135"/>
        <v>-0.60630115820106734</v>
      </c>
    </row>
    <row r="8659" spans="1:2">
      <c r="A8659" s="34">
        <v>1809.9899999999998</v>
      </c>
      <c r="B8659" s="33">
        <f t="shared" si="135"/>
        <v>-0.60186512486548482</v>
      </c>
    </row>
    <row r="8660" spans="1:2">
      <c r="A8660" s="33">
        <v>1209.78</v>
      </c>
      <c r="B8660" s="33">
        <f t="shared" si="135"/>
        <v>-0.61294109128817287</v>
      </c>
    </row>
    <row r="8661" spans="1:2">
      <c r="A8661" s="34">
        <v>842.16</v>
      </c>
      <c r="B8661" s="33">
        <f t="shared" si="135"/>
        <v>-0.6197249615607584</v>
      </c>
    </row>
    <row r="8662" spans="1:2">
      <c r="A8662" s="33">
        <v>2864.88</v>
      </c>
      <c r="B8662" s="33">
        <f t="shared" si="135"/>
        <v>-0.58239872773843027</v>
      </c>
    </row>
    <row r="8663" spans="1:2">
      <c r="A8663" s="34">
        <v>3921.6</v>
      </c>
      <c r="B8663" s="33">
        <f t="shared" si="135"/>
        <v>-0.56289856073324385</v>
      </c>
    </row>
    <row r="8664" spans="1:2">
      <c r="A8664" s="33">
        <v>3892.54</v>
      </c>
      <c r="B8664" s="33">
        <f t="shared" si="135"/>
        <v>-0.56343481901658354</v>
      </c>
    </row>
    <row r="8665" spans="1:2">
      <c r="A8665" s="34">
        <v>4299.3599999999997</v>
      </c>
      <c r="B8665" s="33">
        <f t="shared" si="135"/>
        <v>-0.55592757211953425</v>
      </c>
    </row>
    <row r="8666" spans="1:2">
      <c r="A8666" s="33">
        <v>4550.1799999999994</v>
      </c>
      <c r="B8666" s="33">
        <f t="shared" si="135"/>
        <v>-0.55129906893208547</v>
      </c>
    </row>
    <row r="8667" spans="1:2">
      <c r="A8667" s="34">
        <v>4314.8</v>
      </c>
      <c r="B8667" s="33">
        <f t="shared" si="135"/>
        <v>-0.55564265030622506</v>
      </c>
    </row>
    <row r="8668" spans="1:2">
      <c r="A8668" s="33">
        <v>5641.0199999999995</v>
      </c>
      <c r="B8668" s="33">
        <f t="shared" si="135"/>
        <v>-0.53116926900785055</v>
      </c>
    </row>
    <row r="8669" spans="1:2">
      <c r="A8669" s="34">
        <v>7509.5999999999995</v>
      </c>
      <c r="B8669" s="33">
        <f t="shared" si="135"/>
        <v>-0.49668745541243153</v>
      </c>
    </row>
    <row r="8670" spans="1:2">
      <c r="A8670" s="33">
        <v>5872.0199999999995</v>
      </c>
      <c r="B8670" s="33">
        <f t="shared" si="135"/>
        <v>-0.52690651389940357</v>
      </c>
    </row>
    <row r="8671" spans="1:2">
      <c r="A8671" s="34">
        <v>6126.12</v>
      </c>
      <c r="B8671" s="33">
        <f t="shared" si="135"/>
        <v>-0.52221748328011197</v>
      </c>
    </row>
    <row r="8672" spans="1:2">
      <c r="A8672" s="33">
        <v>4276.71</v>
      </c>
      <c r="B8672" s="33">
        <f t="shared" si="135"/>
        <v>-0.55634554356198584</v>
      </c>
    </row>
    <row r="8673" spans="1:2">
      <c r="A8673" s="34">
        <v>6193.4400000000005</v>
      </c>
      <c r="B8673" s="33">
        <f t="shared" si="135"/>
        <v>-0.52097519464850739</v>
      </c>
    </row>
    <row r="8674" spans="1:2">
      <c r="A8674" s="33">
        <v>5569.2</v>
      </c>
      <c r="B8674" s="33">
        <f t="shared" si="135"/>
        <v>-0.53249459832338586</v>
      </c>
    </row>
    <row r="8675" spans="1:2">
      <c r="A8675" s="34">
        <v>6535.68</v>
      </c>
      <c r="B8675" s="33">
        <f t="shared" si="135"/>
        <v>-0.51465967383329148</v>
      </c>
    </row>
    <row r="8676" spans="1:2">
      <c r="A8676" s="33">
        <v>6666.24</v>
      </c>
      <c r="B8676" s="33">
        <f t="shared" si="135"/>
        <v>-0.51225038679017965</v>
      </c>
    </row>
    <row r="8677" spans="1:2">
      <c r="A8677" s="34">
        <v>4300</v>
      </c>
      <c r="B8677" s="33">
        <f t="shared" si="135"/>
        <v>-0.55591576188893077</v>
      </c>
    </row>
    <row r="8678" spans="1:2">
      <c r="A8678" s="33">
        <v>2432</v>
      </c>
      <c r="B8678" s="33">
        <f t="shared" si="135"/>
        <v>-0.59038687246286536</v>
      </c>
    </row>
    <row r="8679" spans="1:2">
      <c r="A8679" s="34">
        <v>3027.36</v>
      </c>
      <c r="B8679" s="33">
        <f t="shared" si="135"/>
        <v>-0.57940040544396931</v>
      </c>
    </row>
    <row r="8680" spans="1:2">
      <c r="A8680" s="33">
        <v>1725.68</v>
      </c>
      <c r="B8680" s="33">
        <f t="shared" si="135"/>
        <v>-0.60342093821264131</v>
      </c>
    </row>
    <row r="8681" spans="1:2">
      <c r="A8681" s="34">
        <v>1874.42</v>
      </c>
      <c r="B8681" s="33">
        <f t="shared" si="135"/>
        <v>-0.6006761668064492</v>
      </c>
    </row>
    <row r="8682" spans="1:2">
      <c r="A8682" s="33">
        <v>2581.7200000000003</v>
      </c>
      <c r="B8682" s="33">
        <f t="shared" si="135"/>
        <v>-0.58762401664106156</v>
      </c>
    </row>
    <row r="8683" spans="1:2">
      <c r="A8683" s="34">
        <v>1359.54</v>
      </c>
      <c r="B8683" s="33">
        <f t="shared" si="135"/>
        <v>-0.61017749732695636</v>
      </c>
    </row>
    <row r="8684" spans="1:2">
      <c r="A8684" s="33">
        <v>989.52</v>
      </c>
      <c r="B8684" s="33">
        <f t="shared" si="135"/>
        <v>-0.61700565596430501</v>
      </c>
    </row>
    <row r="8685" spans="1:2">
      <c r="A8685" s="34">
        <v>1552.3200000000002</v>
      </c>
      <c r="B8685" s="33">
        <f t="shared" si="135"/>
        <v>-0.60662003442736157</v>
      </c>
    </row>
    <row r="8686" spans="1:2">
      <c r="A8686" s="33">
        <v>979.2</v>
      </c>
      <c r="B8686" s="33">
        <f t="shared" si="135"/>
        <v>-0.61719609593278635</v>
      </c>
    </row>
    <row r="8687" spans="1:2">
      <c r="A8687" s="34">
        <v>1345.8899999999999</v>
      </c>
      <c r="B8687" s="33">
        <f t="shared" si="135"/>
        <v>-0.6104293874015464</v>
      </c>
    </row>
    <row r="8688" spans="1:2">
      <c r="A8688" s="33">
        <v>2516.7400000000002</v>
      </c>
      <c r="B8688" s="33">
        <f t="shared" si="135"/>
        <v>-0.58882312411702209</v>
      </c>
    </row>
    <row r="8689" spans="1:2">
      <c r="A8689" s="34">
        <v>1492.21</v>
      </c>
      <c r="B8689" s="33">
        <f t="shared" si="135"/>
        <v>-0.60772927342982364</v>
      </c>
    </row>
    <row r="8690" spans="1:2">
      <c r="A8690" s="33">
        <v>1511.6399999999999</v>
      </c>
      <c r="B8690" s="33">
        <f t="shared" si="135"/>
        <v>-0.6073707222100958</v>
      </c>
    </row>
    <row r="8691" spans="1:2">
      <c r="A8691" s="34">
        <v>1674</v>
      </c>
      <c r="B8691" s="33">
        <f t="shared" si="135"/>
        <v>-0.60437461433387307</v>
      </c>
    </row>
    <row r="8692" spans="1:2">
      <c r="A8692" s="33">
        <v>1865.91</v>
      </c>
      <c r="B8692" s="33">
        <f t="shared" si="135"/>
        <v>-0.60083320596650491</v>
      </c>
    </row>
    <row r="8693" spans="1:2">
      <c r="A8693" s="34">
        <v>2390.1999999999998</v>
      </c>
      <c r="B8693" s="33">
        <f t="shared" si="135"/>
        <v>-0.59115822814915575</v>
      </c>
    </row>
    <row r="8694" spans="1:2">
      <c r="A8694" s="33">
        <v>2914.8599999999997</v>
      </c>
      <c r="B8694" s="33">
        <f t="shared" si="135"/>
        <v>-0.58147642254223897</v>
      </c>
    </row>
    <row r="8695" spans="1:2">
      <c r="A8695" s="34">
        <v>2042.8799999999999</v>
      </c>
      <c r="B8695" s="33">
        <f t="shared" si="135"/>
        <v>-0.59756749266978693</v>
      </c>
    </row>
    <row r="8696" spans="1:2">
      <c r="A8696" s="33">
        <v>2382.5099999999998</v>
      </c>
      <c r="B8696" s="33">
        <f t="shared" si="135"/>
        <v>-0.59130013545125082</v>
      </c>
    </row>
    <row r="8697" spans="1:2">
      <c r="A8697" s="34">
        <v>3335</v>
      </c>
      <c r="B8697" s="33">
        <f t="shared" si="135"/>
        <v>-0.57372337522075456</v>
      </c>
    </row>
    <row r="8698" spans="1:2">
      <c r="A8698" s="33">
        <v>3235.65</v>
      </c>
      <c r="B8698" s="33">
        <f t="shared" si="135"/>
        <v>-0.57555672898709309</v>
      </c>
    </row>
    <row r="8699" spans="1:2">
      <c r="A8699" s="34">
        <v>4819.5</v>
      </c>
      <c r="B8699" s="33">
        <f t="shared" si="135"/>
        <v>-0.54632917626625466</v>
      </c>
    </row>
    <row r="8700" spans="1:2">
      <c r="A8700" s="33">
        <v>5219.2</v>
      </c>
      <c r="B8700" s="33">
        <f t="shared" si="135"/>
        <v>-0.53895331818466907</v>
      </c>
    </row>
    <row r="8701" spans="1:2">
      <c r="A8701" s="34">
        <v>3798.24</v>
      </c>
      <c r="B8701" s="33">
        <f t="shared" si="135"/>
        <v>-0.56517498268206645</v>
      </c>
    </row>
    <row r="8702" spans="1:2">
      <c r="A8702" s="33">
        <v>3410.5499999999997</v>
      </c>
      <c r="B8702" s="33">
        <f t="shared" si="135"/>
        <v>-0.5723292144049833</v>
      </c>
    </row>
    <row r="8703" spans="1:2">
      <c r="A8703" s="34">
        <v>3984.6600000000003</v>
      </c>
      <c r="B8703" s="33">
        <f t="shared" si="135"/>
        <v>-0.56173488394909377</v>
      </c>
    </row>
    <row r="8704" spans="1:2">
      <c r="A8704" s="33">
        <v>3758.7</v>
      </c>
      <c r="B8704" s="33">
        <f t="shared" si="135"/>
        <v>-0.56590463349153819</v>
      </c>
    </row>
    <row r="8705" spans="1:2">
      <c r="A8705" s="34">
        <v>1411.2</v>
      </c>
      <c r="B8705" s="33">
        <f t="shared" si="135"/>
        <v>-0.60922419027543095</v>
      </c>
    </row>
    <row r="8706" spans="1:2">
      <c r="A8706" s="33">
        <v>1691.36</v>
      </c>
      <c r="B8706" s="33">
        <f t="shared" si="135"/>
        <v>-0.60405426182875344</v>
      </c>
    </row>
    <row r="8707" spans="1:2">
      <c r="A8707" s="34">
        <v>1816.3199999999997</v>
      </c>
      <c r="B8707" s="33">
        <f t="shared" ref="B8707:B8770" si="136">(A8707-$E$3)/$E$4</f>
        <v>-0.60174831430342213</v>
      </c>
    </row>
    <row r="8708" spans="1:2">
      <c r="A8708" s="33">
        <v>1219.9199999999998</v>
      </c>
      <c r="B8708" s="33">
        <f t="shared" si="136"/>
        <v>-0.61275397294704881</v>
      </c>
    </row>
    <row r="8709" spans="1:2">
      <c r="A8709" s="34">
        <v>1144.44</v>
      </c>
      <c r="B8709" s="33">
        <f t="shared" si="136"/>
        <v>-0.61414684201884784</v>
      </c>
    </row>
    <row r="8710" spans="1:2">
      <c r="A8710" s="33">
        <v>1903.9999999999998</v>
      </c>
      <c r="B8710" s="33">
        <f t="shared" si="136"/>
        <v>-0.60013031271074413</v>
      </c>
    </row>
    <row r="8711" spans="1:2">
      <c r="A8711" s="34">
        <v>1889.9999999999998</v>
      </c>
      <c r="B8711" s="33">
        <f t="shared" si="136"/>
        <v>-0.60038866150519543</v>
      </c>
    </row>
    <row r="8712" spans="1:2">
      <c r="A8712" s="33">
        <v>1652.9199999999998</v>
      </c>
      <c r="B8712" s="33">
        <f t="shared" si="136"/>
        <v>-0.6047636138043756</v>
      </c>
    </row>
    <row r="8713" spans="1:2">
      <c r="A8713" s="34">
        <v>1929.8399999999997</v>
      </c>
      <c r="B8713" s="33">
        <f t="shared" si="136"/>
        <v>-0.59965347465012819</v>
      </c>
    </row>
    <row r="8714" spans="1:2">
      <c r="A8714" s="33">
        <v>1163.25</v>
      </c>
      <c r="B8714" s="33">
        <f t="shared" si="136"/>
        <v>-0.61379973196001714</v>
      </c>
    </row>
    <row r="8715" spans="1:2">
      <c r="A8715" s="34">
        <v>822.03000000000009</v>
      </c>
      <c r="B8715" s="33">
        <f t="shared" si="136"/>
        <v>-0.62009643022020877</v>
      </c>
    </row>
    <row r="8716" spans="1:2">
      <c r="A8716" s="33">
        <v>1551.04</v>
      </c>
      <c r="B8716" s="33">
        <f t="shared" si="136"/>
        <v>-0.60664365488856853</v>
      </c>
    </row>
    <row r="8717" spans="1:2">
      <c r="A8717" s="34">
        <v>2387.8599999999997</v>
      </c>
      <c r="B8717" s="33">
        <f t="shared" si="136"/>
        <v>-0.59120140930479981</v>
      </c>
    </row>
    <row r="8718" spans="1:2">
      <c r="A8718" s="33">
        <v>2006.3999999999999</v>
      </c>
      <c r="B8718" s="33">
        <f t="shared" si="136"/>
        <v>-0.59824067581418583</v>
      </c>
    </row>
    <row r="8719" spans="1:2">
      <c r="A8719" s="34">
        <v>2106</v>
      </c>
      <c r="B8719" s="33">
        <f t="shared" si="136"/>
        <v>-0.59640270867651779</v>
      </c>
    </row>
    <row r="8720" spans="1:2">
      <c r="A8720" s="33">
        <v>1775.0399999999997</v>
      </c>
      <c r="B8720" s="33">
        <f t="shared" si="136"/>
        <v>-0.60251007417734714</v>
      </c>
    </row>
    <row r="8721" spans="1:2">
      <c r="A8721" s="34">
        <v>1020</v>
      </c>
      <c r="B8721" s="33">
        <f t="shared" si="136"/>
        <v>-0.61644319373181378</v>
      </c>
    </row>
    <row r="8722" spans="1:2">
      <c r="A8722" s="33">
        <v>1169.57</v>
      </c>
      <c r="B8722" s="33">
        <f t="shared" si="136"/>
        <v>-0.61368310593280773</v>
      </c>
    </row>
    <row r="8723" spans="1:2">
      <c r="A8723" s="34">
        <v>3000.48</v>
      </c>
      <c r="B8723" s="33">
        <f t="shared" si="136"/>
        <v>-0.57989643512931599</v>
      </c>
    </row>
    <row r="8724" spans="1:2">
      <c r="A8724" s="33">
        <v>1771.9199999999998</v>
      </c>
      <c r="B8724" s="33">
        <f t="shared" si="136"/>
        <v>-0.60256764905153926</v>
      </c>
    </row>
    <row r="8725" spans="1:2">
      <c r="A8725" s="34">
        <v>2016</v>
      </c>
      <c r="B8725" s="33">
        <f t="shared" si="136"/>
        <v>-0.59806352235513349</v>
      </c>
    </row>
    <row r="8726" spans="1:2">
      <c r="A8726" s="33">
        <v>1105.6499999999999</v>
      </c>
      <c r="B8726" s="33">
        <f t="shared" si="136"/>
        <v>-0.61486265271433116</v>
      </c>
    </row>
    <row r="8727" spans="1:2">
      <c r="A8727" s="34">
        <v>971.04</v>
      </c>
      <c r="B8727" s="33">
        <f t="shared" si="136"/>
        <v>-0.61734667637298068</v>
      </c>
    </row>
    <row r="8728" spans="1:2">
      <c r="A8728" s="33">
        <v>1774.8899999999999</v>
      </c>
      <c r="B8728" s="33">
        <f t="shared" si="136"/>
        <v>-0.60251284220014489</v>
      </c>
    </row>
    <row r="8729" spans="1:2">
      <c r="A8729" s="34">
        <v>2421.7599999999998</v>
      </c>
      <c r="B8729" s="33">
        <f t="shared" si="136"/>
        <v>-0.59057583615252118</v>
      </c>
    </row>
    <row r="8730" spans="1:2">
      <c r="A8730" s="33">
        <v>2252.7999999999997</v>
      </c>
      <c r="B8730" s="33">
        <f t="shared" si="136"/>
        <v>-0.59369373703184236</v>
      </c>
    </row>
    <row r="8731" spans="1:2">
      <c r="A8731" s="34">
        <v>2113.44</v>
      </c>
      <c r="B8731" s="33">
        <f t="shared" si="136"/>
        <v>-0.59626541474575223</v>
      </c>
    </row>
    <row r="8732" spans="1:2">
      <c r="A8732" s="33">
        <v>1433.1899999999998</v>
      </c>
      <c r="B8732" s="33">
        <f t="shared" si="136"/>
        <v>-0.60881839813328908</v>
      </c>
    </row>
    <row r="8733" spans="1:2">
      <c r="A8733" s="34">
        <v>1182.72</v>
      </c>
      <c r="B8733" s="33">
        <f t="shared" si="136"/>
        <v>-0.6134404426008766</v>
      </c>
    </row>
    <row r="8734" spans="1:2">
      <c r="A8734" s="33">
        <v>3275.2</v>
      </c>
      <c r="B8734" s="33">
        <f t="shared" si="136"/>
        <v>-0.57482689364276807</v>
      </c>
    </row>
    <row r="8735" spans="1:2">
      <c r="A8735" s="34">
        <v>5655.04</v>
      </c>
      <c r="B8735" s="33">
        <f t="shared" si="136"/>
        <v>-0.5309105511436929</v>
      </c>
    </row>
    <row r="8736" spans="1:2">
      <c r="A8736" s="33">
        <v>5543.9999999999991</v>
      </c>
      <c r="B8736" s="33">
        <f t="shared" si="136"/>
        <v>-0.53295962615339831</v>
      </c>
    </row>
    <row r="8737" spans="1:2">
      <c r="A8737" s="34">
        <v>5081.9999999999991</v>
      </c>
      <c r="B8737" s="33">
        <f t="shared" si="136"/>
        <v>-0.54148513637029216</v>
      </c>
    </row>
    <row r="8738" spans="1:2">
      <c r="A8738" s="33">
        <v>5102.32</v>
      </c>
      <c r="B8738" s="33">
        <f t="shared" si="136"/>
        <v>-0.54111016154863134</v>
      </c>
    </row>
    <row r="8739" spans="1:2">
      <c r="A8739" s="34">
        <v>5033.7000000000007</v>
      </c>
      <c r="B8739" s="33">
        <f t="shared" si="136"/>
        <v>-0.54237643971114924</v>
      </c>
    </row>
    <row r="8740" spans="1:2">
      <c r="A8740" s="33">
        <v>8134.4</v>
      </c>
      <c r="B8740" s="33">
        <f t="shared" si="136"/>
        <v>-0.48515771778577499</v>
      </c>
    </row>
    <row r="8741" spans="1:2">
      <c r="A8741" s="34">
        <v>8157.9599999999991</v>
      </c>
      <c r="B8741" s="33">
        <f t="shared" si="136"/>
        <v>-0.48472295367168411</v>
      </c>
    </row>
    <row r="8742" spans="1:2">
      <c r="A8742" s="33">
        <v>7643.36</v>
      </c>
      <c r="B8742" s="33">
        <f t="shared" si="136"/>
        <v>-0.49421911721630224</v>
      </c>
    </row>
    <row r="8743" spans="1:2">
      <c r="A8743" s="34">
        <v>6810.2999999999993</v>
      </c>
      <c r="B8743" s="33">
        <f t="shared" si="136"/>
        <v>-0.50959197769527553</v>
      </c>
    </row>
    <row r="8744" spans="1:2">
      <c r="A8744" s="33">
        <v>5524.2</v>
      </c>
      <c r="B8744" s="33">
        <f t="shared" si="136"/>
        <v>-0.53332500516269377</v>
      </c>
    </row>
    <row r="8745" spans="1:2">
      <c r="A8745" s="34">
        <v>7905.17</v>
      </c>
      <c r="B8745" s="33">
        <f t="shared" si="136"/>
        <v>-0.48938781022520922</v>
      </c>
    </row>
    <row r="8746" spans="1:2">
      <c r="A8746" s="33">
        <v>6907.6799999999994</v>
      </c>
      <c r="B8746" s="33">
        <f t="shared" si="136"/>
        <v>-0.50779497729501333</v>
      </c>
    </row>
    <row r="8747" spans="1:2">
      <c r="A8747" s="34">
        <v>8749.0499999999993</v>
      </c>
      <c r="B8747" s="33">
        <f t="shared" si="136"/>
        <v>-0.47381528303509574</v>
      </c>
    </row>
    <row r="8748" spans="1:2">
      <c r="A8748" s="33">
        <v>6420.48</v>
      </c>
      <c r="B8748" s="33">
        <f t="shared" si="136"/>
        <v>-0.51678551534191963</v>
      </c>
    </row>
    <row r="8749" spans="1:2">
      <c r="A8749" s="34">
        <v>4557</v>
      </c>
      <c r="B8749" s="33">
        <f t="shared" si="136"/>
        <v>-0.55117321616221704</v>
      </c>
    </row>
    <row r="8750" spans="1:2">
      <c r="A8750" s="33">
        <v>3696.5499999999997</v>
      </c>
      <c r="B8750" s="33">
        <f t="shared" si="136"/>
        <v>-0.56705151760404904</v>
      </c>
    </row>
    <row r="8751" spans="1:2">
      <c r="A8751" s="34">
        <v>3500.56</v>
      </c>
      <c r="B8751" s="33">
        <f t="shared" si="136"/>
        <v>-0.57066821619151442</v>
      </c>
    </row>
    <row r="8752" spans="1:2">
      <c r="A8752" s="33">
        <v>1782.96</v>
      </c>
      <c r="B8752" s="33">
        <f t="shared" si="136"/>
        <v>-0.60236392257362903</v>
      </c>
    </row>
    <row r="8753" spans="1:2">
      <c r="A8753" s="34">
        <v>2425.5</v>
      </c>
      <c r="B8753" s="33">
        <f t="shared" si="136"/>
        <v>-0.59050682011743205</v>
      </c>
    </row>
    <row r="8754" spans="1:2">
      <c r="A8754" s="33">
        <v>3009.9999999999995</v>
      </c>
      <c r="B8754" s="33">
        <f t="shared" si="136"/>
        <v>-0.57972075794908906</v>
      </c>
    </row>
    <row r="8755" spans="1:2">
      <c r="A8755" s="34">
        <v>1324.8</v>
      </c>
      <c r="B8755" s="33">
        <f t="shared" si="136"/>
        <v>-0.61081857140690199</v>
      </c>
    </row>
    <row r="8756" spans="1:2">
      <c r="A8756" s="33">
        <v>1142.3999999999999</v>
      </c>
      <c r="B8756" s="33">
        <f t="shared" si="136"/>
        <v>-0.61418448712889639</v>
      </c>
    </row>
    <row r="8757" spans="1:2">
      <c r="A8757" s="34">
        <v>1633.4399999999998</v>
      </c>
      <c r="B8757" s="33">
        <f t="shared" si="136"/>
        <v>-0.6051230876983692</v>
      </c>
    </row>
    <row r="8758" spans="1:2">
      <c r="A8758" s="33">
        <v>1080</v>
      </c>
      <c r="B8758" s="33">
        <f t="shared" si="136"/>
        <v>-0.61533598461273664</v>
      </c>
    </row>
    <row r="8759" spans="1:2">
      <c r="A8759" s="34">
        <v>1332.9999999999998</v>
      </c>
      <c r="B8759" s="33">
        <f t="shared" si="136"/>
        <v>-0.61066725282729484</v>
      </c>
    </row>
    <row r="8760" spans="1:2">
      <c r="A8760" s="33">
        <v>2815.2</v>
      </c>
      <c r="B8760" s="33">
        <f t="shared" si="136"/>
        <v>-0.58331549688902606</v>
      </c>
    </row>
    <row r="8761" spans="1:2">
      <c r="A8761" s="34">
        <v>1900.7999999999997</v>
      </c>
      <c r="B8761" s="33">
        <f t="shared" si="136"/>
        <v>-0.60018936386376154</v>
      </c>
    </row>
    <row r="8762" spans="1:2">
      <c r="A8762" s="33">
        <v>1599.5999999999997</v>
      </c>
      <c r="B8762" s="33">
        <f t="shared" si="136"/>
        <v>-0.60574755364152877</v>
      </c>
    </row>
    <row r="8763" spans="1:2">
      <c r="A8763" s="34">
        <v>2096.64</v>
      </c>
      <c r="B8763" s="33">
        <f t="shared" si="136"/>
        <v>-0.59657543329909379</v>
      </c>
    </row>
    <row r="8764" spans="1:2">
      <c r="A8764" s="33">
        <v>2464</v>
      </c>
      <c r="B8764" s="33">
        <f t="shared" si="136"/>
        <v>-0.58979636093269094</v>
      </c>
    </row>
    <row r="8765" spans="1:2">
      <c r="A8765" s="34">
        <v>2882.04</v>
      </c>
      <c r="B8765" s="33">
        <f t="shared" si="136"/>
        <v>-0.58208206593037415</v>
      </c>
    </row>
    <row r="8766" spans="1:2">
      <c r="A8766" s="33">
        <v>3684.7999999999997</v>
      </c>
      <c r="B8766" s="33">
        <f t="shared" si="136"/>
        <v>-0.56726834605653498</v>
      </c>
    </row>
    <row r="8767" spans="1:2">
      <c r="A8767" s="34">
        <v>2180.3999999999996</v>
      </c>
      <c r="B8767" s="33">
        <f t="shared" si="136"/>
        <v>-0.59502976936886209</v>
      </c>
    </row>
    <row r="8768" spans="1:2">
      <c r="A8768" s="33">
        <v>2852</v>
      </c>
      <c r="B8768" s="33">
        <f t="shared" si="136"/>
        <v>-0.58263640862932542</v>
      </c>
    </row>
    <row r="8769" spans="1:2">
      <c r="A8769" s="34">
        <v>3661.7700000000004</v>
      </c>
      <c r="B8769" s="33">
        <f t="shared" si="136"/>
        <v>-0.56769332982340737</v>
      </c>
    </row>
    <row r="8770" spans="1:2">
      <c r="A8770" s="33">
        <v>4723.2</v>
      </c>
      <c r="B8770" s="33">
        <f t="shared" si="136"/>
        <v>-0.54810624690237342</v>
      </c>
    </row>
    <row r="8771" spans="1:2">
      <c r="A8771" s="34">
        <v>5755.5199999999995</v>
      </c>
      <c r="B8771" s="33">
        <f t="shared" ref="B8771:B8834" si="137">(A8771-$E$3)/$E$4</f>
        <v>-0.52905634493894504</v>
      </c>
    </row>
    <row r="8772" spans="1:2">
      <c r="A8772" s="33">
        <v>5674.2399999999989</v>
      </c>
      <c r="B8772" s="33">
        <f t="shared" si="137"/>
        <v>-0.53055624422558822</v>
      </c>
    </row>
    <row r="8773" spans="1:2">
      <c r="A8773" s="34">
        <v>4375.6799999999994</v>
      </c>
      <c r="B8773" s="33">
        <f t="shared" si="137"/>
        <v>-0.55451920212006811</v>
      </c>
    </row>
    <row r="8774" spans="1:2">
      <c r="A8774" s="33">
        <v>4782.7199999999993</v>
      </c>
      <c r="B8774" s="33">
        <f t="shared" si="137"/>
        <v>-0.54700789545624884</v>
      </c>
    </row>
    <row r="8775" spans="1:2">
      <c r="A8775" s="34">
        <v>4435.2</v>
      </c>
      <c r="B8775" s="33">
        <f t="shared" si="137"/>
        <v>-0.55342085067394364</v>
      </c>
    </row>
    <row r="8776" spans="1:2">
      <c r="A8776" s="33">
        <v>4578.3999999999996</v>
      </c>
      <c r="B8776" s="33">
        <f t="shared" si="137"/>
        <v>-0.55077831157641288</v>
      </c>
    </row>
    <row r="8777" spans="1:2">
      <c r="A8777" s="34">
        <v>1061.4799999999998</v>
      </c>
      <c r="B8777" s="33">
        <f t="shared" si="137"/>
        <v>-0.61567774316082513</v>
      </c>
    </row>
    <row r="8778" spans="1:2">
      <c r="A8778" s="33">
        <v>1504.8</v>
      </c>
      <c r="B8778" s="33">
        <f t="shared" si="137"/>
        <v>-0.60749694404967058</v>
      </c>
    </row>
    <row r="8779" spans="1:2">
      <c r="A8779" s="34">
        <v>1258.74</v>
      </c>
      <c r="B8779" s="33">
        <f t="shared" si="137"/>
        <v>-0.61203760864700596</v>
      </c>
    </row>
    <row r="8780" spans="1:2">
      <c r="A8780" s="33">
        <v>1812.7200000000003</v>
      </c>
      <c r="B8780" s="33">
        <f t="shared" si="137"/>
        <v>-0.6018147468505668</v>
      </c>
    </row>
    <row r="8781" spans="1:2">
      <c r="A8781" s="34">
        <v>870.24000000000012</v>
      </c>
      <c r="B8781" s="33">
        <f t="shared" si="137"/>
        <v>-0.61920678769303039</v>
      </c>
    </row>
    <row r="8782" spans="1:2">
      <c r="A8782" s="33">
        <v>1690.5</v>
      </c>
      <c r="B8782" s="33">
        <f t="shared" si="137"/>
        <v>-0.6040701318261269</v>
      </c>
    </row>
    <row r="8783" spans="1:2">
      <c r="A8783" s="34">
        <v>1152</v>
      </c>
      <c r="B8783" s="33">
        <f t="shared" si="137"/>
        <v>-0.61400733366984417</v>
      </c>
    </row>
    <row r="8784" spans="1:2">
      <c r="A8784" s="33">
        <v>1663.1999999999998</v>
      </c>
      <c r="B8784" s="33">
        <f t="shared" si="137"/>
        <v>-0.60457391197530697</v>
      </c>
    </row>
    <row r="8785" spans="1:2">
      <c r="A8785" s="34">
        <v>1254.3999999999999</v>
      </c>
      <c r="B8785" s="33">
        <f t="shared" si="137"/>
        <v>-0.61211769677328576</v>
      </c>
    </row>
    <row r="8786" spans="1:2">
      <c r="A8786" s="33">
        <v>1315.44</v>
      </c>
      <c r="B8786" s="33">
        <f t="shared" si="137"/>
        <v>-0.61099129602947799</v>
      </c>
    </row>
    <row r="8787" spans="1:2">
      <c r="A8787" s="34">
        <v>818.4</v>
      </c>
      <c r="B8787" s="33">
        <f t="shared" si="137"/>
        <v>-0.62016341637191297</v>
      </c>
    </row>
    <row r="8788" spans="1:2">
      <c r="A8788" s="33">
        <v>1825.2</v>
      </c>
      <c r="B8788" s="33">
        <f t="shared" si="137"/>
        <v>-0.60158444735379868</v>
      </c>
    </row>
    <row r="8789" spans="1:2">
      <c r="A8789" s="34">
        <v>1554</v>
      </c>
      <c r="B8789" s="33">
        <f t="shared" si="137"/>
        <v>-0.60658903257202734</v>
      </c>
    </row>
    <row r="8790" spans="1:2">
      <c r="A8790" s="33">
        <v>1979.6399999999999</v>
      </c>
      <c r="B8790" s="33">
        <f t="shared" si="137"/>
        <v>-0.59873449108129417</v>
      </c>
    </row>
    <row r="8791" spans="1:2">
      <c r="A8791" s="34">
        <v>1026</v>
      </c>
      <c r="B8791" s="33">
        <f t="shared" si="137"/>
        <v>-0.61633247281990611</v>
      </c>
    </row>
    <row r="8792" spans="1:2">
      <c r="A8792" s="33">
        <v>1368.64</v>
      </c>
      <c r="B8792" s="33">
        <f t="shared" si="137"/>
        <v>-0.61000957061056293</v>
      </c>
    </row>
    <row r="8793" spans="1:2">
      <c r="A8793" s="34">
        <v>985.59999999999991</v>
      </c>
      <c r="B8793" s="33">
        <f t="shared" si="137"/>
        <v>-0.61707799362675142</v>
      </c>
    </row>
    <row r="8794" spans="1:2">
      <c r="A8794" s="33">
        <v>1643</v>
      </c>
      <c r="B8794" s="33">
        <f t="shared" si="137"/>
        <v>-0.60494667237872957</v>
      </c>
    </row>
    <row r="8795" spans="1:2">
      <c r="A8795" s="34">
        <v>1354.5</v>
      </c>
      <c r="B8795" s="33">
        <f t="shared" si="137"/>
        <v>-0.61027050289295881</v>
      </c>
    </row>
    <row r="8796" spans="1:2">
      <c r="A8796" s="33">
        <v>1760.85</v>
      </c>
      <c r="B8796" s="33">
        <f t="shared" si="137"/>
        <v>-0.60277192913400901</v>
      </c>
    </row>
    <row r="8797" spans="1:2">
      <c r="A8797" s="34">
        <v>1138.8599999999999</v>
      </c>
      <c r="B8797" s="33">
        <f t="shared" si="137"/>
        <v>-0.61424981246692201</v>
      </c>
    </row>
    <row r="8798" spans="1:2">
      <c r="A8798" s="33">
        <v>1136.8</v>
      </c>
      <c r="B8798" s="33">
        <f t="shared" si="137"/>
        <v>-0.61428782664667692</v>
      </c>
    </row>
    <row r="8799" spans="1:2">
      <c r="A8799" s="34">
        <v>786.24</v>
      </c>
      <c r="B8799" s="33">
        <f t="shared" si="137"/>
        <v>-0.62075688045973831</v>
      </c>
    </row>
    <row r="8800" spans="1:2">
      <c r="A8800" s="33">
        <v>2307.36</v>
      </c>
      <c r="B8800" s="33">
        <f t="shared" si="137"/>
        <v>-0.59268691487289493</v>
      </c>
    </row>
    <row r="8801" spans="1:2">
      <c r="A8801" s="34">
        <v>1234.8</v>
      </c>
      <c r="B8801" s="33">
        <f t="shared" si="137"/>
        <v>-0.61247938508551758</v>
      </c>
    </row>
    <row r="8802" spans="1:2">
      <c r="A8802" s="33">
        <v>2227.94</v>
      </c>
      <c r="B8802" s="33">
        <f t="shared" si="137"/>
        <v>-0.59415249067684672</v>
      </c>
    </row>
    <row r="8803" spans="1:2">
      <c r="A8803" s="34">
        <v>1291.6799999999998</v>
      </c>
      <c r="B8803" s="33">
        <f t="shared" si="137"/>
        <v>-0.61142975084063256</v>
      </c>
    </row>
    <row r="8804" spans="1:2">
      <c r="A8804" s="33">
        <v>1860</v>
      </c>
      <c r="B8804" s="33">
        <f t="shared" si="137"/>
        <v>-0.600942266064734</v>
      </c>
    </row>
    <row r="8805" spans="1:2">
      <c r="A8805" s="34">
        <v>1428</v>
      </c>
      <c r="B8805" s="33">
        <f t="shared" si="137"/>
        <v>-0.60891417172208928</v>
      </c>
    </row>
    <row r="8806" spans="1:2">
      <c r="A8806" s="33">
        <v>4356</v>
      </c>
      <c r="B8806" s="33">
        <f t="shared" si="137"/>
        <v>-0.55488236671112545</v>
      </c>
    </row>
    <row r="8807" spans="1:2">
      <c r="A8807" s="34">
        <v>2744.7400000000002</v>
      </c>
      <c r="B8807" s="33">
        <f t="shared" si="137"/>
        <v>-0.584615729464529</v>
      </c>
    </row>
    <row r="8808" spans="1:2">
      <c r="A8808" s="33">
        <v>3774.0499999999997</v>
      </c>
      <c r="B8808" s="33">
        <f t="shared" si="137"/>
        <v>-0.56562137249190769</v>
      </c>
    </row>
    <row r="8809" spans="1:2">
      <c r="A8809" s="34">
        <v>2592.8399999999997</v>
      </c>
      <c r="B8809" s="33">
        <f t="shared" si="137"/>
        <v>-0.58741881388432593</v>
      </c>
    </row>
    <row r="8810" spans="1:2">
      <c r="A8810" s="33">
        <v>3023.79</v>
      </c>
      <c r="B8810" s="33">
        <f t="shared" si="137"/>
        <v>-0.57946628438655445</v>
      </c>
    </row>
    <row r="8811" spans="1:2">
      <c r="A8811" s="34">
        <v>2309.9599999999996</v>
      </c>
      <c r="B8811" s="33">
        <f t="shared" si="137"/>
        <v>-0.5926389358110683</v>
      </c>
    </row>
    <row r="8812" spans="1:2">
      <c r="A8812" s="33">
        <v>5319.6</v>
      </c>
      <c r="B8812" s="33">
        <f t="shared" si="137"/>
        <v>-0.53710058825874674</v>
      </c>
    </row>
    <row r="8813" spans="1:2">
      <c r="A8813" s="34">
        <v>4250.3999999999996</v>
      </c>
      <c r="B8813" s="33">
        <f t="shared" si="137"/>
        <v>-0.55683105476070116</v>
      </c>
    </row>
    <row r="8814" spans="1:2">
      <c r="A8814" s="33">
        <v>4661.1999999999989</v>
      </c>
      <c r="B8814" s="33">
        <f t="shared" si="137"/>
        <v>-0.54925036299208652</v>
      </c>
    </row>
    <row r="8815" spans="1:2">
      <c r="A8815" s="34">
        <v>3969.8399999999997</v>
      </c>
      <c r="B8815" s="33">
        <f t="shared" si="137"/>
        <v>-0.56200836460150583</v>
      </c>
    </row>
    <row r="8816" spans="1:2">
      <c r="A8816" s="33">
        <v>3182.1200000000003</v>
      </c>
      <c r="B8816" s="33">
        <f t="shared" si="137"/>
        <v>-0.57654454405616307</v>
      </c>
    </row>
    <row r="8817" spans="1:2">
      <c r="A8817" s="34">
        <v>2975.6</v>
      </c>
      <c r="B8817" s="33">
        <f t="shared" si="137"/>
        <v>-0.58035555784402659</v>
      </c>
    </row>
    <row r="8818" spans="1:2">
      <c r="A8818" s="33">
        <v>7943.7600000000011</v>
      </c>
      <c r="B8818" s="33">
        <f t="shared" si="137"/>
        <v>-0.48867569022678942</v>
      </c>
    </row>
    <row r="8819" spans="1:2">
      <c r="A8819" s="34">
        <v>3718.68</v>
      </c>
      <c r="B8819" s="33">
        <f t="shared" si="137"/>
        <v>-0.56664314197396271</v>
      </c>
    </row>
    <row r="8820" spans="1:2">
      <c r="A8820" s="33">
        <v>4057.0499999999993</v>
      </c>
      <c r="B8820" s="33">
        <f t="shared" si="137"/>
        <v>-0.56039903614692721</v>
      </c>
    </row>
    <row r="8821" spans="1:2">
      <c r="A8821" s="34">
        <v>5114.8499999999995</v>
      </c>
      <c r="B8821" s="33">
        <f t="shared" si="137"/>
        <v>-0.54087893937759746</v>
      </c>
    </row>
    <row r="8822" spans="1:2">
      <c r="A8822" s="33">
        <v>2940.3</v>
      </c>
      <c r="B8822" s="33">
        <f t="shared" si="137"/>
        <v>-0.58100696587575029</v>
      </c>
    </row>
    <row r="8823" spans="1:2">
      <c r="A8823" s="34">
        <v>2719.08</v>
      </c>
      <c r="B8823" s="33">
        <f t="shared" si="137"/>
        <v>-0.58508924589778766</v>
      </c>
    </row>
    <row r="8824" spans="1:2">
      <c r="A8824" s="33">
        <v>6414.7600000000011</v>
      </c>
      <c r="B8824" s="33">
        <f t="shared" si="137"/>
        <v>-0.51689106927793826</v>
      </c>
    </row>
    <row r="8825" spans="1:2">
      <c r="A8825" s="34">
        <v>4337.7999999999993</v>
      </c>
      <c r="B8825" s="33">
        <f t="shared" si="137"/>
        <v>-0.5552182201439122</v>
      </c>
    </row>
    <row r="8826" spans="1:2">
      <c r="A8826" s="33">
        <v>3578.4599999999996</v>
      </c>
      <c r="B8826" s="33">
        <f t="shared" si="137"/>
        <v>-0.56923068968524593</v>
      </c>
    </row>
    <row r="8827" spans="1:2">
      <c r="A8827" s="34">
        <v>3928.0499999999997</v>
      </c>
      <c r="B8827" s="33">
        <f t="shared" si="137"/>
        <v>-0.56277953575294304</v>
      </c>
    </row>
    <row r="8828" spans="1:2">
      <c r="A8828" s="33">
        <v>2992.0000000000005</v>
      </c>
      <c r="B8828" s="33">
        <f t="shared" si="137"/>
        <v>-0.58005292068481218</v>
      </c>
    </row>
    <row r="8829" spans="1:2">
      <c r="A8829" s="34">
        <v>2410.7999999999997</v>
      </c>
      <c r="B8829" s="33">
        <f t="shared" si="137"/>
        <v>-0.590778086351606</v>
      </c>
    </row>
    <row r="8830" spans="1:2">
      <c r="A8830" s="33">
        <v>4176.0000000000009</v>
      </c>
      <c r="B8830" s="33">
        <f t="shared" si="137"/>
        <v>-0.55820399406835686</v>
      </c>
    </row>
    <row r="8831" spans="1:2">
      <c r="A8831" s="34">
        <v>2773.7999999999997</v>
      </c>
      <c r="B8831" s="33">
        <f t="shared" si="137"/>
        <v>-0.5840794711811893</v>
      </c>
    </row>
    <row r="8832" spans="1:2">
      <c r="A8832" s="33">
        <v>2205.8999999999996</v>
      </c>
      <c r="B8832" s="33">
        <f t="shared" si="137"/>
        <v>-0.59455920549325436</v>
      </c>
    </row>
    <row r="8833" spans="1:2">
      <c r="A8833" s="34">
        <v>2330.58</v>
      </c>
      <c r="B8833" s="33">
        <f t="shared" si="137"/>
        <v>-0.59225842494381209</v>
      </c>
    </row>
    <row r="8834" spans="1:2">
      <c r="A8834" s="33">
        <v>2151.8000000000002</v>
      </c>
      <c r="B8834" s="33">
        <f t="shared" si="137"/>
        <v>-0.59555753904895559</v>
      </c>
    </row>
    <row r="8835" spans="1:2">
      <c r="A8835" s="34">
        <v>1199.2499999999998</v>
      </c>
      <c r="B8835" s="33">
        <f t="shared" ref="B8835:B8898" si="138">(A8835-$E$3)/$E$4</f>
        <v>-0.6131354064885709</v>
      </c>
    </row>
    <row r="8836" spans="1:2">
      <c r="A8836" s="33">
        <v>3590.7400000000007</v>
      </c>
      <c r="B8836" s="33">
        <f t="shared" si="138"/>
        <v>-0.56900408088554144</v>
      </c>
    </row>
    <row r="8837" spans="1:2">
      <c r="A8837" s="34">
        <v>2521.2599999999998</v>
      </c>
      <c r="B8837" s="33">
        <f t="shared" si="138"/>
        <v>-0.58873971436338501</v>
      </c>
    </row>
    <row r="8838" spans="1:2">
      <c r="A8838" s="33">
        <v>2684.9199999999996</v>
      </c>
      <c r="B8838" s="33">
        <f t="shared" si="138"/>
        <v>-0.58571961695624897</v>
      </c>
    </row>
    <row r="8839" spans="1:2">
      <c r="A8839" s="34">
        <v>3704.3999999999996</v>
      </c>
      <c r="B8839" s="33">
        <f t="shared" si="138"/>
        <v>-0.56690665774430304</v>
      </c>
    </row>
    <row r="8840" spans="1:2">
      <c r="A8840" s="33">
        <v>3532.88</v>
      </c>
      <c r="B8840" s="33">
        <f t="shared" si="138"/>
        <v>-0.57007179954603815</v>
      </c>
    </row>
    <row r="8841" spans="1:2">
      <c r="A8841" s="34">
        <v>2321.42</v>
      </c>
      <c r="B8841" s="33">
        <f t="shared" si="138"/>
        <v>-0.59242745886932457</v>
      </c>
    </row>
    <row r="8842" spans="1:2">
      <c r="A8842" s="33">
        <v>5837.4600000000009</v>
      </c>
      <c r="B8842" s="33">
        <f t="shared" si="138"/>
        <v>-0.52754426635199203</v>
      </c>
    </row>
    <row r="8843" spans="1:2">
      <c r="A8843" s="34">
        <v>4320</v>
      </c>
      <c r="B8843" s="33">
        <f t="shared" si="138"/>
        <v>-0.55554669218257169</v>
      </c>
    </row>
    <row r="8844" spans="1:2">
      <c r="A8844" s="33">
        <v>4526.3999999999996</v>
      </c>
      <c r="B8844" s="33">
        <f t="shared" si="138"/>
        <v>-0.55173789281294638</v>
      </c>
    </row>
    <row r="8845" spans="1:2">
      <c r="A8845" s="34">
        <v>4611.6399999999994</v>
      </c>
      <c r="B8845" s="33">
        <f t="shared" si="138"/>
        <v>-0.5501649177244442</v>
      </c>
    </row>
    <row r="8846" spans="1:2">
      <c r="A8846" s="33">
        <v>4209.92</v>
      </c>
      <c r="B8846" s="33">
        <f t="shared" si="138"/>
        <v>-0.55757805184637188</v>
      </c>
    </row>
    <row r="8847" spans="1:2">
      <c r="A8847" s="34">
        <v>2591.6099999999997</v>
      </c>
      <c r="B8847" s="33">
        <f t="shared" si="138"/>
        <v>-0.58744151167126701</v>
      </c>
    </row>
    <row r="8848" spans="1:2">
      <c r="A8848" s="33">
        <v>6651.4400000000014</v>
      </c>
      <c r="B8848" s="33">
        <f t="shared" si="138"/>
        <v>-0.51252349837288536</v>
      </c>
    </row>
    <row r="8849" spans="1:2">
      <c r="A8849" s="34">
        <v>1251.1999999999998</v>
      </c>
      <c r="B8849" s="33">
        <f t="shared" si="138"/>
        <v>-0.61217674792630328</v>
      </c>
    </row>
    <row r="8850" spans="1:2">
      <c r="A8850" s="33">
        <v>1806.0000000000002</v>
      </c>
      <c r="B8850" s="33">
        <f t="shared" si="138"/>
        <v>-0.60193875427190346</v>
      </c>
    </row>
    <row r="8851" spans="1:2">
      <c r="A8851" s="34">
        <v>1753.0499999999997</v>
      </c>
      <c r="B8851" s="33">
        <f t="shared" si="138"/>
        <v>-0.60291586631948901</v>
      </c>
    </row>
    <row r="8852" spans="1:2">
      <c r="A8852" s="33">
        <v>976.8</v>
      </c>
      <c r="B8852" s="33">
        <f t="shared" si="138"/>
        <v>-0.61724038429754924</v>
      </c>
    </row>
    <row r="8853" spans="1:2">
      <c r="A8853" s="34">
        <v>809.19999999999993</v>
      </c>
      <c r="B8853" s="33">
        <f t="shared" si="138"/>
        <v>-0.62033318843683816</v>
      </c>
    </row>
    <row r="8854" spans="1:2">
      <c r="A8854" s="33">
        <v>1020.6</v>
      </c>
      <c r="B8854" s="33">
        <f t="shared" si="138"/>
        <v>-0.61643212164062311</v>
      </c>
    </row>
    <row r="8855" spans="1:2">
      <c r="A8855" s="34">
        <v>1258.74</v>
      </c>
      <c r="B8855" s="33">
        <f t="shared" si="138"/>
        <v>-0.61203760864700596</v>
      </c>
    </row>
    <row r="8856" spans="1:2">
      <c r="A8856" s="33">
        <v>1541.1200000000001</v>
      </c>
      <c r="B8856" s="33">
        <f t="shared" si="138"/>
        <v>-0.6068267134629225</v>
      </c>
    </row>
    <row r="8857" spans="1:2">
      <c r="A8857" s="34">
        <v>1458.24</v>
      </c>
      <c r="B8857" s="33">
        <f t="shared" si="138"/>
        <v>-0.60835613832607449</v>
      </c>
    </row>
    <row r="8858" spans="1:2">
      <c r="A8858" s="33">
        <v>742.56</v>
      </c>
      <c r="B8858" s="33">
        <f t="shared" si="138"/>
        <v>-0.62156292869842644</v>
      </c>
    </row>
    <row r="8859" spans="1:2">
      <c r="A8859" s="34">
        <v>679.31999999999994</v>
      </c>
      <c r="B8859" s="33">
        <f t="shared" si="138"/>
        <v>-0.6227299271099338</v>
      </c>
    </row>
    <row r="8860" spans="1:2">
      <c r="A8860" s="33">
        <v>970.92000000000007</v>
      </c>
      <c r="B8860" s="33">
        <f t="shared" si="138"/>
        <v>-0.61734889079121891</v>
      </c>
    </row>
    <row r="8861" spans="1:2">
      <c r="A8861" s="34">
        <v>1855.9999999999998</v>
      </c>
      <c r="B8861" s="33">
        <f t="shared" si="138"/>
        <v>-0.60101608000600582</v>
      </c>
    </row>
    <row r="8862" spans="1:2">
      <c r="A8862" s="33">
        <v>1939.52</v>
      </c>
      <c r="B8862" s="33">
        <f t="shared" si="138"/>
        <v>-0.59947484491225045</v>
      </c>
    </row>
    <row r="8863" spans="1:2">
      <c r="A8863" s="34">
        <v>1805.2299999999998</v>
      </c>
      <c r="B8863" s="33">
        <f t="shared" si="138"/>
        <v>-0.60195296345559823</v>
      </c>
    </row>
    <row r="8864" spans="1:2">
      <c r="A8864" s="33">
        <v>956.08</v>
      </c>
      <c r="B8864" s="33">
        <f t="shared" si="138"/>
        <v>-0.61762274051333732</v>
      </c>
    </row>
    <row r="8865" spans="1:2">
      <c r="A8865" s="34">
        <v>511.68</v>
      </c>
      <c r="B8865" s="33">
        <f t="shared" si="138"/>
        <v>-0.6258234693886352</v>
      </c>
    </row>
    <row r="8866" spans="1:2">
      <c r="A8866" s="33">
        <v>1068.93</v>
      </c>
      <c r="B8866" s="33">
        <f t="shared" si="138"/>
        <v>-0.6155402646952064</v>
      </c>
    </row>
    <row r="8867" spans="1:2">
      <c r="A8867" s="34">
        <v>2660</v>
      </c>
      <c r="B8867" s="33">
        <f t="shared" si="138"/>
        <v>-0.58617947781037227</v>
      </c>
    </row>
    <row r="8868" spans="1:2">
      <c r="A8868" s="33">
        <v>1465.2</v>
      </c>
      <c r="B8868" s="33">
        <f t="shared" si="138"/>
        <v>-0.6082277020682616</v>
      </c>
    </row>
    <row r="8869" spans="1:2">
      <c r="A8869" s="34">
        <v>1911.42</v>
      </c>
      <c r="B8869" s="33">
        <f t="shared" si="138"/>
        <v>-0.59999338784968492</v>
      </c>
    </row>
    <row r="8870" spans="1:2">
      <c r="A8870" s="33">
        <v>1248</v>
      </c>
      <c r="B8870" s="33">
        <f t="shared" si="138"/>
        <v>-0.61223579907932069</v>
      </c>
    </row>
    <row r="8871" spans="1:2">
      <c r="A8871" s="34">
        <v>687.14</v>
      </c>
      <c r="B8871" s="33">
        <f t="shared" si="138"/>
        <v>-0.62258562085474733</v>
      </c>
    </row>
    <row r="8872" spans="1:2">
      <c r="A8872" s="33">
        <v>1631.7</v>
      </c>
      <c r="B8872" s="33">
        <f t="shared" si="138"/>
        <v>-0.60515519676282248</v>
      </c>
    </row>
    <row r="8873" spans="1:2">
      <c r="A8873" s="34">
        <v>2656.96</v>
      </c>
      <c r="B8873" s="33">
        <f t="shared" si="138"/>
        <v>-0.58623557640573887</v>
      </c>
    </row>
    <row r="8874" spans="1:2">
      <c r="A8874" s="33">
        <v>1753.92</v>
      </c>
      <c r="B8874" s="33">
        <f t="shared" si="138"/>
        <v>-0.60289981178726237</v>
      </c>
    </row>
    <row r="8875" spans="1:2">
      <c r="A8875" s="34">
        <v>2056.56</v>
      </c>
      <c r="B8875" s="33">
        <f t="shared" si="138"/>
        <v>-0.59731504899063725</v>
      </c>
    </row>
    <row r="8876" spans="1:2">
      <c r="A8876" s="33">
        <v>1341.99</v>
      </c>
      <c r="B8876" s="33">
        <f t="shared" si="138"/>
        <v>-0.61050135599428645</v>
      </c>
    </row>
    <row r="8877" spans="1:2">
      <c r="A8877" s="34">
        <v>797.93999999999994</v>
      </c>
      <c r="B8877" s="33">
        <f t="shared" si="138"/>
        <v>-0.62054097468151825</v>
      </c>
    </row>
    <row r="8878" spans="1:2">
      <c r="A8878" s="33">
        <v>1905.8799999999999</v>
      </c>
      <c r="B8878" s="33">
        <f t="shared" si="138"/>
        <v>-0.60009562015834639</v>
      </c>
    </row>
    <row r="8879" spans="1:2">
      <c r="A8879" s="34">
        <v>2799.4199999999996</v>
      </c>
      <c r="B8879" s="33">
        <f t="shared" si="138"/>
        <v>-0.58360669288734346</v>
      </c>
    </row>
    <row r="8880" spans="1:2">
      <c r="A8880" s="33">
        <v>2162.1600000000003</v>
      </c>
      <c r="B8880" s="33">
        <f t="shared" si="138"/>
        <v>-0.59536636094106155</v>
      </c>
    </row>
    <row r="8881" spans="1:2">
      <c r="A8881" s="34">
        <v>2290.2600000000002</v>
      </c>
      <c r="B8881" s="33">
        <f t="shared" si="138"/>
        <v>-0.59300246947183188</v>
      </c>
    </row>
    <row r="8882" spans="1:2">
      <c r="A8882" s="33">
        <v>1595.9999999999998</v>
      </c>
      <c r="B8882" s="33">
        <f t="shared" si="138"/>
        <v>-0.60581398618867333</v>
      </c>
    </row>
    <row r="8883" spans="1:2">
      <c r="A8883" s="34">
        <v>1052.6399999999999</v>
      </c>
      <c r="B8883" s="33">
        <f t="shared" si="138"/>
        <v>-0.61584087197103587</v>
      </c>
    </row>
    <row r="8884" spans="1:2">
      <c r="A8884" s="33">
        <v>2253.08</v>
      </c>
      <c r="B8884" s="33">
        <f t="shared" si="138"/>
        <v>-0.59368857005595332</v>
      </c>
    </row>
    <row r="8885" spans="1:2">
      <c r="A8885" s="34">
        <v>3196.8</v>
      </c>
      <c r="B8885" s="33">
        <f t="shared" si="138"/>
        <v>-0.57627364689169558</v>
      </c>
    </row>
    <row r="8886" spans="1:2">
      <c r="A8886" s="33">
        <v>2999.2000000000003</v>
      </c>
      <c r="B8886" s="33">
        <f t="shared" si="138"/>
        <v>-0.57992005559052284</v>
      </c>
    </row>
    <row r="8887" spans="1:2">
      <c r="A8887" s="34">
        <v>2387.9699999999998</v>
      </c>
      <c r="B8887" s="33">
        <f t="shared" si="138"/>
        <v>-0.59119937942141476</v>
      </c>
    </row>
    <row r="8888" spans="1:2">
      <c r="A8888" s="33">
        <v>1545.84</v>
      </c>
      <c r="B8888" s="33">
        <f t="shared" si="138"/>
        <v>-0.6067396130122219</v>
      </c>
    </row>
    <row r="8889" spans="1:2">
      <c r="A8889" s="34">
        <v>2146</v>
      </c>
      <c r="B8889" s="33">
        <f t="shared" si="138"/>
        <v>-0.59566456926379974</v>
      </c>
    </row>
    <row r="8890" spans="1:2">
      <c r="A8890" s="33">
        <v>2001</v>
      </c>
      <c r="B8890" s="33">
        <f t="shared" si="138"/>
        <v>-0.59834032463490272</v>
      </c>
    </row>
    <row r="8891" spans="1:2">
      <c r="A8891" s="34">
        <v>3181.6</v>
      </c>
      <c r="B8891" s="33">
        <f t="shared" si="138"/>
        <v>-0.57655413986852844</v>
      </c>
    </row>
    <row r="8892" spans="1:2">
      <c r="A8892" s="33">
        <v>3670.8</v>
      </c>
      <c r="B8892" s="33">
        <f t="shared" si="138"/>
        <v>-0.56752669485098628</v>
      </c>
    </row>
    <row r="8893" spans="1:2">
      <c r="A8893" s="34">
        <v>2321.0099999999998</v>
      </c>
      <c r="B8893" s="33">
        <f t="shared" si="138"/>
        <v>-0.5924350247983049</v>
      </c>
    </row>
    <row r="8894" spans="1:2">
      <c r="A8894" s="33">
        <v>2167.1999999999998</v>
      </c>
      <c r="B8894" s="33">
        <f t="shared" si="138"/>
        <v>-0.5952733553750591</v>
      </c>
    </row>
    <row r="8895" spans="1:2">
      <c r="A8895" s="34">
        <v>2264.4</v>
      </c>
      <c r="B8895" s="33">
        <f t="shared" si="138"/>
        <v>-0.59347967660215417</v>
      </c>
    </row>
    <row r="8896" spans="1:2">
      <c r="A8896" s="33">
        <v>1760.64</v>
      </c>
      <c r="B8896" s="33">
        <f t="shared" si="138"/>
        <v>-0.6027758043659257</v>
      </c>
    </row>
    <row r="8897" spans="1:2">
      <c r="A8897" s="34">
        <v>2704.7999999999997</v>
      </c>
      <c r="B8897" s="33">
        <f t="shared" si="138"/>
        <v>-0.585352761668128</v>
      </c>
    </row>
    <row r="8898" spans="1:2">
      <c r="A8898" s="33">
        <v>3211.98</v>
      </c>
      <c r="B8898" s="33">
        <f t="shared" si="138"/>
        <v>-0.57599352298456907</v>
      </c>
    </row>
    <row r="8899" spans="1:2">
      <c r="A8899" s="34">
        <v>1824.1</v>
      </c>
      <c r="B8899" s="33">
        <f t="shared" ref="B8899:B8962" si="139">(A8899-$E$3)/$E$4</f>
        <v>-0.60160474618764848</v>
      </c>
    </row>
    <row r="8900" spans="1:2">
      <c r="A8900" s="33">
        <v>1514.04</v>
      </c>
      <c r="B8900" s="33">
        <f t="shared" si="139"/>
        <v>-0.60732643384533269</v>
      </c>
    </row>
    <row r="8901" spans="1:2">
      <c r="A8901" s="34">
        <v>1731.8399999999997</v>
      </c>
      <c r="B8901" s="33">
        <f t="shared" si="139"/>
        <v>-0.60330726474308272</v>
      </c>
    </row>
    <row r="8902" spans="1:2">
      <c r="A8902" s="33">
        <v>1816.32</v>
      </c>
      <c r="B8902" s="33">
        <f t="shared" si="139"/>
        <v>-0.60174831430342213</v>
      </c>
    </row>
    <row r="8903" spans="1:2">
      <c r="A8903" s="34">
        <v>2570.4</v>
      </c>
      <c r="B8903" s="33">
        <f t="shared" si="139"/>
        <v>-0.58783291009486072</v>
      </c>
    </row>
    <row r="8904" spans="1:2">
      <c r="A8904" s="33">
        <v>2425.5000000000005</v>
      </c>
      <c r="B8904" s="33">
        <f t="shared" si="139"/>
        <v>-0.59050682011743205</v>
      </c>
    </row>
    <row r="8905" spans="1:2">
      <c r="A8905" s="34">
        <v>1273.17</v>
      </c>
      <c r="B8905" s="33">
        <f t="shared" si="139"/>
        <v>-0.61177132485386787</v>
      </c>
    </row>
    <row r="8906" spans="1:2">
      <c r="A8906" s="33">
        <v>1272.9599999999998</v>
      </c>
      <c r="B8906" s="33">
        <f t="shared" si="139"/>
        <v>-0.61177520008578468</v>
      </c>
    </row>
    <row r="8907" spans="1:2">
      <c r="A8907" s="34">
        <v>1432.6399999999999</v>
      </c>
      <c r="B8907" s="33">
        <f t="shared" si="139"/>
        <v>-0.60882854755021409</v>
      </c>
    </row>
    <row r="8908" spans="1:2">
      <c r="A8908" s="33">
        <v>1458.4099999999999</v>
      </c>
      <c r="B8908" s="33">
        <f t="shared" si="139"/>
        <v>-0.60835300123357039</v>
      </c>
    </row>
    <row r="8909" spans="1:2">
      <c r="A8909" s="34">
        <v>1767</v>
      </c>
      <c r="B8909" s="33">
        <f t="shared" si="139"/>
        <v>-0.60265844019930359</v>
      </c>
    </row>
    <row r="8910" spans="1:2">
      <c r="A8910" s="33">
        <v>2911.1800000000003</v>
      </c>
      <c r="B8910" s="33">
        <f t="shared" si="139"/>
        <v>-0.58154433136820904</v>
      </c>
    </row>
    <row r="8911" spans="1:2">
      <c r="A8911" s="34">
        <v>1595.8799999999999</v>
      </c>
      <c r="B8911" s="33">
        <f t="shared" si="139"/>
        <v>-0.60581620060691155</v>
      </c>
    </row>
    <row r="8912" spans="1:2">
      <c r="A8912" s="33">
        <v>1607.76</v>
      </c>
      <c r="B8912" s="33">
        <f t="shared" si="139"/>
        <v>-0.60559697320133421</v>
      </c>
    </row>
    <row r="8913" spans="1:2">
      <c r="A8913" s="34">
        <v>1568.1599999999999</v>
      </c>
      <c r="B8913" s="33">
        <f t="shared" si="139"/>
        <v>-0.60632773121992511</v>
      </c>
    </row>
    <row r="8914" spans="1:2">
      <c r="A8914" s="33">
        <v>1528.8000000000002</v>
      </c>
      <c r="B8914" s="33">
        <f t="shared" si="139"/>
        <v>-0.60705406040203969</v>
      </c>
    </row>
    <row r="8915" spans="1:2">
      <c r="A8915" s="34">
        <v>2716</v>
      </c>
      <c r="B8915" s="33">
        <f t="shared" si="139"/>
        <v>-0.58514608263256696</v>
      </c>
    </row>
    <row r="8916" spans="1:2">
      <c r="A8916" s="33">
        <v>3233.34</v>
      </c>
      <c r="B8916" s="33">
        <f t="shared" si="139"/>
        <v>-0.57559935653817762</v>
      </c>
    </row>
    <row r="8917" spans="1:2">
      <c r="A8917" s="34">
        <v>1951.6</v>
      </c>
      <c r="B8917" s="33">
        <f t="shared" si="139"/>
        <v>-0.59925192680960959</v>
      </c>
    </row>
    <row r="8918" spans="1:2">
      <c r="A8918" s="33">
        <v>1679.36</v>
      </c>
      <c r="B8918" s="33">
        <f t="shared" si="139"/>
        <v>-0.60427570365256889</v>
      </c>
    </row>
    <row r="8919" spans="1:2">
      <c r="A8919" s="34">
        <v>1556.5199999999998</v>
      </c>
      <c r="B8919" s="33">
        <f t="shared" si="139"/>
        <v>-0.60654252978902623</v>
      </c>
    </row>
    <row r="8920" spans="1:2">
      <c r="A8920" s="33">
        <v>1625.4</v>
      </c>
      <c r="B8920" s="33">
        <f t="shared" si="139"/>
        <v>-0.60527145372032554</v>
      </c>
    </row>
    <row r="8921" spans="1:2">
      <c r="A8921" s="34">
        <v>1682.6399999999999</v>
      </c>
      <c r="B8921" s="33">
        <f t="shared" si="139"/>
        <v>-0.60421517622072596</v>
      </c>
    </row>
    <row r="8922" spans="1:2">
      <c r="A8922" s="33">
        <v>2072.7000000000003</v>
      </c>
      <c r="B8922" s="33">
        <f t="shared" si="139"/>
        <v>-0.59701720973760553</v>
      </c>
    </row>
    <row r="8923" spans="1:2">
      <c r="A8923" s="34">
        <v>1959.36</v>
      </c>
      <c r="B8923" s="33">
        <f t="shared" si="139"/>
        <v>-0.59910872776354229</v>
      </c>
    </row>
    <row r="8924" spans="1:2">
      <c r="A8924" s="33">
        <v>1151.4000000000001</v>
      </c>
      <c r="B8924" s="33">
        <f t="shared" si="139"/>
        <v>-0.61401840576103484</v>
      </c>
    </row>
    <row r="8925" spans="1:2">
      <c r="A8925" s="34">
        <v>1147.74</v>
      </c>
      <c r="B8925" s="33">
        <f t="shared" si="139"/>
        <v>-0.61408594551729867</v>
      </c>
    </row>
    <row r="8926" spans="1:2">
      <c r="A8926" s="33">
        <v>1613.5200000000002</v>
      </c>
      <c r="B8926" s="33">
        <f t="shared" si="139"/>
        <v>-0.60549068112590287</v>
      </c>
    </row>
    <row r="8927" spans="1:2">
      <c r="A8927" s="34">
        <v>1868.3999999999999</v>
      </c>
      <c r="B8927" s="33">
        <f t="shared" si="139"/>
        <v>-0.60078725678806322</v>
      </c>
    </row>
    <row r="8928" spans="1:2">
      <c r="A8928" s="33">
        <v>2301.1200000000003</v>
      </c>
      <c r="B8928" s="33">
        <f t="shared" si="139"/>
        <v>-0.59280206462127893</v>
      </c>
    </row>
    <row r="8929" spans="1:2">
      <c r="A8929" s="34">
        <v>1847.9999999999998</v>
      </c>
      <c r="B8929" s="33">
        <f t="shared" si="139"/>
        <v>-0.60116370788854945</v>
      </c>
    </row>
    <row r="8930" spans="1:2">
      <c r="A8930" s="33">
        <v>976.43</v>
      </c>
      <c r="B8930" s="33">
        <f t="shared" si="139"/>
        <v>-0.61724721208711697</v>
      </c>
    </row>
    <row r="8931" spans="1:2">
      <c r="A8931" s="34">
        <v>674.56000000000006</v>
      </c>
      <c r="B8931" s="33">
        <f t="shared" si="139"/>
        <v>-0.62281776570004721</v>
      </c>
    </row>
    <row r="8932" spans="1:2">
      <c r="A8932" s="33">
        <v>1372.0000000000002</v>
      </c>
      <c r="B8932" s="33">
        <f t="shared" si="139"/>
        <v>-0.6099475668998946</v>
      </c>
    </row>
    <row r="8933" spans="1:2">
      <c r="A8933" s="34">
        <v>2300.1</v>
      </c>
      <c r="B8933" s="33">
        <f t="shared" si="139"/>
        <v>-0.59282088717630332</v>
      </c>
    </row>
    <row r="8934" spans="1:2">
      <c r="A8934" s="33">
        <v>2203.2000000000003</v>
      </c>
      <c r="B8934" s="33">
        <f t="shared" si="139"/>
        <v>-0.59460902990361286</v>
      </c>
    </row>
    <row r="8935" spans="1:2">
      <c r="A8935" s="34">
        <v>2073.2800000000002</v>
      </c>
      <c r="B8935" s="33">
        <f t="shared" si="139"/>
        <v>-0.59700650671612121</v>
      </c>
    </row>
    <row r="8936" spans="1:2">
      <c r="A8936" s="33">
        <v>1269.8399999999999</v>
      </c>
      <c r="B8936" s="33">
        <f t="shared" si="139"/>
        <v>-0.61183277495997668</v>
      </c>
    </row>
    <row r="8937" spans="1:2">
      <c r="A8937" s="34">
        <v>695.36</v>
      </c>
      <c r="B8937" s="33">
        <f t="shared" si="139"/>
        <v>-0.62243393320543383</v>
      </c>
    </row>
    <row r="8938" spans="1:2">
      <c r="A8938" s="33">
        <v>1786.84</v>
      </c>
      <c r="B8938" s="33">
        <f t="shared" si="139"/>
        <v>-0.60229232305059532</v>
      </c>
    </row>
    <row r="8939" spans="1:2">
      <c r="A8939" s="34">
        <v>2841.2999999999997</v>
      </c>
      <c r="B8939" s="33">
        <f t="shared" si="139"/>
        <v>-0.58283386092222755</v>
      </c>
    </row>
    <row r="8940" spans="1:2">
      <c r="A8940" s="33">
        <v>2156.02</v>
      </c>
      <c r="B8940" s="33">
        <f t="shared" si="139"/>
        <v>-0.59547966534091379</v>
      </c>
    </row>
    <row r="8941" spans="1:2">
      <c r="A8941" s="34">
        <v>2587.1999999999998</v>
      </c>
      <c r="B8941" s="33">
        <f t="shared" si="139"/>
        <v>-0.58752289154151915</v>
      </c>
    </row>
    <row r="8942" spans="1:2">
      <c r="A8942" s="33">
        <v>1385.2799999999997</v>
      </c>
      <c r="B8942" s="33">
        <f t="shared" si="139"/>
        <v>-0.6097025046148723</v>
      </c>
    </row>
    <row r="8943" spans="1:2">
      <c r="A8943" s="34">
        <v>965.99999999999989</v>
      </c>
      <c r="B8943" s="33">
        <f t="shared" si="139"/>
        <v>-0.61743968193898324</v>
      </c>
    </row>
    <row r="8944" spans="1:2">
      <c r="A8944" s="33">
        <v>1818.88</v>
      </c>
      <c r="B8944" s="33">
        <f t="shared" si="139"/>
        <v>-0.6017010733810082</v>
      </c>
    </row>
    <row r="8945" spans="1:2">
      <c r="A8945" s="34">
        <v>3243.9199999999996</v>
      </c>
      <c r="B8945" s="33">
        <f t="shared" si="139"/>
        <v>-0.57540411866351371</v>
      </c>
    </row>
    <row r="8946" spans="1:2">
      <c r="A8946" s="33">
        <v>2627.5200000000004</v>
      </c>
      <c r="B8946" s="33">
        <f t="shared" si="139"/>
        <v>-0.58677884701349936</v>
      </c>
    </row>
    <row r="8947" spans="1:2">
      <c r="A8947" s="34">
        <v>2546.1</v>
      </c>
      <c r="B8947" s="33">
        <f t="shared" si="139"/>
        <v>-0.588281329788087</v>
      </c>
    </row>
    <row r="8948" spans="1:2">
      <c r="A8948" s="33">
        <v>1921.6699999999998</v>
      </c>
      <c r="B8948" s="33">
        <f t="shared" si="139"/>
        <v>-0.59980423962517593</v>
      </c>
    </row>
    <row r="8949" spans="1:2">
      <c r="A8949" s="34">
        <v>1228.5</v>
      </c>
      <c r="B8949" s="33">
        <f t="shared" si="139"/>
        <v>-0.61259564204302075</v>
      </c>
    </row>
    <row r="8950" spans="1:2">
      <c r="A8950" s="33">
        <v>2143.6799999999998</v>
      </c>
      <c r="B8950" s="33">
        <f t="shared" si="139"/>
        <v>-0.59570738134973733</v>
      </c>
    </row>
    <row r="8951" spans="1:2">
      <c r="A8951" s="34">
        <v>3232.3199999999997</v>
      </c>
      <c r="B8951" s="33">
        <f t="shared" si="139"/>
        <v>-0.5756181790932019</v>
      </c>
    </row>
    <row r="8952" spans="1:2">
      <c r="A8952" s="33">
        <v>3779.2700000000004</v>
      </c>
      <c r="B8952" s="33">
        <f t="shared" si="139"/>
        <v>-0.56552504529854797</v>
      </c>
    </row>
    <row r="8953" spans="1:2">
      <c r="A8953" s="34">
        <v>3165.2</v>
      </c>
      <c r="B8953" s="33">
        <f t="shared" si="139"/>
        <v>-0.57685677702774285</v>
      </c>
    </row>
    <row r="8954" spans="1:2">
      <c r="A8954" s="33">
        <v>1894.3999999999999</v>
      </c>
      <c r="B8954" s="33">
        <f t="shared" si="139"/>
        <v>-0.60030746616979647</v>
      </c>
    </row>
    <row r="8955" spans="1:2">
      <c r="A8955" s="34">
        <v>1432.1999999999998</v>
      </c>
      <c r="B8955" s="33">
        <f t="shared" si="139"/>
        <v>-0.60883666708375395</v>
      </c>
    </row>
    <row r="8956" spans="1:2">
      <c r="A8956" s="33">
        <v>2688.0000000000005</v>
      </c>
      <c r="B8956" s="33">
        <f t="shared" si="139"/>
        <v>-0.58566278022146967</v>
      </c>
    </row>
    <row r="8957" spans="1:2">
      <c r="A8957" s="34">
        <v>3965.5199999999995</v>
      </c>
      <c r="B8957" s="33">
        <f t="shared" si="139"/>
        <v>-0.56208808365807938</v>
      </c>
    </row>
    <row r="8958" spans="1:2">
      <c r="A8958" s="33">
        <v>4063.5000000000005</v>
      </c>
      <c r="B8958" s="33">
        <f t="shared" si="139"/>
        <v>-0.5602800111666264</v>
      </c>
    </row>
    <row r="8959" spans="1:2">
      <c r="A8959" s="34">
        <v>2467.5299999999997</v>
      </c>
      <c r="B8959" s="33">
        <f t="shared" si="139"/>
        <v>-0.58973122012951851</v>
      </c>
    </row>
    <row r="8960" spans="1:2">
      <c r="A8960" s="33">
        <v>2440.62</v>
      </c>
      <c r="B8960" s="33">
        <f t="shared" si="139"/>
        <v>-0.5902278034194246</v>
      </c>
    </row>
    <row r="8961" spans="1:2">
      <c r="A8961" s="34">
        <v>2048</v>
      </c>
      <c r="B8961" s="33">
        <f t="shared" si="139"/>
        <v>-0.59747301082495896</v>
      </c>
    </row>
    <row r="8962" spans="1:2">
      <c r="A8962" s="33">
        <v>2508.8000000000002</v>
      </c>
      <c r="B8962" s="33">
        <f t="shared" si="139"/>
        <v>-0.58896964479044667</v>
      </c>
    </row>
    <row r="8963" spans="1:2">
      <c r="A8963" s="34">
        <v>3315.2</v>
      </c>
      <c r="B8963" s="33">
        <f t="shared" ref="B8963:B9026" si="140">(A8963-$E$3)/$E$4</f>
        <v>-0.57408875423005001</v>
      </c>
    </row>
    <row r="8964" spans="1:2">
      <c r="A8964" s="33">
        <v>4026.88</v>
      </c>
      <c r="B8964" s="33">
        <f t="shared" si="140"/>
        <v>-0.56095577779896988</v>
      </c>
    </row>
    <row r="8965" spans="1:2">
      <c r="A8965" s="34">
        <v>2999.2</v>
      </c>
      <c r="B8965" s="33">
        <f t="shared" si="140"/>
        <v>-0.57992005559052284</v>
      </c>
    </row>
    <row r="8966" spans="1:2">
      <c r="A8966" s="33">
        <v>2587.04</v>
      </c>
      <c r="B8966" s="33">
        <f t="shared" si="140"/>
        <v>-0.58752584409917008</v>
      </c>
    </row>
    <row r="8967" spans="1:2">
      <c r="A8967" s="34">
        <v>2643.8399999999997</v>
      </c>
      <c r="B8967" s="33">
        <f t="shared" si="140"/>
        <v>-0.58647768613311035</v>
      </c>
    </row>
    <row r="8968" spans="1:2">
      <c r="A8968" s="33">
        <v>2448</v>
      </c>
      <c r="B8968" s="33">
        <f t="shared" si="140"/>
        <v>-0.5900916166977781</v>
      </c>
    </row>
    <row r="8969" spans="1:2">
      <c r="A8969" s="34">
        <v>3201.24</v>
      </c>
      <c r="B8969" s="33">
        <f t="shared" si="140"/>
        <v>-0.57619171341688391</v>
      </c>
    </row>
    <row r="8970" spans="1:2">
      <c r="A8970" s="33">
        <v>3372.7200000000003</v>
      </c>
      <c r="B8970" s="33">
        <f t="shared" si="140"/>
        <v>-0.5730273097545614</v>
      </c>
    </row>
    <row r="8971" spans="1:2">
      <c r="A8971" s="34">
        <v>2407.86</v>
      </c>
      <c r="B8971" s="33">
        <f t="shared" si="140"/>
        <v>-0.59083233959844073</v>
      </c>
    </row>
    <row r="8972" spans="1:2">
      <c r="A8972" s="33">
        <v>2199.65</v>
      </c>
      <c r="B8972" s="33">
        <f t="shared" si="140"/>
        <v>-0.59467453977649154</v>
      </c>
    </row>
    <row r="8973" spans="1:2">
      <c r="A8973" s="34">
        <v>2029.9999999999998</v>
      </c>
      <c r="B8973" s="33">
        <f t="shared" si="140"/>
        <v>-0.59780517356068208</v>
      </c>
    </row>
    <row r="8974" spans="1:2">
      <c r="A8974" s="33">
        <v>2260.7999999999997</v>
      </c>
      <c r="B8974" s="33">
        <f t="shared" si="140"/>
        <v>-0.59354610914929884</v>
      </c>
    </row>
    <row r="8975" spans="1:2">
      <c r="A8975" s="34">
        <v>2214.4499999999998</v>
      </c>
      <c r="B8975" s="33">
        <f t="shared" si="140"/>
        <v>-0.59440142819378583</v>
      </c>
    </row>
    <row r="8976" spans="1:2">
      <c r="A8976" s="33">
        <v>2973.8800000000006</v>
      </c>
      <c r="B8976" s="33">
        <f t="shared" si="140"/>
        <v>-0.58038729783877341</v>
      </c>
    </row>
    <row r="8977" spans="1:2">
      <c r="A8977" s="34">
        <v>1631.9999999999998</v>
      </c>
      <c r="B8977" s="33">
        <f t="shared" si="140"/>
        <v>-0.60514966071722709</v>
      </c>
    </row>
    <row r="8978" spans="1:2">
      <c r="A8978" s="33">
        <v>1646.3999999999999</v>
      </c>
      <c r="B8978" s="33">
        <f t="shared" si="140"/>
        <v>-0.60488393052864853</v>
      </c>
    </row>
    <row r="8979" spans="1:2">
      <c r="A8979" s="34">
        <v>1542.4199999999998</v>
      </c>
      <c r="B8979" s="33">
        <f t="shared" si="140"/>
        <v>-0.60680272393200929</v>
      </c>
    </row>
    <row r="8980" spans="1:2">
      <c r="A8980" s="33">
        <v>2314.77</v>
      </c>
      <c r="B8980" s="33">
        <f t="shared" si="140"/>
        <v>-0.5925501745466889</v>
      </c>
    </row>
    <row r="8981" spans="1:2">
      <c r="A8981" s="34">
        <v>3391.52</v>
      </c>
      <c r="B8981" s="33">
        <f t="shared" si="140"/>
        <v>-0.57268038423058387</v>
      </c>
    </row>
    <row r="8982" spans="1:2">
      <c r="A8982" s="33">
        <v>3405.6000000000004</v>
      </c>
      <c r="B8982" s="33">
        <f t="shared" si="140"/>
        <v>-0.57242055915730716</v>
      </c>
    </row>
    <row r="8983" spans="1:2">
      <c r="A8983" s="34">
        <v>2535.98</v>
      </c>
      <c r="B8983" s="33">
        <f t="shared" si="140"/>
        <v>-0.58846807905950471</v>
      </c>
    </row>
    <row r="8984" spans="1:2">
      <c r="A8984" s="33">
        <v>2230.4</v>
      </c>
      <c r="B8984" s="33">
        <f t="shared" si="140"/>
        <v>-0.59410709510296444</v>
      </c>
    </row>
    <row r="8985" spans="1:2">
      <c r="A8985" s="34">
        <v>2617.38</v>
      </c>
      <c r="B8985" s="33">
        <f t="shared" si="140"/>
        <v>-0.58696596535462342</v>
      </c>
    </row>
    <row r="8986" spans="1:2">
      <c r="A8986" s="33">
        <v>2856</v>
      </c>
      <c r="B8986" s="33">
        <f t="shared" si="140"/>
        <v>-0.5825625946880536</v>
      </c>
    </row>
    <row r="8987" spans="1:2">
      <c r="A8987" s="34">
        <v>4398.24</v>
      </c>
      <c r="B8987" s="33">
        <f t="shared" si="140"/>
        <v>-0.55410289149129521</v>
      </c>
    </row>
    <row r="8988" spans="1:2">
      <c r="A8988" s="33">
        <v>4793.5300000000007</v>
      </c>
      <c r="B8988" s="33">
        <f t="shared" si="140"/>
        <v>-0.54680841327996188</v>
      </c>
    </row>
    <row r="8989" spans="1:2">
      <c r="A8989" s="34">
        <v>2706</v>
      </c>
      <c r="B8989" s="33">
        <f t="shared" si="140"/>
        <v>-0.58533061748574644</v>
      </c>
    </row>
    <row r="8990" spans="1:2">
      <c r="A8990" s="33">
        <v>2879.9999999999995</v>
      </c>
      <c r="B8990" s="33">
        <f t="shared" si="140"/>
        <v>-0.58211971104042282</v>
      </c>
    </row>
    <row r="8991" spans="1:2">
      <c r="A8991" s="34">
        <v>2323.1999999999998</v>
      </c>
      <c r="B8991" s="33">
        <f t="shared" si="140"/>
        <v>-0.59239461166545859</v>
      </c>
    </row>
    <row r="8992" spans="1:2">
      <c r="A8992" s="33">
        <v>2615.7600000000002</v>
      </c>
      <c r="B8992" s="33">
        <f t="shared" si="140"/>
        <v>-0.58699586000083848</v>
      </c>
    </row>
    <row r="8993" spans="1:2">
      <c r="A8993" s="34">
        <v>1644.96</v>
      </c>
      <c r="B8993" s="33">
        <f t="shared" si="140"/>
        <v>-0.60491050354750642</v>
      </c>
    </row>
    <row r="8994" spans="1:2">
      <c r="A8994" s="33">
        <v>1776.6000000000001</v>
      </c>
      <c r="B8994" s="33">
        <f t="shared" si="140"/>
        <v>-0.60248128674025125</v>
      </c>
    </row>
    <row r="8995" spans="1:2">
      <c r="A8995" s="34">
        <v>1881.6</v>
      </c>
      <c r="B8995" s="33">
        <f t="shared" si="140"/>
        <v>-0.60054367078186621</v>
      </c>
    </row>
    <row r="8996" spans="1:2">
      <c r="A8996" s="33">
        <v>1164.24</v>
      </c>
      <c r="B8996" s="33">
        <f t="shared" si="140"/>
        <v>-0.61378146300955239</v>
      </c>
    </row>
    <row r="8997" spans="1:2">
      <c r="A8997" s="34">
        <v>1050</v>
      </c>
      <c r="B8997" s="33">
        <f t="shared" si="140"/>
        <v>-0.61588958917227521</v>
      </c>
    </row>
    <row r="8998" spans="1:2">
      <c r="A8998" s="33">
        <v>1254.4000000000001</v>
      </c>
      <c r="B8998" s="33">
        <f t="shared" si="140"/>
        <v>-0.61211769677328576</v>
      </c>
    </row>
    <row r="8999" spans="1:2">
      <c r="A8999" s="34">
        <v>1483.5000000000002</v>
      </c>
      <c r="B8999" s="33">
        <f t="shared" si="140"/>
        <v>-0.60789000328694298</v>
      </c>
    </row>
    <row r="9000" spans="1:2">
      <c r="A9000" s="33">
        <v>1540.0800000000002</v>
      </c>
      <c r="B9000" s="33">
        <f t="shared" si="140"/>
        <v>-0.60684590508765324</v>
      </c>
    </row>
    <row r="9001" spans="1:2">
      <c r="A9001" s="34">
        <v>1377.6</v>
      </c>
      <c r="B9001" s="33">
        <f t="shared" si="140"/>
        <v>-0.60984422738211419</v>
      </c>
    </row>
    <row r="9002" spans="1:2">
      <c r="A9002" s="33">
        <v>1056</v>
      </c>
      <c r="B9002" s="33">
        <f t="shared" si="140"/>
        <v>-0.61577886826036754</v>
      </c>
    </row>
    <row r="9003" spans="1:2">
      <c r="A9003" s="34">
        <v>795.59999999999991</v>
      </c>
      <c r="B9003" s="33">
        <f t="shared" si="140"/>
        <v>-0.62058415583716231</v>
      </c>
    </row>
    <row r="9004" spans="1:2">
      <c r="A9004" s="33">
        <v>1063.72</v>
      </c>
      <c r="B9004" s="33">
        <f t="shared" si="140"/>
        <v>-0.61563640735371294</v>
      </c>
    </row>
    <row r="9005" spans="1:2">
      <c r="A9005" s="34">
        <v>2102.7000000000003</v>
      </c>
      <c r="B9005" s="33">
        <f t="shared" si="140"/>
        <v>-0.59646360517806696</v>
      </c>
    </row>
    <row r="9006" spans="1:2">
      <c r="A9006" s="33">
        <v>1839.64</v>
      </c>
      <c r="B9006" s="33">
        <f t="shared" si="140"/>
        <v>-0.60131797902580753</v>
      </c>
    </row>
    <row r="9007" spans="1:2">
      <c r="A9007" s="34">
        <v>1837.68</v>
      </c>
      <c r="B9007" s="33">
        <f t="shared" si="140"/>
        <v>-0.60135414785703067</v>
      </c>
    </row>
    <row r="9008" spans="1:2">
      <c r="A9008" s="33">
        <v>1333.8</v>
      </c>
      <c r="B9008" s="33">
        <f t="shared" si="140"/>
        <v>-0.61065249003904032</v>
      </c>
    </row>
    <row r="9009" spans="1:2">
      <c r="A9009" s="34">
        <v>756.44999999999993</v>
      </c>
      <c r="B9009" s="33">
        <f t="shared" si="140"/>
        <v>-0.62130660978736019</v>
      </c>
    </row>
    <row r="9010" spans="1:2">
      <c r="A9010" s="33">
        <v>1299.1999999999998</v>
      </c>
      <c r="B9010" s="33">
        <f t="shared" si="140"/>
        <v>-0.61129098063104159</v>
      </c>
    </row>
    <row r="9011" spans="1:2">
      <c r="A9011" s="34">
        <v>2847.8900000000003</v>
      </c>
      <c r="B9011" s="33">
        <f t="shared" si="140"/>
        <v>-0.58271225245398228</v>
      </c>
    </row>
    <row r="9012" spans="1:2">
      <c r="A9012" s="33">
        <v>1864.8000000000002</v>
      </c>
      <c r="B9012" s="33">
        <f t="shared" si="140"/>
        <v>-0.60085368933520789</v>
      </c>
    </row>
    <row r="9013" spans="1:2">
      <c r="A9013" s="34">
        <v>1505.16</v>
      </c>
      <c r="B9013" s="33">
        <f t="shared" si="140"/>
        <v>-0.60749030079495603</v>
      </c>
    </row>
    <row r="9014" spans="1:2">
      <c r="A9014" s="33">
        <v>1728</v>
      </c>
      <c r="B9014" s="33">
        <f t="shared" si="140"/>
        <v>-0.60337812612670372</v>
      </c>
    </row>
    <row r="9015" spans="1:2">
      <c r="A9015" s="34">
        <v>893.76</v>
      </c>
      <c r="B9015" s="33">
        <f t="shared" si="140"/>
        <v>-0.61877276171835205</v>
      </c>
    </row>
    <row r="9016" spans="1:2">
      <c r="A9016" s="33">
        <v>1756.16</v>
      </c>
      <c r="B9016" s="33">
        <f t="shared" si="140"/>
        <v>-0.60285847598015019</v>
      </c>
    </row>
    <row r="9017" spans="1:2">
      <c r="A9017" s="34">
        <v>3182.7400000000002</v>
      </c>
      <c r="B9017" s="33">
        <f t="shared" si="140"/>
        <v>-0.57653310289526594</v>
      </c>
    </row>
    <row r="9018" spans="1:2">
      <c r="A9018" s="33">
        <v>2203.2000000000003</v>
      </c>
      <c r="B9018" s="33">
        <f t="shared" si="140"/>
        <v>-0.59460902990361286</v>
      </c>
    </row>
    <row r="9019" spans="1:2">
      <c r="A9019" s="34">
        <v>2261.9999999999995</v>
      </c>
      <c r="B9019" s="33">
        <f t="shared" si="140"/>
        <v>-0.59352396496691728</v>
      </c>
    </row>
    <row r="9020" spans="1:2">
      <c r="A9020" s="33">
        <v>1666.6800000000003</v>
      </c>
      <c r="B9020" s="33">
        <f t="shared" si="140"/>
        <v>-0.60450969384640052</v>
      </c>
    </row>
    <row r="9021" spans="1:2">
      <c r="A9021" s="34">
        <v>1212.1199999999999</v>
      </c>
      <c r="B9021" s="33">
        <f t="shared" si="140"/>
        <v>-0.61289791013252881</v>
      </c>
    </row>
    <row r="9022" spans="1:2">
      <c r="A9022" s="33">
        <v>2037.32</v>
      </c>
      <c r="B9022" s="33">
        <f t="shared" si="140"/>
        <v>-0.59767009404815474</v>
      </c>
    </row>
    <row r="9023" spans="1:2">
      <c r="A9023" s="34">
        <v>3055.1500000000005</v>
      </c>
      <c r="B9023" s="33">
        <f t="shared" si="140"/>
        <v>-0.57888758308698351</v>
      </c>
    </row>
    <row r="9024" spans="1:2">
      <c r="A9024" s="33">
        <v>2940.52</v>
      </c>
      <c r="B9024" s="33">
        <f t="shared" si="140"/>
        <v>-0.58100290610898031</v>
      </c>
    </row>
    <row r="9025" spans="1:2">
      <c r="A9025" s="34">
        <v>2341.56</v>
      </c>
      <c r="B9025" s="33">
        <f t="shared" si="140"/>
        <v>-0.59205580567502092</v>
      </c>
    </row>
    <row r="9026" spans="1:2">
      <c r="A9026" s="33">
        <v>1873.0800000000002</v>
      </c>
      <c r="B9026" s="33">
        <f t="shared" si="140"/>
        <v>-0.6007008944767751</v>
      </c>
    </row>
    <row r="9027" spans="1:2">
      <c r="A9027" s="34">
        <v>1539.7199999999998</v>
      </c>
      <c r="B9027" s="33">
        <f t="shared" ref="B9027:B9090" si="141">(A9027-$E$3)/$E$4</f>
        <v>-0.60685254834236768</v>
      </c>
    </row>
    <row r="9028" spans="1:2">
      <c r="A9028" s="33">
        <v>3222.4</v>
      </c>
      <c r="B9028" s="33">
        <f t="shared" si="141"/>
        <v>-0.57580123766755598</v>
      </c>
    </row>
    <row r="9029" spans="1:2">
      <c r="A9029" s="34">
        <v>3710.36</v>
      </c>
      <c r="B9029" s="33">
        <f t="shared" si="141"/>
        <v>-0.56679667497180808</v>
      </c>
    </row>
    <row r="9030" spans="1:2">
      <c r="A9030" s="33">
        <v>2944.46</v>
      </c>
      <c r="B9030" s="33">
        <f t="shared" si="141"/>
        <v>-0.58093019937682766</v>
      </c>
    </row>
    <row r="9031" spans="1:2">
      <c r="A9031" s="34">
        <v>3093.04</v>
      </c>
      <c r="B9031" s="33">
        <f t="shared" si="141"/>
        <v>-0.57818838052828625</v>
      </c>
    </row>
    <row r="9032" spans="1:2">
      <c r="A9032" s="33">
        <v>2246.4</v>
      </c>
      <c r="B9032" s="33">
        <f t="shared" si="141"/>
        <v>-0.59381183933787729</v>
      </c>
    </row>
    <row r="9033" spans="1:2">
      <c r="A9033" s="34">
        <v>2400.84</v>
      </c>
      <c r="B9033" s="33">
        <f t="shared" si="141"/>
        <v>-0.59096188306537278</v>
      </c>
    </row>
    <row r="9034" spans="1:2">
      <c r="A9034" s="33">
        <v>2322.0299999999997</v>
      </c>
      <c r="B9034" s="33">
        <f t="shared" si="141"/>
        <v>-0.59241620224328062</v>
      </c>
    </row>
    <row r="9035" spans="1:2">
      <c r="A9035" s="34">
        <v>3749.46</v>
      </c>
      <c r="B9035" s="33">
        <f t="shared" si="141"/>
        <v>-0.56607514369587619</v>
      </c>
    </row>
    <row r="9036" spans="1:2">
      <c r="A9036" s="33">
        <v>3696.0000000000005</v>
      </c>
      <c r="B9036" s="33">
        <f t="shared" si="141"/>
        <v>-0.56706166702097383</v>
      </c>
    </row>
    <row r="9037" spans="1:2">
      <c r="A9037" s="34">
        <v>2646</v>
      </c>
      <c r="B9037" s="33">
        <f t="shared" si="141"/>
        <v>-0.58643782660482358</v>
      </c>
    </row>
    <row r="9038" spans="1:2">
      <c r="A9038" s="33">
        <v>2816.1</v>
      </c>
      <c r="B9038" s="33">
        <f t="shared" si="141"/>
        <v>-0.58329888875224001</v>
      </c>
    </row>
    <row r="9039" spans="1:2">
      <c r="A9039" s="34">
        <v>2784.6</v>
      </c>
      <c r="B9039" s="33">
        <f t="shared" si="141"/>
        <v>-0.58388017353975552</v>
      </c>
    </row>
    <row r="9040" spans="1:2">
      <c r="A9040" s="33">
        <v>1855.9999999999998</v>
      </c>
      <c r="B9040" s="33">
        <f t="shared" si="141"/>
        <v>-0.60101608000600582</v>
      </c>
    </row>
    <row r="9041" spans="1:2">
      <c r="A9041" s="34">
        <v>2909.04</v>
      </c>
      <c r="B9041" s="33">
        <f t="shared" si="141"/>
        <v>-0.58158382182678947</v>
      </c>
    </row>
    <row r="9042" spans="1:2">
      <c r="A9042" s="33">
        <v>3310.56</v>
      </c>
      <c r="B9042" s="33">
        <f t="shared" si="141"/>
        <v>-0.57417437840192531</v>
      </c>
    </row>
    <row r="9043" spans="1:2">
      <c r="A9043" s="34">
        <v>1598.4</v>
      </c>
      <c r="B9043" s="33">
        <f t="shared" si="141"/>
        <v>-0.60576969782391021</v>
      </c>
    </row>
    <row r="9044" spans="1:2">
      <c r="A9044" s="33">
        <v>1932</v>
      </c>
      <c r="B9044" s="33">
        <f t="shared" si="141"/>
        <v>-0.59961361512184141</v>
      </c>
    </row>
    <row r="9045" spans="1:2">
      <c r="A9045" s="34">
        <v>1758.24</v>
      </c>
      <c r="B9045" s="33">
        <f t="shared" si="141"/>
        <v>-0.60282009273068882</v>
      </c>
    </row>
    <row r="9046" spans="1:2">
      <c r="A9046" s="33">
        <v>1863</v>
      </c>
      <c r="B9046" s="33">
        <f t="shared" si="141"/>
        <v>-0.60088690560878011</v>
      </c>
    </row>
    <row r="9047" spans="1:2">
      <c r="A9047" s="34">
        <v>2705.7200000000003</v>
      </c>
      <c r="B9047" s="33">
        <f t="shared" si="141"/>
        <v>-0.58533578446163548</v>
      </c>
    </row>
    <row r="9048" spans="1:2">
      <c r="A9048" s="33">
        <v>2470.44</v>
      </c>
      <c r="B9048" s="33">
        <f t="shared" si="141"/>
        <v>-0.58967752048724331</v>
      </c>
    </row>
    <row r="9049" spans="1:2">
      <c r="A9049" s="34">
        <v>1495.68</v>
      </c>
      <c r="B9049" s="33">
        <f t="shared" si="141"/>
        <v>-0.60766523983577037</v>
      </c>
    </row>
    <row r="9050" spans="1:2">
      <c r="A9050" s="33">
        <v>1605.1200000000001</v>
      </c>
      <c r="B9050" s="33">
        <f t="shared" si="141"/>
        <v>-0.60564569040257354</v>
      </c>
    </row>
    <row r="9051" spans="1:2">
      <c r="A9051" s="34">
        <v>1672.8</v>
      </c>
      <c r="B9051" s="33">
        <f t="shared" si="141"/>
        <v>-0.60439675851625463</v>
      </c>
    </row>
    <row r="9052" spans="1:2">
      <c r="A9052" s="33">
        <v>1554.34</v>
      </c>
      <c r="B9052" s="33">
        <f t="shared" si="141"/>
        <v>-0.60658275838701936</v>
      </c>
    </row>
    <row r="9053" spans="1:2">
      <c r="A9053" s="34">
        <v>2615.7600000000002</v>
      </c>
      <c r="B9053" s="33">
        <f t="shared" si="141"/>
        <v>-0.58699586000083848</v>
      </c>
    </row>
    <row r="9054" spans="1:2">
      <c r="A9054" s="33">
        <v>3238.4</v>
      </c>
      <c r="B9054" s="33">
        <f t="shared" si="141"/>
        <v>-0.57550598190246871</v>
      </c>
    </row>
    <row r="9055" spans="1:2">
      <c r="A9055" s="34">
        <v>2262</v>
      </c>
      <c r="B9055" s="33">
        <f t="shared" si="141"/>
        <v>-0.59352396496691728</v>
      </c>
    </row>
    <row r="9056" spans="1:2">
      <c r="A9056" s="33">
        <v>2382.8000000000002</v>
      </c>
      <c r="B9056" s="33">
        <f t="shared" si="141"/>
        <v>-0.59129478394050861</v>
      </c>
    </row>
    <row r="9057" spans="1:2">
      <c r="A9057" s="34">
        <v>2125.34</v>
      </c>
      <c r="B9057" s="33">
        <f t="shared" si="141"/>
        <v>-0.59604581827046854</v>
      </c>
    </row>
    <row r="9058" spans="1:2">
      <c r="A9058" s="33">
        <v>2094.3799999999997</v>
      </c>
      <c r="B9058" s="33">
        <f t="shared" si="141"/>
        <v>-0.59661713817591233</v>
      </c>
    </row>
    <row r="9059" spans="1:2">
      <c r="A9059" s="34">
        <v>4125.66</v>
      </c>
      <c r="B9059" s="33">
        <f t="shared" si="141"/>
        <v>-0.55913294251926249</v>
      </c>
    </row>
    <row r="9060" spans="1:2">
      <c r="A9060" s="33">
        <v>4087.59</v>
      </c>
      <c r="B9060" s="33">
        <f t="shared" si="141"/>
        <v>-0.55983546670531692</v>
      </c>
    </row>
    <row r="9061" spans="1:2">
      <c r="A9061" s="34">
        <v>2222.64</v>
      </c>
      <c r="B9061" s="33">
        <f t="shared" si="141"/>
        <v>-0.59425029414903185</v>
      </c>
    </row>
    <row r="9062" spans="1:2">
      <c r="A9062" s="33">
        <v>2459.6000000000004</v>
      </c>
      <c r="B9062" s="33">
        <f t="shared" si="141"/>
        <v>-0.58987755626808991</v>
      </c>
    </row>
    <row r="9063" spans="1:2">
      <c r="A9063" s="34">
        <v>2006.4</v>
      </c>
      <c r="B9063" s="33">
        <f t="shared" si="141"/>
        <v>-0.59824067581418583</v>
      </c>
    </row>
    <row r="9064" spans="1:2">
      <c r="A9064" s="33">
        <v>2256</v>
      </c>
      <c r="B9064" s="33">
        <f t="shared" si="141"/>
        <v>-0.59363468587882495</v>
      </c>
    </row>
    <row r="9065" spans="1:2">
      <c r="A9065" s="34">
        <v>4264.7800000000007</v>
      </c>
      <c r="B9065" s="33">
        <f t="shared" si="141"/>
        <v>-0.55656569364182906</v>
      </c>
    </row>
    <row r="9066" spans="1:2">
      <c r="A9066" s="33">
        <v>3071.9999999999995</v>
      </c>
      <c r="B9066" s="33">
        <f t="shared" si="141"/>
        <v>-0.57857664185937596</v>
      </c>
    </row>
    <row r="9067" spans="1:2">
      <c r="A9067" s="34">
        <v>2027.52</v>
      </c>
      <c r="B9067" s="33">
        <f t="shared" si="141"/>
        <v>-0.5978509382042706</v>
      </c>
    </row>
    <row r="9068" spans="1:2">
      <c r="A9068" s="33">
        <v>1828.7499999999998</v>
      </c>
      <c r="B9068" s="33">
        <f t="shared" si="141"/>
        <v>-0.60151893748092</v>
      </c>
    </row>
    <row r="9069" spans="1:2">
      <c r="A9069" s="34">
        <v>3371.5499999999997</v>
      </c>
      <c r="B9069" s="33">
        <f t="shared" si="141"/>
        <v>-0.57304890033238343</v>
      </c>
    </row>
    <row r="9070" spans="1:2">
      <c r="A9070" s="33">
        <v>4467.9000000000005</v>
      </c>
      <c r="B9070" s="33">
        <f t="shared" si="141"/>
        <v>-0.55281742170404657</v>
      </c>
    </row>
    <row r="9071" spans="1:2">
      <c r="A9071" s="34">
        <v>5594.88</v>
      </c>
      <c r="B9071" s="33">
        <f t="shared" si="141"/>
        <v>-0.53202071282042085</v>
      </c>
    </row>
    <row r="9072" spans="1:2">
      <c r="A9072" s="33">
        <v>2534.2200000000003</v>
      </c>
      <c r="B9072" s="33">
        <f t="shared" si="141"/>
        <v>-0.58850055719366423</v>
      </c>
    </row>
    <row r="9073" spans="1:2">
      <c r="A9073" s="34">
        <v>1562.3999999999999</v>
      </c>
      <c r="B9073" s="33">
        <f t="shared" si="141"/>
        <v>-0.60643402329535656</v>
      </c>
    </row>
    <row r="9074" spans="1:2">
      <c r="A9074" s="33">
        <v>856.52</v>
      </c>
      <c r="B9074" s="33">
        <f t="shared" si="141"/>
        <v>-0.61945996951159266</v>
      </c>
    </row>
    <row r="9075" spans="1:2">
      <c r="A9075" s="34">
        <v>1379.04</v>
      </c>
      <c r="B9075" s="33">
        <f t="shared" si="141"/>
        <v>-0.6098176543632563</v>
      </c>
    </row>
    <row r="9076" spans="1:2">
      <c r="A9076" s="33">
        <v>1824.0000000000002</v>
      </c>
      <c r="B9076" s="33">
        <f t="shared" si="141"/>
        <v>-0.60160659153618024</v>
      </c>
    </row>
    <row r="9077" spans="1:2">
      <c r="A9077" s="34">
        <v>2051.6</v>
      </c>
      <c r="B9077" s="33">
        <f t="shared" si="141"/>
        <v>-0.5974065782778144</v>
      </c>
    </row>
    <row r="9078" spans="1:2">
      <c r="A9078" s="33">
        <v>998.39999999999986</v>
      </c>
      <c r="B9078" s="33">
        <f t="shared" si="141"/>
        <v>-0.61684178901468156</v>
      </c>
    </row>
    <row r="9079" spans="1:2">
      <c r="A9079" s="34">
        <v>703.12</v>
      </c>
      <c r="B9079" s="33">
        <f t="shared" si="141"/>
        <v>-0.62229073415936642</v>
      </c>
    </row>
    <row r="9080" spans="1:2">
      <c r="A9080" s="33">
        <v>573.75</v>
      </c>
      <c r="B9080" s="33">
        <f t="shared" si="141"/>
        <v>-0.62467806155494998</v>
      </c>
    </row>
    <row r="9081" spans="1:2">
      <c r="A9081" s="34">
        <v>962</v>
      </c>
      <c r="B9081" s="33">
        <f t="shared" si="141"/>
        <v>-0.61751349588025506</v>
      </c>
    </row>
    <row r="9082" spans="1:2">
      <c r="A9082" s="33">
        <v>1248.48</v>
      </c>
      <c r="B9082" s="33">
        <f t="shared" si="141"/>
        <v>-0.61222694140636802</v>
      </c>
    </row>
    <row r="9083" spans="1:2">
      <c r="A9083" s="34">
        <v>1864.28</v>
      </c>
      <c r="B9083" s="33">
        <f t="shared" si="141"/>
        <v>-0.60086328514757315</v>
      </c>
    </row>
    <row r="9084" spans="1:2">
      <c r="A9084" s="33">
        <v>927.99999999999989</v>
      </c>
      <c r="B9084" s="33">
        <f t="shared" si="141"/>
        <v>-0.61814091438106544</v>
      </c>
    </row>
    <row r="9085" spans="1:2">
      <c r="A9085" s="34">
        <v>613.80000000000007</v>
      </c>
      <c r="B9085" s="33">
        <f t="shared" si="141"/>
        <v>-0.62393899946796594</v>
      </c>
    </row>
    <row r="9086" spans="1:2">
      <c r="A9086" s="33">
        <v>660.48</v>
      </c>
      <c r="B9086" s="33">
        <f t="shared" si="141"/>
        <v>-0.62307759077332392</v>
      </c>
    </row>
    <row r="9087" spans="1:2">
      <c r="A9087" s="34">
        <v>1176</v>
      </c>
      <c r="B9087" s="33">
        <f t="shared" si="141"/>
        <v>-0.61356445002221327</v>
      </c>
    </row>
    <row r="9088" spans="1:2">
      <c r="A9088" s="33">
        <v>1714.02</v>
      </c>
      <c r="B9088" s="33">
        <f t="shared" si="141"/>
        <v>-0.60363610585144867</v>
      </c>
    </row>
    <row r="9089" spans="1:2">
      <c r="A9089" s="34">
        <v>2698.92</v>
      </c>
      <c r="B9089" s="33">
        <f t="shared" si="141"/>
        <v>-0.58546126816179767</v>
      </c>
    </row>
    <row r="9090" spans="1:2">
      <c r="A9090" s="33">
        <v>1607.1999999999998</v>
      </c>
      <c r="B9090" s="33">
        <f t="shared" si="141"/>
        <v>-0.6056073071531124</v>
      </c>
    </row>
    <row r="9091" spans="1:2">
      <c r="A9091" s="34">
        <v>1520.4800000000002</v>
      </c>
      <c r="B9091" s="33">
        <f t="shared" ref="B9091:B9154" si="142">(A9091-$E$3)/$E$4</f>
        <v>-0.60720759339988506</v>
      </c>
    </row>
    <row r="9092" spans="1:2">
      <c r="A9092" s="33">
        <v>1280.6400000000001</v>
      </c>
      <c r="B9092" s="33">
        <f t="shared" si="142"/>
        <v>-0.61163347731854278</v>
      </c>
    </row>
    <row r="9093" spans="1:2">
      <c r="A9093" s="34">
        <v>1795.1999999999998</v>
      </c>
      <c r="B9093" s="33">
        <f t="shared" si="142"/>
        <v>-0.60213805191333725</v>
      </c>
    </row>
    <row r="9094" spans="1:2">
      <c r="A9094" s="33">
        <v>2940.0000000000005</v>
      </c>
      <c r="B9094" s="33">
        <f t="shared" si="142"/>
        <v>-0.58101250192134568</v>
      </c>
    </row>
    <row r="9095" spans="1:2">
      <c r="A9095" s="34">
        <v>3587.32</v>
      </c>
      <c r="B9095" s="33">
        <f t="shared" si="142"/>
        <v>-0.56906719180532894</v>
      </c>
    </row>
    <row r="9096" spans="1:2">
      <c r="A9096" s="33">
        <v>1696.4999999999998</v>
      </c>
      <c r="B9096" s="33">
        <f t="shared" si="142"/>
        <v>-0.60395941091421923</v>
      </c>
    </row>
    <row r="9097" spans="1:2">
      <c r="A9097" s="34">
        <v>2383.2600000000002</v>
      </c>
      <c r="B9097" s="33">
        <f t="shared" si="142"/>
        <v>-0.59128629533726229</v>
      </c>
    </row>
    <row r="9098" spans="1:2">
      <c r="A9098" s="33">
        <v>2178.38</v>
      </c>
      <c r="B9098" s="33">
        <f t="shared" si="142"/>
        <v>-0.59506704540920441</v>
      </c>
    </row>
    <row r="9099" spans="1:2">
      <c r="A9099" s="34">
        <v>2411.1</v>
      </c>
      <c r="B9099" s="33">
        <f t="shared" si="142"/>
        <v>-0.59077255030601061</v>
      </c>
    </row>
    <row r="9100" spans="1:2">
      <c r="A9100" s="33">
        <v>5919.5700000000006</v>
      </c>
      <c r="B9100" s="33">
        <f t="shared" si="142"/>
        <v>-0.52602905067253503</v>
      </c>
    </row>
    <row r="9101" spans="1:2">
      <c r="A9101" s="34">
        <v>6248.18</v>
      </c>
      <c r="B9101" s="33">
        <f t="shared" si="142"/>
        <v>-0.51996505086220268</v>
      </c>
    </row>
    <row r="9102" spans="1:2">
      <c r="A9102" s="33">
        <v>3064.32</v>
      </c>
      <c r="B9102" s="33">
        <f t="shared" si="142"/>
        <v>-0.57871836462661785</v>
      </c>
    </row>
    <row r="9103" spans="1:2">
      <c r="A9103" s="34">
        <v>2610.7200000000003</v>
      </c>
      <c r="B9103" s="33">
        <f t="shared" si="142"/>
        <v>-0.58708886556684092</v>
      </c>
    </row>
    <row r="9104" spans="1:2">
      <c r="A9104" s="33">
        <v>2029.1700000000003</v>
      </c>
      <c r="B9104" s="33">
        <f t="shared" si="142"/>
        <v>-0.59782048995349601</v>
      </c>
    </row>
    <row r="9105" spans="1:2">
      <c r="A9105" s="34">
        <v>2553</v>
      </c>
      <c r="B9105" s="33">
        <f t="shared" si="142"/>
        <v>-0.58815400073939317</v>
      </c>
    </row>
    <row r="9106" spans="1:2">
      <c r="A9106" s="33">
        <v>5427.7300000000005</v>
      </c>
      <c r="B9106" s="33">
        <f t="shared" si="142"/>
        <v>-0.53510521289131663</v>
      </c>
    </row>
    <row r="9107" spans="1:2">
      <c r="A9107" s="34">
        <v>4723.2</v>
      </c>
      <c r="B9107" s="33">
        <f t="shared" si="142"/>
        <v>-0.54810624690237342</v>
      </c>
    </row>
    <row r="9108" spans="1:2">
      <c r="A9108" s="33">
        <v>3571.9199999999996</v>
      </c>
      <c r="B9108" s="33">
        <f t="shared" si="142"/>
        <v>-0.56935137547922543</v>
      </c>
    </row>
    <row r="9109" spans="1:2">
      <c r="A9109" s="34">
        <v>2914.12</v>
      </c>
      <c r="B9109" s="33">
        <f t="shared" si="142"/>
        <v>-0.58149007812137432</v>
      </c>
    </row>
    <row r="9110" spans="1:2">
      <c r="A9110" s="33">
        <v>1975.6800000000003</v>
      </c>
      <c r="B9110" s="33">
        <f t="shared" si="142"/>
        <v>-0.59880756688315329</v>
      </c>
    </row>
    <row r="9111" spans="1:2">
      <c r="A9111" s="34">
        <v>2322.6</v>
      </c>
      <c r="B9111" s="33">
        <f t="shared" si="142"/>
        <v>-0.59240568375664937</v>
      </c>
    </row>
    <row r="9112" spans="1:2">
      <c r="A9112" s="33">
        <v>4758.6000000000004</v>
      </c>
      <c r="B9112" s="33">
        <f t="shared" si="142"/>
        <v>-0.54745299352211796</v>
      </c>
    </row>
    <row r="9113" spans="1:2">
      <c r="A9113" s="34">
        <v>4083.2</v>
      </c>
      <c r="B9113" s="33">
        <f t="shared" si="142"/>
        <v>-0.55991647750586282</v>
      </c>
    </row>
    <row r="9114" spans="1:2">
      <c r="A9114" s="33">
        <v>2137.7399999999998</v>
      </c>
      <c r="B9114" s="33">
        <f t="shared" si="142"/>
        <v>-0.59581699505252605</v>
      </c>
    </row>
    <row r="9115" spans="1:2">
      <c r="A9115" s="34">
        <v>1022.2500000000001</v>
      </c>
      <c r="B9115" s="33">
        <f t="shared" si="142"/>
        <v>-0.61640167338984841</v>
      </c>
    </row>
    <row r="9116" spans="1:2">
      <c r="A9116" s="33">
        <v>864</v>
      </c>
      <c r="B9116" s="33">
        <f t="shared" si="142"/>
        <v>-0.61932193744141439</v>
      </c>
    </row>
    <row r="9117" spans="1:2">
      <c r="A9117" s="34">
        <v>1103.52</v>
      </c>
      <c r="B9117" s="33">
        <f t="shared" si="142"/>
        <v>-0.61490195863805852</v>
      </c>
    </row>
    <row r="9118" spans="1:2">
      <c r="A9118" s="33">
        <v>2329.6000000000004</v>
      </c>
      <c r="B9118" s="33">
        <f t="shared" si="142"/>
        <v>-0.59227650935942366</v>
      </c>
    </row>
    <row r="9119" spans="1:2">
      <c r="A9119" s="34">
        <v>2384.6400000000003</v>
      </c>
      <c r="B9119" s="33">
        <f t="shared" si="142"/>
        <v>-0.59126082952752357</v>
      </c>
    </row>
    <row r="9120" spans="1:2">
      <c r="A9120" s="33">
        <v>1037.8499999999999</v>
      </c>
      <c r="B9120" s="33">
        <f t="shared" si="142"/>
        <v>-0.61611379901888841</v>
      </c>
    </row>
    <row r="9121" spans="1:2">
      <c r="A9121" s="34">
        <v>1071.6000000000001</v>
      </c>
      <c r="B9121" s="33">
        <f t="shared" si="142"/>
        <v>-0.61549099388940753</v>
      </c>
    </row>
    <row r="9122" spans="1:2">
      <c r="A9122" s="33">
        <v>981</v>
      </c>
      <c r="B9122" s="33">
        <f t="shared" si="142"/>
        <v>-0.6171628796592139</v>
      </c>
    </row>
    <row r="9123" spans="1:2">
      <c r="A9123" s="34">
        <v>1102.5</v>
      </c>
      <c r="B9123" s="33">
        <f t="shared" si="142"/>
        <v>-0.6149207811930828</v>
      </c>
    </row>
    <row r="9124" spans="1:2">
      <c r="A9124" s="33">
        <v>2361.96</v>
      </c>
      <c r="B9124" s="33">
        <f t="shared" si="142"/>
        <v>-0.5916793545745348</v>
      </c>
    </row>
    <row r="9125" spans="1:2">
      <c r="A9125" s="34">
        <v>1994.08</v>
      </c>
      <c r="B9125" s="33">
        <f t="shared" si="142"/>
        <v>-0.59846802275330291</v>
      </c>
    </row>
    <row r="9126" spans="1:2">
      <c r="A9126" s="33">
        <v>872.1</v>
      </c>
      <c r="B9126" s="33">
        <f t="shared" si="142"/>
        <v>-0.619172464210339</v>
      </c>
    </row>
    <row r="9127" spans="1:2">
      <c r="A9127" s="34">
        <v>1099.5600000000002</v>
      </c>
      <c r="B9127" s="33">
        <f t="shared" si="142"/>
        <v>-0.61497503443991752</v>
      </c>
    </row>
    <row r="9128" spans="1:2">
      <c r="A9128" s="33">
        <v>2894.76</v>
      </c>
      <c r="B9128" s="33">
        <f t="shared" si="142"/>
        <v>-0.58184733759712981</v>
      </c>
    </row>
    <row r="9129" spans="1:2">
      <c r="A9129" s="34">
        <v>3115.2</v>
      </c>
      <c r="B9129" s="33">
        <f t="shared" si="142"/>
        <v>-0.5777794512936405</v>
      </c>
    </row>
    <row r="9130" spans="1:2">
      <c r="A9130" s="33">
        <v>4883.76</v>
      </c>
      <c r="B9130" s="33">
        <f t="shared" si="142"/>
        <v>-0.54514335529972302</v>
      </c>
    </row>
    <row r="9131" spans="1:2">
      <c r="A9131" s="34">
        <v>5775.3600000000006</v>
      </c>
      <c r="B9131" s="33">
        <f t="shared" si="142"/>
        <v>-0.52869022779023689</v>
      </c>
    </row>
    <row r="9132" spans="1:2">
      <c r="A9132" s="33">
        <v>3272.2799999999997</v>
      </c>
      <c r="B9132" s="33">
        <f t="shared" si="142"/>
        <v>-0.57488077781989655</v>
      </c>
    </row>
    <row r="9133" spans="1:2">
      <c r="A9133" s="34">
        <v>3057.3</v>
      </c>
      <c r="B9133" s="33">
        <f t="shared" si="142"/>
        <v>-0.57884790809354991</v>
      </c>
    </row>
    <row r="9134" spans="1:2">
      <c r="A9134" s="33">
        <v>2755.61</v>
      </c>
      <c r="B9134" s="33">
        <f t="shared" si="142"/>
        <v>-0.58441514007912287</v>
      </c>
    </row>
    <row r="9135" spans="1:2">
      <c r="A9135" s="34">
        <v>3221.64</v>
      </c>
      <c r="B9135" s="33">
        <f t="shared" si="142"/>
        <v>-0.57581526231639768</v>
      </c>
    </row>
    <row r="9136" spans="1:2">
      <c r="A9136" s="33">
        <v>5188.7000000000007</v>
      </c>
      <c r="B9136" s="33">
        <f t="shared" si="142"/>
        <v>-0.53951614948686666</v>
      </c>
    </row>
    <row r="9137" spans="1:2">
      <c r="A9137" s="34">
        <v>1608.2</v>
      </c>
      <c r="B9137" s="33">
        <f t="shared" si="142"/>
        <v>-0.60558885366779436</v>
      </c>
    </row>
    <row r="9138" spans="1:2">
      <c r="A9138" s="33">
        <v>971.99999999999989</v>
      </c>
      <c r="B9138" s="33">
        <f t="shared" si="142"/>
        <v>-0.61732896102707546</v>
      </c>
    </row>
    <row r="9139" spans="1:2">
      <c r="A9139" s="34">
        <v>677.6</v>
      </c>
      <c r="B9139" s="33">
        <f t="shared" si="142"/>
        <v>-0.62276166710468062</v>
      </c>
    </row>
    <row r="9140" spans="1:2">
      <c r="A9140" s="33">
        <v>623.22</v>
      </c>
      <c r="B9140" s="33">
        <f t="shared" si="142"/>
        <v>-0.62376516763627088</v>
      </c>
    </row>
    <row r="9141" spans="1:2">
      <c r="A9141" s="34">
        <v>1215.24</v>
      </c>
      <c r="B9141" s="33">
        <f t="shared" si="142"/>
        <v>-0.61284033525833681</v>
      </c>
    </row>
    <row r="9142" spans="1:2">
      <c r="A9142" s="33">
        <v>1222.92</v>
      </c>
      <c r="B9142" s="33">
        <f t="shared" si="142"/>
        <v>-0.61269861249109503</v>
      </c>
    </row>
    <row r="9143" spans="1:2">
      <c r="A9143" s="34">
        <v>1606.5</v>
      </c>
      <c r="B9143" s="33">
        <f t="shared" si="142"/>
        <v>-0.60562022459283482</v>
      </c>
    </row>
    <row r="9144" spans="1:2">
      <c r="A9144" s="33">
        <v>742.56</v>
      </c>
      <c r="B9144" s="33">
        <f t="shared" si="142"/>
        <v>-0.62156292869842644</v>
      </c>
    </row>
    <row r="9145" spans="1:2">
      <c r="A9145" s="34">
        <v>628.32000000000005</v>
      </c>
      <c r="B9145" s="33">
        <f t="shared" si="142"/>
        <v>-0.62367105486114927</v>
      </c>
    </row>
    <row r="9146" spans="1:2">
      <c r="A9146" s="33">
        <v>549.9</v>
      </c>
      <c r="B9146" s="33">
        <f t="shared" si="142"/>
        <v>-0.62511817717978313</v>
      </c>
    </row>
    <row r="9147" spans="1:2">
      <c r="A9147" s="34">
        <v>944.61</v>
      </c>
      <c r="B9147" s="33">
        <f t="shared" si="142"/>
        <v>-0.61783440198993422</v>
      </c>
    </row>
    <row r="9148" spans="1:2">
      <c r="A9148" s="33">
        <v>974.40000000000009</v>
      </c>
      <c r="B9148" s="33">
        <f t="shared" si="142"/>
        <v>-0.61728467266231235</v>
      </c>
    </row>
    <row r="9149" spans="1:2">
      <c r="A9149" s="34">
        <v>1452.3000000000002</v>
      </c>
      <c r="B9149" s="33">
        <f t="shared" si="142"/>
        <v>-0.60846575202886299</v>
      </c>
    </row>
    <row r="9150" spans="1:2">
      <c r="A9150" s="33">
        <v>554.26</v>
      </c>
      <c r="B9150" s="33">
        <f t="shared" si="142"/>
        <v>-0.62503771998379676</v>
      </c>
    </row>
    <row r="9151" spans="1:2">
      <c r="A9151" s="34">
        <v>403.2</v>
      </c>
      <c r="B9151" s="33">
        <f t="shared" si="142"/>
        <v>-0.6278253034759268</v>
      </c>
    </row>
    <row r="9152" spans="1:2">
      <c r="A9152" s="33">
        <v>493.50000000000006</v>
      </c>
      <c r="B9152" s="33">
        <f t="shared" si="142"/>
        <v>-0.6261589537517156</v>
      </c>
    </row>
    <row r="9153" spans="1:2">
      <c r="A9153" s="34">
        <v>844.8</v>
      </c>
      <c r="B9153" s="33">
        <f t="shared" si="142"/>
        <v>-0.61967624435951896</v>
      </c>
    </row>
    <row r="9154" spans="1:2">
      <c r="A9154" s="33">
        <v>1030.4000000000001</v>
      </c>
      <c r="B9154" s="33">
        <f t="shared" si="142"/>
        <v>-0.61625127748450703</v>
      </c>
    </row>
    <row r="9155" spans="1:2">
      <c r="A9155" s="34">
        <v>1744.2</v>
      </c>
      <c r="B9155" s="33">
        <f t="shared" ref="B9155:B9218" si="143">(A9155-$E$3)/$E$4</f>
        <v>-0.60307917966455282</v>
      </c>
    </row>
    <row r="9156" spans="1:2">
      <c r="A9156" s="33">
        <v>815.99999999999989</v>
      </c>
      <c r="B9156" s="33">
        <f t="shared" si="143"/>
        <v>-0.62020770473667608</v>
      </c>
    </row>
    <row r="9157" spans="1:2">
      <c r="A9157" s="34">
        <v>496.32000000000005</v>
      </c>
      <c r="B9157" s="33">
        <f t="shared" si="143"/>
        <v>-0.62610691492311898</v>
      </c>
    </row>
    <row r="9158" spans="1:2">
      <c r="A9158" s="33">
        <v>470.47</v>
      </c>
      <c r="B9158" s="33">
        <f t="shared" si="143"/>
        <v>-0.62658393751858799</v>
      </c>
    </row>
    <row r="9159" spans="1:2">
      <c r="A9159" s="34">
        <v>860.25</v>
      </c>
      <c r="B9159" s="33">
        <f t="shared" si="143"/>
        <v>-0.6193911380113567</v>
      </c>
    </row>
    <row r="9160" spans="1:2">
      <c r="A9160" s="33">
        <v>1267.2</v>
      </c>
      <c r="B9160" s="33">
        <f t="shared" si="143"/>
        <v>-0.61188149216121612</v>
      </c>
    </row>
    <row r="9161" spans="1:2">
      <c r="A9161" s="34">
        <v>2726.88</v>
      </c>
      <c r="B9161" s="33">
        <f t="shared" si="143"/>
        <v>-0.58494530871230765</v>
      </c>
    </row>
    <row r="9162" spans="1:2">
      <c r="A9162" s="33">
        <v>1364.1599999999999</v>
      </c>
      <c r="B9162" s="33">
        <f t="shared" si="143"/>
        <v>-0.61009224222478731</v>
      </c>
    </row>
    <row r="9163" spans="1:2">
      <c r="A9163" s="34">
        <v>1413.72</v>
      </c>
      <c r="B9163" s="33">
        <f t="shared" si="143"/>
        <v>-0.60917768749242962</v>
      </c>
    </row>
    <row r="9164" spans="1:2">
      <c r="A9164" s="33">
        <v>1015.2</v>
      </c>
      <c r="B9164" s="33">
        <f t="shared" si="143"/>
        <v>-0.61653177046134</v>
      </c>
    </row>
    <row r="9165" spans="1:2">
      <c r="A9165" s="34">
        <v>1385.2799999999997</v>
      </c>
      <c r="B9165" s="33">
        <f t="shared" si="143"/>
        <v>-0.6097025046148723</v>
      </c>
    </row>
    <row r="9166" spans="1:2">
      <c r="A9166" s="33">
        <v>2248.9500000000003</v>
      </c>
      <c r="B9166" s="33">
        <f t="shared" si="143"/>
        <v>-0.59376478295031654</v>
      </c>
    </row>
    <row r="9167" spans="1:2">
      <c r="A9167" s="34">
        <v>2907.52</v>
      </c>
      <c r="B9167" s="33">
        <f t="shared" si="143"/>
        <v>-0.58161187112447277</v>
      </c>
    </row>
    <row r="9168" spans="1:2">
      <c r="A9168" s="33">
        <v>1452.7499999999998</v>
      </c>
      <c r="B9168" s="33">
        <f t="shared" si="143"/>
        <v>-0.60845744796046997</v>
      </c>
    </row>
    <row r="9169" spans="1:2">
      <c r="A9169" s="34">
        <v>1562.4</v>
      </c>
      <c r="B9169" s="33">
        <f t="shared" si="143"/>
        <v>-0.60643402329535656</v>
      </c>
    </row>
    <row r="9170" spans="1:2">
      <c r="A9170" s="33">
        <v>1582.24</v>
      </c>
      <c r="B9170" s="33">
        <f t="shared" si="143"/>
        <v>-0.60606790614664841</v>
      </c>
    </row>
    <row r="9171" spans="1:2">
      <c r="A9171" s="34">
        <v>1673.8799999999999</v>
      </c>
      <c r="B9171" s="33">
        <f t="shared" si="143"/>
        <v>-0.60437682875211118</v>
      </c>
    </row>
    <row r="9172" spans="1:2">
      <c r="A9172" s="33">
        <v>3405.6000000000004</v>
      </c>
      <c r="B9172" s="33">
        <f t="shared" si="143"/>
        <v>-0.57242055915730716</v>
      </c>
    </row>
    <row r="9173" spans="1:2">
      <c r="A9173" s="34">
        <v>4438.9800000000005</v>
      </c>
      <c r="B9173" s="33">
        <f t="shared" si="143"/>
        <v>-0.55335109649944181</v>
      </c>
    </row>
    <row r="9174" spans="1:2">
      <c r="A9174" s="33">
        <v>2171.16</v>
      </c>
      <c r="B9174" s="33">
        <f t="shared" si="143"/>
        <v>-0.59520027957319999</v>
      </c>
    </row>
    <row r="9175" spans="1:2">
      <c r="A9175" s="34">
        <v>1971.2</v>
      </c>
      <c r="B9175" s="33">
        <f t="shared" si="143"/>
        <v>-0.59889023849737766</v>
      </c>
    </row>
    <row r="9176" spans="1:2">
      <c r="A9176" s="33">
        <v>1806.0000000000002</v>
      </c>
      <c r="B9176" s="33">
        <f t="shared" si="143"/>
        <v>-0.60193875427190346</v>
      </c>
    </row>
    <row r="9177" spans="1:2">
      <c r="A9177" s="34">
        <v>2384</v>
      </c>
      <c r="B9177" s="33">
        <f t="shared" si="143"/>
        <v>-0.59127263975812705</v>
      </c>
    </row>
    <row r="9178" spans="1:2">
      <c r="A9178" s="33">
        <v>4554</v>
      </c>
      <c r="B9178" s="33">
        <f t="shared" si="143"/>
        <v>-0.55122857661817093</v>
      </c>
    </row>
    <row r="9179" spans="1:2">
      <c r="A9179" s="34">
        <v>4508.55</v>
      </c>
      <c r="B9179" s="33">
        <f t="shared" si="143"/>
        <v>-0.55206728752587186</v>
      </c>
    </row>
    <row r="9180" spans="1:2">
      <c r="A9180" s="33">
        <v>2669.9399999999996</v>
      </c>
      <c r="B9180" s="33">
        <f t="shared" si="143"/>
        <v>-0.58599605016631184</v>
      </c>
    </row>
    <row r="9181" spans="1:2">
      <c r="A9181" s="34">
        <v>2376</v>
      </c>
      <c r="B9181" s="33">
        <f t="shared" si="143"/>
        <v>-0.59142026764067068</v>
      </c>
    </row>
    <row r="9182" spans="1:2">
      <c r="A9182" s="33">
        <v>1722.6000000000001</v>
      </c>
      <c r="B9182" s="33">
        <f t="shared" si="143"/>
        <v>-0.60347777494742061</v>
      </c>
    </row>
    <row r="9183" spans="1:2">
      <c r="A9183" s="34">
        <v>1672.4</v>
      </c>
      <c r="B9183" s="33">
        <f t="shared" si="143"/>
        <v>-0.60440413991038178</v>
      </c>
    </row>
    <row r="9184" spans="1:2">
      <c r="A9184" s="33">
        <v>3628.4</v>
      </c>
      <c r="B9184" s="33">
        <f t="shared" si="143"/>
        <v>-0.56830912262846744</v>
      </c>
    </row>
    <row r="9185" spans="1:2">
      <c r="A9185" s="34">
        <v>3326.05</v>
      </c>
      <c r="B9185" s="33">
        <f t="shared" si="143"/>
        <v>-0.57388853391435024</v>
      </c>
    </row>
    <row r="9186" spans="1:2">
      <c r="A9186" s="33">
        <v>1439.1</v>
      </c>
      <c r="B9186" s="33">
        <f t="shared" si="143"/>
        <v>-0.60870933803506011</v>
      </c>
    </row>
    <row r="9187" spans="1:2">
      <c r="A9187" s="34">
        <v>635.91000000000008</v>
      </c>
      <c r="B9187" s="33">
        <f t="shared" si="143"/>
        <v>-0.62353099290758596</v>
      </c>
    </row>
    <row r="9188" spans="1:2">
      <c r="A9188" s="33">
        <v>524.16000000000008</v>
      </c>
      <c r="B9188" s="33">
        <f t="shared" si="143"/>
        <v>-0.62559316989186708</v>
      </c>
    </row>
    <row r="9189" spans="1:2">
      <c r="A9189" s="34">
        <v>779.21999999999991</v>
      </c>
      <c r="B9189" s="33">
        <f t="shared" si="143"/>
        <v>-0.62088642392667026</v>
      </c>
    </row>
    <row r="9190" spans="1:2">
      <c r="A9190" s="33">
        <v>1293.6000000000001</v>
      </c>
      <c r="B9190" s="33">
        <f t="shared" si="143"/>
        <v>-0.61139432014882211</v>
      </c>
    </row>
    <row r="9191" spans="1:2">
      <c r="A9191" s="34">
        <v>1701</v>
      </c>
      <c r="B9191" s="33">
        <f t="shared" si="143"/>
        <v>-0.6038763702302884</v>
      </c>
    </row>
    <row r="9192" spans="1:2">
      <c r="A9192" s="33">
        <v>739.19999999999993</v>
      </c>
      <c r="B9192" s="33">
        <f t="shared" si="143"/>
        <v>-0.62162493240909478</v>
      </c>
    </row>
    <row r="9193" spans="1:2">
      <c r="A9193" s="34">
        <v>728.64</v>
      </c>
      <c r="B9193" s="33">
        <f t="shared" si="143"/>
        <v>-0.62181980121405234</v>
      </c>
    </row>
    <row r="9194" spans="1:2">
      <c r="A9194" s="33">
        <v>634.5</v>
      </c>
      <c r="B9194" s="33">
        <f t="shared" si="143"/>
        <v>-0.62355701232188432</v>
      </c>
    </row>
    <row r="9195" spans="1:2">
      <c r="A9195" s="34">
        <v>707.06999999999994</v>
      </c>
      <c r="B9195" s="33">
        <f t="shared" si="143"/>
        <v>-0.6222178428923606</v>
      </c>
    </row>
    <row r="9196" spans="1:2">
      <c r="A9196" s="33">
        <v>1188</v>
      </c>
      <c r="B9196" s="33">
        <f t="shared" si="143"/>
        <v>-0.61334300819839782</v>
      </c>
    </row>
    <row r="9197" spans="1:2">
      <c r="A9197" s="34">
        <v>1457.28</v>
      </c>
      <c r="B9197" s="33">
        <f t="shared" si="143"/>
        <v>-0.60837385367197971</v>
      </c>
    </row>
    <row r="9198" spans="1:2">
      <c r="A9198" s="33">
        <v>535.91999999999996</v>
      </c>
      <c r="B9198" s="33">
        <f t="shared" si="143"/>
        <v>-0.62537615690452808</v>
      </c>
    </row>
    <row r="9199" spans="1:2">
      <c r="A9199" s="34">
        <v>833.34000000000015</v>
      </c>
      <c r="B9199" s="33">
        <f t="shared" si="143"/>
        <v>-0.6198877213012628</v>
      </c>
    </row>
    <row r="9200" spans="1:2">
      <c r="A9200" s="33">
        <v>2309.12</v>
      </c>
      <c r="B9200" s="33">
        <f t="shared" si="143"/>
        <v>-0.5926544367387353</v>
      </c>
    </row>
    <row r="9201" spans="1:2">
      <c r="A9201" s="34">
        <v>2410.7999999999997</v>
      </c>
      <c r="B9201" s="33">
        <f t="shared" si="143"/>
        <v>-0.590778086351606</v>
      </c>
    </row>
    <row r="9202" spans="1:2">
      <c r="A9202" s="33">
        <v>3219.75</v>
      </c>
      <c r="B9202" s="33">
        <f t="shared" si="143"/>
        <v>-0.5758501394036486</v>
      </c>
    </row>
    <row r="9203" spans="1:2">
      <c r="A9203" s="34">
        <v>6021.4000000000005</v>
      </c>
      <c r="B9203" s="33">
        <f t="shared" si="143"/>
        <v>-0.52414993226260786</v>
      </c>
    </row>
    <row r="9204" spans="1:2">
      <c r="A9204" s="33">
        <v>2851.9999999999995</v>
      </c>
      <c r="B9204" s="33">
        <f t="shared" si="143"/>
        <v>-0.58263640862932542</v>
      </c>
    </row>
    <row r="9205" spans="1:2">
      <c r="A9205" s="34">
        <v>2819.08</v>
      </c>
      <c r="B9205" s="33">
        <f t="shared" si="143"/>
        <v>-0.58324389736599247</v>
      </c>
    </row>
    <row r="9206" spans="1:2">
      <c r="A9206" s="33">
        <v>2281.6</v>
      </c>
      <c r="B9206" s="33">
        <f t="shared" si="143"/>
        <v>-0.59316227665468535</v>
      </c>
    </row>
    <row r="9207" spans="1:2">
      <c r="A9207" s="34">
        <v>2640</v>
      </c>
      <c r="B9207" s="33">
        <f t="shared" si="143"/>
        <v>-0.58654854751673136</v>
      </c>
    </row>
    <row r="9208" spans="1:2">
      <c r="A9208" s="33">
        <v>4207.5</v>
      </c>
      <c r="B9208" s="33">
        <f t="shared" si="143"/>
        <v>-0.55762270928084134</v>
      </c>
    </row>
    <row r="9209" spans="1:2">
      <c r="A9209" s="34">
        <v>1422.22</v>
      </c>
      <c r="B9209" s="33">
        <f t="shared" si="143"/>
        <v>-0.60902083286722708</v>
      </c>
    </row>
    <row r="9210" spans="1:2">
      <c r="A9210" s="33">
        <v>848.16</v>
      </c>
      <c r="B9210" s="33">
        <f t="shared" si="143"/>
        <v>-0.61961424064885062</v>
      </c>
    </row>
    <row r="9211" spans="1:2">
      <c r="A9211" s="34">
        <v>563.30000000000007</v>
      </c>
      <c r="B9211" s="33">
        <f t="shared" si="143"/>
        <v>-0.6248709004765225</v>
      </c>
    </row>
    <row r="9212" spans="1:2">
      <c r="A9212" s="33">
        <v>413.66</v>
      </c>
      <c r="B9212" s="33">
        <f t="shared" si="143"/>
        <v>-0.62763228001950089</v>
      </c>
    </row>
    <row r="9213" spans="1:2">
      <c r="A9213" s="34">
        <v>858.13</v>
      </c>
      <c r="B9213" s="33">
        <f t="shared" si="143"/>
        <v>-0.61943025940023078</v>
      </c>
    </row>
    <row r="9214" spans="1:2">
      <c r="A9214" s="33">
        <v>1004.4</v>
      </c>
      <c r="B9214" s="33">
        <f t="shared" si="143"/>
        <v>-0.61673106810277378</v>
      </c>
    </row>
    <row r="9215" spans="1:2">
      <c r="A9215" s="34">
        <v>1631.52</v>
      </c>
      <c r="B9215" s="33">
        <f t="shared" si="143"/>
        <v>-0.60515851839017976</v>
      </c>
    </row>
    <row r="9216" spans="1:2">
      <c r="A9216" s="33">
        <v>550.29</v>
      </c>
      <c r="B9216" s="33">
        <f t="shared" si="143"/>
        <v>-0.62511098032050905</v>
      </c>
    </row>
    <row r="9217" spans="1:2">
      <c r="A9217" s="34">
        <v>552.72</v>
      </c>
      <c r="B9217" s="33">
        <f t="shared" si="143"/>
        <v>-0.62506613835118652</v>
      </c>
    </row>
    <row r="9218" spans="1:2">
      <c r="A9218" s="33">
        <v>400.20000000000005</v>
      </c>
      <c r="B9218" s="33">
        <f t="shared" si="143"/>
        <v>-0.62788066393188058</v>
      </c>
    </row>
    <row r="9219" spans="1:2">
      <c r="A9219" s="34">
        <v>815.99999999999989</v>
      </c>
      <c r="B9219" s="33">
        <f t="shared" ref="B9219:B9282" si="144">(A9219-$E$3)/$E$4</f>
        <v>-0.62020770473667608</v>
      </c>
    </row>
    <row r="9220" spans="1:2">
      <c r="A9220" s="33">
        <v>721.28000000000009</v>
      </c>
      <c r="B9220" s="33">
        <f t="shared" si="144"/>
        <v>-0.62195561886599249</v>
      </c>
    </row>
    <row r="9221" spans="1:2">
      <c r="A9221" s="34">
        <v>1172.0800000000002</v>
      </c>
      <c r="B9221" s="33">
        <f t="shared" si="144"/>
        <v>-0.61363678768465957</v>
      </c>
    </row>
    <row r="9222" spans="1:2">
      <c r="A9222" s="33">
        <v>479.7</v>
      </c>
      <c r="B9222" s="33">
        <f t="shared" si="144"/>
        <v>-0.62641361184910338</v>
      </c>
    </row>
    <row r="9223" spans="1:2">
      <c r="A9223" s="34">
        <v>261.45</v>
      </c>
      <c r="B9223" s="33">
        <f t="shared" si="144"/>
        <v>-0.63044108501974649</v>
      </c>
    </row>
    <row r="9224" spans="1:2">
      <c r="A9224" s="33">
        <v>293.28000000000003</v>
      </c>
      <c r="B9224" s="33">
        <f t="shared" si="144"/>
        <v>-0.62985371058207607</v>
      </c>
    </row>
    <row r="9225" spans="1:2">
      <c r="A9225" s="34">
        <v>666.12</v>
      </c>
      <c r="B9225" s="33">
        <f t="shared" si="144"/>
        <v>-0.62297351311613069</v>
      </c>
    </row>
    <row r="9226" spans="1:2">
      <c r="A9226" s="33">
        <v>728.64</v>
      </c>
      <c r="B9226" s="33">
        <f t="shared" si="144"/>
        <v>-0.62181980121405234</v>
      </c>
    </row>
    <row r="9227" spans="1:2">
      <c r="A9227" s="34">
        <v>1692.8000000000002</v>
      </c>
      <c r="B9227" s="33">
        <f t="shared" si="144"/>
        <v>-0.60402768880989566</v>
      </c>
    </row>
    <row r="9228" spans="1:2">
      <c r="A9228" s="33">
        <v>554.57999999999993</v>
      </c>
      <c r="B9228" s="33">
        <f t="shared" si="144"/>
        <v>-0.62503181486849502</v>
      </c>
    </row>
    <row r="9229" spans="1:2">
      <c r="A9229" s="34">
        <v>322</v>
      </c>
      <c r="B9229" s="33">
        <f t="shared" si="144"/>
        <v>-0.62932372648374446</v>
      </c>
    </row>
    <row r="9230" spans="1:2">
      <c r="A9230" s="33">
        <v>303.15000000000003</v>
      </c>
      <c r="B9230" s="33">
        <f t="shared" si="144"/>
        <v>-0.62967157468198776</v>
      </c>
    </row>
    <row r="9231" spans="1:2">
      <c r="A9231" s="34">
        <v>568.61999999999989</v>
      </c>
      <c r="B9231" s="33">
        <f t="shared" si="144"/>
        <v>-0.62477272793463101</v>
      </c>
    </row>
    <row r="9232" spans="1:2">
      <c r="A9232" s="33">
        <v>1050.0600000000002</v>
      </c>
      <c r="B9232" s="33">
        <f t="shared" si="144"/>
        <v>-0.61588848196315615</v>
      </c>
    </row>
    <row r="9233" spans="1:2">
      <c r="A9233" s="34">
        <v>2155.1600000000003</v>
      </c>
      <c r="B9233" s="33">
        <f t="shared" si="144"/>
        <v>-0.59549553533828725</v>
      </c>
    </row>
    <row r="9234" spans="1:2">
      <c r="A9234" s="33">
        <v>1024.8599999999999</v>
      </c>
      <c r="B9234" s="33">
        <f t="shared" si="144"/>
        <v>-0.6163535097931685</v>
      </c>
    </row>
    <row r="9235" spans="1:2">
      <c r="A9235" s="34">
        <v>997.92000000000007</v>
      </c>
      <c r="B9235" s="33">
        <f t="shared" si="144"/>
        <v>-0.61685064668763423</v>
      </c>
    </row>
    <row r="9236" spans="1:2">
      <c r="A9236" s="33">
        <v>808.08</v>
      </c>
      <c r="B9236" s="33">
        <f t="shared" si="144"/>
        <v>-0.62035385634039419</v>
      </c>
    </row>
    <row r="9237" spans="1:2">
      <c r="A9237" s="34">
        <v>1082.3999999999999</v>
      </c>
      <c r="B9237" s="33">
        <f t="shared" si="144"/>
        <v>-0.61529169624797353</v>
      </c>
    </row>
    <row r="9238" spans="1:2">
      <c r="A9238" s="33">
        <v>1722.6000000000001</v>
      </c>
      <c r="B9238" s="33">
        <f t="shared" si="144"/>
        <v>-0.60347777494742061</v>
      </c>
    </row>
    <row r="9239" spans="1:2">
      <c r="A9239" s="34">
        <v>2826.2400000000002</v>
      </c>
      <c r="B9239" s="33">
        <f t="shared" si="144"/>
        <v>-0.58311177041111584</v>
      </c>
    </row>
    <row r="9240" spans="1:2">
      <c r="A9240" s="33">
        <v>1199.2499999999998</v>
      </c>
      <c r="B9240" s="33">
        <f t="shared" si="144"/>
        <v>-0.6131354064885709</v>
      </c>
    </row>
    <row r="9241" spans="1:2">
      <c r="A9241" s="34">
        <v>1242.2700000000002</v>
      </c>
      <c r="B9241" s="33">
        <f t="shared" si="144"/>
        <v>-0.61234153755019261</v>
      </c>
    </row>
    <row r="9242" spans="1:2">
      <c r="A9242" s="33">
        <v>1331.1000000000001</v>
      </c>
      <c r="B9242" s="33">
        <f t="shared" si="144"/>
        <v>-0.61070231444939893</v>
      </c>
    </row>
    <row r="9243" spans="1:2">
      <c r="A9243" s="34">
        <v>1635.9</v>
      </c>
      <c r="B9243" s="33">
        <f t="shared" si="144"/>
        <v>-0.60507769212448703</v>
      </c>
    </row>
    <row r="9244" spans="1:2">
      <c r="A9244" s="33">
        <v>2402.4</v>
      </c>
      <c r="B9244" s="33">
        <f t="shared" si="144"/>
        <v>-0.59093309562827667</v>
      </c>
    </row>
    <row r="9245" spans="1:2">
      <c r="A9245" s="34">
        <v>4298.2800000000007</v>
      </c>
      <c r="B9245" s="33">
        <f t="shared" si="144"/>
        <v>-0.5559475018836777</v>
      </c>
    </row>
    <row r="9246" spans="1:2">
      <c r="A9246" s="33">
        <v>1795.5</v>
      </c>
      <c r="B9246" s="33">
        <f t="shared" si="144"/>
        <v>-0.60213251586774186</v>
      </c>
    </row>
    <row r="9247" spans="1:2">
      <c r="A9247" s="34">
        <v>1858.89</v>
      </c>
      <c r="B9247" s="33">
        <f t="shared" si="144"/>
        <v>-0.60096274943343697</v>
      </c>
    </row>
    <row r="9248" spans="1:2">
      <c r="A9248" s="33">
        <v>1771.92</v>
      </c>
      <c r="B9248" s="33">
        <f t="shared" si="144"/>
        <v>-0.60256764905153926</v>
      </c>
    </row>
    <row r="9249" spans="1:2">
      <c r="A9249" s="34">
        <v>2045.08</v>
      </c>
      <c r="B9249" s="33">
        <f t="shared" si="144"/>
        <v>-0.59752689500208733</v>
      </c>
    </row>
    <row r="9250" spans="1:2">
      <c r="A9250" s="33">
        <v>3447.4500000000003</v>
      </c>
      <c r="B9250" s="33">
        <f t="shared" si="144"/>
        <v>-0.5716482807967509</v>
      </c>
    </row>
    <row r="9251" spans="1:2">
      <c r="A9251" s="34">
        <v>3960.6000000000004</v>
      </c>
      <c r="B9251" s="33">
        <f t="shared" si="144"/>
        <v>-0.56217887480584372</v>
      </c>
    </row>
    <row r="9252" spans="1:2">
      <c r="A9252" s="33">
        <v>2175.6</v>
      </c>
      <c r="B9252" s="33">
        <f t="shared" si="144"/>
        <v>-0.59511834609838832</v>
      </c>
    </row>
    <row r="9253" spans="1:2">
      <c r="A9253" s="34">
        <v>2018.18</v>
      </c>
      <c r="B9253" s="33">
        <f t="shared" si="144"/>
        <v>-0.59802329375714036</v>
      </c>
    </row>
    <row r="9254" spans="1:2">
      <c r="A9254" s="33">
        <v>1491.8400000000001</v>
      </c>
      <c r="B9254" s="33">
        <f t="shared" si="144"/>
        <v>-0.60773610121939137</v>
      </c>
    </row>
    <row r="9255" spans="1:2">
      <c r="A9255" s="34">
        <v>1554</v>
      </c>
      <c r="B9255" s="33">
        <f t="shared" si="144"/>
        <v>-0.60658903257202734</v>
      </c>
    </row>
    <row r="9256" spans="1:2">
      <c r="A9256" s="33">
        <v>3120.8</v>
      </c>
      <c r="B9256" s="33">
        <f t="shared" si="144"/>
        <v>-0.57767611177585998</v>
      </c>
    </row>
    <row r="9257" spans="1:2">
      <c r="A9257" s="34">
        <v>3155.6000000000004</v>
      </c>
      <c r="B9257" s="33">
        <f t="shared" si="144"/>
        <v>-0.57703393048679519</v>
      </c>
    </row>
    <row r="9258" spans="1:2">
      <c r="A9258" s="33">
        <v>1469.4399999999998</v>
      </c>
      <c r="B9258" s="33">
        <f t="shared" si="144"/>
        <v>-0.60814945929051334</v>
      </c>
    </row>
    <row r="9259" spans="1:2">
      <c r="A9259" s="34">
        <v>458.64000000000004</v>
      </c>
      <c r="B9259" s="33">
        <f t="shared" si="144"/>
        <v>-0.62680224224989944</v>
      </c>
    </row>
    <row r="9260" spans="1:2">
      <c r="A9260" s="33">
        <v>418.32000000000005</v>
      </c>
      <c r="B9260" s="33">
        <f t="shared" si="144"/>
        <v>-0.62754628677791924</v>
      </c>
    </row>
    <row r="9261" spans="1:2">
      <c r="A9261" s="34">
        <v>592.79999999999995</v>
      </c>
      <c r="B9261" s="33">
        <f t="shared" si="144"/>
        <v>-0.62432652265964295</v>
      </c>
    </row>
    <row r="9262" spans="1:2">
      <c r="A9262" s="33">
        <v>1286.3900000000001</v>
      </c>
      <c r="B9262" s="33">
        <f t="shared" si="144"/>
        <v>-0.61152736977796451</v>
      </c>
    </row>
    <row r="9263" spans="1:2">
      <c r="A9263" s="34">
        <v>1626.2</v>
      </c>
      <c r="B9263" s="33">
        <f t="shared" si="144"/>
        <v>-0.60525669093207124</v>
      </c>
    </row>
    <row r="9264" spans="1:2">
      <c r="A9264" s="33">
        <v>658.56</v>
      </c>
      <c r="B9264" s="33">
        <f t="shared" si="144"/>
        <v>-0.62311302146513448</v>
      </c>
    </row>
    <row r="9265" spans="1:2">
      <c r="A9265" s="34">
        <v>435.12000000000006</v>
      </c>
      <c r="B9265" s="33">
        <f t="shared" si="144"/>
        <v>-0.62723626822457756</v>
      </c>
    </row>
    <row r="9266" spans="1:2">
      <c r="A9266" s="33">
        <v>390.6</v>
      </c>
      <c r="B9266" s="33">
        <f t="shared" si="144"/>
        <v>-0.62805781739093292</v>
      </c>
    </row>
    <row r="9267" spans="1:2">
      <c r="A9267" s="34">
        <v>568.48</v>
      </c>
      <c r="B9267" s="33">
        <f t="shared" si="144"/>
        <v>-0.62477531142257547</v>
      </c>
    </row>
    <row r="9268" spans="1:2">
      <c r="A9268" s="33">
        <v>1044.3400000000001</v>
      </c>
      <c r="B9268" s="33">
        <f t="shared" si="144"/>
        <v>-0.6159940358991749</v>
      </c>
    </row>
    <row r="9269" spans="1:2">
      <c r="A9269" s="34">
        <v>1168.6400000000001</v>
      </c>
      <c r="B9269" s="33">
        <f t="shared" si="144"/>
        <v>-0.61370026767415342</v>
      </c>
    </row>
    <row r="9270" spans="1:2">
      <c r="A9270" s="33">
        <v>401.28000000000003</v>
      </c>
      <c r="B9270" s="33">
        <f t="shared" si="144"/>
        <v>-0.62786073416773713</v>
      </c>
    </row>
    <row r="9271" spans="1:2">
      <c r="A9271" s="34">
        <v>661.7700000000001</v>
      </c>
      <c r="B9271" s="33">
        <f t="shared" si="144"/>
        <v>-0.62305378577726389</v>
      </c>
    </row>
    <row r="9272" spans="1:2">
      <c r="A9272" s="33">
        <v>1565.1000000000001</v>
      </c>
      <c r="B9272" s="33">
        <f t="shared" si="144"/>
        <v>-0.60638419888499806</v>
      </c>
    </row>
    <row r="9273" spans="1:2">
      <c r="A9273" s="34">
        <v>2039.9999999999998</v>
      </c>
      <c r="B9273" s="33">
        <f t="shared" si="144"/>
        <v>-0.59762063870750259</v>
      </c>
    </row>
    <row r="9274" spans="1:2">
      <c r="A9274" s="33">
        <v>3302.4000000000005</v>
      </c>
      <c r="B9274" s="33">
        <f t="shared" si="144"/>
        <v>-0.57432495884211976</v>
      </c>
    </row>
    <row r="9275" spans="1:2">
      <c r="A9275" s="34">
        <v>4620</v>
      </c>
      <c r="B9275" s="33">
        <f t="shared" si="144"/>
        <v>-0.55001064658718601</v>
      </c>
    </row>
    <row r="9276" spans="1:2">
      <c r="A9276" s="33">
        <v>2661.14</v>
      </c>
      <c r="B9276" s="33">
        <f t="shared" si="144"/>
        <v>-0.58615844083710977</v>
      </c>
    </row>
    <row r="9277" spans="1:2">
      <c r="A9277" s="34">
        <v>2593.8000000000002</v>
      </c>
      <c r="B9277" s="33">
        <f t="shared" si="144"/>
        <v>-0.58740109853842071</v>
      </c>
    </row>
    <row r="9278" spans="1:2">
      <c r="A9278" s="33">
        <v>2308.5</v>
      </c>
      <c r="B9278" s="33">
        <f t="shared" si="144"/>
        <v>-0.59266587789963243</v>
      </c>
    </row>
    <row r="9279" spans="1:2">
      <c r="A9279" s="34">
        <v>2156</v>
      </c>
      <c r="B9279" s="33">
        <f t="shared" si="144"/>
        <v>-0.59548003441062014</v>
      </c>
    </row>
    <row r="9280" spans="1:2">
      <c r="A9280" s="33">
        <v>2807.0400000000004</v>
      </c>
      <c r="B9280" s="33">
        <f t="shared" si="144"/>
        <v>-0.58346607732922062</v>
      </c>
    </row>
    <row r="9281" spans="1:2">
      <c r="A9281" s="34">
        <v>1136.96</v>
      </c>
      <c r="B9281" s="33">
        <f t="shared" si="144"/>
        <v>-0.6142848740890261</v>
      </c>
    </row>
    <row r="9282" spans="1:2">
      <c r="A9282" s="33">
        <v>638.4</v>
      </c>
      <c r="B9282" s="33">
        <f t="shared" si="144"/>
        <v>-0.62348504372914437</v>
      </c>
    </row>
    <row r="9283" spans="1:2">
      <c r="A9283" s="34">
        <v>556.79999999999995</v>
      </c>
      <c r="B9283" s="33">
        <f t="shared" ref="B9283:B9346" si="145">(A9283-$E$3)/$E$4</f>
        <v>-0.62499084813108918</v>
      </c>
    </row>
    <row r="9284" spans="1:2">
      <c r="A9284" s="33">
        <v>447.99999999999994</v>
      </c>
      <c r="B9284" s="33">
        <f t="shared" si="145"/>
        <v>-0.62699858733368241</v>
      </c>
    </row>
    <row r="9285" spans="1:2">
      <c r="A9285" s="34">
        <v>1010.2399999999999</v>
      </c>
      <c r="B9285" s="33">
        <f t="shared" si="145"/>
        <v>-0.61662329974851704</v>
      </c>
    </row>
    <row r="9286" spans="1:2">
      <c r="A9286" s="33">
        <v>748.51</v>
      </c>
      <c r="B9286" s="33">
        <f t="shared" si="145"/>
        <v>-0.62145313046078454</v>
      </c>
    </row>
    <row r="9287" spans="1:2">
      <c r="A9287" s="34">
        <v>1468.8</v>
      </c>
      <c r="B9287" s="33">
        <f t="shared" si="145"/>
        <v>-0.60816126952111682</v>
      </c>
    </row>
    <row r="9288" spans="1:2">
      <c r="A9288" s="33">
        <v>522.75</v>
      </c>
      <c r="B9288" s="33">
        <f t="shared" si="145"/>
        <v>-0.62561918930616556</v>
      </c>
    </row>
    <row r="9289" spans="1:2">
      <c r="A9289" s="34">
        <v>386.09999999999997</v>
      </c>
      <c r="B9289" s="33">
        <f t="shared" si="145"/>
        <v>-0.62814085807486375</v>
      </c>
    </row>
    <row r="9290" spans="1:2">
      <c r="A9290" s="33">
        <v>308.87999999999994</v>
      </c>
      <c r="B9290" s="33">
        <f t="shared" si="145"/>
        <v>-0.62956583621111595</v>
      </c>
    </row>
    <row r="9291" spans="1:2">
      <c r="A9291" s="34">
        <v>952.38</v>
      </c>
      <c r="B9291" s="33">
        <f t="shared" si="145"/>
        <v>-0.61769101840901375</v>
      </c>
    </row>
    <row r="9292" spans="1:2">
      <c r="A9292" s="33">
        <v>1198.08</v>
      </c>
      <c r="B9292" s="33">
        <f t="shared" si="145"/>
        <v>-0.61315699706639282</v>
      </c>
    </row>
    <row r="9293" spans="1:2">
      <c r="A9293" s="34">
        <v>2034.7600000000002</v>
      </c>
      <c r="B9293" s="33">
        <f t="shared" si="145"/>
        <v>-0.59771733497056867</v>
      </c>
    </row>
    <row r="9294" spans="1:2">
      <c r="A9294" s="33">
        <v>979.2</v>
      </c>
      <c r="B9294" s="33">
        <f t="shared" si="145"/>
        <v>-0.61719609593278635</v>
      </c>
    </row>
    <row r="9295" spans="1:2">
      <c r="A9295" s="34">
        <v>552</v>
      </c>
      <c r="B9295" s="33">
        <f t="shared" si="145"/>
        <v>-0.62507942486061541</v>
      </c>
    </row>
    <row r="9296" spans="1:2">
      <c r="A9296" s="33">
        <v>293.76</v>
      </c>
      <c r="B9296" s="33">
        <f t="shared" si="145"/>
        <v>-0.62984485290912329</v>
      </c>
    </row>
    <row r="9297" spans="1:2">
      <c r="A9297" s="34">
        <v>702.78</v>
      </c>
      <c r="B9297" s="33">
        <f t="shared" si="145"/>
        <v>-0.62229700834437462</v>
      </c>
    </row>
    <row r="9298" spans="1:2">
      <c r="A9298" s="33">
        <v>961.34999999999991</v>
      </c>
      <c r="B9298" s="33">
        <f t="shared" si="145"/>
        <v>-0.61752549064571172</v>
      </c>
    </row>
    <row r="9299" spans="1:2">
      <c r="A9299" s="34">
        <v>1996.4</v>
      </c>
      <c r="B9299" s="33">
        <f t="shared" si="145"/>
        <v>-0.59842521066736531</v>
      </c>
    </row>
    <row r="9300" spans="1:2">
      <c r="A9300" s="33">
        <v>844.8</v>
      </c>
      <c r="B9300" s="33">
        <f t="shared" si="145"/>
        <v>-0.61967624435951896</v>
      </c>
    </row>
    <row r="9301" spans="1:2">
      <c r="A9301" s="34">
        <v>460.79999999999995</v>
      </c>
      <c r="B9301" s="33">
        <f t="shared" si="145"/>
        <v>-0.62676238272161255</v>
      </c>
    </row>
    <row r="9302" spans="1:2">
      <c r="A9302" s="33">
        <v>341.12</v>
      </c>
      <c r="B9302" s="33">
        <f t="shared" si="145"/>
        <v>-0.62897089584446508</v>
      </c>
    </row>
    <row r="9303" spans="1:2">
      <c r="A9303" s="34">
        <v>503.19999999999993</v>
      </c>
      <c r="B9303" s="33">
        <f t="shared" si="145"/>
        <v>-0.6259799549441315</v>
      </c>
    </row>
    <row r="9304" spans="1:2">
      <c r="A9304" s="33">
        <v>1026.48</v>
      </c>
      <c r="B9304" s="33">
        <f t="shared" si="145"/>
        <v>-0.61632361514695344</v>
      </c>
    </row>
    <row r="9305" spans="1:2">
      <c r="A9305" s="34">
        <v>3361.6</v>
      </c>
      <c r="B9305" s="33">
        <f t="shared" si="145"/>
        <v>-0.57323251251129703</v>
      </c>
    </row>
    <row r="9306" spans="1:2">
      <c r="A9306" s="33">
        <v>1278.2</v>
      </c>
      <c r="B9306" s="33">
        <f t="shared" si="145"/>
        <v>-0.6116785038227186</v>
      </c>
    </row>
    <row r="9307" spans="1:2">
      <c r="A9307" s="34">
        <v>903.04</v>
      </c>
      <c r="B9307" s="33">
        <f t="shared" si="145"/>
        <v>-0.61860151337460145</v>
      </c>
    </row>
    <row r="9308" spans="1:2">
      <c r="A9308" s="33">
        <v>781.43999999999994</v>
      </c>
      <c r="B9308" s="33">
        <f t="shared" si="145"/>
        <v>-0.62084545718926443</v>
      </c>
    </row>
    <row r="9309" spans="1:2">
      <c r="A9309" s="34">
        <v>1074.8499999999999</v>
      </c>
      <c r="B9309" s="33">
        <f t="shared" si="145"/>
        <v>-0.61543102006212413</v>
      </c>
    </row>
    <row r="9310" spans="1:2">
      <c r="A9310" s="33">
        <v>2204.16</v>
      </c>
      <c r="B9310" s="33">
        <f t="shared" si="145"/>
        <v>-0.59459131455770764</v>
      </c>
    </row>
    <row r="9311" spans="1:2">
      <c r="A9311" s="34">
        <v>3872.8</v>
      </c>
      <c r="B9311" s="33">
        <f t="shared" si="145"/>
        <v>-0.56379909081675994</v>
      </c>
    </row>
    <row r="9312" spans="1:2">
      <c r="A9312" s="33">
        <v>2214.6400000000003</v>
      </c>
      <c r="B9312" s="33">
        <f t="shared" si="145"/>
        <v>-0.59439792203157549</v>
      </c>
    </row>
    <row r="9313" spans="1:2">
      <c r="A9313" s="34">
        <v>1108.8</v>
      </c>
      <c r="B9313" s="33">
        <f t="shared" si="145"/>
        <v>-0.61480452423557963</v>
      </c>
    </row>
    <row r="9314" spans="1:2">
      <c r="A9314" s="33">
        <v>1041.25</v>
      </c>
      <c r="B9314" s="33">
        <f t="shared" si="145"/>
        <v>-0.61605105716880737</v>
      </c>
    </row>
    <row r="9315" spans="1:2">
      <c r="A9315" s="34">
        <v>1048.32</v>
      </c>
      <c r="B9315" s="33">
        <f t="shared" si="145"/>
        <v>-0.61592059102760943</v>
      </c>
    </row>
    <row r="9316" spans="1:2">
      <c r="A9316" s="33">
        <v>1946.8799999999999</v>
      </c>
      <c r="B9316" s="33">
        <f t="shared" si="145"/>
        <v>-0.5993390272603103</v>
      </c>
    </row>
    <row r="9317" spans="1:2">
      <c r="A9317" s="34">
        <v>3685.5</v>
      </c>
      <c r="B9317" s="33">
        <f t="shared" si="145"/>
        <v>-0.56725542861681233</v>
      </c>
    </row>
    <row r="9318" spans="1:2">
      <c r="A9318" s="33">
        <v>1915.2000000000003</v>
      </c>
      <c r="B9318" s="33">
        <f t="shared" si="145"/>
        <v>-0.59992363367518298</v>
      </c>
    </row>
    <row r="9319" spans="1:2">
      <c r="A9319" s="34">
        <v>1094.4599999999998</v>
      </c>
      <c r="B9319" s="33">
        <f t="shared" si="145"/>
        <v>-0.61506914721503914</v>
      </c>
    </row>
    <row r="9320" spans="1:2">
      <c r="A9320" s="33">
        <v>1150.56</v>
      </c>
      <c r="B9320" s="33">
        <f t="shared" si="145"/>
        <v>-0.61403390668870206</v>
      </c>
    </row>
    <row r="9321" spans="1:2">
      <c r="A9321" s="34">
        <v>1319.6699999999998</v>
      </c>
      <c r="B9321" s="33">
        <f t="shared" si="145"/>
        <v>-0.61091323778658313</v>
      </c>
    </row>
    <row r="9322" spans="1:2">
      <c r="A9322" s="33">
        <v>2310.4</v>
      </c>
      <c r="B9322" s="33">
        <f t="shared" si="145"/>
        <v>-0.59263081627752834</v>
      </c>
    </row>
    <row r="9323" spans="1:2">
      <c r="A9323" s="34">
        <v>3259.2000000000003</v>
      </c>
      <c r="B9323" s="33">
        <f t="shared" si="145"/>
        <v>-0.57512214940785533</v>
      </c>
    </row>
    <row r="9324" spans="1:2">
      <c r="A9324" s="33">
        <v>1871.3600000000001</v>
      </c>
      <c r="B9324" s="33">
        <f t="shared" si="145"/>
        <v>-0.60073263447152203</v>
      </c>
    </row>
    <row r="9325" spans="1:2">
      <c r="A9325" s="34">
        <v>1348.1999999999998</v>
      </c>
      <c r="B9325" s="33">
        <f t="shared" si="145"/>
        <v>-0.61038675985046198</v>
      </c>
    </row>
    <row r="9326" spans="1:2">
      <c r="A9326" s="33">
        <v>760.31999999999994</v>
      </c>
      <c r="B9326" s="33">
        <f t="shared" si="145"/>
        <v>-0.62123519479917966</v>
      </c>
    </row>
    <row r="9327" spans="1:2">
      <c r="A9327" s="34">
        <v>879.77999999999986</v>
      </c>
      <c r="B9327" s="33">
        <f t="shared" si="145"/>
        <v>-0.61903074144309711</v>
      </c>
    </row>
    <row r="9328" spans="1:2">
      <c r="A9328" s="33">
        <v>2073.2800000000002</v>
      </c>
      <c r="B9328" s="33">
        <f t="shared" si="145"/>
        <v>-0.59700650671612121</v>
      </c>
    </row>
    <row r="9329" spans="1:2">
      <c r="A9329" s="34">
        <v>3435.7000000000003</v>
      </c>
      <c r="B9329" s="33">
        <f t="shared" si="145"/>
        <v>-0.57186510924923684</v>
      </c>
    </row>
    <row r="9330" spans="1:2">
      <c r="A9330" s="33">
        <v>1748.4</v>
      </c>
      <c r="B9330" s="33">
        <f t="shared" si="145"/>
        <v>-0.60300167502621749</v>
      </c>
    </row>
    <row r="9331" spans="1:2">
      <c r="A9331" s="34">
        <v>675.84</v>
      </c>
      <c r="B9331" s="33">
        <f t="shared" si="145"/>
        <v>-0.62279414523884025</v>
      </c>
    </row>
    <row r="9332" spans="1:2">
      <c r="A9332" s="33">
        <v>591.59999999999991</v>
      </c>
      <c r="B9332" s="33">
        <f t="shared" si="145"/>
        <v>-0.6243486668420245</v>
      </c>
    </row>
    <row r="9333" spans="1:2">
      <c r="A9333" s="34">
        <v>856.07999999999993</v>
      </c>
      <c r="B9333" s="33">
        <f t="shared" si="145"/>
        <v>-0.61946808904513251</v>
      </c>
    </row>
    <row r="9334" spans="1:2">
      <c r="A9334" s="33">
        <v>1568.7</v>
      </c>
      <c r="B9334" s="33">
        <f t="shared" si="145"/>
        <v>-0.6063177663378535</v>
      </c>
    </row>
    <row r="9335" spans="1:2">
      <c r="A9335" s="34">
        <v>2955.9600000000005</v>
      </c>
      <c r="B9335" s="33">
        <f t="shared" si="145"/>
        <v>-0.58071798429567123</v>
      </c>
    </row>
    <row r="9336" spans="1:2">
      <c r="A9336" s="33">
        <v>1613.04</v>
      </c>
      <c r="B9336" s="33">
        <f t="shared" si="145"/>
        <v>-0.60549953879885543</v>
      </c>
    </row>
    <row r="9337" spans="1:2">
      <c r="A9337" s="34">
        <v>812.52</v>
      </c>
      <c r="B9337" s="33">
        <f t="shared" si="145"/>
        <v>-0.62027192286558253</v>
      </c>
    </row>
    <row r="9338" spans="1:2">
      <c r="A9338" s="33">
        <v>696.6</v>
      </c>
      <c r="B9338" s="33">
        <f t="shared" si="145"/>
        <v>-0.62241105088363957</v>
      </c>
    </row>
    <row r="9339" spans="1:2">
      <c r="A9339" s="34">
        <v>742.49999999999989</v>
      </c>
      <c r="B9339" s="33">
        <f t="shared" si="145"/>
        <v>-0.6215640359075455</v>
      </c>
    </row>
    <row r="9340" spans="1:2">
      <c r="A9340" s="33">
        <v>1816.08</v>
      </c>
      <c r="B9340" s="33">
        <f t="shared" si="145"/>
        <v>-0.60175274313989846</v>
      </c>
    </row>
    <row r="9341" spans="1:2">
      <c r="A9341" s="34">
        <v>3267.57</v>
      </c>
      <c r="B9341" s="33">
        <f t="shared" si="145"/>
        <v>-0.57496769373574408</v>
      </c>
    </row>
    <row r="9342" spans="1:2">
      <c r="A9342" s="33">
        <v>1787.1000000000001</v>
      </c>
      <c r="B9342" s="33">
        <f t="shared" si="145"/>
        <v>-0.60228752514441275</v>
      </c>
    </row>
    <row r="9343" spans="1:2">
      <c r="A9343" s="34">
        <v>1371.96</v>
      </c>
      <c r="B9343" s="33">
        <f t="shared" si="145"/>
        <v>-0.60994830503930741</v>
      </c>
    </row>
    <row r="9344" spans="1:2">
      <c r="A9344" s="33">
        <v>1197.69</v>
      </c>
      <c r="B9344" s="33">
        <f t="shared" si="145"/>
        <v>-0.61316419392566679</v>
      </c>
    </row>
    <row r="9345" spans="1:2">
      <c r="A9345" s="34">
        <v>1393.9199999999998</v>
      </c>
      <c r="B9345" s="33">
        <f t="shared" si="145"/>
        <v>-0.60954306650172518</v>
      </c>
    </row>
    <row r="9346" spans="1:2">
      <c r="A9346" s="33">
        <v>2352.4799999999996</v>
      </c>
      <c r="B9346" s="33">
        <f t="shared" si="145"/>
        <v>-0.59185429361534891</v>
      </c>
    </row>
    <row r="9347" spans="1:2">
      <c r="A9347" s="34">
        <v>3269.7000000000003</v>
      </c>
      <c r="B9347" s="33">
        <f t="shared" ref="B9347:B9410" si="146">(A9347-$E$3)/$E$4</f>
        <v>-0.57492838781201683</v>
      </c>
    </row>
    <row r="9348" spans="1:2">
      <c r="A9348" s="33">
        <v>2181.15</v>
      </c>
      <c r="B9348" s="33">
        <f t="shared" si="146"/>
        <v>-0.59501592925487368</v>
      </c>
    </row>
    <row r="9349" spans="1:2">
      <c r="A9349" s="34">
        <v>1646.0399999999997</v>
      </c>
      <c r="B9349" s="33">
        <f t="shared" si="146"/>
        <v>-0.60489057378336297</v>
      </c>
    </row>
    <row r="9350" spans="1:2">
      <c r="A9350" s="33">
        <v>1276.8</v>
      </c>
      <c r="B9350" s="33">
        <f t="shared" si="146"/>
        <v>-0.61170433870216367</v>
      </c>
    </row>
    <row r="9351" spans="1:2">
      <c r="A9351" s="34">
        <v>1455.3</v>
      </c>
      <c r="B9351" s="33">
        <f t="shared" si="146"/>
        <v>-0.60841039157290921</v>
      </c>
    </row>
    <row r="9352" spans="1:2">
      <c r="A9352" s="33">
        <v>2308.8000000000002</v>
      </c>
      <c r="B9352" s="33">
        <f t="shared" si="146"/>
        <v>-0.59266034185403704</v>
      </c>
    </row>
    <row r="9353" spans="1:2">
      <c r="A9353" s="34">
        <v>1439.34</v>
      </c>
      <c r="B9353" s="33">
        <f t="shared" si="146"/>
        <v>-0.60870490919858378</v>
      </c>
    </row>
    <row r="9354" spans="1:2">
      <c r="A9354" s="33">
        <v>884.8</v>
      </c>
      <c r="B9354" s="33">
        <f t="shared" si="146"/>
        <v>-0.6189381049468009</v>
      </c>
    </row>
    <row r="9355" spans="1:2">
      <c r="A9355" s="34">
        <v>574.56000000000006</v>
      </c>
      <c r="B9355" s="33">
        <f t="shared" si="146"/>
        <v>-0.62466311423184251</v>
      </c>
    </row>
    <row r="9356" spans="1:2">
      <c r="A9356" s="33">
        <v>264.96000000000004</v>
      </c>
      <c r="B9356" s="33">
        <f t="shared" si="146"/>
        <v>-0.63037631328628041</v>
      </c>
    </row>
    <row r="9357" spans="1:2">
      <c r="A9357" s="34">
        <v>538.55999999999995</v>
      </c>
      <c r="B9357" s="33">
        <f t="shared" si="146"/>
        <v>-0.62532743970328875</v>
      </c>
    </row>
    <row r="9358" spans="1:2">
      <c r="A9358" s="33">
        <v>879.84</v>
      </c>
      <c r="B9358" s="33">
        <f t="shared" si="146"/>
        <v>-0.61902963423397805</v>
      </c>
    </row>
    <row r="9359" spans="1:2">
      <c r="A9359" s="34">
        <v>1555.1999999999998</v>
      </c>
      <c r="B9359" s="33">
        <f t="shared" si="146"/>
        <v>-0.6065668883896459</v>
      </c>
    </row>
    <row r="9360" spans="1:2">
      <c r="A9360" s="33">
        <v>383.75999999999993</v>
      </c>
      <c r="B9360" s="33">
        <f t="shared" si="146"/>
        <v>-0.6281840392305077</v>
      </c>
    </row>
    <row r="9361" spans="1:2">
      <c r="A9361" s="34">
        <v>410.22</v>
      </c>
      <c r="B9361" s="33">
        <f t="shared" si="146"/>
        <v>-0.62769576000899463</v>
      </c>
    </row>
    <row r="9362" spans="1:2">
      <c r="A9362" s="33">
        <v>144</v>
      </c>
      <c r="B9362" s="33">
        <f t="shared" si="146"/>
        <v>-0.6326084468703399</v>
      </c>
    </row>
    <row r="9363" spans="1:2">
      <c r="A9363" s="34">
        <v>489.59999999999997</v>
      </c>
      <c r="B9363" s="33">
        <f t="shared" si="146"/>
        <v>-0.62623092234445565</v>
      </c>
    </row>
    <row r="9364" spans="1:2">
      <c r="A9364" s="33">
        <v>977.13000000000011</v>
      </c>
      <c r="B9364" s="33">
        <f t="shared" si="146"/>
        <v>-0.61723429464739443</v>
      </c>
    </row>
    <row r="9365" spans="1:2">
      <c r="A9365" s="34">
        <v>1500.72</v>
      </c>
      <c r="B9365" s="33">
        <f t="shared" si="146"/>
        <v>-0.60757223426976781</v>
      </c>
    </row>
    <row r="9366" spans="1:2">
      <c r="A9366" s="33">
        <v>473.84999999999997</v>
      </c>
      <c r="B9366" s="33">
        <f t="shared" si="146"/>
        <v>-0.62652156473821341</v>
      </c>
    </row>
    <row r="9367" spans="1:2">
      <c r="A9367" s="34">
        <v>447.44000000000005</v>
      </c>
      <c r="B9367" s="33">
        <f t="shared" si="146"/>
        <v>-0.62700892128546049</v>
      </c>
    </row>
    <row r="9368" spans="1:2">
      <c r="A9368" s="33">
        <v>75.2</v>
      </c>
      <c r="B9368" s="33">
        <f t="shared" si="146"/>
        <v>-0.63387804666021508</v>
      </c>
    </row>
    <row r="9369" spans="1:2">
      <c r="A9369" s="34">
        <v>297</v>
      </c>
      <c r="B9369" s="33">
        <f t="shared" si="146"/>
        <v>-0.62978506361669317</v>
      </c>
    </row>
    <row r="9370" spans="1:2">
      <c r="A9370" s="33">
        <v>638</v>
      </c>
      <c r="B9370" s="33">
        <f t="shared" si="146"/>
        <v>-0.62349242512327152</v>
      </c>
    </row>
    <row r="9371" spans="1:2">
      <c r="A9371" s="34">
        <v>1552.32</v>
      </c>
      <c r="B9371" s="33">
        <f t="shared" si="146"/>
        <v>-0.60662003442736157</v>
      </c>
    </row>
    <row r="9372" spans="1:2">
      <c r="A9372" s="33">
        <v>367.99999999999994</v>
      </c>
      <c r="B9372" s="33">
        <f t="shared" si="146"/>
        <v>-0.62847486615911863</v>
      </c>
    </row>
    <row r="9373" spans="1:2">
      <c r="A9373" s="34">
        <v>295.68</v>
      </c>
      <c r="B9373" s="33">
        <f t="shared" si="146"/>
        <v>-0.62980942221731295</v>
      </c>
    </row>
    <row r="9374" spans="1:2">
      <c r="A9374" s="33">
        <v>160.65</v>
      </c>
      <c r="B9374" s="33">
        <f t="shared" si="146"/>
        <v>-0.63230119633979598</v>
      </c>
    </row>
    <row r="9375" spans="1:2">
      <c r="A9375" s="34">
        <v>158.4</v>
      </c>
      <c r="B9375" s="33">
        <f t="shared" si="146"/>
        <v>-0.63234271668176134</v>
      </c>
    </row>
    <row r="9376" spans="1:2">
      <c r="A9376" s="33">
        <v>686.4</v>
      </c>
      <c r="B9376" s="33">
        <f t="shared" si="146"/>
        <v>-0.62259927643388258</v>
      </c>
    </row>
    <row r="9377" spans="1:2">
      <c r="A9377" s="34">
        <v>2398.5</v>
      </c>
      <c r="B9377" s="33">
        <f t="shared" si="146"/>
        <v>-0.59100506422101673</v>
      </c>
    </row>
    <row r="9378" spans="1:2">
      <c r="A9378" s="33">
        <v>686.72</v>
      </c>
      <c r="B9378" s="33">
        <f t="shared" si="146"/>
        <v>-0.62259337131858083</v>
      </c>
    </row>
    <row r="9379" spans="1:2">
      <c r="A9379" s="34">
        <v>806.40000000000009</v>
      </c>
      <c r="B9379" s="33">
        <f t="shared" si="146"/>
        <v>-0.62038485819572831</v>
      </c>
    </row>
    <row r="9380" spans="1:2">
      <c r="A9380" s="33">
        <v>633.42000000000007</v>
      </c>
      <c r="B9380" s="33">
        <f t="shared" si="146"/>
        <v>-0.62357694208602776</v>
      </c>
    </row>
    <row r="9381" spans="1:2">
      <c r="A9381" s="34">
        <v>799.2</v>
      </c>
      <c r="B9381" s="33">
        <f t="shared" si="146"/>
        <v>-0.62051772329001764</v>
      </c>
    </row>
    <row r="9382" spans="1:2">
      <c r="A9382" s="33">
        <v>1473.1200000000001</v>
      </c>
      <c r="B9382" s="33">
        <f t="shared" si="146"/>
        <v>-0.60808155046454326</v>
      </c>
    </row>
    <row r="9383" spans="1:2">
      <c r="A9383" s="34">
        <v>2534.3999999999996</v>
      </c>
      <c r="B9383" s="33">
        <f t="shared" si="146"/>
        <v>-0.58849723556630706</v>
      </c>
    </row>
    <row r="9384" spans="1:2">
      <c r="A9384" s="33">
        <v>1433.2499999999998</v>
      </c>
      <c r="B9384" s="33">
        <f t="shared" si="146"/>
        <v>-0.60881729092417003</v>
      </c>
    </row>
    <row r="9385" spans="1:2">
      <c r="A9385" s="34">
        <v>994.56000000000006</v>
      </c>
      <c r="B9385" s="33">
        <f t="shared" si="146"/>
        <v>-0.61691265039830256</v>
      </c>
    </row>
    <row r="9386" spans="1:2">
      <c r="A9386" s="33">
        <v>837.2</v>
      </c>
      <c r="B9386" s="33">
        <f t="shared" si="146"/>
        <v>-0.61981649084793555</v>
      </c>
    </row>
    <row r="9387" spans="1:2">
      <c r="A9387" s="34">
        <v>900.9</v>
      </c>
      <c r="B9387" s="33">
        <f t="shared" si="146"/>
        <v>-0.61864100383318188</v>
      </c>
    </row>
    <row r="9388" spans="1:2">
      <c r="A9388" s="33">
        <v>2302.65</v>
      </c>
      <c r="B9388" s="33">
        <f t="shared" si="146"/>
        <v>-0.59277383078874246</v>
      </c>
    </row>
    <row r="9389" spans="1:2">
      <c r="A9389" s="34">
        <v>2498.12</v>
      </c>
      <c r="B9389" s="33">
        <f t="shared" si="146"/>
        <v>-0.58916672801364234</v>
      </c>
    </row>
    <row r="9390" spans="1:2">
      <c r="A9390" s="33">
        <v>1349.76</v>
      </c>
      <c r="B9390" s="33">
        <f t="shared" si="146"/>
        <v>-0.61035797241336587</v>
      </c>
    </row>
    <row r="9391" spans="1:2">
      <c r="A9391" s="34">
        <v>947.7</v>
      </c>
      <c r="B9391" s="33">
        <f t="shared" si="146"/>
        <v>-0.61777738072030175</v>
      </c>
    </row>
    <row r="9392" spans="1:2">
      <c r="A9392" s="33">
        <v>855.6</v>
      </c>
      <c r="B9392" s="33">
        <f t="shared" si="146"/>
        <v>-0.61947694671808518</v>
      </c>
    </row>
    <row r="9393" spans="1:2">
      <c r="A9393" s="34">
        <v>762.95999999999992</v>
      </c>
      <c r="B9393" s="33">
        <f t="shared" si="146"/>
        <v>-0.62118647759794021</v>
      </c>
    </row>
    <row r="9394" spans="1:2">
      <c r="A9394" s="33">
        <v>2170.5600000000004</v>
      </c>
      <c r="B9394" s="33">
        <f t="shared" si="146"/>
        <v>-0.59521135166439076</v>
      </c>
    </row>
    <row r="9395" spans="1:2">
      <c r="A9395" s="34">
        <v>2835.56</v>
      </c>
      <c r="B9395" s="33">
        <f t="shared" si="146"/>
        <v>-0.58293978392795254</v>
      </c>
    </row>
    <row r="9396" spans="1:2">
      <c r="A9396" s="33">
        <v>1307.58</v>
      </c>
      <c r="B9396" s="33">
        <f t="shared" si="146"/>
        <v>-0.61113634042407705</v>
      </c>
    </row>
    <row r="9397" spans="1:2">
      <c r="A9397" s="34">
        <v>1096.5000000000002</v>
      </c>
      <c r="B9397" s="33">
        <f t="shared" si="146"/>
        <v>-0.61503150210499047</v>
      </c>
    </row>
    <row r="9398" spans="1:2">
      <c r="A9398" s="33">
        <v>586.09</v>
      </c>
      <c r="B9398" s="33">
        <f t="shared" si="146"/>
        <v>-0.62445034554612644</v>
      </c>
    </row>
    <row r="9399" spans="1:2">
      <c r="A9399" s="34">
        <v>532.79999999999995</v>
      </c>
      <c r="B9399" s="33">
        <f t="shared" si="146"/>
        <v>-0.62543373177872008</v>
      </c>
    </row>
    <row r="9400" spans="1:2">
      <c r="A9400" s="33">
        <v>1714.5600000000002</v>
      </c>
      <c r="B9400" s="33">
        <f t="shared" si="146"/>
        <v>-0.60362614096937695</v>
      </c>
    </row>
    <row r="9401" spans="1:2">
      <c r="A9401" s="34">
        <v>2096.64</v>
      </c>
      <c r="B9401" s="33">
        <f t="shared" si="146"/>
        <v>-0.59657543329909379</v>
      </c>
    </row>
    <row r="9402" spans="1:2">
      <c r="A9402" s="33">
        <v>876.9</v>
      </c>
      <c r="B9402" s="33">
        <f t="shared" si="146"/>
        <v>-0.61908388748081278</v>
      </c>
    </row>
    <row r="9403" spans="1:2">
      <c r="A9403" s="34">
        <v>486.33000000000004</v>
      </c>
      <c r="B9403" s="33">
        <f t="shared" si="146"/>
        <v>-0.62629126524144529</v>
      </c>
    </row>
    <row r="9404" spans="1:2">
      <c r="A9404" s="33">
        <v>441.6</v>
      </c>
      <c r="B9404" s="33">
        <f t="shared" si="146"/>
        <v>-0.62711668963971734</v>
      </c>
    </row>
    <row r="9405" spans="1:2">
      <c r="A9405" s="34">
        <v>403.91999999999996</v>
      </c>
      <c r="B9405" s="33">
        <f t="shared" si="146"/>
        <v>-0.6278120169664978</v>
      </c>
    </row>
    <row r="9406" spans="1:2">
      <c r="A9406" s="33">
        <v>1180.8</v>
      </c>
      <c r="B9406" s="33">
        <f t="shared" si="146"/>
        <v>-0.61347587329268705</v>
      </c>
    </row>
    <row r="9407" spans="1:2">
      <c r="A9407" s="34">
        <v>1714.2099999999998</v>
      </c>
      <c r="B9407" s="33">
        <f t="shared" si="146"/>
        <v>-0.60363259968923821</v>
      </c>
    </row>
    <row r="9408" spans="1:2">
      <c r="A9408" s="33">
        <v>981.92</v>
      </c>
      <c r="B9408" s="33">
        <f t="shared" si="146"/>
        <v>-0.6171459024527215</v>
      </c>
    </row>
    <row r="9409" spans="1:2">
      <c r="A9409" s="34">
        <v>528</v>
      </c>
      <c r="B9409" s="33">
        <f t="shared" si="146"/>
        <v>-0.62552230850824631</v>
      </c>
    </row>
    <row r="9410" spans="1:2">
      <c r="A9410" s="33">
        <v>403.65000000000003</v>
      </c>
      <c r="B9410" s="33">
        <f t="shared" si="146"/>
        <v>-0.62781699940753355</v>
      </c>
    </row>
    <row r="9411" spans="1:2">
      <c r="A9411" s="34">
        <v>303.59999999999997</v>
      </c>
      <c r="B9411" s="33">
        <f t="shared" ref="B9411:B9474" si="147">(A9411-$E$3)/$E$4</f>
        <v>-0.62966327061359473</v>
      </c>
    </row>
    <row r="9412" spans="1:2">
      <c r="A9412" s="33">
        <v>1364.88</v>
      </c>
      <c r="B9412" s="33">
        <f t="shared" si="147"/>
        <v>-0.61007895571535853</v>
      </c>
    </row>
    <row r="9413" spans="1:2">
      <c r="A9413" s="34">
        <v>1764</v>
      </c>
      <c r="B9413" s="33">
        <f t="shared" si="147"/>
        <v>-0.60271380065525737</v>
      </c>
    </row>
    <row r="9414" spans="1:2">
      <c r="A9414" s="33">
        <v>1243.2</v>
      </c>
      <c r="B9414" s="33">
        <f t="shared" si="147"/>
        <v>-0.61232437580884691</v>
      </c>
    </row>
    <row r="9415" spans="1:2">
      <c r="A9415" s="34">
        <v>1132.2</v>
      </c>
      <c r="B9415" s="33">
        <f t="shared" si="147"/>
        <v>-0.61437271267913962</v>
      </c>
    </row>
    <row r="9416" spans="1:2">
      <c r="A9416" s="33">
        <v>1101.6000000000001</v>
      </c>
      <c r="B9416" s="33">
        <f t="shared" si="147"/>
        <v>-0.61493738932986897</v>
      </c>
    </row>
    <row r="9417" spans="1:2">
      <c r="A9417" s="34">
        <v>865.58999999999992</v>
      </c>
      <c r="B9417" s="33">
        <f t="shared" si="147"/>
        <v>-0.61929259639975887</v>
      </c>
    </row>
    <row r="9418" spans="1:2">
      <c r="A9418" s="33">
        <v>1679.92</v>
      </c>
      <c r="B9418" s="33">
        <f t="shared" si="147"/>
        <v>-0.60426536970079081</v>
      </c>
    </row>
    <row r="9419" spans="1:2">
      <c r="A9419" s="34">
        <v>2995.2</v>
      </c>
      <c r="B9419" s="33">
        <f t="shared" si="147"/>
        <v>-0.57999386953179466</v>
      </c>
    </row>
    <row r="9420" spans="1:2">
      <c r="A9420" s="33">
        <v>1396.3799999999999</v>
      </c>
      <c r="B9420" s="33">
        <f t="shared" si="147"/>
        <v>-0.60949767092784302</v>
      </c>
    </row>
    <row r="9421" spans="1:2">
      <c r="A9421" s="34">
        <v>1654.4</v>
      </c>
      <c r="B9421" s="33">
        <f t="shared" si="147"/>
        <v>-0.6047363026461049</v>
      </c>
    </row>
    <row r="9422" spans="1:2">
      <c r="A9422" s="33">
        <v>1125.7400000000002</v>
      </c>
      <c r="B9422" s="33">
        <f t="shared" si="147"/>
        <v>-0.6144919221942936</v>
      </c>
    </row>
    <row r="9423" spans="1:2">
      <c r="A9423" s="34">
        <v>1122.58</v>
      </c>
      <c r="B9423" s="33">
        <f t="shared" si="147"/>
        <v>-0.6145502352078982</v>
      </c>
    </row>
    <row r="9424" spans="1:2">
      <c r="A9424" s="33">
        <v>2434.2300000000005</v>
      </c>
      <c r="B9424" s="33">
        <f t="shared" si="147"/>
        <v>-0.59034572119060635</v>
      </c>
    </row>
    <row r="9425" spans="1:2">
      <c r="A9425" s="34">
        <v>1293.5999999999999</v>
      </c>
      <c r="B9425" s="33">
        <f t="shared" si="147"/>
        <v>-0.61139432014882211</v>
      </c>
    </row>
    <row r="9426" spans="1:2">
      <c r="A9426" s="33">
        <v>837.75999999999988</v>
      </c>
      <c r="B9426" s="33">
        <f t="shared" si="147"/>
        <v>-0.61980615689615737</v>
      </c>
    </row>
    <row r="9427" spans="1:2">
      <c r="A9427" s="34">
        <v>478.49999999999994</v>
      </c>
      <c r="B9427" s="33">
        <f t="shared" si="147"/>
        <v>-0.62643575603148494</v>
      </c>
    </row>
    <row r="9428" spans="1:2">
      <c r="A9428" s="33">
        <v>255.75</v>
      </c>
      <c r="B9428" s="33">
        <f t="shared" si="147"/>
        <v>-0.63054626988605877</v>
      </c>
    </row>
    <row r="9429" spans="1:2">
      <c r="A9429" s="34">
        <v>586.56000000000006</v>
      </c>
      <c r="B9429" s="33">
        <f t="shared" si="147"/>
        <v>-0.62444167240802706</v>
      </c>
    </row>
    <row r="9430" spans="1:2">
      <c r="A9430" s="33">
        <v>733.71999999999991</v>
      </c>
      <c r="B9430" s="33">
        <f t="shared" si="147"/>
        <v>-0.62172605750863708</v>
      </c>
    </row>
    <row r="9431" spans="1:2">
      <c r="A9431" s="34">
        <v>1491.1</v>
      </c>
      <c r="B9431" s="33">
        <f t="shared" si="147"/>
        <v>-0.60774975679852661</v>
      </c>
    </row>
    <row r="9432" spans="1:2">
      <c r="A9432" s="33">
        <v>575.04999999999995</v>
      </c>
      <c r="B9432" s="33">
        <f t="shared" si="147"/>
        <v>-0.62465407202403656</v>
      </c>
    </row>
    <row r="9433" spans="1:2">
      <c r="A9433" s="34">
        <v>487.2</v>
      </c>
      <c r="B9433" s="33">
        <f t="shared" si="147"/>
        <v>-0.62627521070921877</v>
      </c>
    </row>
    <row r="9434" spans="1:2">
      <c r="A9434" s="33">
        <v>648</v>
      </c>
      <c r="B9434" s="33">
        <f t="shared" si="147"/>
        <v>-0.62330789027009204</v>
      </c>
    </row>
    <row r="9435" spans="1:2">
      <c r="A9435" s="34">
        <v>515.16000000000008</v>
      </c>
      <c r="B9435" s="33">
        <f t="shared" si="147"/>
        <v>-0.62575925125972875</v>
      </c>
    </row>
    <row r="9436" spans="1:2">
      <c r="A9436" s="33">
        <v>768</v>
      </c>
      <c r="B9436" s="33">
        <f t="shared" si="147"/>
        <v>-0.62109347203193777</v>
      </c>
    </row>
    <row r="9437" spans="1:2">
      <c r="A9437" s="34">
        <v>1475.6</v>
      </c>
      <c r="B9437" s="33">
        <f t="shared" si="147"/>
        <v>-0.60803578582095485</v>
      </c>
    </row>
    <row r="9438" spans="1:2">
      <c r="A9438" s="33">
        <v>642.93999999999994</v>
      </c>
      <c r="B9438" s="33">
        <f t="shared" si="147"/>
        <v>-0.62340126490580083</v>
      </c>
    </row>
    <row r="9439" spans="1:2">
      <c r="A9439" s="34">
        <v>441.6</v>
      </c>
      <c r="B9439" s="33">
        <f t="shared" si="147"/>
        <v>-0.62711668963971734</v>
      </c>
    </row>
    <row r="9440" spans="1:2">
      <c r="A9440" s="33">
        <v>651.00000000000011</v>
      </c>
      <c r="B9440" s="33">
        <f t="shared" si="147"/>
        <v>-0.62325252981413815</v>
      </c>
    </row>
    <row r="9441" spans="1:2">
      <c r="A9441" s="34">
        <v>334.8</v>
      </c>
      <c r="B9441" s="33">
        <f t="shared" si="147"/>
        <v>-0.6290875218716746</v>
      </c>
    </row>
    <row r="9442" spans="1:2">
      <c r="A9442" s="33">
        <v>779.96</v>
      </c>
      <c r="B9442" s="33">
        <f t="shared" si="147"/>
        <v>-0.62087276834753502</v>
      </c>
    </row>
    <row r="9443" spans="1:2">
      <c r="A9443" s="34">
        <v>1376.7599999999998</v>
      </c>
      <c r="B9443" s="33">
        <f t="shared" si="147"/>
        <v>-0.60985972830978119</v>
      </c>
    </row>
    <row r="9444" spans="1:2">
      <c r="A9444" s="33">
        <v>514.07999999999993</v>
      </c>
      <c r="B9444" s="33">
        <f t="shared" si="147"/>
        <v>-0.62577918102387209</v>
      </c>
    </row>
    <row r="9445" spans="1:2">
      <c r="A9445" s="34">
        <v>347.82</v>
      </c>
      <c r="B9445" s="33">
        <f t="shared" si="147"/>
        <v>-0.62884725749283488</v>
      </c>
    </row>
    <row r="9446" spans="1:2">
      <c r="A9446" s="33">
        <v>251.16000000000003</v>
      </c>
      <c r="B9446" s="33">
        <f t="shared" si="147"/>
        <v>-0.63063097138366808</v>
      </c>
    </row>
    <row r="9447" spans="1:2">
      <c r="A9447" s="34">
        <v>392.04</v>
      </c>
      <c r="B9447" s="33">
        <f t="shared" si="147"/>
        <v>-0.62803124437207503</v>
      </c>
    </row>
    <row r="9448" spans="1:2">
      <c r="A9448" s="33">
        <v>1015.1999999999999</v>
      </c>
      <c r="B9448" s="33">
        <f t="shared" si="147"/>
        <v>-0.61653177046134</v>
      </c>
    </row>
    <row r="9449" spans="1:2">
      <c r="A9449" s="34">
        <v>2553.48</v>
      </c>
      <c r="B9449" s="33">
        <f t="shared" si="147"/>
        <v>-0.5881451430664405</v>
      </c>
    </row>
    <row r="9450" spans="1:2">
      <c r="A9450" s="33">
        <v>832.31999999999994</v>
      </c>
      <c r="B9450" s="33">
        <f t="shared" si="147"/>
        <v>-0.61990654385628707</v>
      </c>
    </row>
    <row r="9451" spans="1:2">
      <c r="A9451" s="34">
        <v>632.4</v>
      </c>
      <c r="B9451" s="33">
        <f t="shared" si="147"/>
        <v>-0.62359576464105204</v>
      </c>
    </row>
    <row r="9452" spans="1:2">
      <c r="A9452" s="33">
        <v>518.4</v>
      </c>
      <c r="B9452" s="33">
        <f t="shared" si="147"/>
        <v>-0.62569946196729853</v>
      </c>
    </row>
    <row r="9453" spans="1:2">
      <c r="A9453" s="34">
        <v>655.20000000000005</v>
      </c>
      <c r="B9453" s="33">
        <f t="shared" si="147"/>
        <v>-0.62317502517580281</v>
      </c>
    </row>
    <row r="9454" spans="1:2">
      <c r="A9454" s="33">
        <v>1520.4799999999998</v>
      </c>
      <c r="B9454" s="33">
        <f t="shared" si="147"/>
        <v>-0.60720759339988506</v>
      </c>
    </row>
    <row r="9455" spans="1:2">
      <c r="A9455" s="34">
        <v>2675.3999999999996</v>
      </c>
      <c r="B9455" s="33">
        <f t="shared" si="147"/>
        <v>-0.58589529413647579</v>
      </c>
    </row>
    <row r="9456" spans="1:2">
      <c r="A9456" s="33">
        <v>1313.28</v>
      </c>
      <c r="B9456" s="33">
        <f t="shared" si="147"/>
        <v>-0.61103115555776477</v>
      </c>
    </row>
    <row r="9457" spans="1:2">
      <c r="A9457" s="34">
        <v>837</v>
      </c>
      <c r="B9457" s="33">
        <f t="shared" si="147"/>
        <v>-0.61982018154499907</v>
      </c>
    </row>
    <row r="9458" spans="1:2">
      <c r="A9458" s="33">
        <v>685.44</v>
      </c>
      <c r="B9458" s="33">
        <f t="shared" si="147"/>
        <v>-0.6226169917797878</v>
      </c>
    </row>
    <row r="9459" spans="1:2">
      <c r="A9459" s="34">
        <v>923.52</v>
      </c>
      <c r="B9459" s="33">
        <f t="shared" si="147"/>
        <v>-0.61822358599528993</v>
      </c>
    </row>
    <row r="9460" spans="1:2">
      <c r="A9460" s="33">
        <v>1973.9999999999998</v>
      </c>
      <c r="B9460" s="33">
        <f t="shared" si="147"/>
        <v>-0.59883856873848751</v>
      </c>
    </row>
    <row r="9461" spans="1:2">
      <c r="A9461" s="34">
        <v>2197.7999999999997</v>
      </c>
      <c r="B9461" s="33">
        <f t="shared" si="147"/>
        <v>-0.59470867872432975</v>
      </c>
    </row>
    <row r="9462" spans="1:2">
      <c r="A9462" s="33">
        <v>1398.6</v>
      </c>
      <c r="B9462" s="33">
        <f t="shared" si="147"/>
        <v>-0.60945670419043718</v>
      </c>
    </row>
    <row r="9463" spans="1:2">
      <c r="A9463" s="34">
        <v>844.8</v>
      </c>
      <c r="B9463" s="33">
        <f t="shared" si="147"/>
        <v>-0.61967624435951896</v>
      </c>
    </row>
    <row r="9464" spans="1:2">
      <c r="A9464" s="33">
        <v>837.76</v>
      </c>
      <c r="B9464" s="33">
        <f t="shared" si="147"/>
        <v>-0.61980615689615737</v>
      </c>
    </row>
    <row r="9465" spans="1:2">
      <c r="A9465" s="34">
        <v>1016.8</v>
      </c>
      <c r="B9465" s="33">
        <f t="shared" si="147"/>
        <v>-0.61650224488483119</v>
      </c>
    </row>
    <row r="9466" spans="1:2">
      <c r="A9466" s="33">
        <v>1731.8400000000001</v>
      </c>
      <c r="B9466" s="33">
        <f t="shared" si="147"/>
        <v>-0.60330726474308272</v>
      </c>
    </row>
    <row r="9467" spans="1:2">
      <c r="A9467" s="34">
        <v>2587.1999999999998</v>
      </c>
      <c r="B9467" s="33">
        <f t="shared" si="147"/>
        <v>-0.58752289154151915</v>
      </c>
    </row>
    <row r="9468" spans="1:2">
      <c r="A9468" s="33">
        <v>1182.72</v>
      </c>
      <c r="B9468" s="33">
        <f t="shared" si="147"/>
        <v>-0.6134404426008766</v>
      </c>
    </row>
    <row r="9469" spans="1:2">
      <c r="A9469" s="34">
        <v>764.15</v>
      </c>
      <c r="B9469" s="33">
        <f t="shared" si="147"/>
        <v>-0.62116451795041183</v>
      </c>
    </row>
    <row r="9470" spans="1:2">
      <c r="A9470" s="33">
        <v>503.44000000000005</v>
      </c>
      <c r="B9470" s="33">
        <f t="shared" si="147"/>
        <v>-0.62597552610765517</v>
      </c>
    </row>
    <row r="9471" spans="1:2">
      <c r="A9471" s="34">
        <v>550.80000000000007</v>
      </c>
      <c r="B9471" s="33">
        <f t="shared" si="147"/>
        <v>-0.62510156904299685</v>
      </c>
    </row>
    <row r="9472" spans="1:2">
      <c r="A9472" s="33">
        <v>1577.8</v>
      </c>
      <c r="B9472" s="33">
        <f t="shared" si="147"/>
        <v>-0.60614983962146007</v>
      </c>
    </row>
    <row r="9473" spans="1:2">
      <c r="A9473" s="34">
        <v>1872.7199999999998</v>
      </c>
      <c r="B9473" s="33">
        <f t="shared" si="147"/>
        <v>-0.60070753773148966</v>
      </c>
    </row>
    <row r="9474" spans="1:2">
      <c r="A9474" s="33">
        <v>1139.5999999999999</v>
      </c>
      <c r="B9474" s="33">
        <f t="shared" si="147"/>
        <v>-0.61423615688778677</v>
      </c>
    </row>
    <row r="9475" spans="1:2">
      <c r="A9475" s="34">
        <v>423</v>
      </c>
      <c r="B9475" s="33">
        <f t="shared" ref="B9475:B9538" si="148">(A9475-$E$3)/$E$4</f>
        <v>-0.62745992446663124</v>
      </c>
    </row>
    <row r="9476" spans="1:2">
      <c r="A9476" s="33">
        <v>358.02000000000004</v>
      </c>
      <c r="B9476" s="33">
        <f t="shared" si="148"/>
        <v>-0.62865903194259187</v>
      </c>
    </row>
    <row r="9477" spans="1:2">
      <c r="A9477" s="34">
        <v>495.69</v>
      </c>
      <c r="B9477" s="33">
        <f t="shared" si="148"/>
        <v>-0.62611854061886929</v>
      </c>
    </row>
    <row r="9478" spans="1:2">
      <c r="A9478" s="33">
        <v>1041.81</v>
      </c>
      <c r="B9478" s="33">
        <f t="shared" si="148"/>
        <v>-0.6160407232170293</v>
      </c>
    </row>
    <row r="9479" spans="1:2">
      <c r="A9479" s="34">
        <v>1742.3999999999999</v>
      </c>
      <c r="B9479" s="33">
        <f t="shared" si="148"/>
        <v>-0.60311239593812516</v>
      </c>
    </row>
    <row r="9480" spans="1:2">
      <c r="A9480" s="33">
        <v>880.59999999999991</v>
      </c>
      <c r="B9480" s="33">
        <f t="shared" si="148"/>
        <v>-0.61901560958513635</v>
      </c>
    </row>
    <row r="9481" spans="1:2">
      <c r="A9481" s="34">
        <v>467.4</v>
      </c>
      <c r="B9481" s="33">
        <f t="shared" si="148"/>
        <v>-0.62664058971851411</v>
      </c>
    </row>
    <row r="9482" spans="1:2">
      <c r="A9482" s="33">
        <v>328.32000000000005</v>
      </c>
      <c r="B9482" s="33">
        <f t="shared" si="148"/>
        <v>-0.62920710045653494</v>
      </c>
    </row>
    <row r="9483" spans="1:2">
      <c r="A9483" s="34">
        <v>485.52000000000004</v>
      </c>
      <c r="B9483" s="33">
        <f t="shared" si="148"/>
        <v>-0.62630621256455288</v>
      </c>
    </row>
    <row r="9484" spans="1:2">
      <c r="A9484" s="33">
        <v>1213.8</v>
      </c>
      <c r="B9484" s="33">
        <f t="shared" si="148"/>
        <v>-0.61286690827719459</v>
      </c>
    </row>
    <row r="9485" spans="1:2">
      <c r="A9485" s="34">
        <v>2058</v>
      </c>
      <c r="B9485" s="33">
        <f t="shared" si="148"/>
        <v>-0.59728847597177948</v>
      </c>
    </row>
    <row r="9486" spans="1:2">
      <c r="A9486" s="33">
        <v>1428</v>
      </c>
      <c r="B9486" s="33">
        <f t="shared" si="148"/>
        <v>-0.60891417172208928</v>
      </c>
    </row>
    <row r="9487" spans="1:2">
      <c r="A9487" s="34">
        <v>1201.2</v>
      </c>
      <c r="B9487" s="33">
        <f t="shared" si="148"/>
        <v>-0.61309942219220093</v>
      </c>
    </row>
    <row r="9488" spans="1:2">
      <c r="A9488" s="33">
        <v>1010.9399999999999</v>
      </c>
      <c r="B9488" s="33">
        <f t="shared" si="148"/>
        <v>-0.61661038230879439</v>
      </c>
    </row>
    <row r="9489" spans="1:2">
      <c r="A9489" s="34">
        <v>1248</v>
      </c>
      <c r="B9489" s="33">
        <f t="shared" si="148"/>
        <v>-0.61223579907932069</v>
      </c>
    </row>
    <row r="9490" spans="1:2">
      <c r="A9490" s="33">
        <v>2066.4</v>
      </c>
      <c r="B9490" s="33">
        <f t="shared" si="148"/>
        <v>-0.59713346669510869</v>
      </c>
    </row>
    <row r="9491" spans="1:2">
      <c r="A9491" s="34">
        <v>3177.2999999999997</v>
      </c>
      <c r="B9491" s="33">
        <f t="shared" si="148"/>
        <v>-0.57663348985539564</v>
      </c>
    </row>
    <row r="9492" spans="1:2">
      <c r="A9492" s="33">
        <v>1337.92</v>
      </c>
      <c r="B9492" s="33">
        <f t="shared" si="148"/>
        <v>-0.6105764616795305</v>
      </c>
    </row>
    <row r="9493" spans="1:2">
      <c r="A9493" s="34">
        <v>1088.6400000000001</v>
      </c>
      <c r="B9493" s="33">
        <f t="shared" si="148"/>
        <v>-0.61517654649958953</v>
      </c>
    </row>
    <row r="9494" spans="1:2">
      <c r="A9494" s="33">
        <v>1264.2</v>
      </c>
      <c r="B9494" s="33">
        <f t="shared" si="148"/>
        <v>-0.6119368526171699</v>
      </c>
    </row>
    <row r="9495" spans="1:2">
      <c r="A9495" s="34">
        <v>1357.1999999999998</v>
      </c>
      <c r="B9495" s="33">
        <f t="shared" si="148"/>
        <v>-0.61022067848260042</v>
      </c>
    </row>
    <row r="9496" spans="1:2">
      <c r="A9496" s="33">
        <v>2154.2399999999998</v>
      </c>
      <c r="B9496" s="33">
        <f t="shared" si="148"/>
        <v>-0.59551251254477977</v>
      </c>
    </row>
    <row r="9497" spans="1:2">
      <c r="A9497" s="34">
        <v>3257.8</v>
      </c>
      <c r="B9497" s="33">
        <f t="shared" si="148"/>
        <v>-0.57514798428730052</v>
      </c>
    </row>
    <row r="9498" spans="1:2">
      <c r="A9498" s="33">
        <v>1887.48</v>
      </c>
      <c r="B9498" s="33">
        <f t="shared" si="148"/>
        <v>-0.60043516428819665</v>
      </c>
    </row>
    <row r="9499" spans="1:2">
      <c r="A9499" s="34">
        <v>1090.8</v>
      </c>
      <c r="B9499" s="33">
        <f t="shared" si="148"/>
        <v>-0.61513668697130275</v>
      </c>
    </row>
    <row r="9500" spans="1:2">
      <c r="A9500" s="33">
        <v>599.42999999999995</v>
      </c>
      <c r="B9500" s="33">
        <f t="shared" si="148"/>
        <v>-0.62420417605198497</v>
      </c>
    </row>
    <row r="9501" spans="1:2">
      <c r="A9501" s="34">
        <v>1061.8999999999999</v>
      </c>
      <c r="B9501" s="33">
        <f t="shared" si="148"/>
        <v>-0.61566999269699163</v>
      </c>
    </row>
    <row r="9502" spans="1:2">
      <c r="A9502" s="33">
        <v>1520.4799999999998</v>
      </c>
      <c r="B9502" s="33">
        <f t="shared" si="148"/>
        <v>-0.60720759339988506</v>
      </c>
    </row>
    <row r="9503" spans="1:2">
      <c r="A9503" s="34">
        <v>2853.84</v>
      </c>
      <c r="B9503" s="33">
        <f t="shared" si="148"/>
        <v>-0.58260245421634038</v>
      </c>
    </row>
    <row r="9504" spans="1:2">
      <c r="A9504" s="33">
        <v>1116.72</v>
      </c>
      <c r="B9504" s="33">
        <f t="shared" si="148"/>
        <v>-0.6146583726318614</v>
      </c>
    </row>
    <row r="9505" spans="1:2">
      <c r="A9505" s="34">
        <v>849.99999999999989</v>
      </c>
      <c r="B9505" s="33">
        <f t="shared" si="148"/>
        <v>-0.6195802862358657</v>
      </c>
    </row>
    <row r="9506" spans="1:2">
      <c r="A9506" s="33">
        <v>547.20000000000005</v>
      </c>
      <c r="B9506" s="33">
        <f t="shared" si="148"/>
        <v>-0.62516800159014163</v>
      </c>
    </row>
    <row r="9507" spans="1:2">
      <c r="A9507" s="34">
        <v>954.71999999999991</v>
      </c>
      <c r="B9507" s="33">
        <f t="shared" si="148"/>
        <v>-0.61764783725336969</v>
      </c>
    </row>
    <row r="9508" spans="1:2">
      <c r="A9508" s="33">
        <v>1760.1499999999999</v>
      </c>
      <c r="B9508" s="33">
        <f t="shared" si="148"/>
        <v>-0.60278484657373155</v>
      </c>
    </row>
    <row r="9509" spans="1:2">
      <c r="A9509" s="34">
        <v>3172.75</v>
      </c>
      <c r="B9509" s="33">
        <f t="shared" si="148"/>
        <v>-0.57671745321359236</v>
      </c>
    </row>
    <row r="9510" spans="1:2">
      <c r="A9510" s="33">
        <v>1440</v>
      </c>
      <c r="B9510" s="33">
        <f t="shared" si="148"/>
        <v>-0.60869272989827394</v>
      </c>
    </row>
    <row r="9511" spans="1:2">
      <c r="A9511" s="34">
        <v>742.9</v>
      </c>
      <c r="B9511" s="33">
        <f t="shared" si="148"/>
        <v>-0.62155665451341835</v>
      </c>
    </row>
    <row r="9512" spans="1:2">
      <c r="A9512" s="33">
        <v>467.99999999999994</v>
      </c>
      <c r="B9512" s="33">
        <f t="shared" si="148"/>
        <v>-0.62662951762732344</v>
      </c>
    </row>
    <row r="9513" spans="1:2">
      <c r="A9513" s="34">
        <v>786.2399999999999</v>
      </c>
      <c r="B9513" s="33">
        <f t="shared" si="148"/>
        <v>-0.62075688045973831</v>
      </c>
    </row>
    <row r="9514" spans="1:2">
      <c r="A9514" s="33">
        <v>1280.6399999999999</v>
      </c>
      <c r="B9514" s="33">
        <f t="shared" si="148"/>
        <v>-0.61163347731854278</v>
      </c>
    </row>
    <row r="9515" spans="1:2">
      <c r="A9515" s="34">
        <v>2620.8000000000002</v>
      </c>
      <c r="B9515" s="33">
        <f t="shared" si="148"/>
        <v>-0.58690285443483603</v>
      </c>
    </row>
    <row r="9516" spans="1:2">
      <c r="A9516" s="33">
        <v>1118.6000000000001</v>
      </c>
      <c r="B9516" s="33">
        <f t="shared" si="148"/>
        <v>-0.61462368007946377</v>
      </c>
    </row>
    <row r="9517" spans="1:2">
      <c r="A9517" s="34">
        <v>777</v>
      </c>
      <c r="B9517" s="33">
        <f t="shared" si="148"/>
        <v>-0.62092739066407621</v>
      </c>
    </row>
    <row r="9518" spans="1:2">
      <c r="A9518" s="33">
        <v>600</v>
      </c>
      <c r="B9518" s="33">
        <f t="shared" si="148"/>
        <v>-0.62419365756535372</v>
      </c>
    </row>
    <row r="9519" spans="1:2">
      <c r="A9519" s="34">
        <v>912.66</v>
      </c>
      <c r="B9519" s="33">
        <f t="shared" si="148"/>
        <v>-0.61842399084584276</v>
      </c>
    </row>
    <row r="9520" spans="1:2">
      <c r="A9520" s="33">
        <v>1425.6</v>
      </c>
      <c r="B9520" s="33">
        <f t="shared" si="148"/>
        <v>-0.60895846008685239</v>
      </c>
    </row>
    <row r="9521" spans="1:2">
      <c r="A9521" s="34">
        <v>4332.96</v>
      </c>
      <c r="B9521" s="33">
        <f t="shared" si="148"/>
        <v>-0.55530753501285102</v>
      </c>
    </row>
    <row r="9522" spans="1:2">
      <c r="A9522" s="33">
        <v>1965.54</v>
      </c>
      <c r="B9522" s="33">
        <f t="shared" si="148"/>
        <v>-0.59899468522427735</v>
      </c>
    </row>
    <row r="9523" spans="1:2">
      <c r="A9523" s="34">
        <v>1314.24</v>
      </c>
      <c r="B9523" s="33">
        <f t="shared" si="148"/>
        <v>-0.61101344021185955</v>
      </c>
    </row>
    <row r="9524" spans="1:2">
      <c r="A9524" s="33">
        <v>1328</v>
      </c>
      <c r="B9524" s="33">
        <f t="shared" si="148"/>
        <v>-0.61075952025388458</v>
      </c>
    </row>
    <row r="9525" spans="1:2">
      <c r="A9525" s="34">
        <v>1716.26</v>
      </c>
      <c r="B9525" s="33">
        <f t="shared" si="148"/>
        <v>-0.60359477004433648</v>
      </c>
    </row>
    <row r="9526" spans="1:2">
      <c r="A9526" s="33">
        <v>2594.3999999999996</v>
      </c>
      <c r="B9526" s="33">
        <f t="shared" si="148"/>
        <v>-0.58739002644722993</v>
      </c>
    </row>
    <row r="9527" spans="1:2">
      <c r="A9527" s="34">
        <v>4490.8500000000004</v>
      </c>
      <c r="B9527" s="33">
        <f t="shared" si="148"/>
        <v>-0.55239391421599959</v>
      </c>
    </row>
    <row r="9528" spans="1:2">
      <c r="A9528" s="33">
        <v>2640</v>
      </c>
      <c r="B9528" s="33">
        <f t="shared" si="148"/>
        <v>-0.58654854751673136</v>
      </c>
    </row>
    <row r="9529" spans="1:2">
      <c r="A9529" s="34">
        <v>1419.6</v>
      </c>
      <c r="B9529" s="33">
        <f t="shared" si="148"/>
        <v>-0.60906918099876017</v>
      </c>
    </row>
    <row r="9530" spans="1:2">
      <c r="A9530" s="33">
        <v>1550.3999999999999</v>
      </c>
      <c r="B9530" s="33">
        <f t="shared" si="148"/>
        <v>-0.60665546511917201</v>
      </c>
    </row>
    <row r="9531" spans="1:2">
      <c r="A9531" s="34">
        <v>1894.1999999999998</v>
      </c>
      <c r="B9531" s="33">
        <f t="shared" si="148"/>
        <v>-0.60031115686685999</v>
      </c>
    </row>
    <row r="9532" spans="1:2">
      <c r="A9532" s="33">
        <v>3483.8999999999996</v>
      </c>
      <c r="B9532" s="33">
        <f t="shared" si="148"/>
        <v>-0.57097565125691152</v>
      </c>
    </row>
    <row r="9533" spans="1:2">
      <c r="A9533" s="34">
        <v>4890.6000000000004</v>
      </c>
      <c r="B9533" s="33">
        <f t="shared" si="148"/>
        <v>-0.54501713346014824</v>
      </c>
    </row>
    <row r="9534" spans="1:2">
      <c r="A9534" s="33">
        <v>3045</v>
      </c>
      <c r="B9534" s="33">
        <f t="shared" si="148"/>
        <v>-0.57907488596296075</v>
      </c>
    </row>
    <row r="9535" spans="1:2">
      <c r="A9535" s="34">
        <v>1330.8899999999999</v>
      </c>
      <c r="B9535" s="33">
        <f t="shared" si="148"/>
        <v>-0.61070618968131563</v>
      </c>
    </row>
    <row r="9536" spans="1:2">
      <c r="A9536" s="33">
        <v>1451.52</v>
      </c>
      <c r="B9536" s="33">
        <f t="shared" si="148"/>
        <v>-0.60848014574741116</v>
      </c>
    </row>
    <row r="9537" spans="1:2">
      <c r="A9537" s="34">
        <v>1689.48</v>
      </c>
      <c r="B9537" s="33">
        <f t="shared" si="148"/>
        <v>-0.60408895438115118</v>
      </c>
    </row>
    <row r="9538" spans="1:2">
      <c r="A9538" s="33">
        <v>4030.2499999999995</v>
      </c>
      <c r="B9538" s="33">
        <f t="shared" si="148"/>
        <v>-0.56089358955344837</v>
      </c>
    </row>
    <row r="9539" spans="1:2">
      <c r="A9539" s="34">
        <v>4605.3</v>
      </c>
      <c r="B9539" s="33">
        <f t="shared" ref="B9539:B9602" si="149">(A9539-$E$3)/$E$4</f>
        <v>-0.55028191282135996</v>
      </c>
    </row>
    <row r="9540" spans="1:2">
      <c r="A9540" s="33">
        <v>3331.6400000000003</v>
      </c>
      <c r="B9540" s="33">
        <f t="shared" si="149"/>
        <v>-0.5737853789314229</v>
      </c>
    </row>
    <row r="9541" spans="1:2">
      <c r="A9541" s="34">
        <v>1538.1599999999999</v>
      </c>
      <c r="B9541" s="33">
        <f t="shared" si="149"/>
        <v>-0.60688133577946368</v>
      </c>
    </row>
    <row r="9542" spans="1:2">
      <c r="A9542" s="33">
        <v>1428</v>
      </c>
      <c r="B9542" s="33">
        <f t="shared" si="149"/>
        <v>-0.60891417172208928</v>
      </c>
    </row>
    <row r="9543" spans="1:2">
      <c r="A9543" s="34">
        <v>1207.4399999999998</v>
      </c>
      <c r="B9543" s="33">
        <f t="shared" si="149"/>
        <v>-0.61298427244381681</v>
      </c>
    </row>
    <row r="9544" spans="1:2">
      <c r="A9544" s="33">
        <v>2573.1199999999994</v>
      </c>
      <c r="B9544" s="33">
        <f t="shared" si="149"/>
        <v>-0.58778271661479597</v>
      </c>
    </row>
    <row r="9545" spans="1:2">
      <c r="A9545" s="34">
        <v>3859.24</v>
      </c>
      <c r="B9545" s="33">
        <f t="shared" si="149"/>
        <v>-0.56404932007767139</v>
      </c>
    </row>
    <row r="9546" spans="1:2">
      <c r="A9546" s="33">
        <v>2377.62</v>
      </c>
      <c r="B9546" s="33">
        <f t="shared" si="149"/>
        <v>-0.59139037299445563</v>
      </c>
    </row>
    <row r="9547" spans="1:2">
      <c r="A9547" s="34">
        <v>1209.5999999999999</v>
      </c>
      <c r="B9547" s="33">
        <f t="shared" si="149"/>
        <v>-0.61294441291553015</v>
      </c>
    </row>
    <row r="9548" spans="1:2">
      <c r="A9548" s="33">
        <v>923.99999999999989</v>
      </c>
      <c r="B9548" s="33">
        <f t="shared" si="149"/>
        <v>-0.61821472832233726</v>
      </c>
    </row>
    <row r="9549" spans="1:2">
      <c r="A9549" s="34">
        <v>1207.68</v>
      </c>
      <c r="B9549" s="33">
        <f t="shared" si="149"/>
        <v>-0.61297984360734059</v>
      </c>
    </row>
    <row r="9550" spans="1:2">
      <c r="A9550" s="33">
        <v>1925.1</v>
      </c>
      <c r="B9550" s="33">
        <f t="shared" si="149"/>
        <v>-0.59974094417053536</v>
      </c>
    </row>
    <row r="9551" spans="1:2">
      <c r="A9551" s="34">
        <v>3246.76</v>
      </c>
      <c r="B9551" s="33">
        <f t="shared" si="149"/>
        <v>-0.57535171076521063</v>
      </c>
    </row>
    <row r="9552" spans="1:2">
      <c r="A9552" s="33">
        <v>2134.44</v>
      </c>
      <c r="B9552" s="33">
        <f t="shared" si="149"/>
        <v>-0.59587789155407522</v>
      </c>
    </row>
    <row r="9553" spans="1:2">
      <c r="A9553" s="34">
        <v>976.8</v>
      </c>
      <c r="B9553" s="33">
        <f t="shared" si="149"/>
        <v>-0.61724038429754924</v>
      </c>
    </row>
    <row r="9554" spans="1:2">
      <c r="A9554" s="33">
        <v>1038.22</v>
      </c>
      <c r="B9554" s="33">
        <f t="shared" si="149"/>
        <v>-0.61610697122932068</v>
      </c>
    </row>
    <row r="9555" spans="1:2">
      <c r="A9555" s="34">
        <v>1180.3</v>
      </c>
      <c r="B9555" s="33">
        <f t="shared" si="149"/>
        <v>-0.61348510003534606</v>
      </c>
    </row>
    <row r="9556" spans="1:2">
      <c r="A9556" s="33">
        <v>2235.6</v>
      </c>
      <c r="B9556" s="33">
        <f t="shared" si="149"/>
        <v>-0.59401113697931118</v>
      </c>
    </row>
    <row r="9557" spans="1:2">
      <c r="A9557" s="34">
        <v>3780</v>
      </c>
      <c r="B9557" s="33">
        <f t="shared" si="149"/>
        <v>-0.5655115742542659</v>
      </c>
    </row>
    <row r="9558" spans="1:2">
      <c r="A9558" s="33">
        <v>2256.94</v>
      </c>
      <c r="B9558" s="33">
        <f t="shared" si="149"/>
        <v>-0.59361733960262608</v>
      </c>
    </row>
    <row r="9559" spans="1:2">
      <c r="A9559" s="34">
        <v>1736.04</v>
      </c>
      <c r="B9559" s="33">
        <f t="shared" si="149"/>
        <v>-0.60322976010474738</v>
      </c>
    </row>
    <row r="9560" spans="1:2">
      <c r="A9560" s="33">
        <v>1572.4799999999998</v>
      </c>
      <c r="B9560" s="33">
        <f t="shared" si="149"/>
        <v>-0.60624801216335156</v>
      </c>
    </row>
    <row r="9561" spans="1:2">
      <c r="A9561" s="34">
        <v>1774.4999999999998</v>
      </c>
      <c r="B9561" s="33">
        <f t="shared" si="149"/>
        <v>-0.60252003905941887</v>
      </c>
    </row>
    <row r="9562" spans="1:2">
      <c r="A9562" s="33">
        <v>3429.12</v>
      </c>
      <c r="B9562" s="33">
        <f t="shared" si="149"/>
        <v>-0.57198653318262893</v>
      </c>
    </row>
    <row r="9563" spans="1:2">
      <c r="A9563" s="34">
        <v>4285.4399999999996</v>
      </c>
      <c r="B9563" s="33">
        <f t="shared" si="149"/>
        <v>-0.55618444463516015</v>
      </c>
    </row>
    <row r="9564" spans="1:2">
      <c r="A9564" s="33">
        <v>2760.12</v>
      </c>
      <c r="B9564" s="33">
        <f t="shared" si="149"/>
        <v>-0.58433191486033897</v>
      </c>
    </row>
    <row r="9565" spans="1:2">
      <c r="A9565" s="34">
        <v>2305.6</v>
      </c>
      <c r="B9565" s="33">
        <f t="shared" si="149"/>
        <v>-0.59271939300705456</v>
      </c>
    </row>
    <row r="9566" spans="1:2">
      <c r="A9566" s="33">
        <v>1866.48</v>
      </c>
      <c r="B9566" s="33">
        <f t="shared" si="149"/>
        <v>-0.60082268747987366</v>
      </c>
    </row>
    <row r="9567" spans="1:2">
      <c r="A9567" s="34">
        <v>2096.64</v>
      </c>
      <c r="B9567" s="33">
        <f t="shared" si="149"/>
        <v>-0.59657543329909379</v>
      </c>
    </row>
    <row r="9568" spans="1:2">
      <c r="A9568" s="33">
        <v>4088.9999999999995</v>
      </c>
      <c r="B9568" s="33">
        <f t="shared" si="149"/>
        <v>-0.55980944729101867</v>
      </c>
    </row>
    <row r="9569" spans="1:2">
      <c r="A9569" s="34">
        <v>2529.2600000000002</v>
      </c>
      <c r="B9569" s="33">
        <f t="shared" si="149"/>
        <v>-0.58859208648084127</v>
      </c>
    </row>
    <row r="9570" spans="1:2">
      <c r="A9570" s="33">
        <v>1861.4700000000003</v>
      </c>
      <c r="B9570" s="33">
        <f t="shared" si="149"/>
        <v>-0.60091513944131658</v>
      </c>
    </row>
    <row r="9571" spans="1:2">
      <c r="A9571" s="34">
        <v>1018.0799999999999</v>
      </c>
      <c r="B9571" s="33">
        <f t="shared" si="149"/>
        <v>-0.61647862442362422</v>
      </c>
    </row>
    <row r="9572" spans="1:2">
      <c r="A9572" s="33">
        <v>691.2</v>
      </c>
      <c r="B9572" s="33">
        <f t="shared" si="149"/>
        <v>-0.62251069970435657</v>
      </c>
    </row>
    <row r="9573" spans="1:2">
      <c r="A9573" s="34">
        <v>1050.06</v>
      </c>
      <c r="B9573" s="33">
        <f t="shared" si="149"/>
        <v>-0.61588848196315615</v>
      </c>
    </row>
    <row r="9574" spans="1:2">
      <c r="A9574" s="33">
        <v>1413.9999999999998</v>
      </c>
      <c r="B9574" s="33">
        <f t="shared" si="149"/>
        <v>-0.60917252051654069</v>
      </c>
    </row>
    <row r="9575" spans="1:2">
      <c r="A9575" s="34">
        <v>2782.56</v>
      </c>
      <c r="B9575" s="33">
        <f t="shared" si="149"/>
        <v>-0.58391781864980408</v>
      </c>
    </row>
    <row r="9576" spans="1:2">
      <c r="A9576" s="33">
        <v>1352.3500000000001</v>
      </c>
      <c r="B9576" s="33">
        <f t="shared" si="149"/>
        <v>-0.61031017788639241</v>
      </c>
    </row>
    <row r="9577" spans="1:2">
      <c r="A9577" s="34">
        <v>1011.8399999999999</v>
      </c>
      <c r="B9577" s="33">
        <f t="shared" si="149"/>
        <v>-0.61659377417200834</v>
      </c>
    </row>
    <row r="9578" spans="1:2">
      <c r="A9578" s="33">
        <v>716.71999999999991</v>
      </c>
      <c r="B9578" s="33">
        <f t="shared" si="149"/>
        <v>-0.62203976675904227</v>
      </c>
    </row>
    <row r="9579" spans="1:2">
      <c r="A9579" s="34">
        <v>1298.8799999999999</v>
      </c>
      <c r="B9579" s="33">
        <f t="shared" si="149"/>
        <v>-0.61129688574634333</v>
      </c>
    </row>
    <row r="9580" spans="1:2">
      <c r="A9580" s="33">
        <v>1785.6</v>
      </c>
      <c r="B9580" s="33">
        <f t="shared" si="149"/>
        <v>-0.60231520537238969</v>
      </c>
    </row>
    <row r="9581" spans="1:2">
      <c r="A9581" s="34">
        <v>3372.7200000000003</v>
      </c>
      <c r="B9581" s="33">
        <f t="shared" si="149"/>
        <v>-0.5730273097545614</v>
      </c>
    </row>
    <row r="9582" spans="1:2">
      <c r="A9582" s="33">
        <v>1457.28</v>
      </c>
      <c r="B9582" s="33">
        <f t="shared" si="149"/>
        <v>-0.60837385367197971</v>
      </c>
    </row>
    <row r="9583" spans="1:2">
      <c r="A9583" s="34">
        <v>1142.3999999999999</v>
      </c>
      <c r="B9583" s="33">
        <f t="shared" si="149"/>
        <v>-0.61418448712889639</v>
      </c>
    </row>
    <row r="9584" spans="1:2">
      <c r="A9584" s="33">
        <v>549.45000000000005</v>
      </c>
      <c r="B9584" s="33">
        <f t="shared" si="149"/>
        <v>-0.62512648124817627</v>
      </c>
    </row>
    <row r="9585" spans="1:2">
      <c r="A9585" s="34">
        <v>930.59999999999991</v>
      </c>
      <c r="B9585" s="33">
        <f t="shared" si="149"/>
        <v>-0.6180929353192387</v>
      </c>
    </row>
    <row r="9586" spans="1:2">
      <c r="A9586" s="33">
        <v>1354.32</v>
      </c>
      <c r="B9586" s="33">
        <f t="shared" si="149"/>
        <v>-0.61027382452031609</v>
      </c>
    </row>
    <row r="9587" spans="1:2">
      <c r="A9587" s="34">
        <v>2591.8200000000002</v>
      </c>
      <c r="B9587" s="33">
        <f t="shared" si="149"/>
        <v>-0.58743763643935021</v>
      </c>
    </row>
    <row r="9588" spans="1:2">
      <c r="A9588" s="33">
        <v>1356.6000000000001</v>
      </c>
      <c r="B9588" s="33">
        <f t="shared" si="149"/>
        <v>-0.61023175057379109</v>
      </c>
    </row>
    <row r="9589" spans="1:2">
      <c r="A9589" s="34">
        <v>707.19999999999993</v>
      </c>
      <c r="B9589" s="33">
        <f t="shared" si="149"/>
        <v>-0.62221544393926931</v>
      </c>
    </row>
    <row r="9590" spans="1:2">
      <c r="A9590" s="33">
        <v>593.6</v>
      </c>
      <c r="B9590" s="33">
        <f t="shared" si="149"/>
        <v>-0.62431175987138865</v>
      </c>
    </row>
    <row r="9591" spans="1:2">
      <c r="A9591" s="34">
        <v>805.19999999999993</v>
      </c>
      <c r="B9591" s="33">
        <f t="shared" si="149"/>
        <v>-0.62040700237810997</v>
      </c>
    </row>
    <row r="9592" spans="1:2">
      <c r="A9592" s="33">
        <v>1233.21</v>
      </c>
      <c r="B9592" s="33">
        <f t="shared" si="149"/>
        <v>-0.61250872612717322</v>
      </c>
    </row>
    <row r="9593" spans="1:2">
      <c r="A9593" s="34">
        <v>3961.1600000000003</v>
      </c>
      <c r="B9593" s="33">
        <f t="shared" si="149"/>
        <v>-0.56216854085406565</v>
      </c>
    </row>
    <row r="9594" spans="1:2">
      <c r="A9594" s="33">
        <v>1599.6000000000001</v>
      </c>
      <c r="B9594" s="33">
        <f t="shared" si="149"/>
        <v>-0.60574755364152877</v>
      </c>
    </row>
    <row r="9595" spans="1:2">
      <c r="A9595" s="34">
        <v>1442.28</v>
      </c>
      <c r="B9595" s="33">
        <f t="shared" si="149"/>
        <v>-0.60865065595174894</v>
      </c>
    </row>
    <row r="9596" spans="1:2">
      <c r="A9596" s="33">
        <v>1268.54</v>
      </c>
      <c r="B9596" s="33">
        <f t="shared" si="149"/>
        <v>-0.61185676449088999</v>
      </c>
    </row>
    <row r="9597" spans="1:2">
      <c r="A9597" s="34">
        <v>1497.6000000000001</v>
      </c>
      <c r="B9597" s="33">
        <f t="shared" si="149"/>
        <v>-0.60762980914395992</v>
      </c>
    </row>
    <row r="9598" spans="1:2">
      <c r="A9598" s="33">
        <v>2511.6</v>
      </c>
      <c r="B9598" s="33">
        <f t="shared" si="149"/>
        <v>-0.58891797503155641</v>
      </c>
    </row>
    <row r="9599" spans="1:2">
      <c r="A9599" s="34">
        <v>4371.84</v>
      </c>
      <c r="B9599" s="33">
        <f t="shared" si="149"/>
        <v>-0.55459006350368911</v>
      </c>
    </row>
    <row r="9600" spans="1:2">
      <c r="A9600" s="33">
        <v>2632</v>
      </c>
      <c r="B9600" s="33">
        <f t="shared" si="149"/>
        <v>-0.58669617539927499</v>
      </c>
    </row>
    <row r="9601" spans="1:2">
      <c r="A9601" s="34">
        <v>1687.32</v>
      </c>
      <c r="B9601" s="33">
        <f t="shared" si="149"/>
        <v>-0.60412881390943796</v>
      </c>
    </row>
    <row r="9602" spans="1:2">
      <c r="A9602" s="33">
        <v>1308.32</v>
      </c>
      <c r="B9602" s="33">
        <f t="shared" si="149"/>
        <v>-0.61112268484494181</v>
      </c>
    </row>
    <row r="9603" spans="1:2">
      <c r="A9603" s="34">
        <v>1982.46</v>
      </c>
      <c r="B9603" s="33">
        <f t="shared" ref="B9603:B9649" si="150">(A9603-$E$3)/$E$4</f>
        <v>-0.59868245225269756</v>
      </c>
    </row>
    <row r="9604" spans="1:2">
      <c r="A9604" s="33">
        <v>3402</v>
      </c>
      <c r="B9604" s="33">
        <f t="shared" si="150"/>
        <v>-0.57248699170445183</v>
      </c>
    </row>
    <row r="9605" spans="1:2">
      <c r="A9605" s="34">
        <v>4609.92</v>
      </c>
      <c r="B9605" s="33">
        <f t="shared" si="150"/>
        <v>-0.55019665771919102</v>
      </c>
    </row>
    <row r="9606" spans="1:2">
      <c r="A9606" s="33">
        <v>3081.32</v>
      </c>
      <c r="B9606" s="33">
        <f t="shared" si="150"/>
        <v>-0.57840465537621266</v>
      </c>
    </row>
    <row r="9607" spans="1:2">
      <c r="A9607" s="34">
        <v>1704.96</v>
      </c>
      <c r="B9607" s="33">
        <f t="shared" si="150"/>
        <v>-0.60380329442842928</v>
      </c>
    </row>
    <row r="9608" spans="1:2">
      <c r="A9608" s="33">
        <v>1460.55</v>
      </c>
      <c r="B9608" s="33">
        <f t="shared" si="150"/>
        <v>-0.60831351077498996</v>
      </c>
    </row>
    <row r="9609" spans="1:2">
      <c r="A9609" s="34">
        <v>2069.41</v>
      </c>
      <c r="B9609" s="33">
        <f t="shared" si="150"/>
        <v>-0.59707792170430163</v>
      </c>
    </row>
    <row r="9610" spans="1:2">
      <c r="A9610" s="33">
        <v>3064.3999999999996</v>
      </c>
      <c r="B9610" s="33">
        <f t="shared" si="150"/>
        <v>-0.57871688834779245</v>
      </c>
    </row>
    <row r="9611" spans="1:2">
      <c r="A9611" s="34">
        <v>4482.24</v>
      </c>
      <c r="B9611" s="33">
        <f t="shared" si="150"/>
        <v>-0.55255279872458718</v>
      </c>
    </row>
    <row r="9612" spans="1:2">
      <c r="A9612" s="33">
        <v>2474.5500000000002</v>
      </c>
      <c r="B9612" s="33">
        <f t="shared" si="150"/>
        <v>-0.58960167666258656</v>
      </c>
    </row>
    <row r="9613" spans="1:2">
      <c r="A9613" s="34">
        <v>1542.4499999999998</v>
      </c>
      <c r="B9613" s="33">
        <f t="shared" si="150"/>
        <v>-0.60680217032744976</v>
      </c>
    </row>
    <row r="9614" spans="1:2">
      <c r="A9614" s="33">
        <v>1182.72</v>
      </c>
      <c r="B9614" s="33">
        <f t="shared" si="150"/>
        <v>-0.6134404426008766</v>
      </c>
    </row>
    <row r="9615" spans="1:2">
      <c r="A9615" s="34">
        <v>1187.9999999999998</v>
      </c>
      <c r="B9615" s="33">
        <f t="shared" si="150"/>
        <v>-0.61334300819839782</v>
      </c>
    </row>
    <row r="9616" spans="1:2">
      <c r="A9616" s="33">
        <v>2467.9</v>
      </c>
      <c r="B9616" s="33">
        <f t="shared" si="150"/>
        <v>-0.58972439233995089</v>
      </c>
    </row>
    <row r="9617" spans="1:2">
      <c r="A9617" s="34">
        <v>4330.92</v>
      </c>
      <c r="B9617" s="33">
        <f t="shared" si="150"/>
        <v>-0.55534518012289968</v>
      </c>
    </row>
    <row r="9618" spans="1:2">
      <c r="A9618" s="33">
        <v>2094.96</v>
      </c>
      <c r="B9618" s="33">
        <f t="shared" si="150"/>
        <v>-0.59660643515442802</v>
      </c>
    </row>
    <row r="9619" spans="1:2">
      <c r="A9619" s="34">
        <v>1106.82</v>
      </c>
      <c r="B9619" s="33">
        <f t="shared" si="150"/>
        <v>-0.61484106213650924</v>
      </c>
    </row>
    <row r="9620" spans="1:2">
      <c r="A9620" s="33">
        <v>1122.58</v>
      </c>
      <c r="B9620" s="33">
        <f t="shared" si="150"/>
        <v>-0.6145502352078982</v>
      </c>
    </row>
    <row r="9621" spans="1:2">
      <c r="A9621" s="34">
        <v>1209.5999999999999</v>
      </c>
      <c r="B9621" s="33">
        <f t="shared" si="150"/>
        <v>-0.61294441291553015</v>
      </c>
    </row>
    <row r="9622" spans="1:2">
      <c r="A9622" s="33">
        <v>2039.44</v>
      </c>
      <c r="B9622" s="33">
        <f t="shared" si="150"/>
        <v>-0.59763097265928067</v>
      </c>
    </row>
    <row r="9623" spans="1:2">
      <c r="A9623" s="34">
        <v>3538.0800000000004</v>
      </c>
      <c r="B9623" s="33">
        <f t="shared" si="150"/>
        <v>-0.56997584142238478</v>
      </c>
    </row>
    <row r="9624" spans="1:2">
      <c r="A9624" s="33">
        <v>1916.64</v>
      </c>
      <c r="B9624" s="33">
        <f t="shared" si="150"/>
        <v>-0.5998970606563252</v>
      </c>
    </row>
    <row r="9625" spans="1:2">
      <c r="A9625" s="34">
        <v>1029.5999999999999</v>
      </c>
      <c r="B9625" s="33">
        <f t="shared" si="150"/>
        <v>-0.61626604027276144</v>
      </c>
    </row>
    <row r="9626" spans="1:2">
      <c r="A9626" s="33">
        <v>858.88</v>
      </c>
      <c r="B9626" s="33">
        <f t="shared" si="150"/>
        <v>-0.61941641928624236</v>
      </c>
    </row>
    <row r="9627" spans="1:2">
      <c r="A9627" s="34">
        <v>928</v>
      </c>
      <c r="B9627" s="33">
        <f t="shared" si="150"/>
        <v>-0.61814091438106544</v>
      </c>
    </row>
    <row r="9628" spans="1:2">
      <c r="A9628" s="33">
        <v>2246.3999999999996</v>
      </c>
      <c r="B9628" s="33">
        <f t="shared" si="150"/>
        <v>-0.59381183933787729</v>
      </c>
    </row>
    <row r="9629" spans="1:2">
      <c r="A9629" s="34">
        <v>3780.1300000000006</v>
      </c>
      <c r="B9629" s="33">
        <f t="shared" si="150"/>
        <v>-0.5655091753011745</v>
      </c>
    </row>
    <row r="9630" spans="1:2">
      <c r="A9630" s="33">
        <v>2058.84</v>
      </c>
      <c r="B9630" s="33">
        <f t="shared" si="150"/>
        <v>-0.59727297504411236</v>
      </c>
    </row>
    <row r="9631" spans="1:2">
      <c r="A9631" s="34">
        <v>2034.8999999999999</v>
      </c>
      <c r="B9631" s="33">
        <f t="shared" si="150"/>
        <v>-0.5977147514826241</v>
      </c>
    </row>
    <row r="9632" spans="1:2">
      <c r="A9632" s="33">
        <v>1666.6799999999998</v>
      </c>
      <c r="B9632" s="33">
        <f t="shared" si="150"/>
        <v>-0.60450969384640052</v>
      </c>
    </row>
    <row r="9633" spans="1:2">
      <c r="A9633" s="34">
        <v>1925.7599999999998</v>
      </c>
      <c r="B9633" s="33">
        <f t="shared" si="150"/>
        <v>-0.59972876487022553</v>
      </c>
    </row>
    <row r="9634" spans="1:2">
      <c r="A9634" s="33">
        <v>3001.2</v>
      </c>
      <c r="B9634" s="33">
        <f t="shared" si="150"/>
        <v>-0.57988314861988699</v>
      </c>
    </row>
    <row r="9635" spans="1:2">
      <c r="A9635" s="34">
        <v>4606</v>
      </c>
      <c r="B9635" s="33">
        <f t="shared" si="150"/>
        <v>-0.55026899538163743</v>
      </c>
    </row>
    <row r="9636" spans="1:2">
      <c r="A9636" s="33">
        <v>2634.2400000000002</v>
      </c>
      <c r="B9636" s="33">
        <f t="shared" si="150"/>
        <v>-0.58665483959216269</v>
      </c>
    </row>
    <row r="9637" spans="1:2">
      <c r="A9637" s="34">
        <v>2165.7599999999998</v>
      </c>
      <c r="B9637" s="33">
        <f t="shared" si="150"/>
        <v>-0.59529992839391699</v>
      </c>
    </row>
    <row r="9638" spans="1:2">
      <c r="A9638" s="33">
        <v>1989.3999999999999</v>
      </c>
      <c r="B9638" s="33">
        <f t="shared" si="150"/>
        <v>-0.59855438506459091</v>
      </c>
    </row>
    <row r="9639" spans="1:2">
      <c r="A9639" s="34">
        <v>2275.5</v>
      </c>
      <c r="B9639" s="33">
        <f t="shared" si="150"/>
        <v>-0.59327484291512489</v>
      </c>
    </row>
    <row r="9640" spans="1:2">
      <c r="A9640" s="33">
        <v>3513.6</v>
      </c>
      <c r="B9640" s="33">
        <f t="shared" si="150"/>
        <v>-0.57042758274296834</v>
      </c>
    </row>
    <row r="9641" spans="1:2">
      <c r="A9641" s="34">
        <v>2197.8000000000002</v>
      </c>
      <c r="B9641" s="33">
        <f t="shared" si="150"/>
        <v>-0.59470867872432975</v>
      </c>
    </row>
    <row r="9642" spans="1:2">
      <c r="A9642" s="33">
        <v>1339.2</v>
      </c>
      <c r="B9642" s="33">
        <f t="shared" si="150"/>
        <v>-0.61055284121832354</v>
      </c>
    </row>
    <row r="9643" spans="1:2">
      <c r="A9643" s="34">
        <v>935.55000000000007</v>
      </c>
      <c r="B9643" s="33">
        <f t="shared" si="150"/>
        <v>-0.61800159056691484</v>
      </c>
    </row>
    <row r="9644" spans="1:2">
      <c r="A9644" s="33">
        <v>471.24000000000007</v>
      </c>
      <c r="B9644" s="33">
        <f t="shared" si="150"/>
        <v>-0.62656972833489322</v>
      </c>
    </row>
    <row r="9645" spans="1:2">
      <c r="A9645" s="34">
        <v>896.00000000000011</v>
      </c>
      <c r="B9645" s="33">
        <f t="shared" si="150"/>
        <v>-0.61873142591123986</v>
      </c>
    </row>
    <row r="9646" spans="1:2">
      <c r="A9646" s="33">
        <v>1377.6000000000001</v>
      </c>
      <c r="B9646" s="33">
        <f t="shared" si="150"/>
        <v>-0.60984422738211419</v>
      </c>
    </row>
    <row r="9647" spans="1:2">
      <c r="A9647" s="34">
        <v>2791.28</v>
      </c>
      <c r="B9647" s="33">
        <f t="shared" si="150"/>
        <v>-0.58375690425783155</v>
      </c>
    </row>
    <row r="9648" spans="1:2">
      <c r="A9648" s="33">
        <v>1234.8000000000002</v>
      </c>
      <c r="B9648" s="33">
        <f t="shared" si="150"/>
        <v>-0.61247938508551758</v>
      </c>
    </row>
    <row r="9649" spans="1:2">
      <c r="A9649" s="34">
        <v>649.89</v>
      </c>
      <c r="B9649" s="33">
        <f t="shared" si="150"/>
        <v>-0.62327301318284112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D217-D8A8-4C68-B5B4-0FDAC0574F4B}">
  <dimension ref="A1:G9649"/>
  <sheetViews>
    <sheetView workbookViewId="0">
      <selection activeCell="G11" sqref="G11"/>
    </sheetView>
  </sheetViews>
  <sheetFormatPr defaultRowHeight="14.5"/>
  <cols>
    <col min="1" max="1" width="9.7265625" bestFit="1" customWidth="1"/>
    <col min="3" max="3" width="29.36328125" bestFit="1" customWidth="1"/>
    <col min="4" max="4" width="15.54296875" bestFit="1" customWidth="1"/>
    <col min="6" max="6" width="29.36328125" bestFit="1" customWidth="1"/>
    <col min="7" max="7" width="15.54296875" bestFit="1" customWidth="1"/>
  </cols>
  <sheetData>
    <row r="1" spans="1:7">
      <c r="A1" s="15" t="s">
        <v>10</v>
      </c>
    </row>
    <row r="2" spans="1:7">
      <c r="A2" s="33">
        <v>600000</v>
      </c>
      <c r="C2" s="29" t="s">
        <v>141</v>
      </c>
      <c r="D2" s="27">
        <f>AVERAGE(A2:A9649)</f>
        <v>93273.4375</v>
      </c>
      <c r="F2" s="29" t="s">
        <v>205</v>
      </c>
      <c r="G2" s="23">
        <f>100%-99%</f>
        <v>1.0000000000000009E-2</v>
      </c>
    </row>
    <row r="3" spans="1:7">
      <c r="A3" s="34">
        <v>500000</v>
      </c>
      <c r="C3" s="29" t="s">
        <v>144</v>
      </c>
      <c r="D3">
        <f>_xlfn.STDEV.P(A2:A9649)</f>
        <v>141908.66185048211</v>
      </c>
    </row>
    <row r="4" spans="1:7">
      <c r="A4" s="33">
        <v>400000</v>
      </c>
      <c r="C4" s="29" t="s">
        <v>204</v>
      </c>
      <c r="D4">
        <f>COUNT(A2:A9649)</f>
        <v>9648</v>
      </c>
    </row>
    <row r="5" spans="1:7">
      <c r="A5" s="34">
        <v>382500</v>
      </c>
    </row>
    <row r="6" spans="1:7">
      <c r="A6" s="33">
        <v>540000</v>
      </c>
      <c r="C6" s="29" t="s">
        <v>200</v>
      </c>
      <c r="D6">
        <f>_xlfn.CONFIDENCE.NORM(G2,D3,D4)</f>
        <v>3721.4084292735365</v>
      </c>
      <c r="F6" s="29" t="s">
        <v>203</v>
      </c>
      <c r="G6">
        <f>_xlfn.CONFIDENCE.T(G2,D3,D4)</f>
        <v>3722.1448722541732</v>
      </c>
    </row>
    <row r="7" spans="1:7">
      <c r="A7" s="34">
        <v>500000</v>
      </c>
      <c r="C7" s="29" t="s">
        <v>201</v>
      </c>
      <c r="D7" s="36">
        <f>D2+D6</f>
        <v>96994.845929273535</v>
      </c>
      <c r="F7" s="29" t="s">
        <v>201</v>
      </c>
      <c r="G7" s="36">
        <f>D2+G6</f>
        <v>96995.582372254168</v>
      </c>
    </row>
    <row r="8" spans="1:7">
      <c r="A8" s="33">
        <v>625000</v>
      </c>
      <c r="C8" s="29" t="s">
        <v>202</v>
      </c>
      <c r="D8" s="36">
        <f>D2-D6</f>
        <v>89552.029070726465</v>
      </c>
      <c r="F8" s="29" t="s">
        <v>202</v>
      </c>
      <c r="G8" s="36">
        <f>D2-G6</f>
        <v>89551.292627745832</v>
      </c>
    </row>
    <row r="9" spans="1:7">
      <c r="A9" s="34">
        <v>450000</v>
      </c>
    </row>
    <row r="10" spans="1:7">
      <c r="A10" s="33">
        <v>380000</v>
      </c>
    </row>
    <row r="11" spans="1:7">
      <c r="A11" s="34">
        <v>371250</v>
      </c>
    </row>
    <row r="12" spans="1:7">
      <c r="A12" s="33">
        <v>540000</v>
      </c>
    </row>
    <row r="13" spans="1:7">
      <c r="A13" s="34">
        <v>500000</v>
      </c>
    </row>
    <row r="14" spans="1:7">
      <c r="A14" s="33">
        <v>610000</v>
      </c>
    </row>
    <row r="15" spans="1:7">
      <c r="A15" s="34">
        <v>462500</v>
      </c>
    </row>
    <row r="16" spans="1:7">
      <c r="A16" s="33">
        <v>380000</v>
      </c>
    </row>
    <row r="17" spans="1:1">
      <c r="A17" s="34">
        <v>360000</v>
      </c>
    </row>
    <row r="18" spans="1:1">
      <c r="A18" s="33">
        <v>510000</v>
      </c>
    </row>
    <row r="19" spans="1:1">
      <c r="A19" s="34">
        <v>475000</v>
      </c>
    </row>
    <row r="20" spans="1:1">
      <c r="A20" s="33">
        <v>600000</v>
      </c>
    </row>
    <row r="21" spans="1:1">
      <c r="A21" s="34">
        <v>450000</v>
      </c>
    </row>
    <row r="22" spans="1:1">
      <c r="A22" s="33">
        <v>360000</v>
      </c>
    </row>
    <row r="23" spans="1:1">
      <c r="A23" s="34">
        <v>371250</v>
      </c>
    </row>
    <row r="24" spans="1:1">
      <c r="A24" s="33">
        <v>495000</v>
      </c>
    </row>
    <row r="25" spans="1:1">
      <c r="A25" s="34">
        <v>475000</v>
      </c>
    </row>
    <row r="26" spans="1:1">
      <c r="A26" s="33">
        <v>732000</v>
      </c>
    </row>
    <row r="27" spans="1:1">
      <c r="A27" s="34">
        <v>508750.00000000006</v>
      </c>
    </row>
    <row r="28" spans="1:1">
      <c r="A28" s="33">
        <v>450000</v>
      </c>
    </row>
    <row r="29" spans="1:1">
      <c r="A29" s="34">
        <v>425000</v>
      </c>
    </row>
    <row r="30" spans="1:1">
      <c r="A30" s="33">
        <v>525000</v>
      </c>
    </row>
    <row r="31" spans="1:1">
      <c r="A31" s="34">
        <v>650000</v>
      </c>
    </row>
    <row r="32" spans="1:1">
      <c r="A32" s="33">
        <v>750000</v>
      </c>
    </row>
    <row r="33" spans="1:1">
      <c r="A33" s="34">
        <v>550000.00000000012</v>
      </c>
    </row>
    <row r="34" spans="1:1">
      <c r="A34" s="33">
        <v>462500</v>
      </c>
    </row>
    <row r="35" spans="1:1">
      <c r="A35" s="34">
        <v>450000</v>
      </c>
    </row>
    <row r="36" spans="1:1">
      <c r="A36" s="33">
        <v>540000</v>
      </c>
    </row>
    <row r="37" spans="1:1">
      <c r="A37" s="34">
        <v>682500</v>
      </c>
    </row>
    <row r="38" spans="1:1">
      <c r="A38" s="33">
        <v>765000</v>
      </c>
    </row>
    <row r="39" spans="1:1">
      <c r="A39" s="34">
        <v>563750.00000000012</v>
      </c>
    </row>
    <row r="40" spans="1:1">
      <c r="A40" s="33">
        <v>475000</v>
      </c>
    </row>
    <row r="41" spans="1:1">
      <c r="A41" s="34">
        <v>450000</v>
      </c>
    </row>
    <row r="42" spans="1:1">
      <c r="A42" s="33">
        <v>555000</v>
      </c>
    </row>
    <row r="43" spans="1:1">
      <c r="A43" s="34">
        <v>715000</v>
      </c>
    </row>
    <row r="44" spans="1:1">
      <c r="A44" s="33">
        <v>750000</v>
      </c>
    </row>
    <row r="45" spans="1:1">
      <c r="A45" s="34">
        <v>563750.00000000012</v>
      </c>
    </row>
    <row r="46" spans="1:1">
      <c r="A46" s="33">
        <v>475000</v>
      </c>
    </row>
    <row r="47" spans="1:1">
      <c r="A47" s="34">
        <v>462500</v>
      </c>
    </row>
    <row r="48" spans="1:1">
      <c r="A48" s="33">
        <v>540000</v>
      </c>
    </row>
    <row r="49" spans="1:1">
      <c r="A49" s="34">
        <v>698750</v>
      </c>
    </row>
    <row r="50" spans="1:1">
      <c r="A50" s="33">
        <v>720000</v>
      </c>
    </row>
    <row r="51" spans="1:1">
      <c r="A51" s="34">
        <v>550000.00000000012</v>
      </c>
    </row>
    <row r="52" spans="1:1">
      <c r="A52" s="33">
        <v>462500</v>
      </c>
    </row>
    <row r="53" spans="1:1">
      <c r="A53" s="34">
        <v>450000</v>
      </c>
    </row>
    <row r="54" spans="1:1">
      <c r="A54" s="33">
        <v>540000</v>
      </c>
    </row>
    <row r="55" spans="1:1">
      <c r="A55" s="34">
        <v>650000</v>
      </c>
    </row>
    <row r="56" spans="1:1">
      <c r="A56" s="33">
        <v>568750</v>
      </c>
    </row>
    <row r="57" spans="1:1">
      <c r="A57" s="34">
        <v>700000</v>
      </c>
    </row>
    <row r="58" spans="1:1">
      <c r="A58" s="33">
        <v>747500</v>
      </c>
    </row>
    <row r="59" spans="1:1">
      <c r="A59" s="34">
        <v>536250.00000000012</v>
      </c>
    </row>
    <row r="60" spans="1:1">
      <c r="A60" s="33">
        <v>506000.00000000006</v>
      </c>
    </row>
    <row r="61" spans="1:1">
      <c r="A61" s="34">
        <v>495000.00000000006</v>
      </c>
    </row>
    <row r="62" spans="1:1">
      <c r="A62" s="33">
        <v>568750</v>
      </c>
    </row>
    <row r="63" spans="1:1">
      <c r="A63" s="34">
        <v>682500</v>
      </c>
    </row>
    <row r="64" spans="1:1">
      <c r="A64" s="33">
        <v>780000</v>
      </c>
    </row>
    <row r="65" spans="1:1">
      <c r="A65" s="34">
        <v>550000.00000000012</v>
      </c>
    </row>
    <row r="66" spans="1:1">
      <c r="A66" s="33">
        <v>522500.00000000006</v>
      </c>
    </row>
    <row r="67" spans="1:1">
      <c r="A67" s="34">
        <v>495000.00000000006</v>
      </c>
    </row>
    <row r="68" spans="1:1">
      <c r="A68" s="33">
        <v>585000</v>
      </c>
    </row>
    <row r="69" spans="1:1">
      <c r="A69" s="34">
        <v>700000</v>
      </c>
    </row>
    <row r="70" spans="1:1">
      <c r="A70" s="33">
        <v>225000</v>
      </c>
    </row>
    <row r="71" spans="1:1">
      <c r="A71" s="34">
        <v>315000</v>
      </c>
    </row>
    <row r="72" spans="1:1">
      <c r="A72" s="33">
        <v>245000</v>
      </c>
    </row>
    <row r="73" spans="1:1">
      <c r="A73" s="34">
        <v>245000</v>
      </c>
    </row>
    <row r="74" spans="1:1">
      <c r="A74" s="33">
        <v>220000</v>
      </c>
    </row>
    <row r="75" spans="1:1">
      <c r="A75" s="34">
        <v>245000</v>
      </c>
    </row>
    <row r="76" spans="1:1">
      <c r="A76" s="33">
        <v>212500</v>
      </c>
    </row>
    <row r="77" spans="1:1">
      <c r="A77" s="34">
        <v>297500</v>
      </c>
    </row>
    <row r="78" spans="1:1">
      <c r="A78" s="33">
        <v>236250</v>
      </c>
    </row>
    <row r="79" spans="1:1">
      <c r="A79" s="34">
        <v>218750</v>
      </c>
    </row>
    <row r="80" spans="1:1">
      <c r="A80" s="33">
        <v>200000</v>
      </c>
    </row>
    <row r="81" spans="1:1">
      <c r="A81" s="34">
        <v>245000</v>
      </c>
    </row>
    <row r="82" spans="1:1">
      <c r="A82" s="33">
        <v>262500</v>
      </c>
    </row>
    <row r="83" spans="1:1">
      <c r="A83" s="34">
        <v>350000</v>
      </c>
    </row>
    <row r="84" spans="1:1">
      <c r="A84" s="33">
        <v>245000</v>
      </c>
    </row>
    <row r="85" spans="1:1">
      <c r="A85" s="34">
        <v>240000</v>
      </c>
    </row>
    <row r="86" spans="1:1">
      <c r="A86" s="33">
        <v>225000</v>
      </c>
    </row>
    <row r="87" spans="1:1">
      <c r="A87" s="34">
        <v>260000</v>
      </c>
    </row>
    <row r="88" spans="1:1">
      <c r="A88" s="33">
        <v>270000</v>
      </c>
    </row>
    <row r="89" spans="1:1">
      <c r="A89" s="34">
        <v>360000</v>
      </c>
    </row>
    <row r="90" spans="1:1">
      <c r="A90" s="33">
        <v>253750</v>
      </c>
    </row>
    <row r="91" spans="1:1">
      <c r="A91" s="34">
        <v>250000</v>
      </c>
    </row>
    <row r="92" spans="1:1">
      <c r="A92" s="33">
        <v>236250</v>
      </c>
    </row>
    <row r="93" spans="1:1">
      <c r="A93" s="34">
        <v>320000</v>
      </c>
    </row>
    <row r="94" spans="1:1">
      <c r="A94" s="33">
        <v>277500</v>
      </c>
    </row>
    <row r="95" spans="1:1">
      <c r="A95" s="34">
        <v>370000</v>
      </c>
    </row>
    <row r="96" spans="1:1">
      <c r="A96" s="33">
        <v>271250</v>
      </c>
    </row>
    <row r="97" spans="1:1">
      <c r="A97" s="34">
        <v>280000</v>
      </c>
    </row>
    <row r="98" spans="1:1">
      <c r="A98" s="33">
        <v>270000</v>
      </c>
    </row>
    <row r="99" spans="1:1">
      <c r="A99" s="34">
        <v>380000</v>
      </c>
    </row>
    <row r="100" spans="1:1">
      <c r="A100" s="33">
        <v>380000</v>
      </c>
    </row>
    <row r="101" spans="1:1">
      <c r="A101" s="34">
        <v>427500</v>
      </c>
    </row>
    <row r="102" spans="1:1">
      <c r="A102" s="33">
        <v>320000</v>
      </c>
    </row>
    <row r="103" spans="1:1">
      <c r="A103" s="34">
        <v>300000</v>
      </c>
    </row>
    <row r="104" spans="1:1">
      <c r="A104" s="33">
        <v>292500</v>
      </c>
    </row>
    <row r="105" spans="1:1">
      <c r="A105" s="34">
        <v>500000</v>
      </c>
    </row>
    <row r="106" spans="1:1">
      <c r="A106" s="33">
        <v>380000</v>
      </c>
    </row>
    <row r="107" spans="1:1">
      <c r="A107" s="34">
        <v>427500</v>
      </c>
    </row>
    <row r="108" spans="1:1">
      <c r="A108" s="33">
        <v>440000</v>
      </c>
    </row>
    <row r="109" spans="1:1">
      <c r="A109" s="34">
        <v>280000</v>
      </c>
    </row>
    <row r="110" spans="1:1">
      <c r="A110" s="33">
        <v>315000</v>
      </c>
    </row>
    <row r="111" spans="1:1">
      <c r="A111" s="34">
        <v>487500</v>
      </c>
    </row>
    <row r="112" spans="1:1">
      <c r="A112" s="33">
        <v>370000</v>
      </c>
    </row>
    <row r="113" spans="1:1">
      <c r="A113" s="34">
        <v>416250</v>
      </c>
    </row>
    <row r="114" spans="1:1">
      <c r="A114" s="33">
        <v>440000</v>
      </c>
    </row>
    <row r="115" spans="1:1">
      <c r="A115" s="34">
        <v>260000</v>
      </c>
    </row>
    <row r="116" spans="1:1">
      <c r="A116" s="33">
        <v>292500</v>
      </c>
    </row>
    <row r="117" spans="1:1">
      <c r="A117" s="34">
        <v>450000</v>
      </c>
    </row>
    <row r="118" spans="1:1">
      <c r="A118" s="33">
        <v>382500</v>
      </c>
    </row>
    <row r="119" spans="1:1">
      <c r="A119" s="34">
        <v>382500</v>
      </c>
    </row>
    <row r="120" spans="1:1">
      <c r="A120" s="33">
        <v>450000</v>
      </c>
    </row>
    <row r="121" spans="1:1">
      <c r="A121" s="34">
        <v>312500</v>
      </c>
    </row>
    <row r="122" spans="1:1">
      <c r="A122" s="33">
        <v>281250</v>
      </c>
    </row>
    <row r="123" spans="1:1">
      <c r="A123" s="34">
        <v>467500.00000000006</v>
      </c>
    </row>
    <row r="124" spans="1:1">
      <c r="A124" s="33">
        <v>360000</v>
      </c>
    </row>
    <row r="125" spans="1:1">
      <c r="A125" s="34">
        <v>360000</v>
      </c>
    </row>
    <row r="126" spans="1:1">
      <c r="A126" s="33">
        <v>375000</v>
      </c>
    </row>
    <row r="127" spans="1:1">
      <c r="A127" s="34">
        <v>300000</v>
      </c>
    </row>
    <row r="128" spans="1:1">
      <c r="A128" s="33">
        <v>258750</v>
      </c>
    </row>
    <row r="129" spans="1:1">
      <c r="A129" s="34">
        <v>412500.00000000006</v>
      </c>
    </row>
    <row r="130" spans="1:1">
      <c r="A130" s="33">
        <v>405000</v>
      </c>
    </row>
    <row r="131" spans="1:1">
      <c r="A131" s="34">
        <v>405000</v>
      </c>
    </row>
    <row r="132" spans="1:1">
      <c r="A132" s="33">
        <v>412500</v>
      </c>
    </row>
    <row r="133" spans="1:1">
      <c r="A133" s="34">
        <v>337500</v>
      </c>
    </row>
    <row r="134" spans="1:1">
      <c r="A134" s="33">
        <v>292500</v>
      </c>
    </row>
    <row r="135" spans="1:1">
      <c r="A135" s="34">
        <v>467500.00000000006</v>
      </c>
    </row>
    <row r="136" spans="1:1">
      <c r="A136" s="33">
        <v>427500</v>
      </c>
    </row>
    <row r="137" spans="1:1">
      <c r="A137" s="34">
        <v>427500</v>
      </c>
    </row>
    <row r="138" spans="1:1">
      <c r="A138" s="33">
        <v>425000</v>
      </c>
    </row>
    <row r="139" spans="1:1">
      <c r="A139" s="34">
        <v>350000</v>
      </c>
    </row>
    <row r="140" spans="1:1">
      <c r="A140" s="33">
        <v>292500</v>
      </c>
    </row>
    <row r="141" spans="1:1">
      <c r="A141" s="34">
        <v>495000.00000000006</v>
      </c>
    </row>
    <row r="142" spans="1:1">
      <c r="A142" s="33">
        <v>310000</v>
      </c>
    </row>
    <row r="143" spans="1:1">
      <c r="A143" s="34">
        <v>387500</v>
      </c>
    </row>
    <row r="144" spans="1:1">
      <c r="A144" s="33">
        <v>387500</v>
      </c>
    </row>
    <row r="145" spans="1:1">
      <c r="A145" s="34">
        <v>312500</v>
      </c>
    </row>
    <row r="146" spans="1:1">
      <c r="A146" s="33">
        <v>316250.00000000006</v>
      </c>
    </row>
    <row r="147" spans="1:1">
      <c r="A147" s="34">
        <v>387500</v>
      </c>
    </row>
    <row r="148" spans="1:1">
      <c r="A148" s="33">
        <v>330000</v>
      </c>
    </row>
    <row r="149" spans="1:1">
      <c r="A149" s="34">
        <v>362500</v>
      </c>
    </row>
    <row r="150" spans="1:1">
      <c r="A150" s="33">
        <v>362500</v>
      </c>
    </row>
    <row r="151" spans="1:1">
      <c r="A151" s="34">
        <v>287500</v>
      </c>
    </row>
    <row r="152" spans="1:1">
      <c r="A152" s="33">
        <v>275000.00000000006</v>
      </c>
    </row>
    <row r="153" spans="1:1">
      <c r="A153" s="34">
        <v>350000</v>
      </c>
    </row>
    <row r="154" spans="1:1">
      <c r="A154" s="33">
        <v>425000</v>
      </c>
    </row>
    <row r="155" spans="1:1">
      <c r="A155" s="34">
        <v>420000</v>
      </c>
    </row>
    <row r="156" spans="1:1">
      <c r="A156" s="33">
        <v>420000</v>
      </c>
    </row>
    <row r="157" spans="1:1">
      <c r="A157" s="34">
        <v>360000</v>
      </c>
    </row>
    <row r="158" spans="1:1">
      <c r="A158" s="33">
        <v>325000</v>
      </c>
    </row>
    <row r="159" spans="1:1">
      <c r="A159" s="34">
        <v>420000</v>
      </c>
    </row>
    <row r="160" spans="1:1">
      <c r="A160" s="33">
        <v>525000</v>
      </c>
    </row>
    <row r="161" spans="1:1">
      <c r="A161" s="34">
        <v>438750</v>
      </c>
    </row>
    <row r="162" spans="1:1">
      <c r="A162" s="33">
        <v>471250</v>
      </c>
    </row>
    <row r="163" spans="1:1">
      <c r="A163" s="34">
        <v>375000</v>
      </c>
    </row>
    <row r="164" spans="1:1">
      <c r="A164" s="33">
        <v>341250</v>
      </c>
    </row>
    <row r="165" spans="1:1">
      <c r="A165" s="34">
        <v>560000</v>
      </c>
    </row>
    <row r="166" spans="1:1">
      <c r="A166" s="33">
        <v>540000</v>
      </c>
    </row>
    <row r="167" spans="1:1">
      <c r="A167" s="34">
        <v>487500</v>
      </c>
    </row>
    <row r="168" spans="1:1">
      <c r="A168" s="33">
        <v>487500</v>
      </c>
    </row>
    <row r="169" spans="1:1">
      <c r="A169" s="34">
        <v>390000</v>
      </c>
    </row>
    <row r="170" spans="1:1">
      <c r="A170" s="33">
        <v>357500</v>
      </c>
    </row>
    <row r="171" spans="1:1">
      <c r="A171" s="34">
        <v>580000</v>
      </c>
    </row>
    <row r="172" spans="1:1">
      <c r="A172" s="33">
        <v>585000</v>
      </c>
    </row>
    <row r="173" spans="1:1">
      <c r="A173" s="34">
        <v>536250</v>
      </c>
    </row>
    <row r="174" spans="1:1">
      <c r="A174" s="33">
        <v>536250</v>
      </c>
    </row>
    <row r="175" spans="1:1">
      <c r="A175" s="34">
        <v>420000</v>
      </c>
    </row>
    <row r="176" spans="1:1">
      <c r="A176" s="33">
        <v>373750</v>
      </c>
    </row>
    <row r="177" spans="1:1">
      <c r="A177" s="34">
        <v>700000</v>
      </c>
    </row>
    <row r="178" spans="1:1">
      <c r="A178" s="33">
        <v>615000</v>
      </c>
    </row>
    <row r="179" spans="1:1">
      <c r="A179" s="34">
        <v>568750</v>
      </c>
    </row>
    <row r="180" spans="1:1">
      <c r="A180" s="33">
        <v>536250</v>
      </c>
    </row>
    <row r="181" spans="1:1">
      <c r="A181" s="34">
        <v>435000</v>
      </c>
    </row>
    <row r="182" spans="1:1">
      <c r="A182" s="33">
        <v>503750</v>
      </c>
    </row>
    <row r="183" spans="1:1">
      <c r="A183" s="34">
        <v>620000</v>
      </c>
    </row>
    <row r="184" spans="1:1">
      <c r="A184" s="33">
        <v>633750</v>
      </c>
    </row>
    <row r="185" spans="1:1">
      <c r="A185" s="34">
        <v>647500</v>
      </c>
    </row>
    <row r="186" spans="1:1">
      <c r="A186" s="33">
        <v>520000</v>
      </c>
    </row>
    <row r="187" spans="1:1">
      <c r="A187" s="34">
        <v>487500</v>
      </c>
    </row>
    <row r="188" spans="1:1">
      <c r="A188" s="33">
        <v>562500</v>
      </c>
    </row>
    <row r="189" spans="1:1">
      <c r="A189" s="34">
        <v>580000</v>
      </c>
    </row>
    <row r="190" spans="1:1">
      <c r="A190" s="33">
        <v>508750.00000000006</v>
      </c>
    </row>
    <row r="191" spans="1:1">
      <c r="A191" s="34">
        <v>555000.00000000012</v>
      </c>
    </row>
    <row r="192" spans="1:1">
      <c r="A192" s="33">
        <v>426250.00000000006</v>
      </c>
    </row>
    <row r="193" spans="1:1">
      <c r="A193" s="34">
        <v>398750.00000000006</v>
      </c>
    </row>
    <row r="194" spans="1:1">
      <c r="A194" s="33">
        <v>471250</v>
      </c>
    </row>
    <row r="195" spans="1:1">
      <c r="A195" s="34">
        <v>542500</v>
      </c>
    </row>
    <row r="196" spans="1:1">
      <c r="A196" s="33">
        <v>481250.00000000006</v>
      </c>
    </row>
    <row r="197" spans="1:1">
      <c r="A197" s="34">
        <v>525000.00000000012</v>
      </c>
    </row>
    <row r="198" spans="1:1">
      <c r="A198" s="33">
        <v>385000.00000000006</v>
      </c>
    </row>
    <row r="199" spans="1:1">
      <c r="A199" s="34">
        <v>371250.00000000006</v>
      </c>
    </row>
    <row r="200" spans="1:1">
      <c r="A200" s="33">
        <v>422500</v>
      </c>
    </row>
    <row r="201" spans="1:1">
      <c r="A201" s="34">
        <v>490000</v>
      </c>
    </row>
    <row r="202" spans="1:1">
      <c r="A202" s="33">
        <v>481250.00000000006</v>
      </c>
    </row>
    <row r="203" spans="1:1">
      <c r="A203" s="34">
        <v>525000.00000000012</v>
      </c>
    </row>
    <row r="204" spans="1:1">
      <c r="A204" s="33">
        <v>398750.00000000006</v>
      </c>
    </row>
    <row r="205" spans="1:1">
      <c r="A205" s="34">
        <v>385000.00000000006</v>
      </c>
    </row>
    <row r="206" spans="1:1">
      <c r="A206" s="33">
        <v>422500</v>
      </c>
    </row>
    <row r="207" spans="1:1">
      <c r="A207" s="34">
        <v>542500</v>
      </c>
    </row>
    <row r="208" spans="1:1">
      <c r="A208" s="33">
        <v>536250.00000000012</v>
      </c>
    </row>
    <row r="209" spans="1:1">
      <c r="A209" s="34">
        <v>585000.00000000012</v>
      </c>
    </row>
    <row r="210" spans="1:1">
      <c r="A210" s="33">
        <v>426250.00000000006</v>
      </c>
    </row>
    <row r="211" spans="1:1">
      <c r="A211" s="34">
        <v>426250.00000000006</v>
      </c>
    </row>
    <row r="212" spans="1:1">
      <c r="A212" s="33">
        <v>455000</v>
      </c>
    </row>
    <row r="213" spans="1:1">
      <c r="A213" s="34">
        <v>560000</v>
      </c>
    </row>
    <row r="214" spans="1:1">
      <c r="A214" s="33">
        <v>245000</v>
      </c>
    </row>
    <row r="215" spans="1:1">
      <c r="A215" s="34">
        <v>315000</v>
      </c>
    </row>
    <row r="216" spans="1:1">
      <c r="A216" s="33">
        <v>315000</v>
      </c>
    </row>
    <row r="217" spans="1:1">
      <c r="A217" s="34">
        <v>247500</v>
      </c>
    </row>
    <row r="218" spans="1:1">
      <c r="A218" s="33">
        <v>250000</v>
      </c>
    </row>
    <row r="219" spans="1:1">
      <c r="A219" s="34">
        <v>315000</v>
      </c>
    </row>
    <row r="220" spans="1:1">
      <c r="A220" s="33">
        <v>262500</v>
      </c>
    </row>
    <row r="221" spans="1:1">
      <c r="A221" s="34">
        <v>292500</v>
      </c>
    </row>
    <row r="222" spans="1:1">
      <c r="A222" s="33">
        <v>303750</v>
      </c>
    </row>
    <row r="223" spans="1:1">
      <c r="A223" s="34">
        <v>236250</v>
      </c>
    </row>
    <row r="224" spans="1:1">
      <c r="A224" s="33">
        <v>225000</v>
      </c>
    </row>
    <row r="225" spans="1:1">
      <c r="A225" s="34">
        <v>292500</v>
      </c>
    </row>
    <row r="226" spans="1:1">
      <c r="A226" s="33">
        <v>280000</v>
      </c>
    </row>
    <row r="227" spans="1:1">
      <c r="A227" s="34">
        <v>292500</v>
      </c>
    </row>
    <row r="228" spans="1:1">
      <c r="A228" s="33">
        <v>292500</v>
      </c>
    </row>
    <row r="229" spans="1:1">
      <c r="A229" s="34">
        <v>247500</v>
      </c>
    </row>
    <row r="230" spans="1:1">
      <c r="A230" s="33">
        <v>212500</v>
      </c>
    </row>
    <row r="231" spans="1:1">
      <c r="A231" s="34">
        <v>281250</v>
      </c>
    </row>
    <row r="232" spans="1:1">
      <c r="A232" s="33">
        <v>360000</v>
      </c>
    </row>
    <row r="233" spans="1:1">
      <c r="A233" s="34">
        <v>300000</v>
      </c>
    </row>
    <row r="234" spans="1:1">
      <c r="A234" s="33">
        <v>312500</v>
      </c>
    </row>
    <row r="235" spans="1:1">
      <c r="A235" s="34">
        <v>236250</v>
      </c>
    </row>
    <row r="236" spans="1:1">
      <c r="A236" s="33">
        <v>212500</v>
      </c>
    </row>
    <row r="237" spans="1:1">
      <c r="A237" s="34">
        <v>390000</v>
      </c>
    </row>
    <row r="238" spans="1:1">
      <c r="A238" s="33">
        <v>360000</v>
      </c>
    </row>
    <row r="239" spans="1:1">
      <c r="A239" s="34">
        <v>325000</v>
      </c>
    </row>
    <row r="240" spans="1:1">
      <c r="A240" s="33">
        <v>325000</v>
      </c>
    </row>
    <row r="241" spans="1:1">
      <c r="A241" s="34">
        <v>247500</v>
      </c>
    </row>
    <row r="242" spans="1:1">
      <c r="A242" s="33">
        <v>225000</v>
      </c>
    </row>
    <row r="243" spans="1:1">
      <c r="A243" s="34">
        <v>406250</v>
      </c>
    </row>
    <row r="244" spans="1:1">
      <c r="A244" s="33">
        <v>405000</v>
      </c>
    </row>
    <row r="245" spans="1:1">
      <c r="A245" s="34">
        <v>375000</v>
      </c>
    </row>
    <row r="246" spans="1:1">
      <c r="A246" s="33">
        <v>375000</v>
      </c>
    </row>
    <row r="247" spans="1:1">
      <c r="A247" s="34">
        <v>281250</v>
      </c>
    </row>
    <row r="248" spans="1:1">
      <c r="A248" s="33">
        <v>250000</v>
      </c>
    </row>
    <row r="249" spans="1:1">
      <c r="A249" s="34">
        <v>520000</v>
      </c>
    </row>
    <row r="250" spans="1:1">
      <c r="A250" s="33">
        <v>427500</v>
      </c>
    </row>
    <row r="251" spans="1:1">
      <c r="A251" s="34">
        <v>400000</v>
      </c>
    </row>
    <row r="252" spans="1:1">
      <c r="A252" s="33">
        <v>375000</v>
      </c>
    </row>
    <row r="253" spans="1:1">
      <c r="A253" s="34">
        <v>292500</v>
      </c>
    </row>
    <row r="254" spans="1:1">
      <c r="A254" s="33">
        <v>350000</v>
      </c>
    </row>
    <row r="255" spans="1:1">
      <c r="A255" s="34">
        <v>455000</v>
      </c>
    </row>
    <row r="256" spans="1:1">
      <c r="A256" s="33">
        <v>450000</v>
      </c>
    </row>
    <row r="257" spans="1:1">
      <c r="A257" s="34">
        <v>467500.00000000006</v>
      </c>
    </row>
    <row r="258" spans="1:1">
      <c r="A258" s="33">
        <v>362500</v>
      </c>
    </row>
    <row r="259" spans="1:1">
      <c r="A259" s="34">
        <v>337500</v>
      </c>
    </row>
    <row r="260" spans="1:1">
      <c r="A260" s="33">
        <v>405000</v>
      </c>
    </row>
    <row r="261" spans="1:1">
      <c r="A261" s="34">
        <v>422500</v>
      </c>
    </row>
    <row r="262" spans="1:1">
      <c r="A262" s="33">
        <v>425000</v>
      </c>
    </row>
    <row r="263" spans="1:1">
      <c r="A263" s="34">
        <v>467500.00000000006</v>
      </c>
    </row>
    <row r="264" spans="1:1">
      <c r="A264" s="33">
        <v>350000</v>
      </c>
    </row>
    <row r="265" spans="1:1">
      <c r="A265" s="34">
        <v>325000</v>
      </c>
    </row>
    <row r="266" spans="1:1">
      <c r="A266" s="33">
        <v>390000</v>
      </c>
    </row>
    <row r="267" spans="1:1">
      <c r="A267" s="34">
        <v>455000</v>
      </c>
    </row>
    <row r="268" spans="1:1">
      <c r="A268" s="33">
        <v>400000</v>
      </c>
    </row>
    <row r="269" spans="1:1">
      <c r="A269" s="34">
        <v>440000.00000000006</v>
      </c>
    </row>
    <row r="270" spans="1:1">
      <c r="A270" s="33">
        <v>325000</v>
      </c>
    </row>
    <row r="271" spans="1:1">
      <c r="A271" s="34">
        <v>312500</v>
      </c>
    </row>
    <row r="272" spans="1:1">
      <c r="A272" s="33">
        <v>360000</v>
      </c>
    </row>
    <row r="273" spans="1:1">
      <c r="A273" s="34">
        <v>422500</v>
      </c>
    </row>
    <row r="274" spans="1:1">
      <c r="A274" s="33">
        <v>412500</v>
      </c>
    </row>
    <row r="275" spans="1:1">
      <c r="A275" s="34">
        <v>453750.00000000006</v>
      </c>
    </row>
    <row r="276" spans="1:1">
      <c r="A276" s="33">
        <v>337500</v>
      </c>
    </row>
    <row r="277" spans="1:1">
      <c r="A277" s="34">
        <v>325000</v>
      </c>
    </row>
    <row r="278" spans="1:1">
      <c r="A278" s="33">
        <v>360000</v>
      </c>
    </row>
    <row r="279" spans="1:1">
      <c r="A279" s="34">
        <v>455000</v>
      </c>
    </row>
    <row r="280" spans="1:1">
      <c r="A280" s="33">
        <v>450000</v>
      </c>
    </row>
    <row r="281" spans="1:1">
      <c r="A281" s="34">
        <v>495000.00000000006</v>
      </c>
    </row>
    <row r="282" spans="1:1">
      <c r="A282" s="33">
        <v>350000</v>
      </c>
    </row>
    <row r="283" spans="1:1">
      <c r="A283" s="34">
        <v>350000</v>
      </c>
    </row>
    <row r="284" spans="1:1">
      <c r="A284" s="33">
        <v>375000</v>
      </c>
    </row>
    <row r="285" spans="1:1">
      <c r="A285" s="34">
        <v>471250</v>
      </c>
    </row>
    <row r="286" spans="1:1">
      <c r="A286" s="33">
        <v>213750</v>
      </c>
    </row>
    <row r="287" spans="1:1">
      <c r="A287" s="34">
        <v>123750</v>
      </c>
    </row>
    <row r="288" spans="1:1">
      <c r="A288" s="33">
        <v>96250</v>
      </c>
    </row>
    <row r="289" spans="1:1">
      <c r="A289" s="34">
        <v>50000</v>
      </c>
    </row>
    <row r="290" spans="1:1">
      <c r="A290" s="33">
        <v>96249.999999999985</v>
      </c>
    </row>
    <row r="291" spans="1:1">
      <c r="A291" s="34">
        <v>123750</v>
      </c>
    </row>
    <row r="292" spans="1:1">
      <c r="A292" s="33">
        <v>236250</v>
      </c>
    </row>
    <row r="293" spans="1:1">
      <c r="A293" s="34">
        <v>78750</v>
      </c>
    </row>
    <row r="294" spans="1:1">
      <c r="A294" s="33">
        <v>78750</v>
      </c>
    </row>
    <row r="295" spans="1:1">
      <c r="A295" s="34">
        <v>40000</v>
      </c>
    </row>
    <row r="296" spans="1:1">
      <c r="A296" s="33">
        <v>96249.999999999985</v>
      </c>
    </row>
    <row r="297" spans="1:1">
      <c r="A297" s="34">
        <v>123750</v>
      </c>
    </row>
    <row r="298" spans="1:1">
      <c r="A298" s="33">
        <v>247500</v>
      </c>
    </row>
    <row r="299" spans="1:1">
      <c r="A299" s="34">
        <v>100000</v>
      </c>
    </row>
    <row r="300" spans="1:1">
      <c r="A300" s="33">
        <v>90000</v>
      </c>
    </row>
    <row r="301" spans="1:1">
      <c r="A301" s="34">
        <v>33750</v>
      </c>
    </row>
    <row r="302" spans="1:1">
      <c r="A302" s="33">
        <v>75000</v>
      </c>
    </row>
    <row r="303" spans="1:1">
      <c r="A303" s="34">
        <v>112500</v>
      </c>
    </row>
    <row r="304" spans="1:1">
      <c r="A304" s="33">
        <v>225000</v>
      </c>
    </row>
    <row r="305" spans="1:1">
      <c r="A305" s="34">
        <v>75000</v>
      </c>
    </row>
    <row r="306" spans="1:1">
      <c r="A306" s="33">
        <v>60000</v>
      </c>
    </row>
    <row r="307" spans="1:1">
      <c r="A307" s="34">
        <v>33750</v>
      </c>
    </row>
    <row r="308" spans="1:1">
      <c r="A308" s="33">
        <v>60000</v>
      </c>
    </row>
    <row r="309" spans="1:1">
      <c r="A309" s="34">
        <v>112500</v>
      </c>
    </row>
    <row r="310" spans="1:1">
      <c r="A310" s="33">
        <v>297000</v>
      </c>
    </row>
    <row r="311" spans="1:1">
      <c r="A311" s="34">
        <v>110000.00000000001</v>
      </c>
    </row>
    <row r="312" spans="1:1">
      <c r="A312" s="33">
        <v>87500</v>
      </c>
    </row>
    <row r="313" spans="1:1">
      <c r="A313" s="34">
        <v>50000</v>
      </c>
    </row>
    <row r="314" spans="1:1">
      <c r="A314" s="33">
        <v>75000</v>
      </c>
    </row>
    <row r="315" spans="1:1">
      <c r="A315" s="34">
        <v>162500</v>
      </c>
    </row>
    <row r="316" spans="1:1">
      <c r="A316" s="33">
        <v>250000</v>
      </c>
    </row>
    <row r="317" spans="1:1">
      <c r="A317" s="34">
        <v>112500.00000000001</v>
      </c>
    </row>
    <row r="318" spans="1:1">
      <c r="A318" s="33">
        <v>80000</v>
      </c>
    </row>
    <row r="319" spans="1:1">
      <c r="A319" s="34">
        <v>70000</v>
      </c>
    </row>
    <row r="320" spans="1:1">
      <c r="A320" s="33">
        <v>87500</v>
      </c>
    </row>
    <row r="321" spans="1:1">
      <c r="A321" s="34">
        <v>192500.00000000003</v>
      </c>
    </row>
    <row r="322" spans="1:1">
      <c r="A322" s="33">
        <v>287500</v>
      </c>
    </row>
    <row r="323" spans="1:1">
      <c r="A323" s="34">
        <v>146250.00000000003</v>
      </c>
    </row>
    <row r="324" spans="1:1">
      <c r="A324" s="33">
        <v>100000</v>
      </c>
    </row>
    <row r="325" spans="1:1">
      <c r="A325" s="34">
        <v>80000</v>
      </c>
    </row>
    <row r="326" spans="1:1">
      <c r="A326" s="33">
        <v>112500</v>
      </c>
    </row>
    <row r="327" spans="1:1">
      <c r="A327" s="34">
        <v>220000.00000000003</v>
      </c>
    </row>
    <row r="328" spans="1:1">
      <c r="A328" s="33">
        <v>275000</v>
      </c>
    </row>
    <row r="329" spans="1:1">
      <c r="A329" s="34">
        <v>146250.00000000003</v>
      </c>
    </row>
    <row r="330" spans="1:1">
      <c r="A330" s="33">
        <v>100000</v>
      </c>
    </row>
    <row r="331" spans="1:1">
      <c r="A331" s="34">
        <v>90000</v>
      </c>
    </row>
    <row r="332" spans="1:1">
      <c r="A332" s="33">
        <v>100000</v>
      </c>
    </row>
    <row r="333" spans="1:1">
      <c r="A333" s="34">
        <v>206250.00000000003</v>
      </c>
    </row>
    <row r="334" spans="1:1">
      <c r="A334" s="33">
        <v>250000</v>
      </c>
    </row>
    <row r="335" spans="1:1">
      <c r="A335" s="34">
        <v>135000.00000000003</v>
      </c>
    </row>
    <row r="336" spans="1:1">
      <c r="A336" s="33">
        <v>80000</v>
      </c>
    </row>
    <row r="337" spans="1:1">
      <c r="A337" s="34">
        <v>70000</v>
      </c>
    </row>
    <row r="338" spans="1:1">
      <c r="A338" s="33">
        <v>87500</v>
      </c>
    </row>
    <row r="339" spans="1:1">
      <c r="A339" s="34">
        <v>137500.00000000003</v>
      </c>
    </row>
    <row r="340" spans="1:1">
      <c r="A340" s="33">
        <v>255000</v>
      </c>
    </row>
    <row r="341" spans="1:1">
      <c r="A341" s="34">
        <v>125000</v>
      </c>
    </row>
    <row r="342" spans="1:1">
      <c r="A342" s="33">
        <v>75000</v>
      </c>
    </row>
    <row r="343" spans="1:1">
      <c r="A343" s="34">
        <v>62500</v>
      </c>
    </row>
    <row r="344" spans="1:1">
      <c r="A344" s="33">
        <v>75000</v>
      </c>
    </row>
    <row r="345" spans="1:1">
      <c r="A345" s="34">
        <v>162499.99999999997</v>
      </c>
    </row>
    <row r="346" spans="1:1">
      <c r="A346" s="33">
        <v>240000</v>
      </c>
    </row>
    <row r="347" spans="1:1">
      <c r="A347" s="34">
        <v>125000</v>
      </c>
    </row>
    <row r="348" spans="1:1">
      <c r="A348" s="33">
        <v>97500</v>
      </c>
    </row>
    <row r="349" spans="1:1">
      <c r="A349" s="34">
        <v>87500</v>
      </c>
    </row>
    <row r="350" spans="1:1">
      <c r="A350" s="33">
        <v>90000</v>
      </c>
    </row>
    <row r="351" spans="1:1">
      <c r="A351" s="34">
        <v>162499.99999999997</v>
      </c>
    </row>
    <row r="352" spans="1:1">
      <c r="A352" s="33">
        <v>300000</v>
      </c>
    </row>
    <row r="353" spans="1:1">
      <c r="A353" s="34">
        <v>150000</v>
      </c>
    </row>
    <row r="354" spans="1:1">
      <c r="A354" s="33">
        <v>125000</v>
      </c>
    </row>
    <row r="355" spans="1:1">
      <c r="A355" s="34">
        <v>100000</v>
      </c>
    </row>
    <row r="356" spans="1:1">
      <c r="A356" s="33">
        <v>120000</v>
      </c>
    </row>
    <row r="357" spans="1:1">
      <c r="A357" s="34">
        <v>194999.99999999997</v>
      </c>
    </row>
    <row r="358" spans="1:1">
      <c r="A358" s="33">
        <v>145000</v>
      </c>
    </row>
    <row r="359" spans="1:1">
      <c r="A359" s="34">
        <v>217500</v>
      </c>
    </row>
    <row r="360" spans="1:1">
      <c r="A360" s="33">
        <v>157500</v>
      </c>
    </row>
    <row r="361" spans="1:1">
      <c r="A361" s="34">
        <v>183750</v>
      </c>
    </row>
    <row r="362" spans="1:1">
      <c r="A362" s="33">
        <v>150000</v>
      </c>
    </row>
    <row r="363" spans="1:1">
      <c r="A363" s="34">
        <v>183750</v>
      </c>
    </row>
    <row r="364" spans="1:1">
      <c r="A364" s="33">
        <v>168750</v>
      </c>
    </row>
    <row r="365" spans="1:1">
      <c r="A365" s="34">
        <v>227500</v>
      </c>
    </row>
    <row r="366" spans="1:1">
      <c r="A366" s="33">
        <v>166250</v>
      </c>
    </row>
    <row r="367" spans="1:1">
      <c r="A367" s="34">
        <v>148750</v>
      </c>
    </row>
    <row r="368" spans="1:1">
      <c r="A368" s="33">
        <v>120000</v>
      </c>
    </row>
    <row r="369" spans="1:1">
      <c r="A369" s="34">
        <v>175000</v>
      </c>
    </row>
    <row r="370" spans="1:1">
      <c r="A370" s="33">
        <v>202500</v>
      </c>
    </row>
    <row r="371" spans="1:1">
      <c r="A371" s="34">
        <v>270000</v>
      </c>
    </row>
    <row r="372" spans="1:1">
      <c r="A372" s="33">
        <v>150000</v>
      </c>
    </row>
    <row r="373" spans="1:1">
      <c r="A373" s="34">
        <v>140000</v>
      </c>
    </row>
    <row r="374" spans="1:1">
      <c r="A374" s="33">
        <v>120000</v>
      </c>
    </row>
    <row r="375" spans="1:1">
      <c r="A375" s="34">
        <v>157500</v>
      </c>
    </row>
    <row r="376" spans="1:1">
      <c r="A376" s="33">
        <v>140000</v>
      </c>
    </row>
    <row r="377" spans="1:1">
      <c r="A377" s="34">
        <v>210000.00000000003</v>
      </c>
    </row>
    <row r="378" spans="1:1">
      <c r="A378" s="33">
        <v>131249.99999999997</v>
      </c>
    </row>
    <row r="379" spans="1:1">
      <c r="A379" s="34">
        <v>127500.00000000001</v>
      </c>
    </row>
    <row r="380" spans="1:1">
      <c r="A380" s="33">
        <v>113750</v>
      </c>
    </row>
    <row r="381" spans="1:1">
      <c r="A381" s="34">
        <v>180000.00000000003</v>
      </c>
    </row>
    <row r="382" spans="1:1">
      <c r="A382" s="33">
        <v>150000</v>
      </c>
    </row>
    <row r="383" spans="1:1">
      <c r="A383" s="34">
        <v>232500.00000000003</v>
      </c>
    </row>
    <row r="384" spans="1:1">
      <c r="A384" s="33">
        <v>156249.99999999997</v>
      </c>
    </row>
    <row r="385" spans="1:1">
      <c r="A385" s="34">
        <v>192500</v>
      </c>
    </row>
    <row r="386" spans="1:1">
      <c r="A386" s="33">
        <v>225000</v>
      </c>
    </row>
    <row r="387" spans="1:1">
      <c r="A387" s="34">
        <v>360000</v>
      </c>
    </row>
    <row r="388" spans="1:1">
      <c r="A388" s="33">
        <v>360000</v>
      </c>
    </row>
    <row r="389" spans="1:1">
      <c r="A389" s="34">
        <v>400000</v>
      </c>
    </row>
    <row r="390" spans="1:1">
      <c r="A390" s="33">
        <v>292500</v>
      </c>
    </row>
    <row r="391" spans="1:1">
      <c r="A391" s="34">
        <v>270000</v>
      </c>
    </row>
    <row r="392" spans="1:1">
      <c r="A392" s="33">
        <v>250000</v>
      </c>
    </row>
    <row r="393" spans="1:1">
      <c r="A393" s="34">
        <v>481250.00000000006</v>
      </c>
    </row>
    <row r="394" spans="1:1">
      <c r="A394" s="33">
        <v>371250</v>
      </c>
    </row>
    <row r="395" spans="1:1">
      <c r="A395" s="34">
        <v>412500</v>
      </c>
    </row>
    <row r="396" spans="1:1">
      <c r="A396" s="33">
        <v>438750</v>
      </c>
    </row>
    <row r="397" spans="1:1">
      <c r="A397" s="34">
        <v>258750</v>
      </c>
    </row>
    <row r="398" spans="1:1">
      <c r="A398" s="33">
        <v>287500</v>
      </c>
    </row>
    <row r="399" spans="1:1">
      <c r="A399" s="34">
        <v>510000</v>
      </c>
    </row>
    <row r="400" spans="1:1">
      <c r="A400" s="33">
        <v>400000</v>
      </c>
    </row>
    <row r="401" spans="1:1">
      <c r="A401" s="34">
        <v>440000.00000000006</v>
      </c>
    </row>
    <row r="402" spans="1:1">
      <c r="A402" s="33">
        <v>487500</v>
      </c>
    </row>
    <row r="403" spans="1:1">
      <c r="A403" s="34">
        <v>262500</v>
      </c>
    </row>
    <row r="404" spans="1:1">
      <c r="A404" s="33">
        <v>288750.00000000006</v>
      </c>
    </row>
    <row r="405" spans="1:1">
      <c r="A405" s="34">
        <v>465000</v>
      </c>
    </row>
    <row r="406" spans="1:1">
      <c r="A406" s="33">
        <v>398750.00000000006</v>
      </c>
    </row>
    <row r="407" spans="1:1">
      <c r="A407" s="34">
        <v>371250.00000000006</v>
      </c>
    </row>
    <row r="408" spans="1:1">
      <c r="A408" s="33">
        <v>435000</v>
      </c>
    </row>
    <row r="409" spans="1:1">
      <c r="A409" s="34">
        <v>270000</v>
      </c>
    </row>
    <row r="410" spans="1:1">
      <c r="A410" s="33">
        <v>247500.00000000003</v>
      </c>
    </row>
    <row r="411" spans="1:1">
      <c r="A411" s="34">
        <v>337500</v>
      </c>
    </row>
    <row r="412" spans="1:1">
      <c r="A412" s="33">
        <v>250000</v>
      </c>
    </row>
    <row r="413" spans="1:1">
      <c r="A413" s="34">
        <v>250000</v>
      </c>
    </row>
    <row r="414" spans="1:1">
      <c r="A414" s="33">
        <v>258750</v>
      </c>
    </row>
    <row r="415" spans="1:1">
      <c r="A415" s="34">
        <v>191250</v>
      </c>
    </row>
    <row r="416" spans="1:1">
      <c r="A416" s="33">
        <v>160000</v>
      </c>
    </row>
    <row r="417" spans="1:1">
      <c r="A417" s="34">
        <v>287500</v>
      </c>
    </row>
    <row r="418" spans="1:1">
      <c r="A418" s="33">
        <v>290000</v>
      </c>
    </row>
    <row r="419" spans="1:1">
      <c r="A419" s="34">
        <v>290000</v>
      </c>
    </row>
    <row r="420" spans="1:1">
      <c r="A420" s="33">
        <v>422500</v>
      </c>
    </row>
    <row r="421" spans="1:1">
      <c r="A421" s="34">
        <v>325000</v>
      </c>
    </row>
    <row r="422" spans="1:1">
      <c r="A422" s="33">
        <v>285000</v>
      </c>
    </row>
    <row r="423" spans="1:1">
      <c r="A423" s="34">
        <v>472500</v>
      </c>
    </row>
    <row r="424" spans="1:1">
      <c r="A424" s="33">
        <v>495000</v>
      </c>
    </row>
    <row r="425" spans="1:1">
      <c r="A425" s="34">
        <v>495000</v>
      </c>
    </row>
    <row r="426" spans="1:1">
      <c r="A426" s="33">
        <v>471250</v>
      </c>
    </row>
    <row r="427" spans="1:1">
      <c r="A427" s="34">
        <v>373750</v>
      </c>
    </row>
    <row r="428" spans="1:1">
      <c r="A428" s="33">
        <v>315000</v>
      </c>
    </row>
    <row r="429" spans="1:1">
      <c r="A429" s="34">
        <v>542500</v>
      </c>
    </row>
    <row r="430" spans="1:1">
      <c r="A430" s="33">
        <v>191250</v>
      </c>
    </row>
    <row r="431" spans="1:1">
      <c r="A431" s="34">
        <v>101250</v>
      </c>
    </row>
    <row r="432" spans="1:1">
      <c r="A432" s="33">
        <v>78750</v>
      </c>
    </row>
    <row r="433" spans="1:1">
      <c r="A433" s="34">
        <v>30000</v>
      </c>
    </row>
    <row r="434" spans="1:1">
      <c r="A434" s="33">
        <v>68749.999999999985</v>
      </c>
    </row>
    <row r="435" spans="1:1">
      <c r="A435" s="34">
        <v>101250</v>
      </c>
    </row>
    <row r="436" spans="1:1">
      <c r="A436" s="33">
        <v>213750</v>
      </c>
    </row>
    <row r="437" spans="1:1">
      <c r="A437" s="34">
        <v>56250</v>
      </c>
    </row>
    <row r="438" spans="1:1">
      <c r="A438" s="33">
        <v>61250</v>
      </c>
    </row>
    <row r="439" spans="1:1">
      <c r="A439" s="34">
        <v>20000</v>
      </c>
    </row>
    <row r="440" spans="1:1">
      <c r="A440" s="33">
        <v>68749.999999999985</v>
      </c>
    </row>
    <row r="441" spans="1:1">
      <c r="A441" s="34">
        <v>101250</v>
      </c>
    </row>
    <row r="442" spans="1:1">
      <c r="A442" s="33">
        <v>222500</v>
      </c>
    </row>
    <row r="443" spans="1:1">
      <c r="A443" s="34">
        <v>75000</v>
      </c>
    </row>
    <row r="444" spans="1:1">
      <c r="A444" s="33">
        <v>70000</v>
      </c>
    </row>
    <row r="445" spans="1:1">
      <c r="A445" s="34">
        <v>11250</v>
      </c>
    </row>
    <row r="446" spans="1:1">
      <c r="A446" s="33">
        <v>45000</v>
      </c>
    </row>
    <row r="447" spans="1:1">
      <c r="A447" s="34">
        <v>87500</v>
      </c>
    </row>
    <row r="448" spans="1:1">
      <c r="A448" s="33">
        <v>225000</v>
      </c>
    </row>
    <row r="449" spans="1:1">
      <c r="A449" s="34">
        <v>75000</v>
      </c>
    </row>
    <row r="450" spans="1:1">
      <c r="A450" s="33">
        <v>60000</v>
      </c>
    </row>
    <row r="451" spans="1:1">
      <c r="A451" s="34">
        <v>33750</v>
      </c>
    </row>
    <row r="452" spans="1:1">
      <c r="A452" s="33">
        <v>45000</v>
      </c>
    </row>
    <row r="453" spans="1:1">
      <c r="A453" s="34">
        <v>100000</v>
      </c>
    </row>
    <row r="454" spans="1:1">
      <c r="A454" s="33">
        <v>282000</v>
      </c>
    </row>
    <row r="455" spans="1:1">
      <c r="A455" s="34">
        <v>105000.00000000001</v>
      </c>
    </row>
    <row r="456" spans="1:1">
      <c r="A456" s="33">
        <v>82500.000000000015</v>
      </c>
    </row>
    <row r="457" spans="1:1">
      <c r="A457" s="34">
        <v>55000.000000000007</v>
      </c>
    </row>
    <row r="458" spans="1:1">
      <c r="A458" s="33">
        <v>81250</v>
      </c>
    </row>
    <row r="459" spans="1:1">
      <c r="A459" s="34">
        <v>175000</v>
      </c>
    </row>
    <row r="460" spans="1:1">
      <c r="A460" s="33">
        <v>325000</v>
      </c>
    </row>
    <row r="461" spans="1:1">
      <c r="A461" s="34">
        <v>150000.00000000003</v>
      </c>
    </row>
    <row r="462" spans="1:1">
      <c r="A462" s="33">
        <v>96250.000000000015</v>
      </c>
    </row>
    <row r="463" spans="1:1">
      <c r="A463" s="34">
        <v>82500.000000000015</v>
      </c>
    </row>
    <row r="464" spans="1:1">
      <c r="A464" s="33">
        <v>97500</v>
      </c>
    </row>
    <row r="465" spans="1:1">
      <c r="A465" s="34">
        <v>210000</v>
      </c>
    </row>
    <row r="466" spans="1:1">
      <c r="A466" s="33">
        <v>325000</v>
      </c>
    </row>
    <row r="467" spans="1:1">
      <c r="A467" s="34">
        <v>180000.00000000003</v>
      </c>
    </row>
    <row r="468" spans="1:1">
      <c r="A468" s="33">
        <v>123750.00000000001</v>
      </c>
    </row>
    <row r="469" spans="1:1">
      <c r="A469" s="34">
        <v>96250.000000000015</v>
      </c>
    </row>
    <row r="470" spans="1:1">
      <c r="A470" s="33">
        <v>130000</v>
      </c>
    </row>
    <row r="471" spans="1:1">
      <c r="A471" s="34">
        <v>262500</v>
      </c>
    </row>
    <row r="472" spans="1:1">
      <c r="A472" s="33">
        <v>341250</v>
      </c>
    </row>
    <row r="473" spans="1:1">
      <c r="A473" s="34">
        <v>180000.00000000003</v>
      </c>
    </row>
    <row r="474" spans="1:1">
      <c r="A474" s="33">
        <v>123750.00000000001</v>
      </c>
    </row>
    <row r="475" spans="1:1">
      <c r="A475" s="34">
        <v>110000.00000000001</v>
      </c>
    </row>
    <row r="476" spans="1:1">
      <c r="A476" s="33">
        <v>113750</v>
      </c>
    </row>
    <row r="477" spans="1:1">
      <c r="A477" s="34">
        <v>245000</v>
      </c>
    </row>
    <row r="478" spans="1:1">
      <c r="A478" s="33">
        <v>308750</v>
      </c>
    </row>
    <row r="479" spans="1:1">
      <c r="A479" s="34">
        <v>137500</v>
      </c>
    </row>
    <row r="480" spans="1:1">
      <c r="A480" s="33">
        <v>90000</v>
      </c>
    </row>
    <row r="481" spans="1:1">
      <c r="A481" s="34">
        <v>78750</v>
      </c>
    </row>
    <row r="482" spans="1:1">
      <c r="A482" s="33">
        <v>68749.999999999985</v>
      </c>
    </row>
    <row r="483" spans="1:1">
      <c r="A483" s="34">
        <v>135000</v>
      </c>
    </row>
    <row r="484" spans="1:1">
      <c r="A484" s="33">
        <v>240000</v>
      </c>
    </row>
    <row r="485" spans="1:1">
      <c r="A485" s="34">
        <v>112500</v>
      </c>
    </row>
    <row r="486" spans="1:1">
      <c r="A486" s="33">
        <v>62500</v>
      </c>
    </row>
    <row r="487" spans="1:1">
      <c r="A487" s="34">
        <v>50000</v>
      </c>
    </row>
    <row r="488" spans="1:1">
      <c r="A488" s="33">
        <v>60000</v>
      </c>
    </row>
    <row r="489" spans="1:1">
      <c r="A489" s="34">
        <v>146249.99999999997</v>
      </c>
    </row>
    <row r="490" spans="1:1">
      <c r="A490" s="33">
        <v>262500</v>
      </c>
    </row>
    <row r="491" spans="1:1">
      <c r="A491" s="34">
        <v>120000.00000000001</v>
      </c>
    </row>
    <row r="492" spans="1:1">
      <c r="A492" s="33">
        <v>117000.00000000001</v>
      </c>
    </row>
    <row r="493" spans="1:1">
      <c r="A493" s="34">
        <v>105000.00000000001</v>
      </c>
    </row>
    <row r="494" spans="1:1">
      <c r="A494" s="33">
        <v>105000</v>
      </c>
    </row>
    <row r="495" spans="1:1">
      <c r="A495" s="34">
        <v>187500</v>
      </c>
    </row>
    <row r="496" spans="1:1">
      <c r="A496" s="33">
        <v>332500</v>
      </c>
    </row>
    <row r="497" spans="1:1">
      <c r="A497" s="34">
        <v>165000.00000000003</v>
      </c>
    </row>
    <row r="498" spans="1:1">
      <c r="A498" s="33">
        <v>135000.00000000003</v>
      </c>
    </row>
    <row r="499" spans="1:1">
      <c r="A499" s="34">
        <v>105000.00000000001</v>
      </c>
    </row>
    <row r="500" spans="1:1">
      <c r="A500" s="33">
        <v>122500</v>
      </c>
    </row>
    <row r="501" spans="1:1">
      <c r="A501" s="34">
        <v>206250</v>
      </c>
    </row>
    <row r="502" spans="1:1">
      <c r="A502" s="33">
        <v>157500</v>
      </c>
    </row>
    <row r="503" spans="1:1">
      <c r="A503" s="34">
        <v>202500</v>
      </c>
    </row>
    <row r="504" spans="1:1">
      <c r="A504" s="33">
        <v>202500</v>
      </c>
    </row>
    <row r="505" spans="1:1">
      <c r="A505" s="34">
        <v>135000</v>
      </c>
    </row>
    <row r="506" spans="1:1">
      <c r="A506" s="33">
        <v>125000</v>
      </c>
    </row>
    <row r="507" spans="1:1">
      <c r="A507" s="34">
        <v>213750</v>
      </c>
    </row>
    <row r="508" spans="1:1">
      <c r="A508" s="33">
        <v>183750</v>
      </c>
    </row>
    <row r="509" spans="1:1">
      <c r="A509" s="34">
        <v>191250</v>
      </c>
    </row>
    <row r="510" spans="1:1">
      <c r="A510" s="33">
        <v>191250</v>
      </c>
    </row>
    <row r="511" spans="1:1">
      <c r="A511" s="34">
        <v>123750</v>
      </c>
    </row>
    <row r="512" spans="1:1">
      <c r="A512" s="33">
        <v>100000</v>
      </c>
    </row>
    <row r="513" spans="1:1">
      <c r="A513" s="34">
        <v>180000</v>
      </c>
    </row>
    <row r="514" spans="1:1">
      <c r="A514" s="33">
        <v>247500</v>
      </c>
    </row>
    <row r="515" spans="1:1">
      <c r="A515" s="34">
        <v>219999.99999999997</v>
      </c>
    </row>
    <row r="516" spans="1:1">
      <c r="A516" s="33">
        <v>219999.99999999997</v>
      </c>
    </row>
    <row r="517" spans="1:1">
      <c r="A517" s="34">
        <v>164999.99999999997</v>
      </c>
    </row>
    <row r="518" spans="1:1">
      <c r="A518" s="33">
        <v>105000</v>
      </c>
    </row>
    <row r="519" spans="1:1">
      <c r="A519" s="34">
        <v>206249.99999999997</v>
      </c>
    </row>
    <row r="520" spans="1:1">
      <c r="A520" s="33">
        <v>330000</v>
      </c>
    </row>
    <row r="521" spans="1:1">
      <c r="A521" s="34">
        <v>227500</v>
      </c>
    </row>
    <row r="522" spans="1:1">
      <c r="A522" s="33">
        <v>260000</v>
      </c>
    </row>
    <row r="523" spans="1:1">
      <c r="A523" s="34">
        <v>180000</v>
      </c>
    </row>
    <row r="524" spans="1:1">
      <c r="A524" s="33">
        <v>130000</v>
      </c>
    </row>
    <row r="525" spans="1:1">
      <c r="A525" s="34">
        <v>280000</v>
      </c>
    </row>
    <row r="526" spans="1:1">
      <c r="A526" s="33">
        <v>330000</v>
      </c>
    </row>
    <row r="527" spans="1:1">
      <c r="A527" s="34">
        <v>260000</v>
      </c>
    </row>
    <row r="528" spans="1:1">
      <c r="A528" s="33">
        <v>260000</v>
      </c>
    </row>
    <row r="529" spans="1:1">
      <c r="A529" s="34">
        <v>180000</v>
      </c>
    </row>
    <row r="530" spans="1:1">
      <c r="A530" s="33">
        <v>130000</v>
      </c>
    </row>
    <row r="531" spans="1:1">
      <c r="A531" s="34">
        <v>360000</v>
      </c>
    </row>
    <row r="532" spans="1:1">
      <c r="A532" s="33">
        <v>420000</v>
      </c>
    </row>
    <row r="533" spans="1:1">
      <c r="A533" s="34">
        <v>357500</v>
      </c>
    </row>
    <row r="534" spans="1:1">
      <c r="A534" s="33">
        <v>357500</v>
      </c>
    </row>
    <row r="535" spans="1:1">
      <c r="A535" s="34">
        <v>255000</v>
      </c>
    </row>
    <row r="536" spans="1:1">
      <c r="A536" s="33">
        <v>195000</v>
      </c>
    </row>
    <row r="537" spans="1:1">
      <c r="A537" s="34">
        <v>480000</v>
      </c>
    </row>
    <row r="538" spans="1:1">
      <c r="A538" s="33">
        <v>450000</v>
      </c>
    </row>
    <row r="539" spans="1:1">
      <c r="A539" s="34">
        <v>390000</v>
      </c>
    </row>
    <row r="540" spans="1:1">
      <c r="A540" s="33">
        <v>357500</v>
      </c>
    </row>
    <row r="541" spans="1:1">
      <c r="A541" s="34">
        <v>270000</v>
      </c>
    </row>
    <row r="542" spans="1:1">
      <c r="A542" s="33">
        <v>325000</v>
      </c>
    </row>
    <row r="543" spans="1:1">
      <c r="A543" s="34">
        <v>400000</v>
      </c>
    </row>
    <row r="544" spans="1:1">
      <c r="A544" s="33">
        <v>455000</v>
      </c>
    </row>
    <row r="545" spans="1:1">
      <c r="A545" s="34">
        <v>455000</v>
      </c>
    </row>
    <row r="546" spans="1:1">
      <c r="A546" s="33">
        <v>341250</v>
      </c>
    </row>
    <row r="547" spans="1:1">
      <c r="A547" s="34">
        <v>308750</v>
      </c>
    </row>
    <row r="548" spans="1:1">
      <c r="A548" s="33">
        <v>356250</v>
      </c>
    </row>
    <row r="549" spans="1:1">
      <c r="A549" s="34">
        <v>320000</v>
      </c>
    </row>
    <row r="550" spans="1:1">
      <c r="A550" s="33">
        <v>360000.00000000006</v>
      </c>
    </row>
    <row r="551" spans="1:1">
      <c r="A551" s="34">
        <v>390000.00000000006</v>
      </c>
    </row>
    <row r="552" spans="1:1">
      <c r="A552" s="33">
        <v>270000.00000000006</v>
      </c>
    </row>
    <row r="553" spans="1:1">
      <c r="A553" s="34">
        <v>240000.00000000003</v>
      </c>
    </row>
    <row r="554" spans="1:1">
      <c r="A554" s="33">
        <v>280000</v>
      </c>
    </row>
    <row r="555" spans="1:1">
      <c r="A555" s="34">
        <v>337500.00000000006</v>
      </c>
    </row>
    <row r="556" spans="1:1">
      <c r="A556" s="33">
        <v>330000.00000000006</v>
      </c>
    </row>
    <row r="557" spans="1:1">
      <c r="A557" s="34">
        <v>357500.00000000006</v>
      </c>
    </row>
    <row r="558" spans="1:1">
      <c r="A558" s="33">
        <v>225000.00000000003</v>
      </c>
    </row>
    <row r="559" spans="1:1">
      <c r="A559" s="34">
        <v>210000.00000000003</v>
      </c>
    </row>
    <row r="560" spans="1:1">
      <c r="A560" s="33">
        <v>227500</v>
      </c>
    </row>
    <row r="561" spans="1:1">
      <c r="A561" s="34">
        <v>281250.00000000006</v>
      </c>
    </row>
    <row r="562" spans="1:1">
      <c r="A562" s="33">
        <v>345000.00000000006</v>
      </c>
    </row>
    <row r="563" spans="1:1">
      <c r="A563" s="34">
        <v>373750.00000000006</v>
      </c>
    </row>
    <row r="564" spans="1:1">
      <c r="A564" s="33">
        <v>255000.00000000003</v>
      </c>
    </row>
    <row r="565" spans="1:1">
      <c r="A565" s="34">
        <v>240000.00000000003</v>
      </c>
    </row>
    <row r="566" spans="1:1">
      <c r="A566" s="33">
        <v>245000</v>
      </c>
    </row>
    <row r="567" spans="1:1">
      <c r="A567" s="34">
        <v>356250.00000000006</v>
      </c>
    </row>
    <row r="568" spans="1:1">
      <c r="A568" s="33">
        <v>405000.00000000006</v>
      </c>
    </row>
    <row r="569" spans="1:1">
      <c r="A569" s="34">
        <v>438750.00000000012</v>
      </c>
    </row>
    <row r="570" spans="1:1">
      <c r="A570" s="33">
        <v>285000.00000000006</v>
      </c>
    </row>
    <row r="571" spans="1:1">
      <c r="A571" s="34">
        <v>285000.00000000006</v>
      </c>
    </row>
    <row r="572" spans="1:1">
      <c r="A572" s="33">
        <v>280000</v>
      </c>
    </row>
    <row r="573" spans="1:1">
      <c r="A573" s="34">
        <v>375000.00000000006</v>
      </c>
    </row>
    <row r="574" spans="1:1">
      <c r="A574" s="33">
        <v>127500</v>
      </c>
    </row>
    <row r="575" spans="1:1">
      <c r="A575" s="34">
        <v>170000</v>
      </c>
    </row>
    <row r="576" spans="1:1">
      <c r="A576" s="33">
        <v>170000</v>
      </c>
    </row>
    <row r="577" spans="1:1">
      <c r="A577" s="34">
        <v>110000</v>
      </c>
    </row>
    <row r="578" spans="1:1">
      <c r="A578" s="33">
        <v>101250</v>
      </c>
    </row>
    <row r="579" spans="1:1">
      <c r="A579" s="34">
        <v>190000</v>
      </c>
    </row>
    <row r="580" spans="1:1">
      <c r="A580" s="33">
        <v>157500</v>
      </c>
    </row>
    <row r="581" spans="1:1">
      <c r="A581" s="34">
        <v>170000</v>
      </c>
    </row>
    <row r="582" spans="1:1">
      <c r="A582" s="33">
        <v>170000</v>
      </c>
    </row>
    <row r="583" spans="1:1">
      <c r="A583" s="34">
        <v>110000</v>
      </c>
    </row>
    <row r="584" spans="1:1">
      <c r="A584" s="33">
        <v>90000</v>
      </c>
    </row>
    <row r="585" spans="1:1">
      <c r="A585" s="34">
        <v>160000</v>
      </c>
    </row>
    <row r="586" spans="1:1">
      <c r="A586" s="33">
        <v>220000</v>
      </c>
    </row>
    <row r="587" spans="1:1">
      <c r="A587" s="34">
        <v>199999.99999999997</v>
      </c>
    </row>
    <row r="588" spans="1:1">
      <c r="A588" s="33">
        <v>219999.99999999997</v>
      </c>
    </row>
    <row r="589" spans="1:1">
      <c r="A589" s="34">
        <v>164999.99999999997</v>
      </c>
    </row>
    <row r="590" spans="1:1">
      <c r="A590" s="33">
        <v>90000</v>
      </c>
    </row>
    <row r="591" spans="1:1">
      <c r="A591" s="34">
        <v>192499.99999999997</v>
      </c>
    </row>
    <row r="592" spans="1:1">
      <c r="A592" s="33">
        <v>315000</v>
      </c>
    </row>
    <row r="593" spans="1:1">
      <c r="A593" s="34">
        <v>211250</v>
      </c>
    </row>
    <row r="594" spans="1:1">
      <c r="A594" s="33">
        <v>243750</v>
      </c>
    </row>
    <row r="595" spans="1:1">
      <c r="A595" s="34">
        <v>165000</v>
      </c>
    </row>
    <row r="596" spans="1:1">
      <c r="A596" s="33">
        <v>113750</v>
      </c>
    </row>
    <row r="597" spans="1:1">
      <c r="A597" s="34">
        <v>260000</v>
      </c>
    </row>
    <row r="598" spans="1:1">
      <c r="A598" s="33">
        <v>315000</v>
      </c>
    </row>
    <row r="599" spans="1:1">
      <c r="A599" s="34">
        <v>243750</v>
      </c>
    </row>
    <row r="600" spans="1:1">
      <c r="A600" s="33">
        <v>243750</v>
      </c>
    </row>
    <row r="601" spans="1:1">
      <c r="A601" s="34">
        <v>165000</v>
      </c>
    </row>
    <row r="602" spans="1:1">
      <c r="A602" s="33">
        <v>113750</v>
      </c>
    </row>
    <row r="603" spans="1:1">
      <c r="A603" s="34">
        <v>380000</v>
      </c>
    </row>
    <row r="604" spans="1:1">
      <c r="A604" s="33">
        <v>435000</v>
      </c>
    </row>
    <row r="605" spans="1:1">
      <c r="A605" s="34">
        <v>373750</v>
      </c>
    </row>
    <row r="606" spans="1:1">
      <c r="A606" s="33">
        <v>373750</v>
      </c>
    </row>
    <row r="607" spans="1:1">
      <c r="A607" s="34">
        <v>292500</v>
      </c>
    </row>
    <row r="608" spans="1:1">
      <c r="A608" s="33">
        <v>227500</v>
      </c>
    </row>
    <row r="609" spans="1:1">
      <c r="A609" s="34">
        <v>531250.00000000012</v>
      </c>
    </row>
    <row r="610" spans="1:1">
      <c r="A610" s="33">
        <v>503750</v>
      </c>
    </row>
    <row r="611" spans="1:1">
      <c r="A611" s="34">
        <v>437500</v>
      </c>
    </row>
    <row r="612" spans="1:1">
      <c r="A612" s="33">
        <v>402500</v>
      </c>
    </row>
    <row r="613" spans="1:1">
      <c r="A613" s="34">
        <v>308750</v>
      </c>
    </row>
    <row r="614" spans="1:1">
      <c r="A614" s="33">
        <v>367500</v>
      </c>
    </row>
    <row r="615" spans="1:1">
      <c r="A615" s="34">
        <v>446250.00000000006</v>
      </c>
    </row>
    <row r="616" spans="1:1">
      <c r="A616" s="33">
        <v>507500</v>
      </c>
    </row>
    <row r="617" spans="1:1">
      <c r="A617" s="34">
        <v>506250.00000000012</v>
      </c>
    </row>
    <row r="618" spans="1:1">
      <c r="A618" s="33">
        <v>385000</v>
      </c>
    </row>
    <row r="619" spans="1:1">
      <c r="A619" s="34">
        <v>350000</v>
      </c>
    </row>
    <row r="620" spans="1:1">
      <c r="A620" s="33">
        <v>375000</v>
      </c>
    </row>
    <row r="621" spans="1:1">
      <c r="A621" s="34">
        <v>320000</v>
      </c>
    </row>
    <row r="622" spans="1:1">
      <c r="A622" s="33">
        <v>390000.00000000006</v>
      </c>
    </row>
    <row r="623" spans="1:1">
      <c r="A623" s="34">
        <v>420000.00000000006</v>
      </c>
    </row>
    <row r="624" spans="1:1">
      <c r="A624" s="33">
        <v>292500.00000000006</v>
      </c>
    </row>
    <row r="625" spans="1:1">
      <c r="A625" s="34">
        <v>260000.00000000006</v>
      </c>
    </row>
    <row r="626" spans="1:1">
      <c r="A626" s="33">
        <v>300000.00000000006</v>
      </c>
    </row>
    <row r="627" spans="1:1">
      <c r="A627" s="34">
        <v>297500</v>
      </c>
    </row>
    <row r="628" spans="1:1">
      <c r="A628" s="33">
        <v>288750.00000000006</v>
      </c>
    </row>
    <row r="629" spans="1:1">
      <c r="A629" s="34">
        <v>315000.00000000006</v>
      </c>
    </row>
    <row r="630" spans="1:1">
      <c r="A630" s="33">
        <v>192500.00000000003</v>
      </c>
    </row>
    <row r="631" spans="1:1">
      <c r="A631" s="34">
        <v>178750.00000000003</v>
      </c>
    </row>
    <row r="632" spans="1:1">
      <c r="A632" s="33">
        <v>195000</v>
      </c>
    </row>
    <row r="633" spans="1:1">
      <c r="A633" s="34">
        <v>245000</v>
      </c>
    </row>
    <row r="634" spans="1:1">
      <c r="A634" s="33">
        <v>316250.00000000006</v>
      </c>
    </row>
    <row r="635" spans="1:1">
      <c r="A635" s="34">
        <v>345000.00000000006</v>
      </c>
    </row>
    <row r="636" spans="1:1">
      <c r="A636" s="33">
        <v>233750.00000000003</v>
      </c>
    </row>
    <row r="637" spans="1:1">
      <c r="A637" s="34">
        <v>260000.00000000006</v>
      </c>
    </row>
    <row r="638" spans="1:1">
      <c r="A638" s="33">
        <v>281250.00000000006</v>
      </c>
    </row>
    <row r="639" spans="1:1">
      <c r="A639" s="34">
        <v>400000.00000000006</v>
      </c>
    </row>
    <row r="640" spans="1:1">
      <c r="A640" s="33">
        <v>455000.00000000012</v>
      </c>
    </row>
    <row r="641" spans="1:1">
      <c r="A641" s="34">
        <v>490000.00000000012</v>
      </c>
    </row>
    <row r="642" spans="1:1">
      <c r="A642" s="33">
        <v>325000.00000000006</v>
      </c>
    </row>
    <row r="643" spans="1:1">
      <c r="A643" s="34">
        <v>325000.00000000006</v>
      </c>
    </row>
    <row r="644" spans="1:1">
      <c r="A644" s="33">
        <v>318750.00000000006</v>
      </c>
    </row>
    <row r="645" spans="1:1">
      <c r="A645" s="34">
        <v>420000.00000000006</v>
      </c>
    </row>
    <row r="646" spans="1:1">
      <c r="A646" s="33">
        <v>180000</v>
      </c>
    </row>
    <row r="647" spans="1:1">
      <c r="A647" s="34">
        <v>225000</v>
      </c>
    </row>
    <row r="648" spans="1:1">
      <c r="A648" s="33">
        <v>225000</v>
      </c>
    </row>
    <row r="649" spans="1:1">
      <c r="A649" s="34">
        <v>150000</v>
      </c>
    </row>
    <row r="650" spans="1:1">
      <c r="A650" s="33">
        <v>137500.00000000003</v>
      </c>
    </row>
    <row r="651" spans="1:1">
      <c r="A651" s="34">
        <v>250000</v>
      </c>
    </row>
    <row r="652" spans="1:1">
      <c r="A652" s="33">
        <v>220000</v>
      </c>
    </row>
    <row r="653" spans="1:1">
      <c r="A653" s="34">
        <v>225000</v>
      </c>
    </row>
    <row r="654" spans="1:1">
      <c r="A654" s="33">
        <v>225000</v>
      </c>
    </row>
    <row r="655" spans="1:1">
      <c r="A655" s="34">
        <v>150000</v>
      </c>
    </row>
    <row r="656" spans="1:1">
      <c r="A656" s="33">
        <v>123750.00000000001</v>
      </c>
    </row>
    <row r="657" spans="1:1">
      <c r="A657" s="34">
        <v>212500</v>
      </c>
    </row>
    <row r="658" spans="1:1">
      <c r="A658" s="33">
        <v>287500</v>
      </c>
    </row>
    <row r="659" spans="1:1">
      <c r="A659" s="34">
        <v>255000</v>
      </c>
    </row>
    <row r="660" spans="1:1">
      <c r="A660" s="33">
        <v>276249.99999999994</v>
      </c>
    </row>
    <row r="661" spans="1:1">
      <c r="A661" s="34">
        <v>211249.99999999994</v>
      </c>
    </row>
    <row r="662" spans="1:1">
      <c r="A662" s="33">
        <v>122500</v>
      </c>
    </row>
    <row r="663" spans="1:1">
      <c r="A663" s="34">
        <v>243749.99999999994</v>
      </c>
    </row>
    <row r="664" spans="1:1">
      <c r="A664" s="33">
        <v>385000</v>
      </c>
    </row>
    <row r="665" spans="1:1">
      <c r="A665" s="34">
        <v>262500</v>
      </c>
    </row>
    <row r="666" spans="1:1">
      <c r="A666" s="33">
        <v>300000</v>
      </c>
    </row>
    <row r="667" spans="1:1">
      <c r="A667" s="34">
        <v>180000</v>
      </c>
    </row>
    <row r="668" spans="1:1">
      <c r="A668" s="33">
        <v>130000</v>
      </c>
    </row>
    <row r="669" spans="1:1">
      <c r="A669" s="34">
        <v>280000</v>
      </c>
    </row>
    <row r="670" spans="1:1">
      <c r="A670" s="33">
        <v>330000</v>
      </c>
    </row>
    <row r="671" spans="1:1">
      <c r="A671" s="34">
        <v>260000</v>
      </c>
    </row>
    <row r="672" spans="1:1">
      <c r="A672" s="33">
        <v>260000</v>
      </c>
    </row>
    <row r="673" spans="1:1">
      <c r="A673" s="34">
        <v>180000</v>
      </c>
    </row>
    <row r="674" spans="1:1">
      <c r="A674" s="33">
        <v>130000</v>
      </c>
    </row>
    <row r="675" spans="1:1">
      <c r="A675" s="34">
        <v>400000</v>
      </c>
    </row>
    <row r="676" spans="1:1">
      <c r="A676" s="33">
        <v>562500</v>
      </c>
    </row>
    <row r="677" spans="1:1">
      <c r="A677" s="34">
        <v>500000</v>
      </c>
    </row>
    <row r="678" spans="1:1">
      <c r="A678" s="33">
        <v>500000</v>
      </c>
    </row>
    <row r="679" spans="1:1">
      <c r="A679" s="34">
        <v>400000</v>
      </c>
    </row>
    <row r="680" spans="1:1">
      <c r="A680" s="33">
        <v>318750.00000000006</v>
      </c>
    </row>
    <row r="681" spans="1:1">
      <c r="A681" s="34">
        <v>675000</v>
      </c>
    </row>
    <row r="682" spans="1:1">
      <c r="A682" s="33">
        <v>660000</v>
      </c>
    </row>
    <row r="683" spans="1:1">
      <c r="A683" s="34">
        <v>573750.00000000012</v>
      </c>
    </row>
    <row r="684" spans="1:1">
      <c r="A684" s="33">
        <v>531250.00000000012</v>
      </c>
    </row>
    <row r="685" spans="1:1">
      <c r="A685" s="34">
        <v>420000</v>
      </c>
    </row>
    <row r="686" spans="1:1">
      <c r="A686" s="33">
        <v>488750.00000000006</v>
      </c>
    </row>
    <row r="687" spans="1:1">
      <c r="A687" s="34">
        <v>575000</v>
      </c>
    </row>
    <row r="688" spans="1:1">
      <c r="A688" s="33">
        <v>658750.00000000012</v>
      </c>
    </row>
    <row r="689" spans="1:1">
      <c r="A689" s="34">
        <v>600000.00000000012</v>
      </c>
    </row>
    <row r="690" spans="1:1">
      <c r="A690" s="33">
        <v>468750.00000000012</v>
      </c>
    </row>
    <row r="691" spans="1:1">
      <c r="A691" s="34">
        <v>431250.00000000006</v>
      </c>
    </row>
    <row r="692" spans="1:1">
      <c r="A692" s="33">
        <v>431250</v>
      </c>
    </row>
    <row r="693" spans="1:1">
      <c r="A693" s="34">
        <v>320000</v>
      </c>
    </row>
    <row r="694" spans="1:1">
      <c r="A694" s="33">
        <v>420000.00000000006</v>
      </c>
    </row>
    <row r="695" spans="1:1">
      <c r="A695" s="34">
        <v>450000.00000000017</v>
      </c>
    </row>
    <row r="696" spans="1:1">
      <c r="A696" s="33">
        <v>315000.00000000006</v>
      </c>
    </row>
    <row r="697" spans="1:1">
      <c r="A697" s="34">
        <v>280000.00000000006</v>
      </c>
    </row>
    <row r="698" spans="1:1">
      <c r="A698" s="33">
        <v>340000.00000000006</v>
      </c>
    </row>
    <row r="699" spans="1:1">
      <c r="A699" s="34">
        <v>292500</v>
      </c>
    </row>
    <row r="700" spans="1:1">
      <c r="A700" s="33">
        <v>330000.00000000006</v>
      </c>
    </row>
    <row r="701" spans="1:1">
      <c r="A701" s="34">
        <v>357500.00000000006</v>
      </c>
    </row>
    <row r="702" spans="1:1">
      <c r="A702" s="33">
        <v>225000.00000000003</v>
      </c>
    </row>
    <row r="703" spans="1:1">
      <c r="A703" s="34">
        <v>210000.00000000003</v>
      </c>
    </row>
    <row r="704" spans="1:1">
      <c r="A704" s="33">
        <v>227500</v>
      </c>
    </row>
    <row r="705" spans="1:1">
      <c r="A705" s="34">
        <v>281250.00000000006</v>
      </c>
    </row>
    <row r="706" spans="1:1">
      <c r="A706" s="33">
        <v>360000.00000000006</v>
      </c>
    </row>
    <row r="707" spans="1:1">
      <c r="A707" s="34">
        <v>406250.00000000012</v>
      </c>
    </row>
    <row r="708" spans="1:1">
      <c r="A708" s="33">
        <v>285000.00000000006</v>
      </c>
    </row>
    <row r="709" spans="1:1">
      <c r="A709" s="34">
        <v>315000.00000000006</v>
      </c>
    </row>
    <row r="710" spans="1:1">
      <c r="A710" s="33">
        <v>382500.00000000006</v>
      </c>
    </row>
    <row r="711" spans="1:1">
      <c r="A711" s="34">
        <v>522500.00000000006</v>
      </c>
    </row>
    <row r="712" spans="1:1">
      <c r="A712" s="33">
        <v>600000.00000000012</v>
      </c>
    </row>
    <row r="713" spans="1:1">
      <c r="A713" s="34">
        <v>637500.00000000012</v>
      </c>
    </row>
    <row r="714" spans="1:1">
      <c r="A714" s="33">
        <v>440000.00000000006</v>
      </c>
    </row>
    <row r="715" spans="1:1">
      <c r="A715" s="34">
        <v>440000.00000000006</v>
      </c>
    </row>
    <row r="716" spans="1:1">
      <c r="A716" s="33">
        <v>427500.00000000006</v>
      </c>
    </row>
    <row r="717" spans="1:1">
      <c r="A717" s="34">
        <v>546250.00000000012</v>
      </c>
    </row>
    <row r="718" spans="1:1">
      <c r="A718" s="33">
        <v>472500</v>
      </c>
    </row>
    <row r="719" spans="1:1">
      <c r="A719" s="34">
        <v>382500</v>
      </c>
    </row>
    <row r="720" spans="1:1">
      <c r="A720" s="33">
        <v>297500</v>
      </c>
    </row>
    <row r="721" spans="1:1">
      <c r="A721" s="34">
        <v>280000</v>
      </c>
    </row>
    <row r="722" spans="1:1">
      <c r="A722" s="33">
        <v>412500.00000000006</v>
      </c>
    </row>
    <row r="723" spans="1:1">
      <c r="A723" s="34">
        <v>382500</v>
      </c>
    </row>
    <row r="724" spans="1:1">
      <c r="A724" s="33">
        <v>495000</v>
      </c>
    </row>
    <row r="725" spans="1:1">
      <c r="A725" s="34">
        <v>337500</v>
      </c>
    </row>
    <row r="726" spans="1:1">
      <c r="A726" s="33">
        <v>280000</v>
      </c>
    </row>
    <row r="727" spans="1:1">
      <c r="A727" s="34">
        <v>270000</v>
      </c>
    </row>
    <row r="728" spans="1:1">
      <c r="A728" s="33">
        <v>412500.00000000006</v>
      </c>
    </row>
    <row r="729" spans="1:1">
      <c r="A729" s="34">
        <v>382500</v>
      </c>
    </row>
    <row r="730" spans="1:1">
      <c r="A730" s="33">
        <v>481500</v>
      </c>
    </row>
    <row r="731" spans="1:1">
      <c r="A731" s="34">
        <v>337500</v>
      </c>
    </row>
    <row r="732" spans="1:1">
      <c r="A732" s="33">
        <v>271250</v>
      </c>
    </row>
    <row r="733" spans="1:1">
      <c r="A733" s="34">
        <v>250000</v>
      </c>
    </row>
    <row r="734" spans="1:1">
      <c r="A734" s="33">
        <v>371250.00000000006</v>
      </c>
    </row>
    <row r="735" spans="1:1">
      <c r="A735" s="34">
        <v>348750</v>
      </c>
    </row>
    <row r="736" spans="1:1">
      <c r="A736" s="33">
        <v>461250</v>
      </c>
    </row>
    <row r="737" spans="1:1">
      <c r="A737" s="34">
        <v>326250</v>
      </c>
    </row>
    <row r="738" spans="1:1">
      <c r="A738" s="33">
        <v>253750</v>
      </c>
    </row>
    <row r="739" spans="1:1">
      <c r="A739" s="34">
        <v>260000</v>
      </c>
    </row>
    <row r="740" spans="1:1">
      <c r="A740" s="33">
        <v>371250.00000000006</v>
      </c>
    </row>
    <row r="741" spans="1:1">
      <c r="A741" s="34">
        <v>360000</v>
      </c>
    </row>
    <row r="742" spans="1:1">
      <c r="A742" s="33">
        <v>588500.00000000012</v>
      </c>
    </row>
    <row r="743" spans="1:1">
      <c r="A743" s="34">
        <v>426250.00000000006</v>
      </c>
    </row>
    <row r="744" spans="1:1">
      <c r="A744" s="33">
        <v>375000</v>
      </c>
    </row>
    <row r="745" spans="1:1">
      <c r="A745" s="34">
        <v>350000</v>
      </c>
    </row>
    <row r="746" spans="1:1">
      <c r="A746" s="33">
        <v>435000</v>
      </c>
    </row>
    <row r="747" spans="1:1">
      <c r="A747" s="34">
        <v>536250</v>
      </c>
    </row>
    <row r="748" spans="1:1">
      <c r="A748" s="33">
        <v>645000</v>
      </c>
    </row>
    <row r="749" spans="1:1">
      <c r="A749" s="34">
        <v>453750.00000000006</v>
      </c>
    </row>
    <row r="750" spans="1:1">
      <c r="A750" s="33">
        <v>400000</v>
      </c>
    </row>
    <row r="751" spans="1:1">
      <c r="A751" s="34">
        <v>387500</v>
      </c>
    </row>
    <row r="752" spans="1:1">
      <c r="A752" s="33">
        <v>503750</v>
      </c>
    </row>
    <row r="753" spans="1:1">
      <c r="A753" s="34">
        <v>647500</v>
      </c>
    </row>
    <row r="754" spans="1:1">
      <c r="A754" s="33">
        <v>747500</v>
      </c>
    </row>
    <row r="755" spans="1:1">
      <c r="A755" s="34">
        <v>540000.00000000012</v>
      </c>
    </row>
    <row r="756" spans="1:1">
      <c r="A756" s="33">
        <v>453750.00000000006</v>
      </c>
    </row>
    <row r="757" spans="1:1">
      <c r="A757" s="34">
        <v>426250.00000000006</v>
      </c>
    </row>
    <row r="758" spans="1:1">
      <c r="A758" s="33">
        <v>520000</v>
      </c>
    </row>
    <row r="759" spans="1:1">
      <c r="A759" s="34">
        <v>682500</v>
      </c>
    </row>
    <row r="760" spans="1:1">
      <c r="A760" s="33">
        <v>731250</v>
      </c>
    </row>
    <row r="761" spans="1:1">
      <c r="A761" s="34">
        <v>540000.00000000012</v>
      </c>
    </row>
    <row r="762" spans="1:1">
      <c r="A762" s="33">
        <v>453750.00000000006</v>
      </c>
    </row>
    <row r="763" spans="1:1">
      <c r="A763" s="34">
        <v>348750</v>
      </c>
    </row>
    <row r="764" spans="1:1">
      <c r="A764" s="33">
        <v>412500.00000000006</v>
      </c>
    </row>
    <row r="765" spans="1:1">
      <c r="A765" s="34">
        <v>555000.00000000012</v>
      </c>
    </row>
    <row r="766" spans="1:1">
      <c r="A766" s="33">
        <v>577500.00000000012</v>
      </c>
    </row>
    <row r="767" spans="1:1">
      <c r="A767" s="34">
        <v>425000.00000000012</v>
      </c>
    </row>
    <row r="768" spans="1:1">
      <c r="A768" s="33">
        <v>337500</v>
      </c>
    </row>
    <row r="769" spans="1:1">
      <c r="A769" s="34">
        <v>326250</v>
      </c>
    </row>
    <row r="770" spans="1:1">
      <c r="A770" s="33">
        <v>398750.00000000006</v>
      </c>
    </row>
    <row r="771" spans="1:1">
      <c r="A771" s="34">
        <v>495000.00000000006</v>
      </c>
    </row>
    <row r="772" spans="1:1">
      <c r="A772" s="33">
        <v>600000.00000000012</v>
      </c>
    </row>
    <row r="773" spans="1:1">
      <c r="A773" s="34">
        <v>412500.00000000012</v>
      </c>
    </row>
    <row r="774" spans="1:1">
      <c r="A774" s="33">
        <v>362500.00000000012</v>
      </c>
    </row>
    <row r="775" spans="1:1">
      <c r="A775" s="34">
        <v>350000.00000000012</v>
      </c>
    </row>
    <row r="776" spans="1:1">
      <c r="A776" s="33">
        <v>420000.00000000006</v>
      </c>
    </row>
    <row r="777" spans="1:1">
      <c r="A777" s="34">
        <v>536250</v>
      </c>
    </row>
    <row r="778" spans="1:1">
      <c r="A778" s="33">
        <v>585000.00000000012</v>
      </c>
    </row>
    <row r="779" spans="1:1">
      <c r="A779" s="34">
        <v>400000.00000000012</v>
      </c>
    </row>
    <row r="780" spans="1:1">
      <c r="A780" s="33">
        <v>372500.00000000012</v>
      </c>
    </row>
    <row r="781" spans="1:1">
      <c r="A781" s="34">
        <v>387500.00000000012</v>
      </c>
    </row>
    <row r="782" spans="1:1">
      <c r="A782" s="33">
        <v>487500</v>
      </c>
    </row>
    <row r="783" spans="1:1">
      <c r="A783" s="34">
        <v>595000</v>
      </c>
    </row>
    <row r="784" spans="1:1">
      <c r="A784" s="33">
        <v>698750</v>
      </c>
    </row>
    <row r="785" spans="1:1">
      <c r="A785" s="34">
        <v>481250.00000000006</v>
      </c>
    </row>
    <row r="786" spans="1:1">
      <c r="A786" s="33">
        <v>453750.00000000006</v>
      </c>
    </row>
    <row r="787" spans="1:1">
      <c r="A787" s="34">
        <v>426250.00000000006</v>
      </c>
    </row>
    <row r="788" spans="1:1">
      <c r="A788" s="33">
        <v>503750</v>
      </c>
    </row>
    <row r="789" spans="1:1">
      <c r="A789" s="34">
        <v>612500</v>
      </c>
    </row>
    <row r="790" spans="1:1">
      <c r="A790" s="33">
        <v>157500</v>
      </c>
    </row>
    <row r="791" spans="1:1">
      <c r="A791" s="34">
        <v>87500</v>
      </c>
    </row>
    <row r="792" spans="1:1">
      <c r="A792" s="33">
        <v>62500</v>
      </c>
    </row>
    <row r="793" spans="1:1">
      <c r="A793" s="34">
        <v>30000.000000000004</v>
      </c>
    </row>
    <row r="794" spans="1:1">
      <c r="A794" s="33">
        <v>67499.999999999985</v>
      </c>
    </row>
    <row r="795" spans="1:1">
      <c r="A795" s="34">
        <v>87500</v>
      </c>
    </row>
    <row r="796" spans="1:1">
      <c r="A796" s="33">
        <v>175000</v>
      </c>
    </row>
    <row r="797" spans="1:1">
      <c r="A797" s="34">
        <v>52500</v>
      </c>
    </row>
    <row r="798" spans="1:1">
      <c r="A798" s="33">
        <v>50000</v>
      </c>
    </row>
    <row r="799" spans="1:1">
      <c r="A799" s="34">
        <v>22500.000000000004</v>
      </c>
    </row>
    <row r="800" spans="1:1">
      <c r="A800" s="33">
        <v>67499.999999999985</v>
      </c>
    </row>
    <row r="801" spans="1:1">
      <c r="A801" s="34">
        <v>78750</v>
      </c>
    </row>
    <row r="802" spans="1:1">
      <c r="A802" s="33">
        <v>178000</v>
      </c>
    </row>
    <row r="803" spans="1:1">
      <c r="A803" s="34">
        <v>50000</v>
      </c>
    </row>
    <row r="804" spans="1:1">
      <c r="A804" s="33">
        <v>52500.000000000007</v>
      </c>
    </row>
    <row r="805" spans="1:1">
      <c r="A805" s="34">
        <v>8750</v>
      </c>
    </row>
    <row r="806" spans="1:1">
      <c r="A806" s="33">
        <v>37500</v>
      </c>
    </row>
    <row r="807" spans="1:1">
      <c r="A807" s="34">
        <v>70000</v>
      </c>
    </row>
    <row r="808" spans="1:1">
      <c r="A808" s="33">
        <v>160000</v>
      </c>
    </row>
    <row r="809" spans="1:1">
      <c r="A809" s="34">
        <v>40000</v>
      </c>
    </row>
    <row r="810" spans="1:1">
      <c r="A810" s="33">
        <v>30000.000000000004</v>
      </c>
    </row>
    <row r="811" spans="1:1">
      <c r="A811" s="34">
        <v>8750</v>
      </c>
    </row>
    <row r="812" spans="1:1">
      <c r="A812" s="33">
        <v>25000</v>
      </c>
    </row>
    <row r="813" spans="1:1">
      <c r="A813" s="34">
        <v>70000</v>
      </c>
    </row>
    <row r="814" spans="1:1">
      <c r="A814" s="33">
        <v>222500</v>
      </c>
    </row>
    <row r="815" spans="1:1">
      <c r="A815" s="34">
        <v>67500.000000000015</v>
      </c>
    </row>
    <row r="816" spans="1:1">
      <c r="A816" s="33">
        <v>50000</v>
      </c>
    </row>
    <row r="817" spans="1:1">
      <c r="A817" s="34">
        <v>20000</v>
      </c>
    </row>
    <row r="818" spans="1:1">
      <c r="A818" s="33">
        <v>41249.999999999993</v>
      </c>
    </row>
    <row r="819" spans="1:1">
      <c r="A819" s="34">
        <v>105000</v>
      </c>
    </row>
    <row r="820" spans="1:1">
      <c r="A820" s="33">
        <v>191250</v>
      </c>
    </row>
    <row r="821" spans="1:1">
      <c r="A821" s="34">
        <v>70000.000000000015</v>
      </c>
    </row>
    <row r="822" spans="1:1">
      <c r="A822" s="33">
        <v>61250</v>
      </c>
    </row>
    <row r="823" spans="1:1">
      <c r="A823" s="34">
        <v>52500</v>
      </c>
    </row>
    <row r="824" spans="1:1">
      <c r="A824" s="33">
        <v>75000</v>
      </c>
    </row>
    <row r="825" spans="1:1">
      <c r="A825" s="34">
        <v>178750.00000000003</v>
      </c>
    </row>
    <row r="826" spans="1:1">
      <c r="A826" s="33">
        <v>275000</v>
      </c>
    </row>
    <row r="827" spans="1:1">
      <c r="A827" s="34">
        <v>135000.00000000003</v>
      </c>
    </row>
    <row r="828" spans="1:1">
      <c r="A828" s="33">
        <v>90000</v>
      </c>
    </row>
    <row r="829" spans="1:1">
      <c r="A829" s="34">
        <v>70000</v>
      </c>
    </row>
    <row r="830" spans="1:1">
      <c r="A830" s="33">
        <v>100000</v>
      </c>
    </row>
    <row r="831" spans="1:1">
      <c r="A831" s="34">
        <v>206250.00000000003</v>
      </c>
    </row>
    <row r="832" spans="1:1">
      <c r="A832" s="33">
        <v>262500</v>
      </c>
    </row>
    <row r="833" spans="1:1">
      <c r="A833" s="34">
        <v>135000.00000000003</v>
      </c>
    </row>
    <row r="834" spans="1:1">
      <c r="A834" s="33">
        <v>90000</v>
      </c>
    </row>
    <row r="835" spans="1:1">
      <c r="A835" s="34">
        <v>61250</v>
      </c>
    </row>
    <row r="836" spans="1:1">
      <c r="A836" s="33">
        <v>67500</v>
      </c>
    </row>
    <row r="837" spans="1:1">
      <c r="A837" s="34">
        <v>162500</v>
      </c>
    </row>
    <row r="838" spans="1:1">
      <c r="A838" s="33">
        <v>202500</v>
      </c>
    </row>
    <row r="839" spans="1:1">
      <c r="A839" s="34">
        <v>100000.00000000001</v>
      </c>
    </row>
    <row r="840" spans="1:1">
      <c r="A840" s="33">
        <v>37500</v>
      </c>
    </row>
    <row r="841" spans="1:1">
      <c r="A841" s="34">
        <v>31250</v>
      </c>
    </row>
    <row r="842" spans="1:1">
      <c r="A842" s="33">
        <v>43750</v>
      </c>
    </row>
    <row r="843" spans="1:1">
      <c r="A843" s="34">
        <v>80000</v>
      </c>
    </row>
    <row r="844" spans="1:1">
      <c r="A844" s="33">
        <v>168749.99999999997</v>
      </c>
    </row>
    <row r="845" spans="1:1">
      <c r="A845" s="34">
        <v>70000</v>
      </c>
    </row>
    <row r="846" spans="1:1">
      <c r="A846" s="33">
        <v>35000</v>
      </c>
    </row>
    <row r="847" spans="1:1">
      <c r="A847" s="34">
        <v>26250</v>
      </c>
    </row>
    <row r="848" spans="1:1">
      <c r="A848" s="33">
        <v>33749.999999999993</v>
      </c>
    </row>
    <row r="849" spans="1:1">
      <c r="A849" s="34">
        <v>99999.999999999971</v>
      </c>
    </row>
    <row r="850" spans="1:1">
      <c r="A850" s="33">
        <v>175000</v>
      </c>
    </row>
    <row r="851" spans="1:1">
      <c r="A851" s="34">
        <v>80000</v>
      </c>
    </row>
    <row r="852" spans="1:1">
      <c r="A852" s="33">
        <v>58000</v>
      </c>
    </row>
    <row r="853" spans="1:1">
      <c r="A853" s="34">
        <v>60000</v>
      </c>
    </row>
    <row r="854" spans="1:1">
      <c r="A854" s="33">
        <v>68749.999999999985</v>
      </c>
    </row>
    <row r="855" spans="1:1">
      <c r="A855" s="34">
        <v>134999.99999999997</v>
      </c>
    </row>
    <row r="856" spans="1:1">
      <c r="A856" s="33">
        <v>261249.99999999997</v>
      </c>
    </row>
    <row r="857" spans="1:1">
      <c r="A857" s="34">
        <v>123750</v>
      </c>
    </row>
    <row r="858" spans="1:1">
      <c r="A858" s="33">
        <v>101250</v>
      </c>
    </row>
    <row r="859" spans="1:1">
      <c r="A859" s="34">
        <v>78750</v>
      </c>
    </row>
    <row r="860" spans="1:1">
      <c r="A860" s="33">
        <v>96249.999999999985</v>
      </c>
    </row>
    <row r="861" spans="1:1">
      <c r="A861" s="34">
        <v>164999.99999999997</v>
      </c>
    </row>
    <row r="862" spans="1:1">
      <c r="A862" s="33">
        <v>166250</v>
      </c>
    </row>
    <row r="863" spans="1:1">
      <c r="A863" s="34">
        <v>213750</v>
      </c>
    </row>
    <row r="864" spans="1:1">
      <c r="A864" s="33">
        <v>213750</v>
      </c>
    </row>
    <row r="865" spans="1:1">
      <c r="A865" s="34">
        <v>146250</v>
      </c>
    </row>
    <row r="866" spans="1:1">
      <c r="A866" s="33">
        <v>137500</v>
      </c>
    </row>
    <row r="867" spans="1:1">
      <c r="A867" s="34">
        <v>213750</v>
      </c>
    </row>
    <row r="868" spans="1:1">
      <c r="A868" s="33">
        <v>183750</v>
      </c>
    </row>
    <row r="869" spans="1:1">
      <c r="A869" s="34">
        <v>191250</v>
      </c>
    </row>
    <row r="870" spans="1:1">
      <c r="A870" s="33">
        <v>202500</v>
      </c>
    </row>
    <row r="871" spans="1:1">
      <c r="A871" s="34">
        <v>135000</v>
      </c>
    </row>
    <row r="872" spans="1:1">
      <c r="A872" s="33">
        <v>112500</v>
      </c>
    </row>
    <row r="873" spans="1:1">
      <c r="A873" s="34">
        <v>191250</v>
      </c>
    </row>
    <row r="874" spans="1:1">
      <c r="A874" s="33">
        <v>201250</v>
      </c>
    </row>
    <row r="875" spans="1:1">
      <c r="A875" s="34">
        <v>191250</v>
      </c>
    </row>
    <row r="876" spans="1:1">
      <c r="A876" s="33">
        <v>191250</v>
      </c>
    </row>
    <row r="877" spans="1:1">
      <c r="A877" s="34">
        <v>146250</v>
      </c>
    </row>
    <row r="878" spans="1:1">
      <c r="A878" s="33">
        <v>100000</v>
      </c>
    </row>
    <row r="879" spans="1:1">
      <c r="A879" s="34">
        <v>180000</v>
      </c>
    </row>
    <row r="880" spans="1:1">
      <c r="A880" s="33">
        <v>258750</v>
      </c>
    </row>
    <row r="881" spans="1:1">
      <c r="A881" s="34">
        <v>168750</v>
      </c>
    </row>
    <row r="882" spans="1:1">
      <c r="A882" s="33">
        <v>180000</v>
      </c>
    </row>
    <row r="883" spans="1:1">
      <c r="A883" s="34">
        <v>120000</v>
      </c>
    </row>
    <row r="884" spans="1:1">
      <c r="A884" s="33">
        <v>90000</v>
      </c>
    </row>
    <row r="885" spans="1:1">
      <c r="A885" s="34">
        <v>225000</v>
      </c>
    </row>
    <row r="886" spans="1:1">
      <c r="A886" s="33">
        <v>230000</v>
      </c>
    </row>
    <row r="887" spans="1:1">
      <c r="A887" s="34">
        <v>191250</v>
      </c>
    </row>
    <row r="888" spans="1:1">
      <c r="A888" s="33">
        <v>191250</v>
      </c>
    </row>
    <row r="889" spans="1:1">
      <c r="A889" s="34">
        <v>130000</v>
      </c>
    </row>
    <row r="890" spans="1:1">
      <c r="A890" s="33">
        <v>101250</v>
      </c>
    </row>
    <row r="891" spans="1:1">
      <c r="A891" s="34">
        <v>240000</v>
      </c>
    </row>
    <row r="892" spans="1:1">
      <c r="A892" s="33">
        <v>270000</v>
      </c>
    </row>
    <row r="893" spans="1:1">
      <c r="A893" s="34">
        <v>236250</v>
      </c>
    </row>
    <row r="894" spans="1:1">
      <c r="A894" s="33">
        <v>247500</v>
      </c>
    </row>
    <row r="895" spans="1:1">
      <c r="A895" s="34">
        <v>170000</v>
      </c>
    </row>
    <row r="896" spans="1:1">
      <c r="A896" s="33">
        <v>135000</v>
      </c>
    </row>
    <row r="897" spans="1:1">
      <c r="A897" s="34">
        <v>360000</v>
      </c>
    </row>
    <row r="898" spans="1:1">
      <c r="A898" s="33">
        <v>300000</v>
      </c>
    </row>
    <row r="899" spans="1:1">
      <c r="A899" s="34">
        <v>270000</v>
      </c>
    </row>
    <row r="900" spans="1:1">
      <c r="A900" s="33">
        <v>247500</v>
      </c>
    </row>
    <row r="901" spans="1:1">
      <c r="A901" s="34">
        <v>180000</v>
      </c>
    </row>
    <row r="902" spans="1:1">
      <c r="A902" s="33">
        <v>213750</v>
      </c>
    </row>
    <row r="903" spans="1:1">
      <c r="A903" s="34">
        <v>285000</v>
      </c>
    </row>
    <row r="904" spans="1:1">
      <c r="A904" s="33">
        <v>303750</v>
      </c>
    </row>
    <row r="905" spans="1:1">
      <c r="A905" s="34">
        <v>343750.00000000006</v>
      </c>
    </row>
    <row r="906" spans="1:1">
      <c r="A906" s="33">
        <v>250000</v>
      </c>
    </row>
    <row r="907" spans="1:1">
      <c r="A907" s="34">
        <v>191250</v>
      </c>
    </row>
    <row r="908" spans="1:1">
      <c r="A908" s="33">
        <v>233749.99999999997</v>
      </c>
    </row>
    <row r="909" spans="1:1">
      <c r="A909" s="34">
        <v>240000</v>
      </c>
    </row>
    <row r="910" spans="1:1">
      <c r="A910" s="33">
        <v>270000</v>
      </c>
    </row>
    <row r="911" spans="1:1">
      <c r="A911" s="34">
        <v>300000</v>
      </c>
    </row>
    <row r="912" spans="1:1">
      <c r="A912" s="33">
        <v>202500</v>
      </c>
    </row>
    <row r="913" spans="1:1">
      <c r="A913" s="34">
        <v>180000</v>
      </c>
    </row>
    <row r="914" spans="1:1">
      <c r="A914" s="33">
        <v>219999.99999999997</v>
      </c>
    </row>
    <row r="915" spans="1:1">
      <c r="A915" s="34">
        <v>270000</v>
      </c>
    </row>
    <row r="916" spans="1:1">
      <c r="A916" s="33">
        <v>247500</v>
      </c>
    </row>
    <row r="917" spans="1:1">
      <c r="A917" s="34">
        <v>275000</v>
      </c>
    </row>
    <row r="918" spans="1:1">
      <c r="A918" s="33">
        <v>180000</v>
      </c>
    </row>
    <row r="919" spans="1:1">
      <c r="A919" s="34">
        <v>168750</v>
      </c>
    </row>
    <row r="920" spans="1:1">
      <c r="A920" s="33">
        <v>192499.99999999997</v>
      </c>
    </row>
    <row r="921" spans="1:1">
      <c r="A921" s="34">
        <v>240000</v>
      </c>
    </row>
    <row r="922" spans="1:1">
      <c r="A922" s="33">
        <v>230000</v>
      </c>
    </row>
    <row r="923" spans="1:1">
      <c r="A923" s="34">
        <v>258750.00000000003</v>
      </c>
    </row>
    <row r="924" spans="1:1">
      <c r="A924" s="33">
        <v>170000</v>
      </c>
    </row>
    <row r="925" spans="1:1">
      <c r="A925" s="34">
        <v>170000</v>
      </c>
    </row>
    <row r="926" spans="1:1">
      <c r="A926" s="33">
        <v>206249.99999999997</v>
      </c>
    </row>
    <row r="927" spans="1:1">
      <c r="A927" s="34">
        <v>285000</v>
      </c>
    </row>
    <row r="928" spans="1:1">
      <c r="A928" s="33">
        <v>303750</v>
      </c>
    </row>
    <row r="929" spans="1:1">
      <c r="A929" s="34">
        <v>337500</v>
      </c>
    </row>
    <row r="930" spans="1:1">
      <c r="A930" s="33">
        <v>213750</v>
      </c>
    </row>
    <row r="931" spans="1:1">
      <c r="A931" s="34">
        <v>213750</v>
      </c>
    </row>
    <row r="932" spans="1:1">
      <c r="A932" s="33">
        <v>219999.99999999997</v>
      </c>
    </row>
    <row r="933" spans="1:1">
      <c r="A933" s="34">
        <v>300000</v>
      </c>
    </row>
    <row r="934" spans="1:1">
      <c r="A934" s="33">
        <v>140000</v>
      </c>
    </row>
    <row r="935" spans="1:1">
      <c r="A935" s="34">
        <v>210000</v>
      </c>
    </row>
    <row r="936" spans="1:1">
      <c r="A936" s="33">
        <v>150000</v>
      </c>
    </row>
    <row r="937" spans="1:1">
      <c r="A937" s="34">
        <v>175000</v>
      </c>
    </row>
    <row r="938" spans="1:1">
      <c r="A938" s="33">
        <v>140000</v>
      </c>
    </row>
    <row r="939" spans="1:1">
      <c r="A939" s="34">
        <v>175000</v>
      </c>
    </row>
    <row r="940" spans="1:1">
      <c r="A940" s="33">
        <v>162500</v>
      </c>
    </row>
    <row r="941" spans="1:1">
      <c r="A941" s="34">
        <v>218750</v>
      </c>
    </row>
    <row r="942" spans="1:1">
      <c r="A942" s="33">
        <v>157500</v>
      </c>
    </row>
    <row r="943" spans="1:1">
      <c r="A943" s="34">
        <v>140000</v>
      </c>
    </row>
    <row r="944" spans="1:1">
      <c r="A944" s="33">
        <v>110000</v>
      </c>
    </row>
    <row r="945" spans="1:1">
      <c r="A945" s="34">
        <v>166250</v>
      </c>
    </row>
    <row r="946" spans="1:1">
      <c r="A946" s="33">
        <v>195000</v>
      </c>
    </row>
    <row r="947" spans="1:1">
      <c r="A947" s="34">
        <v>260000</v>
      </c>
    </row>
    <row r="948" spans="1:1">
      <c r="A948" s="33">
        <v>142500</v>
      </c>
    </row>
    <row r="949" spans="1:1">
      <c r="A949" s="34">
        <v>131250</v>
      </c>
    </row>
    <row r="950" spans="1:1">
      <c r="A950" s="33">
        <v>110000</v>
      </c>
    </row>
    <row r="951" spans="1:1">
      <c r="A951" s="34">
        <v>148750</v>
      </c>
    </row>
    <row r="952" spans="1:1">
      <c r="A952" s="33">
        <v>135000</v>
      </c>
    </row>
    <row r="953" spans="1:1">
      <c r="A953" s="34">
        <v>168750.00000000006</v>
      </c>
    </row>
    <row r="954" spans="1:1">
      <c r="A954" s="33">
        <v>99999.999999999985</v>
      </c>
    </row>
    <row r="955" spans="1:1">
      <c r="A955" s="34">
        <v>100000.00000000003</v>
      </c>
    </row>
    <row r="956" spans="1:1">
      <c r="A956" s="33">
        <v>90000</v>
      </c>
    </row>
    <row r="957" spans="1:1">
      <c r="A957" s="34">
        <v>143750.00000000003</v>
      </c>
    </row>
    <row r="958" spans="1:1">
      <c r="A958" s="33">
        <v>108749.99999999997</v>
      </c>
    </row>
    <row r="959" spans="1:1">
      <c r="A959" s="34">
        <v>187500.00000000006</v>
      </c>
    </row>
    <row r="960" spans="1:1">
      <c r="A960" s="33">
        <v>119999.99999999999</v>
      </c>
    </row>
    <row r="961" spans="1:1">
      <c r="A961" s="34">
        <v>157500.00000000003</v>
      </c>
    </row>
    <row r="962" spans="1:1">
      <c r="A962" s="33">
        <v>191250</v>
      </c>
    </row>
    <row r="963" spans="1:1">
      <c r="A963" s="34">
        <v>310000</v>
      </c>
    </row>
    <row r="964" spans="1:1">
      <c r="A964" s="33">
        <v>310000</v>
      </c>
    </row>
    <row r="965" spans="1:1">
      <c r="A965" s="34">
        <v>348750</v>
      </c>
    </row>
    <row r="966" spans="1:1">
      <c r="A966" s="33">
        <v>260000</v>
      </c>
    </row>
    <row r="967" spans="1:1">
      <c r="A967" s="34">
        <v>240000</v>
      </c>
    </row>
    <row r="968" spans="1:1">
      <c r="A968" s="33">
        <v>225000</v>
      </c>
    </row>
    <row r="969" spans="1:1">
      <c r="A969" s="34">
        <v>437500</v>
      </c>
    </row>
    <row r="970" spans="1:1">
      <c r="A970" s="33">
        <v>330000</v>
      </c>
    </row>
    <row r="971" spans="1:1">
      <c r="A971" s="34">
        <v>371250</v>
      </c>
    </row>
    <row r="972" spans="1:1">
      <c r="A972" s="33">
        <v>390000</v>
      </c>
    </row>
    <row r="973" spans="1:1">
      <c r="A973" s="34">
        <v>230000</v>
      </c>
    </row>
    <row r="974" spans="1:1">
      <c r="A974" s="33">
        <v>247500</v>
      </c>
    </row>
    <row r="975" spans="1:1">
      <c r="A975" s="34">
        <v>453749.99999999994</v>
      </c>
    </row>
    <row r="976" spans="1:1">
      <c r="A976" s="33">
        <v>348750</v>
      </c>
    </row>
    <row r="977" spans="1:1">
      <c r="A977" s="34">
        <v>426250.00000000006</v>
      </c>
    </row>
    <row r="978" spans="1:1">
      <c r="A978" s="33">
        <v>475000</v>
      </c>
    </row>
    <row r="979" spans="1:1">
      <c r="A979" s="34">
        <v>213750</v>
      </c>
    </row>
    <row r="980" spans="1:1">
      <c r="A980" s="33">
        <v>237500</v>
      </c>
    </row>
    <row r="981" spans="1:1">
      <c r="A981" s="34">
        <v>398749.99999999994</v>
      </c>
    </row>
    <row r="982" spans="1:1">
      <c r="A982" s="33">
        <v>337500</v>
      </c>
    </row>
    <row r="983" spans="1:1">
      <c r="A983" s="34">
        <v>312500</v>
      </c>
    </row>
    <row r="984" spans="1:1">
      <c r="A984" s="33">
        <v>371249.99999999994</v>
      </c>
    </row>
    <row r="985" spans="1:1">
      <c r="A985" s="34">
        <v>219999.99999999997</v>
      </c>
    </row>
    <row r="986" spans="1:1">
      <c r="A986" s="33">
        <v>200000</v>
      </c>
    </row>
    <row r="987" spans="1:1">
      <c r="A987" s="34">
        <v>281250</v>
      </c>
    </row>
    <row r="988" spans="1:1">
      <c r="A988" s="33">
        <v>201250</v>
      </c>
    </row>
    <row r="989" spans="1:1">
      <c r="A989" s="34">
        <v>201250</v>
      </c>
    </row>
    <row r="990" spans="1:1">
      <c r="A990" s="33">
        <v>210000</v>
      </c>
    </row>
    <row r="991" spans="1:1">
      <c r="A991" s="34">
        <v>150000</v>
      </c>
    </row>
    <row r="992" spans="1:1">
      <c r="A992" s="33">
        <v>122500</v>
      </c>
    </row>
    <row r="993" spans="1:1">
      <c r="A993" s="34">
        <v>236250</v>
      </c>
    </row>
    <row r="994" spans="1:1">
      <c r="A994" s="33">
        <v>202500.00000000003</v>
      </c>
    </row>
    <row r="995" spans="1:1">
      <c r="A995" s="34">
        <v>202500.00000000003</v>
      </c>
    </row>
    <row r="996" spans="1:1">
      <c r="A996" s="33">
        <v>330000.00000000006</v>
      </c>
    </row>
    <row r="997" spans="1:1">
      <c r="A997" s="34">
        <v>261250.00000000003</v>
      </c>
    </row>
    <row r="998" spans="1:1">
      <c r="A998" s="33">
        <v>247499.99999999997</v>
      </c>
    </row>
    <row r="999" spans="1:1">
      <c r="A999" s="34">
        <v>422500</v>
      </c>
    </row>
    <row r="1000" spans="1:1">
      <c r="A1000" s="33">
        <v>439999.99999999994</v>
      </c>
    </row>
    <row r="1001" spans="1:1">
      <c r="A1001" s="34">
        <v>439999.99999999994</v>
      </c>
    </row>
    <row r="1002" spans="1:1">
      <c r="A1002" s="33">
        <v>420000</v>
      </c>
    </row>
    <row r="1003" spans="1:1">
      <c r="A1003" s="34">
        <v>330000</v>
      </c>
    </row>
    <row r="1004" spans="1:1">
      <c r="A1004" s="33">
        <v>274999.99999999994</v>
      </c>
    </row>
    <row r="1005" spans="1:1">
      <c r="A1005" s="34">
        <v>487500</v>
      </c>
    </row>
    <row r="1006" spans="1:1">
      <c r="A1006" s="33">
        <v>148750</v>
      </c>
    </row>
    <row r="1007" spans="1:1">
      <c r="A1007" s="34">
        <v>78750</v>
      </c>
    </row>
    <row r="1008" spans="1:1">
      <c r="A1008" s="33">
        <v>56250</v>
      </c>
    </row>
    <row r="1009" spans="1:1">
      <c r="A1009" s="34">
        <v>22500.000000000004</v>
      </c>
    </row>
    <row r="1010" spans="1:1">
      <c r="A1010" s="33">
        <v>56249.999999999993</v>
      </c>
    </row>
    <row r="1011" spans="1:1">
      <c r="A1011" s="34">
        <v>78750</v>
      </c>
    </row>
    <row r="1012" spans="1:1">
      <c r="A1012" s="33">
        <v>166250</v>
      </c>
    </row>
    <row r="1013" spans="1:1">
      <c r="A1013" s="34">
        <v>43750</v>
      </c>
    </row>
    <row r="1014" spans="1:1">
      <c r="A1014" s="33">
        <v>43750</v>
      </c>
    </row>
    <row r="1015" spans="1:1">
      <c r="A1015" s="34">
        <v>15000.000000000002</v>
      </c>
    </row>
    <row r="1016" spans="1:1">
      <c r="A1016" s="33">
        <v>56249.999999999993</v>
      </c>
    </row>
    <row r="1017" spans="1:1">
      <c r="A1017" s="34">
        <v>70000</v>
      </c>
    </row>
    <row r="1018" spans="1:1">
      <c r="A1018" s="33">
        <v>168000</v>
      </c>
    </row>
    <row r="1019" spans="1:1">
      <c r="A1019" s="34">
        <v>40000</v>
      </c>
    </row>
    <row r="1020" spans="1:1">
      <c r="A1020" s="33">
        <v>45000.000000000007</v>
      </c>
    </row>
    <row r="1021" spans="1:1">
      <c r="A1021" s="34">
        <v>0</v>
      </c>
    </row>
    <row r="1022" spans="1:1">
      <c r="A1022" s="33">
        <v>25000</v>
      </c>
    </row>
    <row r="1023" spans="1:1">
      <c r="A1023" s="34">
        <v>60000</v>
      </c>
    </row>
    <row r="1024" spans="1:1">
      <c r="A1024" s="33">
        <v>150000</v>
      </c>
    </row>
    <row r="1025" spans="1:1">
      <c r="A1025" s="34">
        <v>26250</v>
      </c>
    </row>
    <row r="1026" spans="1:1">
      <c r="A1026" s="33">
        <v>18750.000000000004</v>
      </c>
    </row>
    <row r="1027" spans="1:1">
      <c r="A1027" s="34">
        <v>0</v>
      </c>
    </row>
    <row r="1028" spans="1:1">
      <c r="A1028" s="33">
        <v>11250</v>
      </c>
    </row>
    <row r="1029" spans="1:1">
      <c r="A1029" s="34">
        <v>52500</v>
      </c>
    </row>
    <row r="1030" spans="1:1">
      <c r="A1030" s="33">
        <v>189000</v>
      </c>
    </row>
    <row r="1031" spans="1:1">
      <c r="A1031" s="34">
        <v>50000.000000000007</v>
      </c>
    </row>
    <row r="1032" spans="1:1">
      <c r="A1032" s="33">
        <v>35000</v>
      </c>
    </row>
    <row r="1033" spans="1:1">
      <c r="A1033" s="34">
        <v>8750</v>
      </c>
    </row>
    <row r="1034" spans="1:1">
      <c r="A1034" s="33">
        <v>24999.999999999996</v>
      </c>
    </row>
    <row r="1035" spans="1:1">
      <c r="A1035" s="34">
        <v>82499.999999999985</v>
      </c>
    </row>
    <row r="1036" spans="1:1">
      <c r="A1036" s="33">
        <v>160000</v>
      </c>
    </row>
    <row r="1037" spans="1:1">
      <c r="A1037" s="34">
        <v>52500.000000000007</v>
      </c>
    </row>
    <row r="1038" spans="1:1">
      <c r="A1038" s="33">
        <v>52500.000000000007</v>
      </c>
    </row>
    <row r="1039" spans="1:1">
      <c r="A1039" s="34">
        <v>45000.000000000007</v>
      </c>
    </row>
    <row r="1040" spans="1:1">
      <c r="A1040" s="33">
        <v>67500</v>
      </c>
    </row>
    <row r="1041" spans="1:1">
      <c r="A1041" s="34">
        <v>162500</v>
      </c>
    </row>
    <row r="1042" spans="1:1">
      <c r="A1042" s="33">
        <v>247500</v>
      </c>
    </row>
    <row r="1043" spans="1:1">
      <c r="A1043" s="34">
        <v>120000.00000000001</v>
      </c>
    </row>
    <row r="1044" spans="1:1">
      <c r="A1044" s="33">
        <v>78750</v>
      </c>
    </row>
    <row r="1045" spans="1:1">
      <c r="A1045" s="34">
        <v>61250</v>
      </c>
    </row>
    <row r="1046" spans="1:1">
      <c r="A1046" s="33">
        <v>78750</v>
      </c>
    </row>
    <row r="1047" spans="1:1">
      <c r="A1047" s="34">
        <v>175000</v>
      </c>
    </row>
    <row r="1048" spans="1:1">
      <c r="A1048" s="33">
        <v>225000</v>
      </c>
    </row>
    <row r="1049" spans="1:1">
      <c r="A1049" s="34">
        <v>123750.00000000001</v>
      </c>
    </row>
    <row r="1050" spans="1:1">
      <c r="A1050" s="33">
        <v>80000</v>
      </c>
    </row>
    <row r="1051" spans="1:1">
      <c r="A1051" s="34">
        <v>37500.000000000007</v>
      </c>
    </row>
    <row r="1052" spans="1:1">
      <c r="A1052" s="33">
        <v>40000</v>
      </c>
    </row>
    <row r="1053" spans="1:1">
      <c r="A1053" s="34">
        <v>123750</v>
      </c>
    </row>
    <row r="1054" spans="1:1">
      <c r="A1054" s="33">
        <v>160000</v>
      </c>
    </row>
    <row r="1055" spans="1:1">
      <c r="A1055" s="34">
        <v>70000.000000000015</v>
      </c>
    </row>
    <row r="1056" spans="1:1">
      <c r="A1056" s="33">
        <v>20000</v>
      </c>
    </row>
    <row r="1057" spans="1:1">
      <c r="A1057" s="34">
        <v>15000</v>
      </c>
    </row>
    <row r="1058" spans="1:1">
      <c r="A1058" s="33">
        <v>22500</v>
      </c>
    </row>
    <row r="1059" spans="1:1">
      <c r="A1059" s="34">
        <v>52500</v>
      </c>
    </row>
    <row r="1060" spans="1:1">
      <c r="A1060" s="33">
        <v>130000</v>
      </c>
    </row>
    <row r="1061" spans="1:1">
      <c r="A1061" s="34">
        <v>45000</v>
      </c>
    </row>
    <row r="1062" spans="1:1">
      <c r="A1062" s="33">
        <v>15000</v>
      </c>
    </row>
    <row r="1063" spans="1:1">
      <c r="A1063" s="34">
        <v>7500</v>
      </c>
    </row>
    <row r="1064" spans="1:1">
      <c r="A1064" s="33">
        <v>10000</v>
      </c>
    </row>
    <row r="1065" spans="1:1">
      <c r="A1065" s="34">
        <v>67499.999999999985</v>
      </c>
    </row>
    <row r="1066" spans="1:1">
      <c r="A1066" s="33">
        <v>120000</v>
      </c>
    </row>
    <row r="1067" spans="1:1">
      <c r="A1067" s="34">
        <v>45000.000000000007</v>
      </c>
    </row>
    <row r="1068" spans="1:1">
      <c r="A1068" s="33">
        <v>28500.000000000004</v>
      </c>
    </row>
    <row r="1069" spans="1:1">
      <c r="A1069" s="34">
        <v>37500.000000000007</v>
      </c>
    </row>
    <row r="1070" spans="1:1">
      <c r="A1070" s="33">
        <v>49999.999999999993</v>
      </c>
    </row>
    <row r="1071" spans="1:1">
      <c r="A1071" s="34">
        <v>109999.99999999997</v>
      </c>
    </row>
    <row r="1072" spans="1:1">
      <c r="A1072" s="33">
        <v>224999.99999999997</v>
      </c>
    </row>
    <row r="1073" spans="1:1">
      <c r="A1073" s="34">
        <v>100000</v>
      </c>
    </row>
    <row r="1074" spans="1:1">
      <c r="A1074" s="33">
        <v>80000</v>
      </c>
    </row>
    <row r="1075" spans="1:1">
      <c r="A1075" s="34">
        <v>60000</v>
      </c>
    </row>
    <row r="1076" spans="1:1">
      <c r="A1076" s="33">
        <v>74999.999999999985</v>
      </c>
    </row>
    <row r="1077" spans="1:1">
      <c r="A1077" s="34">
        <v>137499.99999999997</v>
      </c>
    </row>
    <row r="1078" spans="1:1">
      <c r="A1078" s="33">
        <v>135000</v>
      </c>
    </row>
    <row r="1079" spans="1:1">
      <c r="A1079" s="34">
        <v>202500</v>
      </c>
    </row>
    <row r="1080" spans="1:1">
      <c r="A1080" s="33">
        <v>142500</v>
      </c>
    </row>
    <row r="1081" spans="1:1">
      <c r="A1081" s="34">
        <v>166250</v>
      </c>
    </row>
    <row r="1082" spans="1:1">
      <c r="A1082" s="33">
        <v>130000</v>
      </c>
    </row>
    <row r="1083" spans="1:1">
      <c r="A1083" s="34">
        <v>166250</v>
      </c>
    </row>
    <row r="1084" spans="1:1">
      <c r="A1084" s="33">
        <v>156250</v>
      </c>
    </row>
    <row r="1085" spans="1:1">
      <c r="A1085" s="34">
        <v>210000</v>
      </c>
    </row>
    <row r="1086" spans="1:1">
      <c r="A1086" s="33">
        <v>148750</v>
      </c>
    </row>
    <row r="1087" spans="1:1">
      <c r="A1087" s="34">
        <v>131250</v>
      </c>
    </row>
    <row r="1088" spans="1:1">
      <c r="A1088" s="33">
        <v>100000</v>
      </c>
    </row>
    <row r="1089" spans="1:1">
      <c r="A1089" s="34">
        <v>157500</v>
      </c>
    </row>
    <row r="1090" spans="1:1">
      <c r="A1090" s="33">
        <v>187500</v>
      </c>
    </row>
    <row r="1091" spans="1:1">
      <c r="A1091" s="34">
        <v>250000</v>
      </c>
    </row>
    <row r="1092" spans="1:1">
      <c r="A1092" s="33">
        <v>135000</v>
      </c>
    </row>
    <row r="1093" spans="1:1">
      <c r="A1093" s="34">
        <v>122500</v>
      </c>
    </row>
    <row r="1094" spans="1:1">
      <c r="A1094" s="33">
        <v>100000</v>
      </c>
    </row>
    <row r="1095" spans="1:1">
      <c r="A1095" s="34">
        <v>140000</v>
      </c>
    </row>
    <row r="1096" spans="1:1">
      <c r="A1096" s="33">
        <v>130000</v>
      </c>
    </row>
    <row r="1097" spans="1:1">
      <c r="A1097" s="34">
        <v>130000.00000000004</v>
      </c>
    </row>
    <row r="1098" spans="1:1">
      <c r="A1098" s="33">
        <v>71249.999999999985</v>
      </c>
    </row>
    <row r="1099" spans="1:1">
      <c r="A1099" s="34">
        <v>75000.000000000029</v>
      </c>
    </row>
    <row r="1100" spans="1:1">
      <c r="A1100" s="33">
        <v>68750</v>
      </c>
    </row>
    <row r="1101" spans="1:1">
      <c r="A1101" s="34">
        <v>110000.00000000004</v>
      </c>
    </row>
    <row r="1102" spans="1:1">
      <c r="A1102" s="33">
        <v>69999.999999999971</v>
      </c>
    </row>
    <row r="1103" spans="1:1">
      <c r="A1103" s="34">
        <v>145000.00000000006</v>
      </c>
    </row>
    <row r="1104" spans="1:1">
      <c r="A1104" s="33">
        <v>86249.999999999985</v>
      </c>
    </row>
    <row r="1105" spans="1:1">
      <c r="A1105" s="34">
        <v>175000</v>
      </c>
    </row>
    <row r="1106" spans="1:1">
      <c r="A1106" s="33">
        <v>200000</v>
      </c>
    </row>
    <row r="1107" spans="1:1">
      <c r="A1107" s="34">
        <v>337500</v>
      </c>
    </row>
    <row r="1108" spans="1:1">
      <c r="A1108" s="33">
        <v>337500</v>
      </c>
    </row>
    <row r="1109" spans="1:1">
      <c r="A1109" s="34">
        <v>375000</v>
      </c>
    </row>
    <row r="1110" spans="1:1">
      <c r="A1110" s="33">
        <v>292500</v>
      </c>
    </row>
    <row r="1111" spans="1:1">
      <c r="A1111" s="34">
        <v>270000</v>
      </c>
    </row>
    <row r="1112" spans="1:1">
      <c r="A1112" s="33">
        <v>250000</v>
      </c>
    </row>
    <row r="1113" spans="1:1">
      <c r="A1113" s="34">
        <v>481250.00000000006</v>
      </c>
    </row>
    <row r="1114" spans="1:1">
      <c r="A1114" s="33">
        <v>371250</v>
      </c>
    </row>
    <row r="1115" spans="1:1">
      <c r="A1115" s="34">
        <v>412500</v>
      </c>
    </row>
    <row r="1116" spans="1:1">
      <c r="A1116" s="33">
        <v>438750</v>
      </c>
    </row>
    <row r="1117" spans="1:1">
      <c r="A1117" s="34">
        <v>258750</v>
      </c>
    </row>
    <row r="1118" spans="1:1">
      <c r="A1118" s="33">
        <v>262500</v>
      </c>
    </row>
    <row r="1119" spans="1:1">
      <c r="A1119" s="34">
        <v>480000</v>
      </c>
    </row>
    <row r="1120" spans="1:1">
      <c r="A1120" s="33">
        <v>300000</v>
      </c>
    </row>
    <row r="1121" spans="1:1">
      <c r="A1121" s="34">
        <v>412500.00000000006</v>
      </c>
    </row>
    <row r="1122" spans="1:1">
      <c r="A1122" s="33">
        <v>508750.00000000006</v>
      </c>
    </row>
    <row r="1123" spans="1:1">
      <c r="A1123" s="34">
        <v>212500</v>
      </c>
    </row>
    <row r="1124" spans="1:1">
      <c r="A1124" s="33">
        <v>233750.00000000003</v>
      </c>
    </row>
    <row r="1125" spans="1:1">
      <c r="A1125" s="34">
        <v>405000</v>
      </c>
    </row>
    <row r="1126" spans="1:1">
      <c r="A1126" s="33">
        <v>343750.00000000006</v>
      </c>
    </row>
    <row r="1127" spans="1:1">
      <c r="A1127" s="34">
        <v>316250.00000000006</v>
      </c>
    </row>
    <row r="1128" spans="1:1">
      <c r="A1128" s="33">
        <v>375000</v>
      </c>
    </row>
    <row r="1129" spans="1:1">
      <c r="A1129" s="34">
        <v>210000</v>
      </c>
    </row>
    <row r="1130" spans="1:1">
      <c r="A1130" s="33">
        <v>157500</v>
      </c>
    </row>
    <row r="1131" spans="1:1">
      <c r="A1131" s="34">
        <v>230000</v>
      </c>
    </row>
    <row r="1132" spans="1:1">
      <c r="A1132" s="33">
        <v>157500.00000000003</v>
      </c>
    </row>
    <row r="1133" spans="1:1">
      <c r="A1133" s="34">
        <v>157500.00000000003</v>
      </c>
    </row>
    <row r="1134" spans="1:1">
      <c r="A1134" s="33">
        <v>166250</v>
      </c>
    </row>
    <row r="1135" spans="1:1">
      <c r="A1135" s="34">
        <v>113750</v>
      </c>
    </row>
    <row r="1136" spans="1:1">
      <c r="A1136" s="33">
        <v>90000.000000000015</v>
      </c>
    </row>
    <row r="1137" spans="1:1">
      <c r="A1137" s="34">
        <v>190000</v>
      </c>
    </row>
    <row r="1138" spans="1:1">
      <c r="A1138" s="33">
        <v>125000.00000000003</v>
      </c>
    </row>
    <row r="1139" spans="1:1">
      <c r="A1139" s="34">
        <v>125000.00000000003</v>
      </c>
    </row>
    <row r="1140" spans="1:1">
      <c r="A1140" s="33">
        <v>258750.00000000003</v>
      </c>
    </row>
    <row r="1141" spans="1:1">
      <c r="A1141" s="34">
        <v>202500.00000000003</v>
      </c>
    </row>
    <row r="1142" spans="1:1">
      <c r="A1142" s="33">
        <v>212499.99999999997</v>
      </c>
    </row>
    <row r="1143" spans="1:1">
      <c r="A1143" s="34">
        <v>375000</v>
      </c>
    </row>
    <row r="1144" spans="1:1">
      <c r="A1144" s="33">
        <v>465000</v>
      </c>
    </row>
    <row r="1145" spans="1:1">
      <c r="A1145" s="34">
        <v>465000</v>
      </c>
    </row>
    <row r="1146" spans="1:1">
      <c r="A1146" s="33">
        <v>455000</v>
      </c>
    </row>
    <row r="1147" spans="1:1">
      <c r="A1147" s="34">
        <v>357500</v>
      </c>
    </row>
    <row r="1148" spans="1:1">
      <c r="A1148" s="33">
        <v>300000</v>
      </c>
    </row>
    <row r="1149" spans="1:1">
      <c r="A1149" s="34">
        <v>525000</v>
      </c>
    </row>
    <row r="1150" spans="1:1">
      <c r="A1150" s="33">
        <v>180000</v>
      </c>
    </row>
    <row r="1151" spans="1:1">
      <c r="A1151" s="34">
        <v>100000</v>
      </c>
    </row>
    <row r="1152" spans="1:1">
      <c r="A1152" s="33">
        <v>75000.000000000015</v>
      </c>
    </row>
    <row r="1153" spans="1:1">
      <c r="A1153" s="34">
        <v>35000</v>
      </c>
    </row>
    <row r="1154" spans="1:1">
      <c r="A1154" s="33">
        <v>75000</v>
      </c>
    </row>
    <row r="1155" spans="1:1">
      <c r="A1155" s="34">
        <v>100000</v>
      </c>
    </row>
    <row r="1156" spans="1:1">
      <c r="A1156" s="33">
        <v>200000</v>
      </c>
    </row>
    <row r="1157" spans="1:1">
      <c r="A1157" s="34">
        <v>60000</v>
      </c>
    </row>
    <row r="1158" spans="1:1">
      <c r="A1158" s="33">
        <v>60000.000000000007</v>
      </c>
    </row>
    <row r="1159" spans="1:1">
      <c r="A1159" s="34">
        <v>26250</v>
      </c>
    </row>
    <row r="1160" spans="1:1">
      <c r="A1160" s="33">
        <v>75000</v>
      </c>
    </row>
    <row r="1161" spans="1:1">
      <c r="A1161" s="34">
        <v>100000</v>
      </c>
    </row>
    <row r="1162" spans="1:1">
      <c r="A1162" s="33">
        <v>188000</v>
      </c>
    </row>
    <row r="1163" spans="1:1">
      <c r="A1163" s="34">
        <v>70000</v>
      </c>
    </row>
    <row r="1164" spans="1:1">
      <c r="A1164" s="33">
        <v>60000.000000000007</v>
      </c>
    </row>
    <row r="1165" spans="1:1">
      <c r="A1165" s="34">
        <v>17500</v>
      </c>
    </row>
    <row r="1166" spans="1:1">
      <c r="A1166" s="33">
        <v>50000</v>
      </c>
    </row>
    <row r="1167" spans="1:1">
      <c r="A1167" s="34">
        <v>80000</v>
      </c>
    </row>
    <row r="1168" spans="1:1">
      <c r="A1168" s="33">
        <v>180000</v>
      </c>
    </row>
    <row r="1169" spans="1:1">
      <c r="A1169" s="34">
        <v>60000</v>
      </c>
    </row>
    <row r="1170" spans="1:1">
      <c r="A1170" s="33">
        <v>45000.000000000007</v>
      </c>
    </row>
    <row r="1171" spans="1:1">
      <c r="A1171" s="34">
        <v>26250</v>
      </c>
    </row>
    <row r="1172" spans="1:1">
      <c r="A1172" s="33">
        <v>37500</v>
      </c>
    </row>
    <row r="1173" spans="1:1">
      <c r="A1173" s="34">
        <v>90000</v>
      </c>
    </row>
    <row r="1174" spans="1:1">
      <c r="A1174" s="33">
        <v>272249.99999999994</v>
      </c>
    </row>
    <row r="1175" spans="1:1">
      <c r="A1175" s="34">
        <v>100000</v>
      </c>
    </row>
    <row r="1176" spans="1:1">
      <c r="A1176" s="33">
        <v>78750</v>
      </c>
    </row>
    <row r="1177" spans="1:1">
      <c r="A1177" s="34">
        <v>56250</v>
      </c>
    </row>
    <row r="1178" spans="1:1">
      <c r="A1178" s="33">
        <v>82499.999999999985</v>
      </c>
    </row>
    <row r="1179" spans="1:1">
      <c r="A1179" s="34">
        <v>165000</v>
      </c>
    </row>
    <row r="1180" spans="1:1">
      <c r="A1180" s="33">
        <v>288749.99999999994</v>
      </c>
    </row>
    <row r="1181" spans="1:1">
      <c r="A1181" s="34">
        <v>137500</v>
      </c>
    </row>
    <row r="1182" spans="1:1">
      <c r="A1182" s="33">
        <v>90000</v>
      </c>
    </row>
    <row r="1183" spans="1:1">
      <c r="A1183" s="34">
        <v>78750</v>
      </c>
    </row>
    <row r="1184" spans="1:1">
      <c r="A1184" s="33">
        <v>96249.999999999985</v>
      </c>
    </row>
    <row r="1185" spans="1:1">
      <c r="A1185" s="34">
        <v>195000</v>
      </c>
    </row>
    <row r="1186" spans="1:1">
      <c r="A1186" s="33">
        <v>302499.99999999994</v>
      </c>
    </row>
    <row r="1187" spans="1:1">
      <c r="A1187" s="34">
        <v>150000</v>
      </c>
    </row>
    <row r="1188" spans="1:1">
      <c r="A1188" s="33">
        <v>101250</v>
      </c>
    </row>
    <row r="1189" spans="1:1">
      <c r="A1189" s="34">
        <v>78750</v>
      </c>
    </row>
    <row r="1190" spans="1:1">
      <c r="A1190" s="33">
        <v>109999.99999999999</v>
      </c>
    </row>
    <row r="1191" spans="1:1">
      <c r="A1191" s="34">
        <v>225000</v>
      </c>
    </row>
    <row r="1192" spans="1:1">
      <c r="A1192" s="33">
        <v>288749.99999999994</v>
      </c>
    </row>
    <row r="1193" spans="1:1">
      <c r="A1193" s="34">
        <v>150000</v>
      </c>
    </row>
    <row r="1194" spans="1:1">
      <c r="A1194" s="33">
        <v>101250</v>
      </c>
    </row>
    <row r="1195" spans="1:1">
      <c r="A1195" s="34">
        <v>78750</v>
      </c>
    </row>
    <row r="1196" spans="1:1">
      <c r="A1196" s="33">
        <v>82499.999999999985</v>
      </c>
    </row>
    <row r="1197" spans="1:1">
      <c r="A1197" s="34">
        <v>195000</v>
      </c>
    </row>
    <row r="1198" spans="1:1">
      <c r="A1198" s="33">
        <v>247499.99999999997</v>
      </c>
    </row>
    <row r="1199" spans="1:1">
      <c r="A1199" s="34">
        <v>125000</v>
      </c>
    </row>
    <row r="1200" spans="1:1">
      <c r="A1200" s="33">
        <v>67500</v>
      </c>
    </row>
    <row r="1201" spans="1:1">
      <c r="A1201" s="34">
        <v>56250</v>
      </c>
    </row>
    <row r="1202" spans="1:1">
      <c r="A1202" s="33">
        <v>68749.999999999985</v>
      </c>
    </row>
    <row r="1203" spans="1:1">
      <c r="A1203" s="34">
        <v>135000</v>
      </c>
    </row>
    <row r="1204" spans="1:1">
      <c r="A1204" s="33">
        <v>240000</v>
      </c>
    </row>
    <row r="1205" spans="1:1">
      <c r="A1205" s="34">
        <v>123750.00000000001</v>
      </c>
    </row>
    <row r="1206" spans="1:1">
      <c r="A1206" s="33">
        <v>68750.000000000015</v>
      </c>
    </row>
    <row r="1207" spans="1:1">
      <c r="A1207" s="34">
        <v>55000.000000000007</v>
      </c>
    </row>
    <row r="1208" spans="1:1">
      <c r="A1208" s="33">
        <v>65000</v>
      </c>
    </row>
    <row r="1209" spans="1:1">
      <c r="A1209" s="34">
        <v>157500</v>
      </c>
    </row>
    <row r="1210" spans="1:1">
      <c r="A1210" s="33">
        <v>243750</v>
      </c>
    </row>
    <row r="1211" spans="1:1">
      <c r="A1211" s="34">
        <v>110000.00000000001</v>
      </c>
    </row>
    <row r="1212" spans="1:1">
      <c r="A1212" s="33">
        <v>107250.00000000001</v>
      </c>
    </row>
    <row r="1213" spans="1:1">
      <c r="A1213" s="34">
        <v>96250.000000000015</v>
      </c>
    </row>
    <row r="1214" spans="1:1">
      <c r="A1214" s="33">
        <v>97500</v>
      </c>
    </row>
    <row r="1215" spans="1:1">
      <c r="A1215" s="34">
        <v>175000</v>
      </c>
    </row>
    <row r="1216" spans="1:1">
      <c r="A1216" s="33">
        <v>308750</v>
      </c>
    </row>
    <row r="1217" spans="1:1">
      <c r="A1217" s="34">
        <v>151250.00000000003</v>
      </c>
    </row>
    <row r="1218" spans="1:1">
      <c r="A1218" s="33">
        <v>137500.00000000003</v>
      </c>
    </row>
    <row r="1219" spans="1:1">
      <c r="A1219" s="34">
        <v>110000.00000000001</v>
      </c>
    </row>
    <row r="1220" spans="1:1">
      <c r="A1220" s="33">
        <v>130000</v>
      </c>
    </row>
    <row r="1221" spans="1:1">
      <c r="A1221" s="34">
        <v>210000</v>
      </c>
    </row>
    <row r="1222" spans="1:1">
      <c r="A1222" s="33">
        <v>131250</v>
      </c>
    </row>
    <row r="1223" spans="1:1">
      <c r="A1223" s="34">
        <v>168750</v>
      </c>
    </row>
    <row r="1224" spans="1:1">
      <c r="A1224" s="33">
        <v>168750</v>
      </c>
    </row>
    <row r="1225" spans="1:1">
      <c r="A1225" s="34">
        <v>101250</v>
      </c>
    </row>
    <row r="1226" spans="1:1">
      <c r="A1226" s="33">
        <v>165000.00000000003</v>
      </c>
    </row>
    <row r="1227" spans="1:1">
      <c r="A1227" s="34">
        <v>316250.00000000006</v>
      </c>
    </row>
    <row r="1228" spans="1:1">
      <c r="A1228" s="33">
        <v>123750.00000000001</v>
      </c>
    </row>
    <row r="1229" spans="1:1">
      <c r="A1229" s="34">
        <v>123750</v>
      </c>
    </row>
    <row r="1230" spans="1:1">
      <c r="A1230" s="33">
        <v>87499.999999999985</v>
      </c>
    </row>
    <row r="1231" spans="1:1">
      <c r="A1231" s="34">
        <v>162500.00000000003</v>
      </c>
    </row>
    <row r="1232" spans="1:1">
      <c r="A1232" s="33">
        <v>192500.00000000003</v>
      </c>
    </row>
    <row r="1233" spans="1:1">
      <c r="A1233" s="34">
        <v>299750.00000000006</v>
      </c>
    </row>
    <row r="1234" spans="1:1">
      <c r="A1234" s="33">
        <v>137500.00000000003</v>
      </c>
    </row>
    <row r="1235" spans="1:1">
      <c r="A1235" s="34">
        <v>123750</v>
      </c>
    </row>
    <row r="1236" spans="1:1">
      <c r="A1236" s="33">
        <v>62499.999999999993</v>
      </c>
    </row>
    <row r="1237" spans="1:1">
      <c r="A1237" s="34">
        <v>113750.00000000003</v>
      </c>
    </row>
    <row r="1238" spans="1:1">
      <c r="A1238" s="33">
        <v>151250.00000000003</v>
      </c>
    </row>
    <row r="1239" spans="1:1">
      <c r="A1239" s="34">
        <v>288750.00000000006</v>
      </c>
    </row>
    <row r="1240" spans="1:1">
      <c r="A1240" s="33">
        <v>123750.00000000001</v>
      </c>
    </row>
    <row r="1241" spans="1:1">
      <c r="A1241" s="34">
        <v>101250</v>
      </c>
    </row>
    <row r="1242" spans="1:1">
      <c r="A1242" s="33">
        <v>74999.999999999985</v>
      </c>
    </row>
    <row r="1243" spans="1:1">
      <c r="A1243" s="34">
        <v>90000.000000000015</v>
      </c>
    </row>
    <row r="1244" spans="1:1">
      <c r="A1244" s="33">
        <v>150000</v>
      </c>
    </row>
    <row r="1245" spans="1:1">
      <c r="A1245" s="34">
        <v>370500</v>
      </c>
    </row>
    <row r="1246" spans="1:1">
      <c r="A1246" s="33">
        <v>165000.00000000003</v>
      </c>
    </row>
    <row r="1247" spans="1:1">
      <c r="A1247" s="34">
        <v>165000.00000000003</v>
      </c>
    </row>
    <row r="1248" spans="1:1">
      <c r="A1248" s="33">
        <v>137500.00000000003</v>
      </c>
    </row>
    <row r="1249" spans="1:1">
      <c r="A1249" s="34">
        <v>178750</v>
      </c>
    </row>
    <row r="1250" spans="1:1">
      <c r="A1250" s="33">
        <v>280000</v>
      </c>
    </row>
    <row r="1251" spans="1:1">
      <c r="A1251" s="34">
        <v>422500</v>
      </c>
    </row>
    <row r="1252" spans="1:1">
      <c r="A1252" s="33">
        <v>240000.00000000003</v>
      </c>
    </row>
    <row r="1253" spans="1:1">
      <c r="A1253" s="34">
        <v>178750.00000000003</v>
      </c>
    </row>
    <row r="1254" spans="1:1">
      <c r="A1254" s="33">
        <v>165000.00000000003</v>
      </c>
    </row>
    <row r="1255" spans="1:1">
      <c r="A1255" s="34">
        <v>195000</v>
      </c>
    </row>
    <row r="1256" spans="1:1">
      <c r="A1256" s="33">
        <v>315000</v>
      </c>
    </row>
    <row r="1257" spans="1:1">
      <c r="A1257" s="34">
        <v>438750</v>
      </c>
    </row>
    <row r="1258" spans="1:1">
      <c r="A1258" s="33">
        <v>255000.00000000003</v>
      </c>
    </row>
    <row r="1259" spans="1:1">
      <c r="A1259" s="34">
        <v>192500.00000000003</v>
      </c>
    </row>
    <row r="1260" spans="1:1">
      <c r="A1260" s="33">
        <v>165000.00000000003</v>
      </c>
    </row>
    <row r="1261" spans="1:1">
      <c r="A1261" s="34">
        <v>211250</v>
      </c>
    </row>
    <row r="1262" spans="1:1">
      <c r="A1262" s="33">
        <v>350000</v>
      </c>
    </row>
    <row r="1263" spans="1:1">
      <c r="A1263" s="34">
        <v>422500</v>
      </c>
    </row>
    <row r="1264" spans="1:1">
      <c r="A1264" s="33">
        <v>255000.00000000003</v>
      </c>
    </row>
    <row r="1265" spans="1:1">
      <c r="A1265" s="34">
        <v>192500.00000000003</v>
      </c>
    </row>
    <row r="1266" spans="1:1">
      <c r="A1266" s="33">
        <v>137500.00000000003</v>
      </c>
    </row>
    <row r="1267" spans="1:1">
      <c r="A1267" s="34">
        <v>146250</v>
      </c>
    </row>
    <row r="1268" spans="1:1">
      <c r="A1268" s="33">
        <v>280000</v>
      </c>
    </row>
    <row r="1269" spans="1:1">
      <c r="A1269" s="34">
        <v>341250</v>
      </c>
    </row>
    <row r="1270" spans="1:1">
      <c r="A1270" s="33">
        <v>195000.00000000003</v>
      </c>
    </row>
    <row r="1271" spans="1:1">
      <c r="A1271" s="34">
        <v>123750.00000000001</v>
      </c>
    </row>
    <row r="1272" spans="1:1">
      <c r="A1272" s="33">
        <v>110000.00000000001</v>
      </c>
    </row>
    <row r="1273" spans="1:1">
      <c r="A1273" s="34">
        <v>130000</v>
      </c>
    </row>
    <row r="1274" spans="1:1">
      <c r="A1274" s="33">
        <v>210000</v>
      </c>
    </row>
    <row r="1275" spans="1:1">
      <c r="A1275" s="34">
        <v>315000</v>
      </c>
    </row>
    <row r="1276" spans="1:1">
      <c r="A1276" s="33">
        <v>178750.00000000003</v>
      </c>
    </row>
    <row r="1277" spans="1:1">
      <c r="A1277" s="34">
        <v>113750.00000000003</v>
      </c>
    </row>
    <row r="1278" spans="1:1">
      <c r="A1278" s="33">
        <v>97500.000000000015</v>
      </c>
    </row>
    <row r="1279" spans="1:1">
      <c r="A1279" s="34">
        <v>112500.00000000001</v>
      </c>
    </row>
    <row r="1280" spans="1:1">
      <c r="A1280" s="33">
        <v>220000</v>
      </c>
    </row>
    <row r="1281" spans="1:1">
      <c r="A1281" s="34">
        <v>318750.00000000006</v>
      </c>
    </row>
    <row r="1282" spans="1:1">
      <c r="A1282" s="33">
        <v>195000.00000000003</v>
      </c>
    </row>
    <row r="1283" spans="1:1">
      <c r="A1283" s="34">
        <v>208000.00000000006</v>
      </c>
    </row>
    <row r="1284" spans="1:1">
      <c r="A1284" s="33">
        <v>195000.00000000003</v>
      </c>
    </row>
    <row r="1285" spans="1:1">
      <c r="A1285" s="34">
        <v>206250.00000000003</v>
      </c>
    </row>
    <row r="1286" spans="1:1">
      <c r="A1286" s="33">
        <v>300000</v>
      </c>
    </row>
    <row r="1287" spans="1:1">
      <c r="A1287" s="34">
        <v>450000.00000000006</v>
      </c>
    </row>
    <row r="1288" spans="1:1">
      <c r="A1288" s="33">
        <v>260000.00000000006</v>
      </c>
    </row>
    <row r="1289" spans="1:1">
      <c r="A1289" s="34">
        <v>131250</v>
      </c>
    </row>
    <row r="1290" spans="1:1">
      <c r="A1290" s="33">
        <v>168750</v>
      </c>
    </row>
    <row r="1291" spans="1:1">
      <c r="A1291" s="34">
        <v>168750</v>
      </c>
    </row>
    <row r="1292" spans="1:1">
      <c r="A1292" s="33">
        <v>101250</v>
      </c>
    </row>
    <row r="1293" spans="1:1">
      <c r="A1293" s="34">
        <v>87500</v>
      </c>
    </row>
    <row r="1294" spans="1:1">
      <c r="A1294" s="33">
        <v>191250</v>
      </c>
    </row>
    <row r="1295" spans="1:1">
      <c r="A1295" s="34">
        <v>166250</v>
      </c>
    </row>
    <row r="1296" spans="1:1">
      <c r="A1296" s="33">
        <v>168750</v>
      </c>
    </row>
    <row r="1297" spans="1:1">
      <c r="A1297" s="34">
        <v>168750</v>
      </c>
    </row>
    <row r="1298" spans="1:1">
      <c r="A1298" s="33">
        <v>101250</v>
      </c>
    </row>
    <row r="1299" spans="1:1">
      <c r="A1299" s="34">
        <v>75000</v>
      </c>
    </row>
    <row r="1300" spans="1:1">
      <c r="A1300" s="33">
        <v>157500</v>
      </c>
    </row>
    <row r="1301" spans="1:1">
      <c r="A1301" s="34">
        <v>225000</v>
      </c>
    </row>
    <row r="1302" spans="1:1">
      <c r="A1302" s="33">
        <v>192499.99999999997</v>
      </c>
    </row>
    <row r="1303" spans="1:1">
      <c r="A1303" s="34">
        <v>224999.99999999994</v>
      </c>
    </row>
    <row r="1304" spans="1:1">
      <c r="A1304" s="33">
        <v>151249.99999999997</v>
      </c>
    </row>
    <row r="1305" spans="1:1">
      <c r="A1305" s="34">
        <v>75000</v>
      </c>
    </row>
    <row r="1306" spans="1:1">
      <c r="A1306" s="33">
        <v>178749.99999999997</v>
      </c>
    </row>
    <row r="1307" spans="1:1">
      <c r="A1307" s="34">
        <v>300000</v>
      </c>
    </row>
    <row r="1308" spans="1:1">
      <c r="A1308" s="33">
        <v>195000</v>
      </c>
    </row>
    <row r="1309" spans="1:1">
      <c r="A1309" s="34">
        <v>227500</v>
      </c>
    </row>
    <row r="1310" spans="1:1">
      <c r="A1310" s="33">
        <v>125000</v>
      </c>
    </row>
    <row r="1311" spans="1:1">
      <c r="A1311" s="34">
        <v>82500.000000000015</v>
      </c>
    </row>
    <row r="1312" spans="1:1">
      <c r="A1312" s="33">
        <v>227500</v>
      </c>
    </row>
    <row r="1313" spans="1:1">
      <c r="A1313" s="34">
        <v>288749.99999999994</v>
      </c>
    </row>
    <row r="1314" spans="1:1">
      <c r="A1314" s="33">
        <v>225000</v>
      </c>
    </row>
    <row r="1315" spans="1:1">
      <c r="A1315" s="34">
        <v>225000</v>
      </c>
    </row>
    <row r="1316" spans="1:1">
      <c r="A1316" s="33">
        <v>151249.99999999997</v>
      </c>
    </row>
    <row r="1317" spans="1:1">
      <c r="A1317" s="34">
        <v>105000</v>
      </c>
    </row>
    <row r="1318" spans="1:1">
      <c r="A1318" s="33">
        <v>356250</v>
      </c>
    </row>
    <row r="1319" spans="1:1">
      <c r="A1319" s="34">
        <v>507500</v>
      </c>
    </row>
    <row r="1320" spans="1:1">
      <c r="A1320" s="33">
        <v>450000</v>
      </c>
    </row>
    <row r="1321" spans="1:1">
      <c r="A1321" s="34">
        <v>450000</v>
      </c>
    </row>
    <row r="1322" spans="1:1">
      <c r="A1322" s="33">
        <v>356250</v>
      </c>
    </row>
    <row r="1323" spans="1:1">
      <c r="A1323" s="34">
        <v>297500.00000000006</v>
      </c>
    </row>
    <row r="1324" spans="1:1">
      <c r="A1324" s="33">
        <v>650000</v>
      </c>
    </row>
    <row r="1325" spans="1:1">
      <c r="A1325" s="34">
        <v>640000</v>
      </c>
    </row>
    <row r="1326" spans="1:1">
      <c r="A1326" s="33">
        <v>552500.00000000012</v>
      </c>
    </row>
    <row r="1327" spans="1:1">
      <c r="A1327" s="34">
        <v>510000.00000000006</v>
      </c>
    </row>
    <row r="1328" spans="1:1">
      <c r="A1328" s="33">
        <v>400000</v>
      </c>
    </row>
    <row r="1329" spans="1:1">
      <c r="A1329" s="34">
        <v>467500.00000000006</v>
      </c>
    </row>
    <row r="1330" spans="1:1">
      <c r="A1330" s="33">
        <v>550000</v>
      </c>
    </row>
    <row r="1331" spans="1:1">
      <c r="A1331" s="34">
        <v>637500.00000000012</v>
      </c>
    </row>
    <row r="1332" spans="1:1">
      <c r="A1332" s="33">
        <v>543750.00000000012</v>
      </c>
    </row>
    <row r="1333" spans="1:1">
      <c r="A1333" s="34">
        <v>420000</v>
      </c>
    </row>
    <row r="1334" spans="1:1">
      <c r="A1334" s="33">
        <v>367500</v>
      </c>
    </row>
    <row r="1335" spans="1:1">
      <c r="A1335" s="34">
        <v>367500</v>
      </c>
    </row>
    <row r="1336" spans="1:1">
      <c r="A1336" s="33">
        <v>262500</v>
      </c>
    </row>
    <row r="1337" spans="1:1">
      <c r="A1337" s="34">
        <v>357500.00000000006</v>
      </c>
    </row>
    <row r="1338" spans="1:1">
      <c r="A1338" s="33">
        <v>385000.00000000006</v>
      </c>
    </row>
    <row r="1339" spans="1:1">
      <c r="A1339" s="34">
        <v>243750.00000000006</v>
      </c>
    </row>
    <row r="1340" spans="1:1">
      <c r="A1340" s="33">
        <v>211250.00000000006</v>
      </c>
    </row>
    <row r="1341" spans="1:1">
      <c r="A1341" s="34">
        <v>262500.00000000006</v>
      </c>
    </row>
    <row r="1342" spans="1:1">
      <c r="A1342" s="33">
        <v>225000</v>
      </c>
    </row>
    <row r="1343" spans="1:1">
      <c r="A1343" s="34">
        <v>261250.00000000003</v>
      </c>
    </row>
    <row r="1344" spans="1:1">
      <c r="A1344" s="33">
        <v>308750.00000000006</v>
      </c>
    </row>
    <row r="1345" spans="1:1">
      <c r="A1345" s="34">
        <v>180000.00000000003</v>
      </c>
    </row>
    <row r="1346" spans="1:1">
      <c r="A1346" s="33">
        <v>151250.00000000003</v>
      </c>
    </row>
    <row r="1347" spans="1:1">
      <c r="A1347" s="34">
        <v>162500</v>
      </c>
    </row>
    <row r="1348" spans="1:1">
      <c r="A1348" s="33">
        <v>210000</v>
      </c>
    </row>
    <row r="1349" spans="1:1">
      <c r="A1349" s="34">
        <v>288750.00000000006</v>
      </c>
    </row>
    <row r="1350" spans="1:1">
      <c r="A1350" s="33">
        <v>360000.00000000006</v>
      </c>
    </row>
    <row r="1351" spans="1:1">
      <c r="A1351" s="34">
        <v>233750.00000000003</v>
      </c>
    </row>
    <row r="1352" spans="1:1">
      <c r="A1352" s="33">
        <v>260000.00000000006</v>
      </c>
    </row>
    <row r="1353" spans="1:1">
      <c r="A1353" s="34">
        <v>318750.00000000006</v>
      </c>
    </row>
    <row r="1354" spans="1:1">
      <c r="A1354" s="33">
        <v>450000.00000000006</v>
      </c>
    </row>
    <row r="1355" spans="1:1">
      <c r="A1355" s="34">
        <v>525000.00000000012</v>
      </c>
    </row>
    <row r="1356" spans="1:1">
      <c r="A1356" s="33">
        <v>595000.00000000012</v>
      </c>
    </row>
    <row r="1357" spans="1:1">
      <c r="A1357" s="34">
        <v>400000.00000000006</v>
      </c>
    </row>
    <row r="1358" spans="1:1">
      <c r="A1358" s="33">
        <v>400000.00000000006</v>
      </c>
    </row>
    <row r="1359" spans="1:1">
      <c r="A1359" s="34">
        <v>382500.00000000006</v>
      </c>
    </row>
    <row r="1360" spans="1:1">
      <c r="A1360" s="33">
        <v>498750.00000000006</v>
      </c>
    </row>
    <row r="1361" spans="1:1">
      <c r="A1361" s="34">
        <v>170000</v>
      </c>
    </row>
    <row r="1362" spans="1:1">
      <c r="A1362" s="33">
        <v>212500</v>
      </c>
    </row>
    <row r="1363" spans="1:1">
      <c r="A1363" s="34">
        <v>212500</v>
      </c>
    </row>
    <row r="1364" spans="1:1">
      <c r="A1364" s="33">
        <v>137500</v>
      </c>
    </row>
    <row r="1365" spans="1:1">
      <c r="A1365" s="34">
        <v>123750.00000000001</v>
      </c>
    </row>
    <row r="1366" spans="1:1">
      <c r="A1366" s="33">
        <v>237500</v>
      </c>
    </row>
    <row r="1367" spans="1:1">
      <c r="A1367" s="34">
        <v>210000</v>
      </c>
    </row>
    <row r="1368" spans="1:1">
      <c r="A1368" s="33">
        <v>212500</v>
      </c>
    </row>
    <row r="1369" spans="1:1">
      <c r="A1369" s="34">
        <v>212500</v>
      </c>
    </row>
    <row r="1370" spans="1:1">
      <c r="A1370" s="33">
        <v>137500</v>
      </c>
    </row>
    <row r="1371" spans="1:1">
      <c r="A1371" s="34">
        <v>110000.00000000001</v>
      </c>
    </row>
    <row r="1372" spans="1:1">
      <c r="A1372" s="33">
        <v>200000</v>
      </c>
    </row>
    <row r="1373" spans="1:1">
      <c r="A1373" s="34">
        <v>275000</v>
      </c>
    </row>
    <row r="1374" spans="1:1">
      <c r="A1374" s="33">
        <v>240000</v>
      </c>
    </row>
    <row r="1375" spans="1:1">
      <c r="A1375" s="34">
        <v>276249.99999999994</v>
      </c>
    </row>
    <row r="1376" spans="1:1">
      <c r="A1376" s="33">
        <v>195000</v>
      </c>
    </row>
    <row r="1377" spans="1:1">
      <c r="A1377" s="34">
        <v>113750</v>
      </c>
    </row>
    <row r="1378" spans="1:1">
      <c r="A1378" s="33">
        <v>225000</v>
      </c>
    </row>
    <row r="1379" spans="1:1">
      <c r="A1379" s="34">
        <v>357500</v>
      </c>
    </row>
    <row r="1380" spans="1:1">
      <c r="A1380" s="33">
        <v>245000</v>
      </c>
    </row>
    <row r="1381" spans="1:1">
      <c r="A1381" s="34">
        <v>280000</v>
      </c>
    </row>
    <row r="1382" spans="1:1">
      <c r="A1382" s="33">
        <v>165000.00000000003</v>
      </c>
    </row>
    <row r="1383" spans="1:1">
      <c r="A1383" s="34">
        <v>120000.00000000001</v>
      </c>
    </row>
    <row r="1384" spans="1:1">
      <c r="A1384" s="33">
        <v>281250.00000000006</v>
      </c>
    </row>
    <row r="1385" spans="1:1">
      <c r="A1385" s="34">
        <v>345000</v>
      </c>
    </row>
    <row r="1386" spans="1:1">
      <c r="A1386" s="33">
        <v>276250</v>
      </c>
    </row>
    <row r="1387" spans="1:1">
      <c r="A1387" s="34">
        <v>276250</v>
      </c>
    </row>
    <row r="1388" spans="1:1">
      <c r="A1388" s="33">
        <v>195000</v>
      </c>
    </row>
    <row r="1389" spans="1:1">
      <c r="A1389" s="34">
        <v>123749.99999999999</v>
      </c>
    </row>
    <row r="1390" spans="1:1">
      <c r="A1390" s="33">
        <v>402500</v>
      </c>
    </row>
    <row r="1391" spans="1:1">
      <c r="A1391" s="34">
        <v>536249.99999999988</v>
      </c>
    </row>
    <row r="1392" spans="1:1">
      <c r="A1392" s="33">
        <v>490000</v>
      </c>
    </row>
    <row r="1393" spans="1:1">
      <c r="A1393" s="34">
        <v>595000</v>
      </c>
    </row>
    <row r="1394" spans="1:1">
      <c r="A1394" s="33">
        <v>488750</v>
      </c>
    </row>
    <row r="1395" spans="1:1">
      <c r="A1395" s="34">
        <v>427500</v>
      </c>
    </row>
    <row r="1396" spans="1:1">
      <c r="A1396" s="33">
        <v>825000.00000000012</v>
      </c>
    </row>
    <row r="1397" spans="1:1">
      <c r="A1397" s="34">
        <v>810000</v>
      </c>
    </row>
    <row r="1398" spans="1:1">
      <c r="A1398" s="33">
        <v>712500</v>
      </c>
    </row>
    <row r="1399" spans="1:1">
      <c r="A1399" s="34">
        <v>665000</v>
      </c>
    </row>
    <row r="1400" spans="1:1">
      <c r="A1400" s="33">
        <v>540000</v>
      </c>
    </row>
    <row r="1401" spans="1:1">
      <c r="A1401" s="34">
        <v>617500</v>
      </c>
    </row>
    <row r="1402" spans="1:1">
      <c r="A1402" s="33">
        <v>715000.00000000012</v>
      </c>
    </row>
    <row r="1403" spans="1:1">
      <c r="A1403" s="34">
        <v>807500</v>
      </c>
    </row>
    <row r="1404" spans="1:1">
      <c r="A1404" s="33">
        <v>701250.00000000012</v>
      </c>
    </row>
    <row r="1405" spans="1:1">
      <c r="A1405" s="34">
        <v>560000</v>
      </c>
    </row>
    <row r="1406" spans="1:1">
      <c r="A1406" s="33">
        <v>380000</v>
      </c>
    </row>
    <row r="1407" spans="1:1">
      <c r="A1407" s="34">
        <v>380000</v>
      </c>
    </row>
    <row r="1408" spans="1:1">
      <c r="A1408" s="33">
        <v>255000</v>
      </c>
    </row>
    <row r="1409" spans="1:1">
      <c r="A1409" s="34">
        <v>300000.00000000006</v>
      </c>
    </row>
    <row r="1410" spans="1:1">
      <c r="A1410" s="33">
        <v>325000.00000000006</v>
      </c>
    </row>
    <row r="1411" spans="1:1">
      <c r="A1411" s="34">
        <v>180000.00000000003</v>
      </c>
    </row>
    <row r="1412" spans="1:1">
      <c r="A1412" s="33">
        <v>150000.00000000003</v>
      </c>
    </row>
    <row r="1413" spans="1:1">
      <c r="A1413" s="34">
        <v>192500</v>
      </c>
    </row>
    <row r="1414" spans="1:1">
      <c r="A1414" s="33">
        <v>164999.99999999997</v>
      </c>
    </row>
    <row r="1415" spans="1:1">
      <c r="A1415" s="34">
        <v>200000</v>
      </c>
    </row>
    <row r="1416" spans="1:1">
      <c r="A1416" s="33">
        <v>373750.00000000006</v>
      </c>
    </row>
    <row r="1417" spans="1:1">
      <c r="A1417" s="34">
        <v>240000.00000000003</v>
      </c>
    </row>
    <row r="1418" spans="1:1">
      <c r="A1418" s="33">
        <v>206250.00000000003</v>
      </c>
    </row>
    <row r="1419" spans="1:1">
      <c r="A1419" s="34">
        <v>227500</v>
      </c>
    </row>
    <row r="1420" spans="1:1">
      <c r="A1420" s="33">
        <v>280000</v>
      </c>
    </row>
    <row r="1421" spans="1:1">
      <c r="A1421" s="34">
        <v>343750.00000000006</v>
      </c>
    </row>
    <row r="1422" spans="1:1">
      <c r="A1422" s="33">
        <v>420000.00000000006</v>
      </c>
    </row>
    <row r="1423" spans="1:1">
      <c r="A1423" s="34">
        <v>288750.00000000006</v>
      </c>
    </row>
    <row r="1424" spans="1:1">
      <c r="A1424" s="33">
        <v>325000.00000000006</v>
      </c>
    </row>
    <row r="1425" spans="1:1">
      <c r="A1425" s="34">
        <v>403750.00000000006</v>
      </c>
    </row>
    <row r="1426" spans="1:1">
      <c r="A1426" s="33">
        <v>540000.00000000012</v>
      </c>
    </row>
    <row r="1427" spans="1:1">
      <c r="A1427" s="34">
        <v>600000.00000000012</v>
      </c>
    </row>
    <row r="1428" spans="1:1">
      <c r="A1428" s="33">
        <v>680000.00000000012</v>
      </c>
    </row>
    <row r="1429" spans="1:1">
      <c r="A1429" s="34">
        <v>480000.00000000006</v>
      </c>
    </row>
    <row r="1430" spans="1:1">
      <c r="A1430" s="33">
        <v>480000.00000000006</v>
      </c>
    </row>
    <row r="1431" spans="1:1">
      <c r="A1431" s="34">
        <v>472500.00000000006</v>
      </c>
    </row>
    <row r="1432" spans="1:1">
      <c r="A1432" s="33">
        <v>593750.00000000012</v>
      </c>
    </row>
    <row r="1433" spans="1:1">
      <c r="A1433" s="34">
        <v>382500</v>
      </c>
    </row>
    <row r="1434" spans="1:1">
      <c r="A1434" s="33">
        <v>292500</v>
      </c>
    </row>
    <row r="1435" spans="1:1">
      <c r="A1435" s="34">
        <v>227500</v>
      </c>
    </row>
    <row r="1436" spans="1:1">
      <c r="A1436" s="33">
        <v>200000</v>
      </c>
    </row>
    <row r="1437" spans="1:1">
      <c r="A1437" s="34">
        <v>302500.00000000006</v>
      </c>
    </row>
    <row r="1438" spans="1:1">
      <c r="A1438" s="33">
        <v>292500</v>
      </c>
    </row>
    <row r="1439" spans="1:1">
      <c r="A1439" s="34">
        <v>405000</v>
      </c>
    </row>
    <row r="1440" spans="1:1">
      <c r="A1440" s="33">
        <v>247500</v>
      </c>
    </row>
    <row r="1441" spans="1:1">
      <c r="A1441" s="34">
        <v>210000</v>
      </c>
    </row>
    <row r="1442" spans="1:1">
      <c r="A1442" s="33">
        <v>190000</v>
      </c>
    </row>
    <row r="1443" spans="1:1">
      <c r="A1443" s="34">
        <v>302500.00000000006</v>
      </c>
    </row>
    <row r="1444" spans="1:1">
      <c r="A1444" s="33">
        <v>292500</v>
      </c>
    </row>
    <row r="1445" spans="1:1">
      <c r="A1445" s="34">
        <v>391500</v>
      </c>
    </row>
    <row r="1446" spans="1:1">
      <c r="A1446" s="33">
        <v>247500</v>
      </c>
    </row>
    <row r="1447" spans="1:1">
      <c r="A1447" s="34">
        <v>201250</v>
      </c>
    </row>
    <row r="1448" spans="1:1">
      <c r="A1448" s="33">
        <v>170000</v>
      </c>
    </row>
    <row r="1449" spans="1:1">
      <c r="A1449" s="34">
        <v>261250.00000000003</v>
      </c>
    </row>
    <row r="1450" spans="1:1">
      <c r="A1450" s="33">
        <v>258750</v>
      </c>
    </row>
    <row r="1451" spans="1:1">
      <c r="A1451" s="34">
        <v>371250</v>
      </c>
    </row>
    <row r="1452" spans="1:1">
      <c r="A1452" s="33">
        <v>236250</v>
      </c>
    </row>
    <row r="1453" spans="1:1">
      <c r="A1453" s="34">
        <v>183750</v>
      </c>
    </row>
    <row r="1454" spans="1:1">
      <c r="A1454" s="33">
        <v>180000</v>
      </c>
    </row>
    <row r="1455" spans="1:1">
      <c r="A1455" s="34">
        <v>261250.00000000003</v>
      </c>
    </row>
    <row r="1456" spans="1:1">
      <c r="A1456" s="33">
        <v>270000</v>
      </c>
    </row>
    <row r="1457" spans="1:1">
      <c r="A1457" s="34">
        <v>478500.00000000006</v>
      </c>
    </row>
    <row r="1458" spans="1:1">
      <c r="A1458" s="33">
        <v>316250.00000000006</v>
      </c>
    </row>
    <row r="1459" spans="1:1">
      <c r="A1459" s="34">
        <v>275000</v>
      </c>
    </row>
    <row r="1460" spans="1:1">
      <c r="A1460" s="33">
        <v>250000</v>
      </c>
    </row>
    <row r="1461" spans="1:1">
      <c r="A1461" s="34">
        <v>315000</v>
      </c>
    </row>
    <row r="1462" spans="1:1">
      <c r="A1462" s="33">
        <v>406250</v>
      </c>
    </row>
    <row r="1463" spans="1:1">
      <c r="A1463" s="34">
        <v>525000</v>
      </c>
    </row>
    <row r="1464" spans="1:1">
      <c r="A1464" s="33">
        <v>343750.00000000006</v>
      </c>
    </row>
    <row r="1465" spans="1:1">
      <c r="A1465" s="34">
        <v>300000</v>
      </c>
    </row>
    <row r="1466" spans="1:1">
      <c r="A1466" s="33">
        <v>287500</v>
      </c>
    </row>
    <row r="1467" spans="1:1">
      <c r="A1467" s="34">
        <v>373750</v>
      </c>
    </row>
    <row r="1468" spans="1:1">
      <c r="A1468" s="33">
        <v>507500</v>
      </c>
    </row>
    <row r="1469" spans="1:1">
      <c r="A1469" s="34">
        <v>617500</v>
      </c>
    </row>
    <row r="1470" spans="1:1">
      <c r="A1470" s="33">
        <v>420000.00000000006</v>
      </c>
    </row>
    <row r="1471" spans="1:1">
      <c r="A1471" s="34">
        <v>343750.00000000006</v>
      </c>
    </row>
    <row r="1472" spans="1:1">
      <c r="A1472" s="33">
        <v>316250.00000000006</v>
      </c>
    </row>
    <row r="1473" spans="1:1">
      <c r="A1473" s="34">
        <v>390000</v>
      </c>
    </row>
    <row r="1474" spans="1:1">
      <c r="A1474" s="33">
        <v>542500</v>
      </c>
    </row>
    <row r="1475" spans="1:1">
      <c r="A1475" s="34">
        <v>601250</v>
      </c>
    </row>
    <row r="1476" spans="1:1">
      <c r="A1476" s="33">
        <v>420000.00000000006</v>
      </c>
    </row>
    <row r="1477" spans="1:1">
      <c r="A1477" s="34">
        <v>343750.00000000006</v>
      </c>
    </row>
    <row r="1478" spans="1:1">
      <c r="A1478" s="33">
        <v>258750</v>
      </c>
    </row>
    <row r="1479" spans="1:1">
      <c r="A1479" s="34">
        <v>302500.00000000006</v>
      </c>
    </row>
    <row r="1480" spans="1:1">
      <c r="A1480" s="33">
        <v>435000.00000000006</v>
      </c>
    </row>
    <row r="1481" spans="1:1">
      <c r="A1481" s="34">
        <v>467500.00000000006</v>
      </c>
    </row>
    <row r="1482" spans="1:1">
      <c r="A1482" s="33">
        <v>325000.00000000012</v>
      </c>
    </row>
    <row r="1483" spans="1:1">
      <c r="A1483" s="34">
        <v>247500</v>
      </c>
    </row>
    <row r="1484" spans="1:1">
      <c r="A1484" s="33">
        <v>236250</v>
      </c>
    </row>
    <row r="1485" spans="1:1">
      <c r="A1485" s="34">
        <v>288750.00000000006</v>
      </c>
    </row>
    <row r="1486" spans="1:1">
      <c r="A1486" s="33">
        <v>375000.00000000006</v>
      </c>
    </row>
    <row r="1487" spans="1:1">
      <c r="A1487" s="34">
        <v>480000.00000000006</v>
      </c>
    </row>
    <row r="1488" spans="1:1">
      <c r="A1488" s="33">
        <v>312500.00000000012</v>
      </c>
    </row>
    <row r="1489" spans="1:1">
      <c r="A1489" s="34">
        <v>262500.00000000006</v>
      </c>
    </row>
    <row r="1490" spans="1:1">
      <c r="A1490" s="33">
        <v>250000.00000000006</v>
      </c>
    </row>
    <row r="1491" spans="1:1">
      <c r="A1491" s="34">
        <v>300000.00000000006</v>
      </c>
    </row>
    <row r="1492" spans="1:1">
      <c r="A1492" s="33">
        <v>406250</v>
      </c>
    </row>
    <row r="1493" spans="1:1">
      <c r="A1493" s="34">
        <v>465000.00000000006</v>
      </c>
    </row>
    <row r="1494" spans="1:1">
      <c r="A1494" s="33">
        <v>300000.00000000006</v>
      </c>
    </row>
    <row r="1495" spans="1:1">
      <c r="A1495" s="34">
        <v>272500.00000000006</v>
      </c>
    </row>
    <row r="1496" spans="1:1">
      <c r="A1496" s="33">
        <v>287500.00000000006</v>
      </c>
    </row>
    <row r="1497" spans="1:1">
      <c r="A1497" s="34">
        <v>357500</v>
      </c>
    </row>
    <row r="1498" spans="1:1">
      <c r="A1498" s="33">
        <v>455000</v>
      </c>
    </row>
    <row r="1499" spans="1:1">
      <c r="A1499" s="34">
        <v>568750</v>
      </c>
    </row>
    <row r="1500" spans="1:1">
      <c r="A1500" s="33">
        <v>371250.00000000006</v>
      </c>
    </row>
    <row r="1501" spans="1:1">
      <c r="A1501" s="34">
        <v>343750.00000000006</v>
      </c>
    </row>
    <row r="1502" spans="1:1">
      <c r="A1502" s="33">
        <v>316250.00000000006</v>
      </c>
    </row>
    <row r="1503" spans="1:1">
      <c r="A1503" s="34">
        <v>373750</v>
      </c>
    </row>
    <row r="1504" spans="1:1">
      <c r="A1504" s="33">
        <v>472500</v>
      </c>
    </row>
    <row r="1505" spans="1:1">
      <c r="A1505" s="34">
        <v>320000</v>
      </c>
    </row>
    <row r="1506" spans="1:1">
      <c r="A1506" s="33">
        <v>240000</v>
      </c>
    </row>
    <row r="1507" spans="1:1">
      <c r="A1507" s="34">
        <v>180000.00000000003</v>
      </c>
    </row>
    <row r="1508" spans="1:1">
      <c r="A1508" s="33">
        <v>157500</v>
      </c>
    </row>
    <row r="1509" spans="1:1">
      <c r="A1509" s="34">
        <v>250000</v>
      </c>
    </row>
    <row r="1510" spans="1:1">
      <c r="A1510" s="33">
        <v>240000</v>
      </c>
    </row>
    <row r="1511" spans="1:1">
      <c r="A1511" s="34">
        <v>340000</v>
      </c>
    </row>
    <row r="1512" spans="1:1">
      <c r="A1512" s="33">
        <v>200000</v>
      </c>
    </row>
    <row r="1513" spans="1:1">
      <c r="A1513" s="34">
        <v>165000.00000000003</v>
      </c>
    </row>
    <row r="1514" spans="1:1">
      <c r="A1514" s="33">
        <v>148750</v>
      </c>
    </row>
    <row r="1515" spans="1:1">
      <c r="A1515" s="34">
        <v>250000</v>
      </c>
    </row>
    <row r="1516" spans="1:1">
      <c r="A1516" s="33">
        <v>240000</v>
      </c>
    </row>
    <row r="1517" spans="1:1">
      <c r="A1517" s="34">
        <v>328000</v>
      </c>
    </row>
    <row r="1518" spans="1:1">
      <c r="A1518" s="33">
        <v>210000</v>
      </c>
    </row>
    <row r="1519" spans="1:1">
      <c r="A1519" s="34">
        <v>165000.00000000003</v>
      </c>
    </row>
    <row r="1520" spans="1:1">
      <c r="A1520" s="33">
        <v>140000</v>
      </c>
    </row>
    <row r="1521" spans="1:1">
      <c r="A1521" s="34">
        <v>225000</v>
      </c>
    </row>
    <row r="1522" spans="1:1">
      <c r="A1522" s="33">
        <v>220000</v>
      </c>
    </row>
    <row r="1523" spans="1:1">
      <c r="A1523" s="34">
        <v>320000</v>
      </c>
    </row>
    <row r="1524" spans="1:1">
      <c r="A1524" s="33">
        <v>200000</v>
      </c>
    </row>
    <row r="1525" spans="1:1">
      <c r="A1525" s="34">
        <v>150000.00000000003</v>
      </c>
    </row>
    <row r="1526" spans="1:1">
      <c r="A1526" s="33">
        <v>148750</v>
      </c>
    </row>
    <row r="1527" spans="1:1">
      <c r="A1527" s="34">
        <v>212500</v>
      </c>
    </row>
    <row r="1528" spans="1:1">
      <c r="A1528" s="33">
        <v>220000</v>
      </c>
    </row>
    <row r="1529" spans="1:1">
      <c r="A1529" s="34">
        <v>410000</v>
      </c>
    </row>
    <row r="1530" spans="1:1">
      <c r="A1530" s="33">
        <v>236250.00000000003</v>
      </c>
    </row>
    <row r="1531" spans="1:1">
      <c r="A1531" s="34">
        <v>200000</v>
      </c>
    </row>
    <row r="1532" spans="1:1">
      <c r="A1532" s="33">
        <v>180000</v>
      </c>
    </row>
    <row r="1533" spans="1:1">
      <c r="A1533" s="34">
        <v>237500</v>
      </c>
    </row>
    <row r="1534" spans="1:1">
      <c r="A1534" s="33">
        <v>330000.00000000006</v>
      </c>
    </row>
    <row r="1535" spans="1:1">
      <c r="A1535" s="34">
        <v>425000</v>
      </c>
    </row>
    <row r="1536" spans="1:1">
      <c r="A1536" s="33">
        <v>270000.00000000006</v>
      </c>
    </row>
    <row r="1537" spans="1:1">
      <c r="A1537" s="34">
        <v>210000</v>
      </c>
    </row>
    <row r="1538" spans="1:1">
      <c r="A1538" s="33">
        <v>200000</v>
      </c>
    </row>
    <row r="1539" spans="1:1">
      <c r="A1539" s="34">
        <v>250000</v>
      </c>
    </row>
    <row r="1540" spans="1:1">
      <c r="A1540" s="33">
        <v>357500.00000000006</v>
      </c>
    </row>
    <row r="1541" spans="1:1">
      <c r="A1541" s="34">
        <v>437500</v>
      </c>
    </row>
    <row r="1542" spans="1:1">
      <c r="A1542" s="33">
        <v>281250.00000000006</v>
      </c>
    </row>
    <row r="1543" spans="1:1">
      <c r="A1543" s="34">
        <v>220000</v>
      </c>
    </row>
    <row r="1544" spans="1:1">
      <c r="A1544" s="33">
        <v>200000</v>
      </c>
    </row>
    <row r="1545" spans="1:1">
      <c r="A1545" s="34">
        <v>262500</v>
      </c>
    </row>
    <row r="1546" spans="1:1">
      <c r="A1546" s="33">
        <v>385000.00000000006</v>
      </c>
    </row>
    <row r="1547" spans="1:1">
      <c r="A1547" s="34">
        <v>425000</v>
      </c>
    </row>
    <row r="1548" spans="1:1">
      <c r="A1548" s="33">
        <v>281250.00000000006</v>
      </c>
    </row>
    <row r="1549" spans="1:1">
      <c r="A1549" s="34">
        <v>220000</v>
      </c>
    </row>
    <row r="1550" spans="1:1">
      <c r="A1550" s="33">
        <v>210000</v>
      </c>
    </row>
    <row r="1551" spans="1:1">
      <c r="A1551" s="34">
        <v>250000</v>
      </c>
    </row>
    <row r="1552" spans="1:1">
      <c r="A1552" s="33">
        <v>371250.00000000006</v>
      </c>
    </row>
    <row r="1553" spans="1:1">
      <c r="A1553" s="34">
        <v>400000</v>
      </c>
    </row>
    <row r="1554" spans="1:1">
      <c r="A1554" s="33">
        <v>270000.00000000006</v>
      </c>
    </row>
    <row r="1555" spans="1:1">
      <c r="A1555" s="34">
        <v>210000</v>
      </c>
    </row>
    <row r="1556" spans="1:1">
      <c r="A1556" s="33">
        <v>200000</v>
      </c>
    </row>
    <row r="1557" spans="1:1">
      <c r="A1557" s="34">
        <v>250000</v>
      </c>
    </row>
    <row r="1558" spans="1:1">
      <c r="A1558" s="33">
        <v>330000.00000000006</v>
      </c>
    </row>
    <row r="1559" spans="1:1">
      <c r="A1559" s="34">
        <v>426250.00000000006</v>
      </c>
    </row>
    <row r="1560" spans="1:1">
      <c r="A1560" s="33">
        <v>270000.00000000006</v>
      </c>
    </row>
    <row r="1561" spans="1:1">
      <c r="A1561" s="34">
        <v>225000.00000000003</v>
      </c>
    </row>
    <row r="1562" spans="1:1">
      <c r="A1562" s="33">
        <v>213750.00000000003</v>
      </c>
    </row>
    <row r="1563" spans="1:1">
      <c r="A1563" s="34">
        <v>261250.00000000003</v>
      </c>
    </row>
    <row r="1564" spans="1:1">
      <c r="A1564" s="33">
        <v>360000</v>
      </c>
    </row>
    <row r="1565" spans="1:1">
      <c r="A1565" s="34">
        <v>412500.00000000006</v>
      </c>
    </row>
    <row r="1566" spans="1:1">
      <c r="A1566" s="33">
        <v>258750.00000000003</v>
      </c>
    </row>
    <row r="1567" spans="1:1">
      <c r="A1567" s="34">
        <v>234000.00000000003</v>
      </c>
    </row>
    <row r="1568" spans="1:1">
      <c r="A1568" s="33">
        <v>225000.00000000003</v>
      </c>
    </row>
    <row r="1569" spans="1:1">
      <c r="A1569" s="34">
        <v>261250.00000000003</v>
      </c>
    </row>
    <row r="1570" spans="1:1">
      <c r="A1570" s="33">
        <v>345000</v>
      </c>
    </row>
    <row r="1571" spans="1:1">
      <c r="A1571" s="34">
        <v>440000.00000000006</v>
      </c>
    </row>
    <row r="1572" spans="1:1">
      <c r="A1572" s="33">
        <v>270000.00000000006</v>
      </c>
    </row>
    <row r="1573" spans="1:1">
      <c r="A1573" s="34">
        <v>247500.00000000003</v>
      </c>
    </row>
    <row r="1574" spans="1:1">
      <c r="A1574" s="33">
        <v>225000.00000000003</v>
      </c>
    </row>
    <row r="1575" spans="1:1">
      <c r="A1575" s="34">
        <v>275000.00000000006</v>
      </c>
    </row>
    <row r="1576" spans="1:1">
      <c r="A1576" s="33">
        <v>360000</v>
      </c>
    </row>
    <row r="1577" spans="1:1">
      <c r="A1577" s="34">
        <v>105000.00000000001</v>
      </c>
    </row>
    <row r="1578" spans="1:1">
      <c r="A1578" s="33">
        <v>140000</v>
      </c>
    </row>
    <row r="1579" spans="1:1">
      <c r="A1579" s="34">
        <v>140000</v>
      </c>
    </row>
    <row r="1580" spans="1:1">
      <c r="A1580" s="33">
        <v>80000</v>
      </c>
    </row>
    <row r="1581" spans="1:1">
      <c r="A1581" s="34">
        <v>67500.000000000015</v>
      </c>
    </row>
    <row r="1582" spans="1:1">
      <c r="A1582" s="33">
        <v>160000</v>
      </c>
    </row>
    <row r="1583" spans="1:1">
      <c r="A1583" s="34">
        <v>135000.00000000003</v>
      </c>
    </row>
    <row r="1584" spans="1:1">
      <c r="A1584" s="33">
        <v>140000</v>
      </c>
    </row>
    <row r="1585" spans="1:1">
      <c r="A1585" s="34">
        <v>140000</v>
      </c>
    </row>
    <row r="1586" spans="1:1">
      <c r="A1586" s="33">
        <v>80000</v>
      </c>
    </row>
    <row r="1587" spans="1:1">
      <c r="A1587" s="34">
        <v>56250.000000000007</v>
      </c>
    </row>
    <row r="1588" spans="1:1">
      <c r="A1588" s="33">
        <v>130000</v>
      </c>
    </row>
    <row r="1589" spans="1:1">
      <c r="A1589" s="34">
        <v>190000</v>
      </c>
    </row>
    <row r="1590" spans="1:1">
      <c r="A1590" s="33">
        <v>162500</v>
      </c>
    </row>
    <row r="1591" spans="1:1">
      <c r="A1591" s="34">
        <v>192499.99999999997</v>
      </c>
    </row>
    <row r="1592" spans="1:1">
      <c r="A1592" s="33">
        <v>125000</v>
      </c>
    </row>
    <row r="1593" spans="1:1">
      <c r="A1593" s="34">
        <v>55000.000000000007</v>
      </c>
    </row>
    <row r="1594" spans="1:1">
      <c r="A1594" s="33">
        <v>150000</v>
      </c>
    </row>
    <row r="1595" spans="1:1">
      <c r="A1595" s="34">
        <v>261250.00000000003</v>
      </c>
    </row>
    <row r="1596" spans="1:1">
      <c r="A1596" s="33">
        <v>165000.00000000003</v>
      </c>
    </row>
    <row r="1597" spans="1:1">
      <c r="A1597" s="34">
        <v>195000.00000000003</v>
      </c>
    </row>
    <row r="1598" spans="1:1">
      <c r="A1598" s="33">
        <v>101250.00000000001</v>
      </c>
    </row>
    <row r="1599" spans="1:1">
      <c r="A1599" s="34">
        <v>62500.000000000015</v>
      </c>
    </row>
    <row r="1600" spans="1:1">
      <c r="A1600" s="33">
        <v>195000.00000000003</v>
      </c>
    </row>
    <row r="1601" spans="1:1">
      <c r="A1601" s="34">
        <v>250000</v>
      </c>
    </row>
    <row r="1602" spans="1:1">
      <c r="A1602" s="33">
        <v>192500.00000000003</v>
      </c>
    </row>
    <row r="1603" spans="1:1">
      <c r="A1603" s="34">
        <v>192500.00000000003</v>
      </c>
    </row>
    <row r="1604" spans="1:1">
      <c r="A1604" s="33">
        <v>137500</v>
      </c>
    </row>
    <row r="1605" spans="1:1">
      <c r="A1605" s="34">
        <v>78749.999999999985</v>
      </c>
    </row>
    <row r="1606" spans="1:1">
      <c r="A1606" s="33">
        <v>315000</v>
      </c>
    </row>
    <row r="1607" spans="1:1">
      <c r="A1607" s="34">
        <v>426249.99999999994</v>
      </c>
    </row>
    <row r="1608" spans="1:1">
      <c r="A1608" s="33">
        <v>422499.99999999988</v>
      </c>
    </row>
    <row r="1609" spans="1:1">
      <c r="A1609" s="34">
        <v>520000</v>
      </c>
    </row>
    <row r="1610" spans="1:1">
      <c r="A1610" s="33">
        <v>420000</v>
      </c>
    </row>
    <row r="1611" spans="1:1">
      <c r="A1611" s="34">
        <v>360000</v>
      </c>
    </row>
    <row r="1612" spans="1:1">
      <c r="A1612" s="33">
        <v>735000</v>
      </c>
    </row>
    <row r="1613" spans="1:1">
      <c r="A1613" s="34">
        <v>722500</v>
      </c>
    </row>
    <row r="1614" spans="1:1">
      <c r="A1614" s="33">
        <v>630000</v>
      </c>
    </row>
    <row r="1615" spans="1:1">
      <c r="A1615" s="34">
        <v>585000</v>
      </c>
    </row>
    <row r="1616" spans="1:1">
      <c r="A1616" s="33">
        <v>467500</v>
      </c>
    </row>
    <row r="1617" spans="1:1">
      <c r="A1617" s="34">
        <v>540000</v>
      </c>
    </row>
    <row r="1618" spans="1:1">
      <c r="A1618" s="33">
        <v>630000</v>
      </c>
    </row>
    <row r="1619" spans="1:1">
      <c r="A1619" s="34">
        <v>720000</v>
      </c>
    </row>
    <row r="1620" spans="1:1">
      <c r="A1620" s="33">
        <v>620000</v>
      </c>
    </row>
    <row r="1621" spans="1:1">
      <c r="A1621" s="34">
        <v>455000</v>
      </c>
    </row>
    <row r="1622" spans="1:1">
      <c r="A1622" s="33">
        <v>297500</v>
      </c>
    </row>
    <row r="1623" spans="1:1">
      <c r="A1623" s="34">
        <v>297500</v>
      </c>
    </row>
    <row r="1624" spans="1:1">
      <c r="A1624" s="33">
        <v>187500</v>
      </c>
    </row>
    <row r="1625" spans="1:1">
      <c r="A1625" s="34">
        <v>225000.00000000006</v>
      </c>
    </row>
    <row r="1626" spans="1:1">
      <c r="A1626" s="33">
        <v>247500.00000000006</v>
      </c>
    </row>
    <row r="1627" spans="1:1">
      <c r="A1627" s="34">
        <v>125000.00000000003</v>
      </c>
    </row>
    <row r="1628" spans="1:1">
      <c r="A1628" s="33">
        <v>100000.00000000003</v>
      </c>
    </row>
    <row r="1629" spans="1:1">
      <c r="A1629" s="34">
        <v>135000.00000000003</v>
      </c>
    </row>
    <row r="1630" spans="1:1">
      <c r="A1630" s="33">
        <v>112499.99999999999</v>
      </c>
    </row>
    <row r="1631" spans="1:1">
      <c r="A1631" s="34">
        <v>140000</v>
      </c>
    </row>
    <row r="1632" spans="1:1">
      <c r="A1632" s="33">
        <v>288750.00000000006</v>
      </c>
    </row>
    <row r="1633" spans="1:1">
      <c r="A1633" s="34">
        <v>175000.00000000006</v>
      </c>
    </row>
    <row r="1634" spans="1:1">
      <c r="A1634" s="33">
        <v>146250.00000000003</v>
      </c>
    </row>
    <row r="1635" spans="1:1">
      <c r="A1635" s="34">
        <v>165000.00000000003</v>
      </c>
    </row>
    <row r="1636" spans="1:1">
      <c r="A1636" s="33">
        <v>210000.00000000003</v>
      </c>
    </row>
    <row r="1637" spans="1:1">
      <c r="A1637" s="34">
        <v>258750.00000000003</v>
      </c>
    </row>
    <row r="1638" spans="1:1">
      <c r="A1638" s="33">
        <v>325000.00000000012</v>
      </c>
    </row>
    <row r="1639" spans="1:1">
      <c r="A1639" s="34">
        <v>213750.00000000003</v>
      </c>
    </row>
    <row r="1640" spans="1:1">
      <c r="A1640" s="33">
        <v>247500.00000000006</v>
      </c>
    </row>
    <row r="1641" spans="1:1">
      <c r="A1641" s="34">
        <v>318750.00000000006</v>
      </c>
    </row>
    <row r="1642" spans="1:1">
      <c r="A1642" s="33">
        <v>440000.00000000006</v>
      </c>
    </row>
    <row r="1643" spans="1:1">
      <c r="A1643" s="34">
        <v>487500.00000000012</v>
      </c>
    </row>
    <row r="1644" spans="1:1">
      <c r="A1644" s="33">
        <v>562500.00000000023</v>
      </c>
    </row>
    <row r="1645" spans="1:1">
      <c r="A1645" s="34">
        <v>385000.00000000006</v>
      </c>
    </row>
    <row r="1646" spans="1:1">
      <c r="A1646" s="33">
        <v>385000.00000000006</v>
      </c>
    </row>
    <row r="1647" spans="1:1">
      <c r="A1647" s="34">
        <v>380000.00000000006</v>
      </c>
    </row>
    <row r="1648" spans="1:1">
      <c r="A1648" s="33">
        <v>488750.00000000006</v>
      </c>
    </row>
    <row r="1649" spans="1:1">
      <c r="A1649" s="34">
        <v>262500</v>
      </c>
    </row>
    <row r="1650" spans="1:1">
      <c r="A1650" s="33">
        <v>192500</v>
      </c>
    </row>
    <row r="1651" spans="1:1">
      <c r="A1651" s="34">
        <v>137500</v>
      </c>
    </row>
    <row r="1652" spans="1:1">
      <c r="A1652" s="33">
        <v>119999.99999999997</v>
      </c>
    </row>
    <row r="1653" spans="1:1">
      <c r="A1653" s="34">
        <v>202500.00000000003</v>
      </c>
    </row>
    <row r="1654" spans="1:1">
      <c r="A1654" s="33">
        <v>192500</v>
      </c>
    </row>
    <row r="1655" spans="1:1">
      <c r="A1655" s="34">
        <v>280000</v>
      </c>
    </row>
    <row r="1656" spans="1:1">
      <c r="A1656" s="33">
        <v>157500</v>
      </c>
    </row>
    <row r="1657" spans="1:1">
      <c r="A1657" s="34">
        <v>125000</v>
      </c>
    </row>
    <row r="1658" spans="1:1">
      <c r="A1658" s="33">
        <v>112499.99999999997</v>
      </c>
    </row>
    <row r="1659" spans="1:1">
      <c r="A1659" s="34">
        <v>202500.00000000003</v>
      </c>
    </row>
    <row r="1660" spans="1:1">
      <c r="A1660" s="33">
        <v>192500</v>
      </c>
    </row>
    <row r="1661" spans="1:1">
      <c r="A1661" s="34">
        <v>269500</v>
      </c>
    </row>
    <row r="1662" spans="1:1">
      <c r="A1662" s="33">
        <v>157500</v>
      </c>
    </row>
    <row r="1663" spans="1:1">
      <c r="A1663" s="34">
        <v>118750</v>
      </c>
    </row>
    <row r="1664" spans="1:1">
      <c r="A1664" s="33">
        <v>97499.999999999971</v>
      </c>
    </row>
    <row r="1665" spans="1:1">
      <c r="A1665" s="34">
        <v>168750.00000000003</v>
      </c>
    </row>
    <row r="1666" spans="1:1">
      <c r="A1666" s="33">
        <v>166250</v>
      </c>
    </row>
    <row r="1667" spans="1:1">
      <c r="A1667" s="34">
        <v>253750</v>
      </c>
    </row>
    <row r="1668" spans="1:1">
      <c r="A1668" s="33">
        <v>170000</v>
      </c>
    </row>
    <row r="1669" spans="1:1">
      <c r="A1669" s="34">
        <v>135000.00000000003</v>
      </c>
    </row>
    <row r="1670" spans="1:1">
      <c r="A1670" s="33">
        <v>131250</v>
      </c>
    </row>
    <row r="1671" spans="1:1">
      <c r="A1671" s="34">
        <v>200000</v>
      </c>
    </row>
    <row r="1672" spans="1:1">
      <c r="A1672" s="33">
        <v>210000</v>
      </c>
    </row>
    <row r="1673" spans="1:1">
      <c r="A1673" s="34">
        <v>397500</v>
      </c>
    </row>
    <row r="1674" spans="1:1">
      <c r="A1674" s="33">
        <v>250000</v>
      </c>
    </row>
    <row r="1675" spans="1:1">
      <c r="A1675" s="34">
        <v>213750</v>
      </c>
    </row>
    <row r="1676" spans="1:1">
      <c r="A1676" s="33">
        <v>202500</v>
      </c>
    </row>
    <row r="1677" spans="1:1">
      <c r="A1677" s="34">
        <v>261249.99999999997</v>
      </c>
    </row>
    <row r="1678" spans="1:1">
      <c r="A1678" s="33">
        <v>345000</v>
      </c>
    </row>
    <row r="1679" spans="1:1">
      <c r="A1679" s="34">
        <v>453749.99999999994</v>
      </c>
    </row>
    <row r="1680" spans="1:1">
      <c r="A1680" s="33">
        <v>287500</v>
      </c>
    </row>
    <row r="1681" spans="1:1">
      <c r="A1681" s="34">
        <v>247500</v>
      </c>
    </row>
    <row r="1682" spans="1:1">
      <c r="A1682" s="33">
        <v>236250</v>
      </c>
    </row>
    <row r="1683" spans="1:1">
      <c r="A1683" s="34">
        <v>315000</v>
      </c>
    </row>
    <row r="1684" spans="1:1">
      <c r="A1684" s="33">
        <v>438750</v>
      </c>
    </row>
    <row r="1685" spans="1:1">
      <c r="A1685" s="34">
        <v>540000</v>
      </c>
    </row>
    <row r="1686" spans="1:1">
      <c r="A1686" s="33">
        <v>357500.00000000006</v>
      </c>
    </row>
    <row r="1687" spans="1:1">
      <c r="A1687" s="34">
        <v>287500</v>
      </c>
    </row>
    <row r="1688" spans="1:1">
      <c r="A1688" s="33">
        <v>262500</v>
      </c>
    </row>
    <row r="1689" spans="1:1">
      <c r="A1689" s="34">
        <v>330000</v>
      </c>
    </row>
    <row r="1690" spans="1:1">
      <c r="A1690" s="33">
        <v>471250</v>
      </c>
    </row>
    <row r="1691" spans="1:1">
      <c r="A1691" s="34">
        <v>525000</v>
      </c>
    </row>
    <row r="1692" spans="1:1">
      <c r="A1692" s="33">
        <v>357500.00000000006</v>
      </c>
    </row>
    <row r="1693" spans="1:1">
      <c r="A1693" s="34">
        <v>258750.00000000003</v>
      </c>
    </row>
    <row r="1694" spans="1:1">
      <c r="A1694" s="33">
        <v>183750</v>
      </c>
    </row>
    <row r="1695" spans="1:1">
      <c r="A1695" s="34">
        <v>225000.00000000003</v>
      </c>
    </row>
    <row r="1696" spans="1:1">
      <c r="A1696" s="33">
        <v>337500.00000000012</v>
      </c>
    </row>
    <row r="1697" spans="1:1">
      <c r="A1697" s="34">
        <v>360000.00000000006</v>
      </c>
    </row>
    <row r="1698" spans="1:1">
      <c r="A1698" s="33">
        <v>240000.00000000009</v>
      </c>
    </row>
    <row r="1699" spans="1:1">
      <c r="A1699" s="34">
        <v>175000</v>
      </c>
    </row>
    <row r="1700" spans="1:1">
      <c r="A1700" s="33">
        <v>166250</v>
      </c>
    </row>
    <row r="1701" spans="1:1">
      <c r="A1701" s="34">
        <v>213750.00000000003</v>
      </c>
    </row>
    <row r="1702" spans="1:1">
      <c r="A1702" s="33">
        <v>287500.00000000006</v>
      </c>
    </row>
    <row r="1703" spans="1:1">
      <c r="A1703" s="34">
        <v>375000.00000000012</v>
      </c>
    </row>
    <row r="1704" spans="1:1">
      <c r="A1704" s="33">
        <v>230000.00000000009</v>
      </c>
    </row>
    <row r="1705" spans="1:1">
      <c r="A1705" s="34">
        <v>170000.00000000006</v>
      </c>
    </row>
    <row r="1706" spans="1:1">
      <c r="A1706" s="33">
        <v>160000.00000000006</v>
      </c>
    </row>
    <row r="1707" spans="1:1">
      <c r="A1707" s="34">
        <v>200000.00000000006</v>
      </c>
    </row>
    <row r="1708" spans="1:1">
      <c r="A1708" s="33">
        <v>288750.00000000006</v>
      </c>
    </row>
    <row r="1709" spans="1:1">
      <c r="A1709" s="34">
        <v>337500.00000000012</v>
      </c>
    </row>
    <row r="1710" spans="1:1">
      <c r="A1710" s="33">
        <v>225000.00000000006</v>
      </c>
    </row>
    <row r="1711" spans="1:1">
      <c r="A1711" s="34">
        <v>200250.00000000006</v>
      </c>
    </row>
    <row r="1712" spans="1:1">
      <c r="A1712" s="33">
        <v>213750.00000000006</v>
      </c>
    </row>
    <row r="1713" spans="1:1">
      <c r="A1713" s="34">
        <v>270000</v>
      </c>
    </row>
    <row r="1714" spans="1:1">
      <c r="A1714" s="33">
        <v>406249.99999999988</v>
      </c>
    </row>
    <row r="1715" spans="1:1">
      <c r="A1715" s="34">
        <v>510000</v>
      </c>
    </row>
    <row r="1716" spans="1:1">
      <c r="A1716" s="33">
        <v>325000</v>
      </c>
    </row>
    <row r="1717" spans="1:1">
      <c r="A1717" s="34">
        <v>300000</v>
      </c>
    </row>
    <row r="1718" spans="1:1">
      <c r="A1718" s="33">
        <v>275000</v>
      </c>
    </row>
    <row r="1719" spans="1:1">
      <c r="A1719" s="34">
        <v>330000</v>
      </c>
    </row>
    <row r="1720" spans="1:1">
      <c r="A1720" s="33">
        <v>422499.99999999988</v>
      </c>
    </row>
    <row r="1721" spans="1:1">
      <c r="A1721" s="34">
        <v>187500</v>
      </c>
    </row>
    <row r="1722" spans="1:1">
      <c r="A1722" s="33">
        <v>127500</v>
      </c>
    </row>
    <row r="1723" spans="1:1">
      <c r="A1723" s="34">
        <v>85000</v>
      </c>
    </row>
    <row r="1724" spans="1:1">
      <c r="A1724" s="33">
        <v>68750.000000000015</v>
      </c>
    </row>
    <row r="1725" spans="1:1">
      <c r="A1725" s="34">
        <v>130000</v>
      </c>
    </row>
    <row r="1726" spans="1:1">
      <c r="A1726" s="33">
        <v>127500</v>
      </c>
    </row>
    <row r="1727" spans="1:1">
      <c r="A1727" s="34">
        <v>202500</v>
      </c>
    </row>
    <row r="1728" spans="1:1">
      <c r="A1728" s="33">
        <v>97500</v>
      </c>
    </row>
    <row r="1729" spans="1:1">
      <c r="A1729" s="34">
        <v>75000</v>
      </c>
    </row>
    <row r="1730" spans="1:1">
      <c r="A1730" s="33">
        <v>62500.000000000015</v>
      </c>
    </row>
    <row r="1731" spans="1:1">
      <c r="A1731" s="34">
        <v>130000</v>
      </c>
    </row>
    <row r="1732" spans="1:1">
      <c r="A1732" s="33">
        <v>120000</v>
      </c>
    </row>
    <row r="1733" spans="1:1">
      <c r="A1733" s="34">
        <v>217000</v>
      </c>
    </row>
    <row r="1734" spans="1:1">
      <c r="A1734" s="33">
        <v>105000</v>
      </c>
    </row>
    <row r="1735" spans="1:1">
      <c r="A1735" s="34">
        <v>87500.000000000029</v>
      </c>
    </row>
    <row r="1736" spans="1:1">
      <c r="A1736" s="33">
        <v>60000</v>
      </c>
    </row>
    <row r="1737" spans="1:1">
      <c r="A1737" s="34">
        <v>112500</v>
      </c>
    </row>
    <row r="1738" spans="1:1">
      <c r="A1738" s="33">
        <v>122500</v>
      </c>
    </row>
    <row r="1739" spans="1:1">
      <c r="A1739" s="34">
        <v>201250</v>
      </c>
    </row>
    <row r="1740" spans="1:1">
      <c r="A1740" s="33">
        <v>82500.000000000015</v>
      </c>
    </row>
    <row r="1741" spans="1:1">
      <c r="A1741" s="34">
        <v>55000.000000000022</v>
      </c>
    </row>
    <row r="1742" spans="1:1">
      <c r="A1742" s="33">
        <v>50000</v>
      </c>
    </row>
    <row r="1743" spans="1:1">
      <c r="A1743" s="34">
        <v>90000</v>
      </c>
    </row>
    <row r="1744" spans="1:1">
      <c r="A1744" s="33">
        <v>105000.00000000001</v>
      </c>
    </row>
    <row r="1745" spans="1:1">
      <c r="A1745" s="34">
        <v>248000</v>
      </c>
    </row>
    <row r="1746" spans="1:1">
      <c r="A1746" s="33">
        <v>113750.00000000003</v>
      </c>
    </row>
    <row r="1747" spans="1:1">
      <c r="A1747" s="34">
        <v>90000.000000000015</v>
      </c>
    </row>
    <row r="1748" spans="1:1">
      <c r="A1748" s="33">
        <v>67500.000000000015</v>
      </c>
    </row>
    <row r="1749" spans="1:1">
      <c r="A1749" s="34">
        <v>112499.99999999999</v>
      </c>
    </row>
    <row r="1750" spans="1:1">
      <c r="A1750" s="33">
        <v>174999.99999999997</v>
      </c>
    </row>
    <row r="1751" spans="1:1">
      <c r="A1751" s="34">
        <v>210000</v>
      </c>
    </row>
    <row r="1752" spans="1:1">
      <c r="A1752" s="33">
        <v>105000.00000000004</v>
      </c>
    </row>
    <row r="1753" spans="1:1">
      <c r="A1753" s="34">
        <v>93750.000000000029</v>
      </c>
    </row>
    <row r="1754" spans="1:1">
      <c r="A1754" s="33">
        <v>87500.000000000029</v>
      </c>
    </row>
    <row r="1755" spans="1:1">
      <c r="A1755" s="34">
        <v>140000</v>
      </c>
    </row>
    <row r="1756" spans="1:1">
      <c r="A1756" s="33">
        <v>236250</v>
      </c>
    </row>
    <row r="1757" spans="1:1">
      <c r="A1757" s="34">
        <v>300000</v>
      </c>
    </row>
    <row r="1758" spans="1:1">
      <c r="A1758" s="33">
        <v>175000.00000000003</v>
      </c>
    </row>
    <row r="1759" spans="1:1">
      <c r="A1759" s="34">
        <v>127500.00000000001</v>
      </c>
    </row>
    <row r="1760" spans="1:1">
      <c r="A1760" s="33">
        <v>112500.00000000001</v>
      </c>
    </row>
    <row r="1761" spans="1:1">
      <c r="A1761" s="34">
        <v>150000</v>
      </c>
    </row>
    <row r="1762" spans="1:1">
      <c r="A1762" s="33">
        <v>247500</v>
      </c>
    </row>
    <row r="1763" spans="1:1">
      <c r="A1763" s="34">
        <v>280000</v>
      </c>
    </row>
    <row r="1764" spans="1:1">
      <c r="A1764" s="33">
        <v>190000.00000000003</v>
      </c>
    </row>
    <row r="1765" spans="1:1">
      <c r="A1765" s="34">
        <v>140000</v>
      </c>
    </row>
    <row r="1766" spans="1:1">
      <c r="A1766" s="33">
        <v>81250.000000000029</v>
      </c>
    </row>
    <row r="1767" spans="1:1">
      <c r="A1767" s="34">
        <v>105000</v>
      </c>
    </row>
    <row r="1768" spans="1:1">
      <c r="A1768" s="33">
        <v>190000</v>
      </c>
    </row>
    <row r="1769" spans="1:1">
      <c r="A1769" s="34">
        <v>210000</v>
      </c>
    </row>
    <row r="1770" spans="1:1">
      <c r="A1770" s="33">
        <v>120000.00000000004</v>
      </c>
    </row>
    <row r="1771" spans="1:1">
      <c r="A1771" s="34">
        <v>45000.000000000007</v>
      </c>
    </row>
    <row r="1772" spans="1:1">
      <c r="A1772" s="33">
        <v>41250.000000000007</v>
      </c>
    </row>
    <row r="1773" spans="1:1">
      <c r="A1773" s="34">
        <v>68750</v>
      </c>
    </row>
    <row r="1774" spans="1:1">
      <c r="A1774" s="33">
        <v>105000.00000000001</v>
      </c>
    </row>
    <row r="1775" spans="1:1">
      <c r="A1775" s="34">
        <v>183750</v>
      </c>
    </row>
    <row r="1776" spans="1:1">
      <c r="A1776" s="33">
        <v>87500</v>
      </c>
    </row>
    <row r="1777" spans="1:1">
      <c r="A1777" s="34">
        <v>62500</v>
      </c>
    </row>
    <row r="1778" spans="1:1">
      <c r="A1778" s="33">
        <v>56250</v>
      </c>
    </row>
    <row r="1779" spans="1:1">
      <c r="A1779" s="34">
        <v>78750</v>
      </c>
    </row>
    <row r="1780" spans="1:1">
      <c r="A1780" s="33">
        <v>139999.99999999997</v>
      </c>
    </row>
    <row r="1781" spans="1:1">
      <c r="A1781" s="34">
        <v>175000</v>
      </c>
    </row>
    <row r="1782" spans="1:1">
      <c r="A1782" s="33">
        <v>87500.000000000029</v>
      </c>
    </row>
    <row r="1783" spans="1:1">
      <c r="A1783" s="34">
        <v>73750.000000000015</v>
      </c>
    </row>
    <row r="1784" spans="1:1">
      <c r="A1784" s="33">
        <v>81250.000000000029</v>
      </c>
    </row>
    <row r="1785" spans="1:1">
      <c r="A1785" s="34">
        <v>134999.99999999997</v>
      </c>
    </row>
    <row r="1786" spans="1:1">
      <c r="A1786" s="33">
        <v>199999.99999999994</v>
      </c>
    </row>
    <row r="1787" spans="1:1">
      <c r="A1787" s="34">
        <v>292499.99999999994</v>
      </c>
    </row>
    <row r="1788" spans="1:1">
      <c r="A1788" s="33">
        <v>157500</v>
      </c>
    </row>
    <row r="1789" spans="1:1">
      <c r="A1789" s="34">
        <v>140000</v>
      </c>
    </row>
    <row r="1790" spans="1:1">
      <c r="A1790" s="33">
        <v>122500</v>
      </c>
    </row>
    <row r="1791" spans="1:1">
      <c r="A1791" s="34">
        <v>157499.99999999997</v>
      </c>
    </row>
    <row r="1792" spans="1:1">
      <c r="A1792" s="33">
        <v>224999.99999999994</v>
      </c>
    </row>
    <row r="1793" spans="1:1">
      <c r="A1793" s="34">
        <v>168750</v>
      </c>
    </row>
    <row r="1794" spans="1:1">
      <c r="A1794" s="33">
        <v>118750</v>
      </c>
    </row>
    <row r="1795" spans="1:1">
      <c r="A1795" s="34">
        <v>71250.000000000015</v>
      </c>
    </row>
    <row r="1796" spans="1:1">
      <c r="A1796" s="33">
        <v>65000.000000000022</v>
      </c>
    </row>
    <row r="1797" spans="1:1">
      <c r="A1797" s="34">
        <v>131250</v>
      </c>
    </row>
    <row r="1798" spans="1:1">
      <c r="A1798" s="33">
        <v>118750</v>
      </c>
    </row>
    <row r="1799" spans="1:1">
      <c r="A1799" s="34">
        <v>181250</v>
      </c>
    </row>
    <row r="1800" spans="1:1">
      <c r="A1800" s="33">
        <v>93750</v>
      </c>
    </row>
    <row r="1801" spans="1:1">
      <c r="A1801" s="34">
        <v>63750.000000000007</v>
      </c>
    </row>
    <row r="1802" spans="1:1">
      <c r="A1802" s="33">
        <v>60000.000000000022</v>
      </c>
    </row>
    <row r="1803" spans="1:1">
      <c r="A1803" s="34">
        <v>131250</v>
      </c>
    </row>
    <row r="1804" spans="1:1">
      <c r="A1804" s="33">
        <v>112500</v>
      </c>
    </row>
    <row r="1805" spans="1:1">
      <c r="A1805" s="34">
        <v>201000.00000000003</v>
      </c>
    </row>
    <row r="1806" spans="1:1">
      <c r="A1806" s="33">
        <v>105000.00000000001</v>
      </c>
    </row>
    <row r="1807" spans="1:1">
      <c r="A1807" s="34">
        <v>80000.000000000029</v>
      </c>
    </row>
    <row r="1808" spans="1:1">
      <c r="A1808" s="33">
        <v>62500</v>
      </c>
    </row>
    <row r="1809" spans="1:1">
      <c r="A1809" s="34">
        <v>120000</v>
      </c>
    </row>
    <row r="1810" spans="1:1">
      <c r="A1810" s="33">
        <v>120000.00000000001</v>
      </c>
    </row>
    <row r="1811" spans="1:1">
      <c r="A1811" s="34">
        <v>187500.00000000003</v>
      </c>
    </row>
    <row r="1812" spans="1:1">
      <c r="A1812" s="33">
        <v>81250.000000000029</v>
      </c>
    </row>
    <row r="1813" spans="1:1">
      <c r="A1813" s="34">
        <v>48750.000000000022</v>
      </c>
    </row>
    <row r="1814" spans="1:1">
      <c r="A1814" s="33">
        <v>50000</v>
      </c>
    </row>
    <row r="1815" spans="1:1">
      <c r="A1815" s="34">
        <v>96250</v>
      </c>
    </row>
    <row r="1816" spans="1:1">
      <c r="A1816" s="33">
        <v>100000.00000000003</v>
      </c>
    </row>
    <row r="1817" spans="1:1">
      <c r="A1817" s="34">
        <v>234500</v>
      </c>
    </row>
    <row r="1818" spans="1:1">
      <c r="A1818" s="33">
        <v>112500.00000000004</v>
      </c>
    </row>
    <row r="1819" spans="1:1">
      <c r="A1819" s="34">
        <v>87500.000000000029</v>
      </c>
    </row>
    <row r="1820" spans="1:1">
      <c r="A1820" s="33">
        <v>68750.000000000015</v>
      </c>
    </row>
    <row r="1821" spans="1:1">
      <c r="A1821" s="34">
        <v>120000</v>
      </c>
    </row>
    <row r="1822" spans="1:1">
      <c r="A1822" s="33">
        <v>179999.99999999997</v>
      </c>
    </row>
    <row r="1823" spans="1:1">
      <c r="A1823" s="34">
        <v>195000.00000000003</v>
      </c>
    </row>
    <row r="1824" spans="1:1">
      <c r="A1824" s="33">
        <v>100000.00000000004</v>
      </c>
    </row>
    <row r="1825" spans="1:1">
      <c r="A1825" s="34">
        <v>85000.000000000029</v>
      </c>
    </row>
    <row r="1826" spans="1:1">
      <c r="A1826" s="33">
        <v>80000.000000000029</v>
      </c>
    </row>
    <row r="1827" spans="1:1">
      <c r="A1827" s="34">
        <v>140000</v>
      </c>
    </row>
    <row r="1828" spans="1:1">
      <c r="A1828" s="33">
        <v>230000</v>
      </c>
    </row>
    <row r="1829" spans="1:1">
      <c r="A1829" s="34">
        <v>280000</v>
      </c>
    </row>
    <row r="1830" spans="1:1">
      <c r="A1830" s="33">
        <v>165000.00000000006</v>
      </c>
    </row>
    <row r="1831" spans="1:1">
      <c r="A1831" s="34">
        <v>118750.00000000003</v>
      </c>
    </row>
    <row r="1832" spans="1:1">
      <c r="A1832" s="33">
        <v>106250.00000000003</v>
      </c>
    </row>
    <row r="1833" spans="1:1">
      <c r="A1833" s="34">
        <v>148750</v>
      </c>
    </row>
    <row r="1834" spans="1:1">
      <c r="A1834" s="33">
        <v>240000</v>
      </c>
    </row>
    <row r="1835" spans="1:1">
      <c r="A1835" s="34">
        <v>262500</v>
      </c>
    </row>
    <row r="1836" spans="1:1">
      <c r="A1836" s="33">
        <v>183750.00000000003</v>
      </c>
    </row>
    <row r="1837" spans="1:1">
      <c r="A1837" s="34">
        <v>135000.00000000003</v>
      </c>
    </row>
    <row r="1838" spans="1:1">
      <c r="A1838" s="33">
        <v>75000.000000000029</v>
      </c>
    </row>
    <row r="1839" spans="1:1">
      <c r="A1839" s="34">
        <v>105000.00000000001</v>
      </c>
    </row>
    <row r="1840" spans="1:1">
      <c r="A1840" s="33">
        <v>183750</v>
      </c>
    </row>
    <row r="1841" spans="1:1">
      <c r="A1841" s="34">
        <v>195000.00000000003</v>
      </c>
    </row>
    <row r="1842" spans="1:1">
      <c r="A1842" s="33">
        <v>112500.00000000004</v>
      </c>
    </row>
    <row r="1843" spans="1:1">
      <c r="A1843" s="34">
        <v>35000.000000000007</v>
      </c>
    </row>
    <row r="1844" spans="1:1">
      <c r="A1844" s="33">
        <v>32500.000000000007</v>
      </c>
    </row>
    <row r="1845" spans="1:1">
      <c r="A1845" s="34">
        <v>65000</v>
      </c>
    </row>
    <row r="1846" spans="1:1">
      <c r="A1846" s="33">
        <v>100000.00000000003</v>
      </c>
    </row>
    <row r="1847" spans="1:1">
      <c r="A1847" s="34">
        <v>172500</v>
      </c>
    </row>
    <row r="1848" spans="1:1">
      <c r="A1848" s="33">
        <v>80000</v>
      </c>
    </row>
    <row r="1849" spans="1:1">
      <c r="A1849" s="34">
        <v>60000</v>
      </c>
    </row>
    <row r="1850" spans="1:1">
      <c r="A1850" s="33">
        <v>55000</v>
      </c>
    </row>
    <row r="1851" spans="1:1">
      <c r="A1851" s="34">
        <v>82500</v>
      </c>
    </row>
    <row r="1852" spans="1:1">
      <c r="A1852" s="33">
        <v>139999.99999999997</v>
      </c>
    </row>
    <row r="1853" spans="1:1">
      <c r="A1853" s="34">
        <v>165000.00000000003</v>
      </c>
    </row>
    <row r="1854" spans="1:1">
      <c r="A1854" s="33">
        <v>80000.000000000029</v>
      </c>
    </row>
    <row r="1855" spans="1:1">
      <c r="A1855" s="34">
        <v>69000.000000000029</v>
      </c>
    </row>
    <row r="1856" spans="1:1">
      <c r="A1856" s="33">
        <v>75000.000000000029</v>
      </c>
    </row>
    <row r="1857" spans="1:1">
      <c r="A1857" s="34">
        <v>140000</v>
      </c>
    </row>
    <row r="1858" spans="1:1">
      <c r="A1858" s="33">
        <v>202499.99999999994</v>
      </c>
    </row>
    <row r="1859" spans="1:1">
      <c r="A1859" s="34">
        <v>280000</v>
      </c>
    </row>
    <row r="1860" spans="1:1">
      <c r="A1860" s="33">
        <v>150000.00000000003</v>
      </c>
    </row>
    <row r="1861" spans="1:1">
      <c r="A1861" s="34">
        <v>135000.00000000003</v>
      </c>
    </row>
    <row r="1862" spans="1:1">
      <c r="A1862" s="33">
        <v>120000.00000000001</v>
      </c>
    </row>
    <row r="1863" spans="1:1">
      <c r="A1863" s="34">
        <v>160000</v>
      </c>
    </row>
    <row r="1864" spans="1:1">
      <c r="A1864" s="33">
        <v>224999.99999999994</v>
      </c>
    </row>
    <row r="1865" spans="1:1">
      <c r="A1865" s="34">
        <v>105000.00000000001</v>
      </c>
    </row>
    <row r="1866" spans="1:1">
      <c r="A1866" s="33">
        <v>140000</v>
      </c>
    </row>
    <row r="1867" spans="1:1">
      <c r="A1867" s="34">
        <v>140000</v>
      </c>
    </row>
    <row r="1868" spans="1:1">
      <c r="A1868" s="33">
        <v>80000</v>
      </c>
    </row>
    <row r="1869" spans="1:1">
      <c r="A1869" s="34">
        <v>67500.000000000015</v>
      </c>
    </row>
    <row r="1870" spans="1:1">
      <c r="A1870" s="33">
        <v>160000</v>
      </c>
    </row>
    <row r="1871" spans="1:1">
      <c r="A1871" s="34">
        <v>135000.00000000003</v>
      </c>
    </row>
    <row r="1872" spans="1:1">
      <c r="A1872" s="33">
        <v>140000</v>
      </c>
    </row>
    <row r="1873" spans="1:1">
      <c r="A1873" s="34">
        <v>140000</v>
      </c>
    </row>
    <row r="1874" spans="1:1">
      <c r="A1874" s="33">
        <v>80000</v>
      </c>
    </row>
    <row r="1875" spans="1:1">
      <c r="A1875" s="34">
        <v>56250.000000000007</v>
      </c>
    </row>
    <row r="1876" spans="1:1">
      <c r="A1876" s="33">
        <v>130000</v>
      </c>
    </row>
    <row r="1877" spans="1:1">
      <c r="A1877" s="34">
        <v>190000</v>
      </c>
    </row>
    <row r="1878" spans="1:1">
      <c r="A1878" s="33">
        <v>162500</v>
      </c>
    </row>
    <row r="1879" spans="1:1">
      <c r="A1879" s="34">
        <v>192499.99999999997</v>
      </c>
    </row>
    <row r="1880" spans="1:1">
      <c r="A1880" s="33">
        <v>125000</v>
      </c>
    </row>
    <row r="1881" spans="1:1">
      <c r="A1881" s="34">
        <v>55000.000000000007</v>
      </c>
    </row>
    <row r="1882" spans="1:1">
      <c r="A1882" s="33">
        <v>150000</v>
      </c>
    </row>
    <row r="1883" spans="1:1">
      <c r="A1883" s="34">
        <v>261250.00000000003</v>
      </c>
    </row>
    <row r="1884" spans="1:1">
      <c r="A1884" s="33">
        <v>165000.00000000003</v>
      </c>
    </row>
    <row r="1885" spans="1:1">
      <c r="A1885" s="34">
        <v>195000.00000000003</v>
      </c>
    </row>
    <row r="1886" spans="1:1">
      <c r="A1886" s="33">
        <v>101250.00000000001</v>
      </c>
    </row>
    <row r="1887" spans="1:1">
      <c r="A1887" s="34">
        <v>62500.000000000015</v>
      </c>
    </row>
    <row r="1888" spans="1:1">
      <c r="A1888" s="33">
        <v>195000.00000000003</v>
      </c>
    </row>
    <row r="1889" spans="1:1">
      <c r="A1889" s="34">
        <v>250000</v>
      </c>
    </row>
    <row r="1890" spans="1:1">
      <c r="A1890" s="33">
        <v>192500.00000000003</v>
      </c>
    </row>
    <row r="1891" spans="1:1">
      <c r="A1891" s="34">
        <v>192500.00000000003</v>
      </c>
    </row>
    <row r="1892" spans="1:1">
      <c r="A1892" s="33">
        <v>137500</v>
      </c>
    </row>
    <row r="1893" spans="1:1">
      <c r="A1893" s="34">
        <v>78749.999999999985</v>
      </c>
    </row>
    <row r="1894" spans="1:1">
      <c r="A1894" s="33">
        <v>315000</v>
      </c>
    </row>
    <row r="1895" spans="1:1">
      <c r="A1895" s="34">
        <v>426249.99999999994</v>
      </c>
    </row>
    <row r="1896" spans="1:1">
      <c r="A1896" s="33">
        <v>422499.99999999988</v>
      </c>
    </row>
    <row r="1897" spans="1:1">
      <c r="A1897" s="34">
        <v>520000</v>
      </c>
    </row>
    <row r="1898" spans="1:1">
      <c r="A1898" s="33">
        <v>420000</v>
      </c>
    </row>
    <row r="1899" spans="1:1">
      <c r="A1899" s="34">
        <v>360000</v>
      </c>
    </row>
    <row r="1900" spans="1:1">
      <c r="A1900" s="33">
        <v>735000</v>
      </c>
    </row>
    <row r="1901" spans="1:1">
      <c r="A1901" s="34">
        <v>722500</v>
      </c>
    </row>
    <row r="1902" spans="1:1">
      <c r="A1902" s="33">
        <v>630000</v>
      </c>
    </row>
    <row r="1903" spans="1:1">
      <c r="A1903" s="34">
        <v>585000</v>
      </c>
    </row>
    <row r="1904" spans="1:1">
      <c r="A1904" s="33">
        <v>467500</v>
      </c>
    </row>
    <row r="1905" spans="1:1">
      <c r="A1905" s="34">
        <v>540000</v>
      </c>
    </row>
    <row r="1906" spans="1:1">
      <c r="A1906" s="33">
        <v>630000</v>
      </c>
    </row>
    <row r="1907" spans="1:1">
      <c r="A1907" s="34">
        <v>720000</v>
      </c>
    </row>
    <row r="1908" spans="1:1">
      <c r="A1908" s="33">
        <v>620000</v>
      </c>
    </row>
    <row r="1909" spans="1:1">
      <c r="A1909" s="34">
        <v>455000</v>
      </c>
    </row>
    <row r="1910" spans="1:1">
      <c r="A1910" s="33">
        <v>297500</v>
      </c>
    </row>
    <row r="1911" spans="1:1">
      <c r="A1911" s="34">
        <v>297500</v>
      </c>
    </row>
    <row r="1912" spans="1:1">
      <c r="A1912" s="33">
        <v>187500</v>
      </c>
    </row>
    <row r="1913" spans="1:1">
      <c r="A1913" s="34">
        <v>225000.00000000006</v>
      </c>
    </row>
    <row r="1914" spans="1:1">
      <c r="A1914" s="33">
        <v>247500.00000000006</v>
      </c>
    </row>
    <row r="1915" spans="1:1">
      <c r="A1915" s="34">
        <v>125000.00000000003</v>
      </c>
    </row>
    <row r="1916" spans="1:1">
      <c r="A1916" s="33">
        <v>100000.00000000003</v>
      </c>
    </row>
    <row r="1917" spans="1:1">
      <c r="A1917" s="34">
        <v>135000.00000000003</v>
      </c>
    </row>
    <row r="1918" spans="1:1">
      <c r="A1918" s="33">
        <v>112499.99999999999</v>
      </c>
    </row>
    <row r="1919" spans="1:1">
      <c r="A1919" s="34">
        <v>140000</v>
      </c>
    </row>
    <row r="1920" spans="1:1">
      <c r="A1920" s="33">
        <v>288750.00000000006</v>
      </c>
    </row>
    <row r="1921" spans="1:1">
      <c r="A1921" s="34">
        <v>175000.00000000006</v>
      </c>
    </row>
    <row r="1922" spans="1:1">
      <c r="A1922" s="33">
        <v>146250.00000000003</v>
      </c>
    </row>
    <row r="1923" spans="1:1">
      <c r="A1923" s="34">
        <v>165000.00000000003</v>
      </c>
    </row>
    <row r="1924" spans="1:1">
      <c r="A1924" s="33">
        <v>210000.00000000003</v>
      </c>
    </row>
    <row r="1925" spans="1:1">
      <c r="A1925" s="34">
        <v>258750.00000000003</v>
      </c>
    </row>
    <row r="1926" spans="1:1">
      <c r="A1926" s="33">
        <v>325000.00000000012</v>
      </c>
    </row>
    <row r="1927" spans="1:1">
      <c r="A1927" s="34">
        <v>213750.00000000003</v>
      </c>
    </row>
    <row r="1928" spans="1:1">
      <c r="A1928" s="33">
        <v>247500.00000000006</v>
      </c>
    </row>
    <row r="1929" spans="1:1">
      <c r="A1929" s="34">
        <v>318750.00000000006</v>
      </c>
    </row>
    <row r="1930" spans="1:1">
      <c r="A1930" s="33">
        <v>440000.00000000006</v>
      </c>
    </row>
    <row r="1931" spans="1:1">
      <c r="A1931" s="34">
        <v>487500.00000000012</v>
      </c>
    </row>
    <row r="1932" spans="1:1">
      <c r="A1932" s="33">
        <v>562500.00000000023</v>
      </c>
    </row>
    <row r="1933" spans="1:1">
      <c r="A1933" s="34">
        <v>385000.00000000006</v>
      </c>
    </row>
    <row r="1934" spans="1:1">
      <c r="A1934" s="33">
        <v>385000.00000000006</v>
      </c>
    </row>
    <row r="1935" spans="1:1">
      <c r="A1935" s="34">
        <v>380000.00000000006</v>
      </c>
    </row>
    <row r="1936" spans="1:1">
      <c r="A1936" s="33">
        <v>488750.00000000006</v>
      </c>
    </row>
    <row r="1937" spans="1:1">
      <c r="A1937" s="34">
        <v>140000</v>
      </c>
    </row>
    <row r="1938" spans="1:1">
      <c r="A1938" s="33">
        <v>180000</v>
      </c>
    </row>
    <row r="1939" spans="1:1">
      <c r="A1939" s="34">
        <v>180000</v>
      </c>
    </row>
    <row r="1940" spans="1:1">
      <c r="A1940" s="33">
        <v>112500</v>
      </c>
    </row>
    <row r="1941" spans="1:1">
      <c r="A1941" s="34">
        <v>100000.00000000003</v>
      </c>
    </row>
    <row r="1942" spans="1:1">
      <c r="A1942" s="33">
        <v>202500</v>
      </c>
    </row>
    <row r="1943" spans="1:1">
      <c r="A1943" s="34">
        <v>175000</v>
      </c>
    </row>
    <row r="1944" spans="1:1">
      <c r="A1944" s="33">
        <v>180000</v>
      </c>
    </row>
    <row r="1945" spans="1:1">
      <c r="A1945" s="34">
        <v>180000</v>
      </c>
    </row>
    <row r="1946" spans="1:1">
      <c r="A1946" s="33">
        <v>112500</v>
      </c>
    </row>
    <row r="1947" spans="1:1">
      <c r="A1947" s="34">
        <v>87500.000000000029</v>
      </c>
    </row>
    <row r="1948" spans="1:1">
      <c r="A1948" s="33">
        <v>168750</v>
      </c>
    </row>
    <row r="1949" spans="1:1">
      <c r="A1949" s="34">
        <v>236250</v>
      </c>
    </row>
    <row r="1950" spans="1:1">
      <c r="A1950" s="33">
        <v>206250.00000000003</v>
      </c>
    </row>
    <row r="1951" spans="1:1">
      <c r="A1951" s="34">
        <v>240000</v>
      </c>
    </row>
    <row r="1952" spans="1:1">
      <c r="A1952" s="33">
        <v>165000.00000000003</v>
      </c>
    </row>
    <row r="1953" spans="1:1">
      <c r="A1953" s="34">
        <v>90000.000000000015</v>
      </c>
    </row>
    <row r="1954" spans="1:1">
      <c r="A1954" s="33">
        <v>157500</v>
      </c>
    </row>
    <row r="1955" spans="1:1">
      <c r="A1955" s="34">
        <v>262500</v>
      </c>
    </row>
    <row r="1956" spans="1:1">
      <c r="A1956" s="33">
        <v>178750.00000000003</v>
      </c>
    </row>
    <row r="1957" spans="1:1">
      <c r="A1957" s="34">
        <v>206250.00000000003</v>
      </c>
    </row>
    <row r="1958" spans="1:1">
      <c r="A1958" s="33">
        <v>110000.00000000001</v>
      </c>
    </row>
    <row r="1959" spans="1:1">
      <c r="A1959" s="34">
        <v>78750.000000000029</v>
      </c>
    </row>
    <row r="1960" spans="1:1">
      <c r="A1960" s="33">
        <v>210000.00000000003</v>
      </c>
    </row>
    <row r="1961" spans="1:1">
      <c r="A1961" s="34">
        <v>247500</v>
      </c>
    </row>
    <row r="1962" spans="1:1">
      <c r="A1962" s="33">
        <v>200000</v>
      </c>
    </row>
    <row r="1963" spans="1:1">
      <c r="A1963" s="34">
        <v>200000</v>
      </c>
    </row>
    <row r="1964" spans="1:1">
      <c r="A1964" s="33">
        <v>146250</v>
      </c>
    </row>
    <row r="1965" spans="1:1">
      <c r="A1965" s="34">
        <v>90000</v>
      </c>
    </row>
    <row r="1966" spans="1:1">
      <c r="A1966" s="33">
        <v>373750</v>
      </c>
    </row>
    <row r="1967" spans="1:1">
      <c r="A1967" s="34">
        <v>495000</v>
      </c>
    </row>
    <row r="1968" spans="1:1">
      <c r="A1968" s="33">
        <v>490000</v>
      </c>
    </row>
    <row r="1969" spans="1:1">
      <c r="A1969" s="34">
        <v>595000</v>
      </c>
    </row>
    <row r="1970" spans="1:1">
      <c r="A1970" s="33">
        <v>488750</v>
      </c>
    </row>
    <row r="1971" spans="1:1">
      <c r="A1971" s="34">
        <v>427500</v>
      </c>
    </row>
    <row r="1972" spans="1:1">
      <c r="A1972" s="33">
        <v>825000.00000000012</v>
      </c>
    </row>
    <row r="1973" spans="1:1">
      <c r="A1973" s="34">
        <v>810000</v>
      </c>
    </row>
    <row r="1974" spans="1:1">
      <c r="A1974" s="33">
        <v>712500</v>
      </c>
    </row>
    <row r="1975" spans="1:1">
      <c r="A1975" s="34">
        <v>665000</v>
      </c>
    </row>
    <row r="1976" spans="1:1">
      <c r="A1976" s="33">
        <v>540000</v>
      </c>
    </row>
    <row r="1977" spans="1:1">
      <c r="A1977" s="34">
        <v>617500</v>
      </c>
    </row>
    <row r="1978" spans="1:1">
      <c r="A1978" s="33">
        <v>715000.00000000012</v>
      </c>
    </row>
    <row r="1979" spans="1:1">
      <c r="A1979" s="34">
        <v>807500</v>
      </c>
    </row>
    <row r="1980" spans="1:1">
      <c r="A1980" s="33">
        <v>701250.00000000012</v>
      </c>
    </row>
    <row r="1981" spans="1:1">
      <c r="A1981" s="34">
        <v>525000.00000000012</v>
      </c>
    </row>
    <row r="1982" spans="1:1">
      <c r="A1982" s="33">
        <v>356250.00000000006</v>
      </c>
    </row>
    <row r="1983" spans="1:1">
      <c r="A1983" s="34">
        <v>308749.99999999994</v>
      </c>
    </row>
    <row r="1984" spans="1:1">
      <c r="A1984" s="33">
        <v>210000</v>
      </c>
    </row>
    <row r="1985" spans="1:1">
      <c r="A1985" s="34">
        <v>225000.00000000006</v>
      </c>
    </row>
    <row r="1986" spans="1:1">
      <c r="A1986" s="33">
        <v>250000.00000000006</v>
      </c>
    </row>
    <row r="1987" spans="1:1">
      <c r="A1987" s="34">
        <v>135000.00000000003</v>
      </c>
    </row>
    <row r="1988" spans="1:1">
      <c r="A1988" s="33">
        <v>112500.00000000003</v>
      </c>
    </row>
    <row r="1989" spans="1:1">
      <c r="A1989" s="34">
        <v>151250.00000000003</v>
      </c>
    </row>
    <row r="1990" spans="1:1">
      <c r="A1990" s="33">
        <v>120000</v>
      </c>
    </row>
    <row r="1991" spans="1:1">
      <c r="A1991" s="34">
        <v>140000</v>
      </c>
    </row>
    <row r="1992" spans="1:1">
      <c r="A1992" s="33">
        <v>287500.00000000006</v>
      </c>
    </row>
    <row r="1993" spans="1:1">
      <c r="A1993" s="34">
        <v>180000.00000000006</v>
      </c>
    </row>
    <row r="1994" spans="1:1">
      <c r="A1994" s="33">
        <v>150000.00000000003</v>
      </c>
    </row>
    <row r="1995" spans="1:1">
      <c r="A1995" s="34">
        <v>175000</v>
      </c>
    </row>
    <row r="1996" spans="1:1">
      <c r="A1996" s="33">
        <v>220000.00000000003</v>
      </c>
    </row>
    <row r="1997" spans="1:1">
      <c r="A1997" s="34">
        <v>250000.00000000006</v>
      </c>
    </row>
    <row r="1998" spans="1:1">
      <c r="A1998" s="33">
        <v>315000.00000000012</v>
      </c>
    </row>
    <row r="1999" spans="1:1">
      <c r="A1999" s="34">
        <v>210000.00000000003</v>
      </c>
    </row>
    <row r="2000" spans="1:1">
      <c r="A2000" s="33">
        <v>250000.00000000006</v>
      </c>
    </row>
    <row r="2001" spans="1:1">
      <c r="A2001" s="34">
        <v>332500</v>
      </c>
    </row>
    <row r="2002" spans="1:1">
      <c r="A2002" s="33">
        <v>510000.00000000006</v>
      </c>
    </row>
    <row r="2003" spans="1:1">
      <c r="A2003" s="34">
        <v>560000.00000000012</v>
      </c>
    </row>
    <row r="2004" spans="1:1">
      <c r="A2004" s="33">
        <v>640000.00000000023</v>
      </c>
    </row>
    <row r="2005" spans="1:1">
      <c r="A2005" s="34">
        <v>450000.00000000017</v>
      </c>
    </row>
    <row r="2006" spans="1:1">
      <c r="A2006" s="33">
        <v>450000.00000000017</v>
      </c>
    </row>
    <row r="2007" spans="1:1">
      <c r="A2007" s="34">
        <v>446250.00000000006</v>
      </c>
    </row>
    <row r="2008" spans="1:1">
      <c r="A2008" s="33">
        <v>562500.00000000023</v>
      </c>
    </row>
    <row r="2009" spans="1:1">
      <c r="A2009" s="34">
        <v>135000</v>
      </c>
    </row>
    <row r="2010" spans="1:1">
      <c r="A2010" s="33">
        <v>202500</v>
      </c>
    </row>
    <row r="2011" spans="1:1">
      <c r="A2011" s="34">
        <v>142500</v>
      </c>
    </row>
    <row r="2012" spans="1:1">
      <c r="A2012" s="33">
        <v>166250</v>
      </c>
    </row>
    <row r="2013" spans="1:1">
      <c r="A2013" s="34">
        <v>130000</v>
      </c>
    </row>
    <row r="2014" spans="1:1">
      <c r="A2014" s="33">
        <v>166250</v>
      </c>
    </row>
    <row r="2015" spans="1:1">
      <c r="A2015" s="34">
        <v>156250</v>
      </c>
    </row>
    <row r="2016" spans="1:1">
      <c r="A2016" s="33">
        <v>210000</v>
      </c>
    </row>
    <row r="2017" spans="1:1">
      <c r="A2017" s="34">
        <v>148750</v>
      </c>
    </row>
    <row r="2018" spans="1:1">
      <c r="A2018" s="33">
        <v>131250</v>
      </c>
    </row>
    <row r="2019" spans="1:1">
      <c r="A2019" s="34">
        <v>100000</v>
      </c>
    </row>
    <row r="2020" spans="1:1">
      <c r="A2020" s="33">
        <v>157500</v>
      </c>
    </row>
    <row r="2021" spans="1:1">
      <c r="A2021" s="34">
        <v>187500</v>
      </c>
    </row>
    <row r="2022" spans="1:1">
      <c r="A2022" s="33">
        <v>250000</v>
      </c>
    </row>
    <row r="2023" spans="1:1">
      <c r="A2023" s="34">
        <v>135000</v>
      </c>
    </row>
    <row r="2024" spans="1:1">
      <c r="A2024" s="33">
        <v>122500</v>
      </c>
    </row>
    <row r="2025" spans="1:1">
      <c r="A2025" s="34">
        <v>100000</v>
      </c>
    </row>
    <row r="2026" spans="1:1">
      <c r="A2026" s="33">
        <v>140000</v>
      </c>
    </row>
    <row r="2027" spans="1:1">
      <c r="A2027" s="34">
        <v>130000</v>
      </c>
    </row>
    <row r="2028" spans="1:1">
      <c r="A2028" s="33">
        <v>195000.00000000003</v>
      </c>
    </row>
    <row r="2029" spans="1:1">
      <c r="A2029" s="34">
        <v>118749.99999999999</v>
      </c>
    </row>
    <row r="2030" spans="1:1">
      <c r="A2030" s="33">
        <v>112500.00000000001</v>
      </c>
    </row>
    <row r="2031" spans="1:1">
      <c r="A2031" s="34">
        <v>96250</v>
      </c>
    </row>
    <row r="2032" spans="1:1">
      <c r="A2032" s="33">
        <v>165000.00000000003</v>
      </c>
    </row>
    <row r="2033" spans="1:1">
      <c r="A2033" s="34">
        <v>140000</v>
      </c>
    </row>
    <row r="2034" spans="1:1">
      <c r="A2034" s="33">
        <v>217500.00000000003</v>
      </c>
    </row>
    <row r="2035" spans="1:1">
      <c r="A2035" s="34">
        <v>143749.99999999997</v>
      </c>
    </row>
    <row r="2036" spans="1:1">
      <c r="A2036" s="33">
        <v>175000</v>
      </c>
    </row>
    <row r="2037" spans="1:1">
      <c r="A2037" s="34">
        <v>200000</v>
      </c>
    </row>
    <row r="2038" spans="1:1">
      <c r="A2038" s="33">
        <v>337500</v>
      </c>
    </row>
    <row r="2039" spans="1:1">
      <c r="A2039" s="34">
        <v>337500</v>
      </c>
    </row>
    <row r="2040" spans="1:1">
      <c r="A2040" s="33">
        <v>375000</v>
      </c>
    </row>
    <row r="2041" spans="1:1">
      <c r="A2041" s="34">
        <v>300000</v>
      </c>
    </row>
    <row r="2042" spans="1:1">
      <c r="A2042" s="33">
        <v>275000</v>
      </c>
    </row>
    <row r="2043" spans="1:1">
      <c r="A2043" s="34">
        <v>247500.00000000003</v>
      </c>
    </row>
    <row r="2044" spans="1:1">
      <c r="A2044" s="33">
        <v>495000.00000000006</v>
      </c>
    </row>
    <row r="2045" spans="1:1">
      <c r="A2045" s="34">
        <v>387500</v>
      </c>
    </row>
    <row r="2046" spans="1:1">
      <c r="A2046" s="33">
        <v>426250.00000000006</v>
      </c>
    </row>
    <row r="2047" spans="1:1">
      <c r="A2047" s="34">
        <v>462500</v>
      </c>
    </row>
    <row r="2048" spans="1:1">
      <c r="A2048" s="33">
        <v>262500</v>
      </c>
    </row>
    <row r="2049" spans="1:1">
      <c r="A2049" s="34">
        <v>288750.00000000006</v>
      </c>
    </row>
    <row r="2050" spans="1:1">
      <c r="A2050" s="33">
        <v>520000</v>
      </c>
    </row>
    <row r="2051" spans="1:1">
      <c r="A2051" s="34">
        <v>375000</v>
      </c>
    </row>
    <row r="2052" spans="1:1">
      <c r="A2052" s="33">
        <v>412500.00000000006</v>
      </c>
    </row>
    <row r="2053" spans="1:1">
      <c r="A2053" s="34">
        <v>462500</v>
      </c>
    </row>
    <row r="2054" spans="1:1">
      <c r="A2054" s="33">
        <v>237500</v>
      </c>
    </row>
    <row r="2055" spans="1:1">
      <c r="A2055" s="34">
        <v>261250.00000000003</v>
      </c>
    </row>
    <row r="2056" spans="1:1">
      <c r="A2056" s="33">
        <v>435000</v>
      </c>
    </row>
    <row r="2057" spans="1:1">
      <c r="A2057" s="34">
        <v>371250.00000000006</v>
      </c>
    </row>
    <row r="2058" spans="1:1">
      <c r="A2058" s="33">
        <v>343750.00000000006</v>
      </c>
    </row>
    <row r="2059" spans="1:1">
      <c r="A2059" s="34">
        <v>405000</v>
      </c>
    </row>
    <row r="2060" spans="1:1">
      <c r="A2060" s="33">
        <v>240000</v>
      </c>
    </row>
    <row r="2061" spans="1:1">
      <c r="A2061" s="34">
        <v>220000.00000000003</v>
      </c>
    </row>
    <row r="2062" spans="1:1">
      <c r="A2062" s="33">
        <v>312500</v>
      </c>
    </row>
    <row r="2063" spans="1:1">
      <c r="A2063" s="34">
        <v>230000</v>
      </c>
    </row>
    <row r="2064" spans="1:1">
      <c r="A2064" s="33">
        <v>230000</v>
      </c>
    </row>
    <row r="2065" spans="1:1">
      <c r="A2065" s="34">
        <v>236250</v>
      </c>
    </row>
    <row r="2066" spans="1:1">
      <c r="A2066" s="33">
        <v>168750</v>
      </c>
    </row>
    <row r="2067" spans="1:1">
      <c r="A2067" s="34">
        <v>122500</v>
      </c>
    </row>
    <row r="2068" spans="1:1">
      <c r="A2068" s="33">
        <v>236250</v>
      </c>
    </row>
    <row r="2069" spans="1:1">
      <c r="A2069" s="34">
        <v>236250</v>
      </c>
    </row>
    <row r="2070" spans="1:1">
      <c r="A2070" s="33">
        <v>236250</v>
      </c>
    </row>
    <row r="2071" spans="1:1">
      <c r="A2071" s="34">
        <v>360000</v>
      </c>
    </row>
    <row r="2072" spans="1:1">
      <c r="A2072" s="33">
        <v>270000</v>
      </c>
    </row>
    <row r="2073" spans="1:1">
      <c r="A2073" s="34">
        <v>233749.99999999997</v>
      </c>
    </row>
    <row r="2074" spans="1:1">
      <c r="A2074" s="33">
        <v>406250</v>
      </c>
    </row>
    <row r="2075" spans="1:1">
      <c r="A2075" s="34">
        <v>426249.99999999994</v>
      </c>
    </row>
    <row r="2076" spans="1:1">
      <c r="A2076" s="33">
        <v>426249.99999999994</v>
      </c>
    </row>
    <row r="2077" spans="1:1">
      <c r="A2077" s="34">
        <v>405000</v>
      </c>
    </row>
    <row r="2078" spans="1:1">
      <c r="A2078" s="33">
        <v>315000</v>
      </c>
    </row>
    <row r="2079" spans="1:1">
      <c r="A2079" s="34">
        <v>261249.99999999997</v>
      </c>
    </row>
    <row r="2080" spans="1:1">
      <c r="A2080" s="33">
        <v>471250</v>
      </c>
    </row>
    <row r="2081" spans="1:1">
      <c r="A2081" s="34">
        <v>127499.99999999997</v>
      </c>
    </row>
    <row r="2082" spans="1:1">
      <c r="A2082" s="33">
        <v>170000</v>
      </c>
    </row>
    <row r="2083" spans="1:1">
      <c r="A2083" s="34">
        <v>170000</v>
      </c>
    </row>
    <row r="2084" spans="1:1">
      <c r="A2084" s="33">
        <v>110000</v>
      </c>
    </row>
    <row r="2085" spans="1:1">
      <c r="A2085" s="34">
        <v>101250.00000000001</v>
      </c>
    </row>
    <row r="2086" spans="1:1">
      <c r="A2086" s="33">
        <v>170000</v>
      </c>
    </row>
    <row r="2087" spans="1:1">
      <c r="A2087" s="34">
        <v>142499.99999999997</v>
      </c>
    </row>
    <row r="2088" spans="1:1">
      <c r="A2088" s="33">
        <v>150000</v>
      </c>
    </row>
    <row r="2089" spans="1:1">
      <c r="A2089" s="34">
        <v>150000</v>
      </c>
    </row>
    <row r="2090" spans="1:1">
      <c r="A2090" s="33">
        <v>90000</v>
      </c>
    </row>
    <row r="2091" spans="1:1">
      <c r="A2091" s="34">
        <v>67500.000000000015</v>
      </c>
    </row>
    <row r="2092" spans="1:1">
      <c r="A2092" s="33">
        <v>140000</v>
      </c>
    </row>
    <row r="2093" spans="1:1">
      <c r="A2093" s="34">
        <v>200000</v>
      </c>
    </row>
    <row r="2094" spans="1:1">
      <c r="A2094" s="33">
        <v>175000</v>
      </c>
    </row>
    <row r="2095" spans="1:1">
      <c r="A2095" s="34">
        <v>175000</v>
      </c>
    </row>
    <row r="2096" spans="1:1">
      <c r="A2096" s="33">
        <v>112500</v>
      </c>
    </row>
    <row r="2097" spans="1:1">
      <c r="A2097" s="34">
        <v>68750.000000000015</v>
      </c>
    </row>
    <row r="2098" spans="1:1">
      <c r="A2098" s="33">
        <v>162500</v>
      </c>
    </row>
    <row r="2099" spans="1:1">
      <c r="A2099" s="34">
        <v>250000</v>
      </c>
    </row>
    <row r="2100" spans="1:1">
      <c r="A2100" s="33">
        <v>165000.00000000003</v>
      </c>
    </row>
    <row r="2101" spans="1:1">
      <c r="A2101" s="34">
        <v>192500.00000000003</v>
      </c>
    </row>
    <row r="2102" spans="1:1">
      <c r="A2102" s="33">
        <v>125000</v>
      </c>
    </row>
    <row r="2103" spans="1:1">
      <c r="A2103" s="34">
        <v>82500.000000000015</v>
      </c>
    </row>
    <row r="2104" spans="1:1">
      <c r="A2104" s="33">
        <v>227500</v>
      </c>
    </row>
    <row r="2105" spans="1:1">
      <c r="A2105" s="34">
        <v>262500</v>
      </c>
    </row>
    <row r="2106" spans="1:1">
      <c r="A2106" s="33">
        <v>206250.00000000003</v>
      </c>
    </row>
    <row r="2107" spans="1:1">
      <c r="A2107" s="34">
        <v>220000.00000000003</v>
      </c>
    </row>
    <row r="2108" spans="1:1">
      <c r="A2108" s="33">
        <v>150000</v>
      </c>
    </row>
    <row r="2109" spans="1:1">
      <c r="A2109" s="34">
        <v>110000.00000000001</v>
      </c>
    </row>
    <row r="2110" spans="1:1">
      <c r="A2110" s="33">
        <v>262500</v>
      </c>
    </row>
    <row r="2111" spans="1:1">
      <c r="A2111" s="34">
        <v>312500</v>
      </c>
    </row>
    <row r="2112" spans="1:1">
      <c r="A2112" s="33">
        <v>261250.00000000003</v>
      </c>
    </row>
    <row r="2113" spans="1:1">
      <c r="A2113" s="34">
        <v>261250.00000000003</v>
      </c>
    </row>
    <row r="2114" spans="1:1">
      <c r="A2114" s="33">
        <v>175000</v>
      </c>
    </row>
    <row r="2115" spans="1:1">
      <c r="A2115" s="34">
        <v>123750.00000000001</v>
      </c>
    </row>
    <row r="2116" spans="1:1">
      <c r="A2116" s="33">
        <v>367500</v>
      </c>
    </row>
    <row r="2117" spans="1:1">
      <c r="A2117" s="34">
        <v>337500</v>
      </c>
    </row>
    <row r="2118" spans="1:1">
      <c r="A2118" s="33">
        <v>288750.00000000006</v>
      </c>
    </row>
    <row r="2119" spans="1:1">
      <c r="A2119" s="34">
        <v>261250.00000000003</v>
      </c>
    </row>
    <row r="2120" spans="1:1">
      <c r="A2120" s="33">
        <v>187500</v>
      </c>
    </row>
    <row r="2121" spans="1:1">
      <c r="A2121" s="34">
        <v>233750.00000000003</v>
      </c>
    </row>
    <row r="2122" spans="1:1">
      <c r="A2122" s="33">
        <v>297500</v>
      </c>
    </row>
    <row r="2123" spans="1:1">
      <c r="A2123" s="34">
        <v>343750.00000000006</v>
      </c>
    </row>
    <row r="2124" spans="1:1">
      <c r="A2124" s="33">
        <v>345000.00000000006</v>
      </c>
    </row>
    <row r="2125" spans="1:1">
      <c r="A2125" s="34">
        <v>247500.00000000003</v>
      </c>
    </row>
    <row r="2126" spans="1:1">
      <c r="A2126" s="33">
        <v>220000.00000000003</v>
      </c>
    </row>
    <row r="2127" spans="1:1">
      <c r="A2127" s="34">
        <v>260000</v>
      </c>
    </row>
    <row r="2128" spans="1:1">
      <c r="A2128" s="33">
        <v>262500</v>
      </c>
    </row>
    <row r="2129" spans="1:1">
      <c r="A2129" s="34">
        <v>258750.00000000003</v>
      </c>
    </row>
    <row r="2130" spans="1:1">
      <c r="A2130" s="33">
        <v>287500.00000000006</v>
      </c>
    </row>
    <row r="2131" spans="1:1">
      <c r="A2131" s="34">
        <v>191250.00000000003</v>
      </c>
    </row>
    <row r="2132" spans="1:1">
      <c r="A2132" s="33">
        <v>168750.00000000003</v>
      </c>
    </row>
    <row r="2133" spans="1:1">
      <c r="A2133" s="34">
        <v>206250.00000000003</v>
      </c>
    </row>
    <row r="2134" spans="1:1">
      <c r="A2134" s="33">
        <v>255000.00000000003</v>
      </c>
    </row>
    <row r="2135" spans="1:1">
      <c r="A2135" s="34">
        <v>225000.00000000003</v>
      </c>
    </row>
    <row r="2136" spans="1:1">
      <c r="A2136" s="33">
        <v>250000.00000000006</v>
      </c>
    </row>
    <row r="2137" spans="1:1">
      <c r="A2137" s="34">
        <v>146250.00000000003</v>
      </c>
    </row>
    <row r="2138" spans="1:1">
      <c r="A2138" s="33">
        <v>135000.00000000003</v>
      </c>
    </row>
    <row r="2139" spans="1:1">
      <c r="A2139" s="34">
        <v>151250.00000000003</v>
      </c>
    </row>
    <row r="2140" spans="1:1">
      <c r="A2140" s="33">
        <v>195000.00000000003</v>
      </c>
    </row>
    <row r="2141" spans="1:1">
      <c r="A2141" s="34">
        <v>225000.00000000003</v>
      </c>
    </row>
    <row r="2142" spans="1:1">
      <c r="A2142" s="33">
        <v>262500.00000000006</v>
      </c>
    </row>
    <row r="2143" spans="1:1">
      <c r="A2143" s="34">
        <v>168750.00000000003</v>
      </c>
    </row>
    <row r="2144" spans="1:1">
      <c r="A2144" s="33">
        <v>157500.00000000003</v>
      </c>
    </row>
    <row r="2145" spans="1:1">
      <c r="A2145" s="34">
        <v>165000.00000000003</v>
      </c>
    </row>
    <row r="2146" spans="1:1">
      <c r="A2146" s="33">
        <v>255000.00000000003</v>
      </c>
    </row>
    <row r="2147" spans="1:1">
      <c r="A2147" s="34">
        <v>281250.00000000006</v>
      </c>
    </row>
    <row r="2148" spans="1:1">
      <c r="A2148" s="33">
        <v>312500.00000000012</v>
      </c>
    </row>
    <row r="2149" spans="1:1">
      <c r="A2149" s="34">
        <v>191250.00000000003</v>
      </c>
    </row>
    <row r="2150" spans="1:1">
      <c r="A2150" s="33">
        <v>191250.00000000003</v>
      </c>
    </row>
    <row r="2151" spans="1:1">
      <c r="A2151" s="34">
        <v>192500.00000000003</v>
      </c>
    </row>
    <row r="2152" spans="1:1">
      <c r="A2152" s="33">
        <v>270000.00000000006</v>
      </c>
    </row>
    <row r="2153" spans="1:1">
      <c r="A2153" s="34">
        <v>166249.99999999997</v>
      </c>
    </row>
    <row r="2154" spans="1:1">
      <c r="A2154" s="33">
        <v>213750</v>
      </c>
    </row>
    <row r="2155" spans="1:1">
      <c r="A2155" s="34">
        <v>213750</v>
      </c>
    </row>
    <row r="2156" spans="1:1">
      <c r="A2156" s="33">
        <v>146250</v>
      </c>
    </row>
    <row r="2157" spans="1:1">
      <c r="A2157" s="34">
        <v>137500.00000000003</v>
      </c>
    </row>
    <row r="2158" spans="1:1">
      <c r="A2158" s="33">
        <v>213750</v>
      </c>
    </row>
    <row r="2159" spans="1:1">
      <c r="A2159" s="34">
        <v>183749.99999999997</v>
      </c>
    </row>
    <row r="2160" spans="1:1">
      <c r="A2160" s="33">
        <v>191250</v>
      </c>
    </row>
    <row r="2161" spans="1:1">
      <c r="A2161" s="34">
        <v>191250</v>
      </c>
    </row>
    <row r="2162" spans="1:1">
      <c r="A2162" s="33">
        <v>123750</v>
      </c>
    </row>
    <row r="2163" spans="1:1">
      <c r="A2163" s="34">
        <v>100000.00000000003</v>
      </c>
    </row>
    <row r="2164" spans="1:1">
      <c r="A2164" s="33">
        <v>180000</v>
      </c>
    </row>
    <row r="2165" spans="1:1">
      <c r="A2165" s="34">
        <v>247500</v>
      </c>
    </row>
    <row r="2166" spans="1:1">
      <c r="A2166" s="33">
        <v>220000.00000000003</v>
      </c>
    </row>
    <row r="2167" spans="1:1">
      <c r="A2167" s="34">
        <v>220000.00000000003</v>
      </c>
    </row>
    <row r="2168" spans="1:1">
      <c r="A2168" s="33">
        <v>151250.00000000003</v>
      </c>
    </row>
    <row r="2169" spans="1:1">
      <c r="A2169" s="34">
        <v>105000.00000000001</v>
      </c>
    </row>
    <row r="2170" spans="1:1">
      <c r="A2170" s="33">
        <v>206250.00000000003</v>
      </c>
    </row>
    <row r="2171" spans="1:1">
      <c r="A2171" s="34">
        <v>302500.00000000006</v>
      </c>
    </row>
    <row r="2172" spans="1:1">
      <c r="A2172" s="33">
        <v>210000.00000000003</v>
      </c>
    </row>
    <row r="2173" spans="1:1">
      <c r="A2173" s="34">
        <v>240000.00000000003</v>
      </c>
    </row>
    <row r="2174" spans="1:1">
      <c r="A2174" s="33">
        <v>165000.00000000003</v>
      </c>
    </row>
    <row r="2175" spans="1:1">
      <c r="A2175" s="34">
        <v>120000.00000000001</v>
      </c>
    </row>
    <row r="2176" spans="1:1">
      <c r="A2176" s="33">
        <v>281250.00000000006</v>
      </c>
    </row>
    <row r="2177" spans="1:1">
      <c r="A2177" s="34">
        <v>316250.00000000006</v>
      </c>
    </row>
    <row r="2178" spans="1:1">
      <c r="A2178" s="33">
        <v>255000.00000000003</v>
      </c>
    </row>
    <row r="2179" spans="1:1">
      <c r="A2179" s="34">
        <v>270000.00000000006</v>
      </c>
    </row>
    <row r="2180" spans="1:1">
      <c r="A2180" s="33">
        <v>192500.00000000003</v>
      </c>
    </row>
    <row r="2181" spans="1:1">
      <c r="A2181" s="34">
        <v>150000.00000000003</v>
      </c>
    </row>
    <row r="2182" spans="1:1">
      <c r="A2182" s="33">
        <v>318750.00000000006</v>
      </c>
    </row>
    <row r="2183" spans="1:1">
      <c r="A2183" s="34">
        <v>385000.00000000006</v>
      </c>
    </row>
    <row r="2184" spans="1:1">
      <c r="A2184" s="33">
        <v>330000.00000000006</v>
      </c>
    </row>
    <row r="2185" spans="1:1">
      <c r="A2185" s="34">
        <v>330000.00000000006</v>
      </c>
    </row>
    <row r="2186" spans="1:1">
      <c r="A2186" s="33">
        <v>233750.00000000003</v>
      </c>
    </row>
    <row r="2187" spans="1:1">
      <c r="A2187" s="34">
        <v>180000.00000000003</v>
      </c>
    </row>
    <row r="2188" spans="1:1">
      <c r="A2188" s="33">
        <v>450000.00000000006</v>
      </c>
    </row>
    <row r="2189" spans="1:1">
      <c r="A2189" s="34">
        <v>412500.00000000006</v>
      </c>
    </row>
    <row r="2190" spans="1:1">
      <c r="A2190" s="33">
        <v>360000.00000000006</v>
      </c>
    </row>
    <row r="2191" spans="1:1">
      <c r="A2191" s="34">
        <v>330000.00000000006</v>
      </c>
    </row>
    <row r="2192" spans="1:1">
      <c r="A2192" s="33">
        <v>247500.00000000003</v>
      </c>
    </row>
    <row r="2193" spans="1:1">
      <c r="A2193" s="34">
        <v>300000.00000000006</v>
      </c>
    </row>
    <row r="2194" spans="1:1">
      <c r="A2194" s="33">
        <v>375000.00000000006</v>
      </c>
    </row>
    <row r="2195" spans="1:1">
      <c r="A2195" s="34">
        <v>420000.00000000006</v>
      </c>
    </row>
    <row r="2196" spans="1:1">
      <c r="A2196" s="33">
        <v>422500.00000000012</v>
      </c>
    </row>
    <row r="2197" spans="1:1">
      <c r="A2197" s="34">
        <v>315000.00000000006</v>
      </c>
    </row>
    <row r="2198" spans="1:1">
      <c r="A2198" s="33">
        <v>285000.00000000006</v>
      </c>
    </row>
    <row r="2199" spans="1:1">
      <c r="A2199" s="34">
        <v>332500</v>
      </c>
    </row>
    <row r="2200" spans="1:1">
      <c r="A2200" s="33">
        <v>337500.00000000006</v>
      </c>
    </row>
    <row r="2201" spans="1:1">
      <c r="A2201" s="34">
        <v>312500.00000000012</v>
      </c>
    </row>
    <row r="2202" spans="1:1">
      <c r="A2202" s="33">
        <v>343750.00000000012</v>
      </c>
    </row>
    <row r="2203" spans="1:1">
      <c r="A2203" s="34">
        <v>237500.00000000006</v>
      </c>
    </row>
    <row r="2204" spans="1:1">
      <c r="A2204" s="33">
        <v>212500.00000000006</v>
      </c>
    </row>
    <row r="2205" spans="1:1">
      <c r="A2205" s="34">
        <v>255000.00000000003</v>
      </c>
    </row>
    <row r="2206" spans="1:1">
      <c r="A2206" s="33">
        <v>308750.00000000006</v>
      </c>
    </row>
    <row r="2207" spans="1:1">
      <c r="A2207" s="34">
        <v>275000.00000000006</v>
      </c>
    </row>
    <row r="2208" spans="1:1">
      <c r="A2208" s="33">
        <v>302500.00000000006</v>
      </c>
    </row>
    <row r="2209" spans="1:1">
      <c r="A2209" s="34">
        <v>187500.00000000006</v>
      </c>
    </row>
    <row r="2210" spans="1:1">
      <c r="A2210" s="33">
        <v>175000.00000000006</v>
      </c>
    </row>
    <row r="2211" spans="1:1">
      <c r="A2211" s="34">
        <v>195000.00000000003</v>
      </c>
    </row>
    <row r="2212" spans="1:1">
      <c r="A2212" s="33">
        <v>281250.00000000006</v>
      </c>
    </row>
    <row r="2213" spans="1:1">
      <c r="A2213" s="34">
        <v>330000.00000000006</v>
      </c>
    </row>
    <row r="2214" spans="1:1">
      <c r="A2214" s="33">
        <v>390000.00000000006</v>
      </c>
    </row>
    <row r="2215" spans="1:1">
      <c r="A2215" s="34">
        <v>270000.00000000006</v>
      </c>
    </row>
    <row r="2216" spans="1:1">
      <c r="A2216" s="33">
        <v>255000.00000000003</v>
      </c>
    </row>
    <row r="2217" spans="1:1">
      <c r="A2217" s="34">
        <v>262500</v>
      </c>
    </row>
    <row r="2218" spans="1:1">
      <c r="A2218" s="33">
        <v>375000.00000000006</v>
      </c>
    </row>
    <row r="2219" spans="1:1">
      <c r="A2219" s="34">
        <v>420000.00000000006</v>
      </c>
    </row>
    <row r="2220" spans="1:1">
      <c r="A2220" s="33">
        <v>455000.00000000012</v>
      </c>
    </row>
    <row r="2221" spans="1:1">
      <c r="A2221" s="34">
        <v>300000.00000000006</v>
      </c>
    </row>
    <row r="2222" spans="1:1">
      <c r="A2222" s="33">
        <v>300000.00000000006</v>
      </c>
    </row>
    <row r="2223" spans="1:1">
      <c r="A2223" s="34">
        <v>297500</v>
      </c>
    </row>
    <row r="2224" spans="1:1">
      <c r="A2224" s="33">
        <v>393750.00000000006</v>
      </c>
    </row>
    <row r="2225" spans="1:1">
      <c r="A2225" s="34">
        <v>134999.99999999997</v>
      </c>
    </row>
    <row r="2226" spans="1:1">
      <c r="A2226" s="33">
        <v>180000</v>
      </c>
    </row>
    <row r="2227" spans="1:1">
      <c r="A2227" s="34">
        <v>180000</v>
      </c>
    </row>
    <row r="2228" spans="1:1">
      <c r="A2228" s="33">
        <v>120000</v>
      </c>
    </row>
    <row r="2229" spans="1:1">
      <c r="A2229" s="34">
        <v>112500.00000000003</v>
      </c>
    </row>
    <row r="2230" spans="1:1">
      <c r="A2230" s="33">
        <v>180000</v>
      </c>
    </row>
    <row r="2231" spans="1:1">
      <c r="A2231" s="34">
        <v>149999.99999999997</v>
      </c>
    </row>
    <row r="2232" spans="1:1">
      <c r="A2232" s="33">
        <v>160000</v>
      </c>
    </row>
    <row r="2233" spans="1:1">
      <c r="A2233" s="34">
        <v>160000</v>
      </c>
    </row>
    <row r="2234" spans="1:1">
      <c r="A2234" s="33">
        <v>100000</v>
      </c>
    </row>
    <row r="2235" spans="1:1">
      <c r="A2235" s="34">
        <v>78750.000000000029</v>
      </c>
    </row>
    <row r="2236" spans="1:1">
      <c r="A2236" s="33">
        <v>150000</v>
      </c>
    </row>
    <row r="2237" spans="1:1">
      <c r="A2237" s="34">
        <v>210000</v>
      </c>
    </row>
    <row r="2238" spans="1:1">
      <c r="A2238" s="33">
        <v>187500</v>
      </c>
    </row>
    <row r="2239" spans="1:1">
      <c r="A2239" s="34">
        <v>187500</v>
      </c>
    </row>
    <row r="2240" spans="1:1">
      <c r="A2240" s="33">
        <v>125000</v>
      </c>
    </row>
    <row r="2241" spans="1:1">
      <c r="A2241" s="34">
        <v>82500.000000000015</v>
      </c>
    </row>
    <row r="2242" spans="1:1">
      <c r="A2242" s="33">
        <v>175000</v>
      </c>
    </row>
    <row r="2243" spans="1:1">
      <c r="A2243" s="34">
        <v>262500</v>
      </c>
    </row>
    <row r="2244" spans="1:1">
      <c r="A2244" s="33">
        <v>178750.00000000003</v>
      </c>
    </row>
    <row r="2245" spans="1:1">
      <c r="A2245" s="34">
        <v>206250.00000000003</v>
      </c>
    </row>
    <row r="2246" spans="1:1">
      <c r="A2246" s="33">
        <v>137500</v>
      </c>
    </row>
    <row r="2247" spans="1:1">
      <c r="A2247" s="34">
        <v>96250.000000000015</v>
      </c>
    </row>
    <row r="2248" spans="1:1">
      <c r="A2248" s="33">
        <v>245000</v>
      </c>
    </row>
    <row r="2249" spans="1:1">
      <c r="A2249" s="34">
        <v>275000</v>
      </c>
    </row>
    <row r="2250" spans="1:1">
      <c r="A2250" s="33">
        <v>220000.00000000003</v>
      </c>
    </row>
    <row r="2251" spans="1:1">
      <c r="A2251" s="34">
        <v>233750.00000000003</v>
      </c>
    </row>
    <row r="2252" spans="1:1">
      <c r="A2252" s="33">
        <v>162500</v>
      </c>
    </row>
    <row r="2253" spans="1:1">
      <c r="A2253" s="34">
        <v>123750.00000000001</v>
      </c>
    </row>
    <row r="2254" spans="1:1">
      <c r="A2254" s="33">
        <v>280000</v>
      </c>
    </row>
    <row r="2255" spans="1:1">
      <c r="A2255" s="34">
        <v>337500</v>
      </c>
    </row>
    <row r="2256" spans="1:1">
      <c r="A2256" s="33">
        <v>288750.00000000006</v>
      </c>
    </row>
    <row r="2257" spans="1:1">
      <c r="A2257" s="34">
        <v>288750.00000000006</v>
      </c>
    </row>
    <row r="2258" spans="1:1">
      <c r="A2258" s="33">
        <v>200000</v>
      </c>
    </row>
    <row r="2259" spans="1:1">
      <c r="A2259" s="34">
        <v>151250.00000000003</v>
      </c>
    </row>
    <row r="2260" spans="1:1">
      <c r="A2260" s="33">
        <v>402500</v>
      </c>
    </row>
    <row r="2261" spans="1:1">
      <c r="A2261" s="34">
        <v>362500</v>
      </c>
    </row>
    <row r="2262" spans="1:1">
      <c r="A2262" s="33">
        <v>316250.00000000006</v>
      </c>
    </row>
    <row r="2263" spans="1:1">
      <c r="A2263" s="34">
        <v>288750.00000000006</v>
      </c>
    </row>
    <row r="2264" spans="1:1">
      <c r="A2264" s="33">
        <v>212500</v>
      </c>
    </row>
    <row r="2265" spans="1:1">
      <c r="A2265" s="34">
        <v>261250.00000000003</v>
      </c>
    </row>
    <row r="2266" spans="1:1">
      <c r="A2266" s="33">
        <v>332500</v>
      </c>
    </row>
    <row r="2267" spans="1:1">
      <c r="A2267" s="34">
        <v>371250.00000000006</v>
      </c>
    </row>
    <row r="2268" spans="1:1">
      <c r="A2268" s="33">
        <v>375000.00000000006</v>
      </c>
    </row>
    <row r="2269" spans="1:1">
      <c r="A2269" s="34">
        <v>275000.00000000006</v>
      </c>
    </row>
    <row r="2270" spans="1:1">
      <c r="A2270" s="33">
        <v>247500.00000000003</v>
      </c>
    </row>
    <row r="2271" spans="1:1">
      <c r="A2271" s="34">
        <v>292500</v>
      </c>
    </row>
    <row r="2272" spans="1:1">
      <c r="A2272" s="33">
        <v>297500</v>
      </c>
    </row>
    <row r="2273" spans="1:1">
      <c r="A2273" s="34">
        <v>270000.00000000006</v>
      </c>
    </row>
    <row r="2274" spans="1:1">
      <c r="A2274" s="33">
        <v>300000.00000000006</v>
      </c>
    </row>
    <row r="2275" spans="1:1">
      <c r="A2275" s="34">
        <v>202500.00000000006</v>
      </c>
    </row>
    <row r="2276" spans="1:1">
      <c r="A2276" s="33">
        <v>180000.00000000006</v>
      </c>
    </row>
    <row r="2277" spans="1:1">
      <c r="A2277" s="34">
        <v>220000.00000000003</v>
      </c>
    </row>
    <row r="2278" spans="1:1">
      <c r="A2278" s="33">
        <v>270000.00000000006</v>
      </c>
    </row>
    <row r="2279" spans="1:1">
      <c r="A2279" s="34">
        <v>236250.00000000009</v>
      </c>
    </row>
    <row r="2280" spans="1:1">
      <c r="A2280" s="33">
        <v>262500.00000000006</v>
      </c>
    </row>
    <row r="2281" spans="1:1">
      <c r="A2281" s="34">
        <v>157500.00000000006</v>
      </c>
    </row>
    <row r="2282" spans="1:1">
      <c r="A2282" s="33">
        <v>146250.00000000006</v>
      </c>
    </row>
    <row r="2283" spans="1:1">
      <c r="A2283" s="34">
        <v>165000.00000000003</v>
      </c>
    </row>
    <row r="2284" spans="1:1">
      <c r="A2284" s="33">
        <v>245000</v>
      </c>
    </row>
    <row r="2285" spans="1:1">
      <c r="A2285" s="34">
        <v>288750.00000000006</v>
      </c>
    </row>
    <row r="2286" spans="1:1">
      <c r="A2286" s="33">
        <v>345000.00000000006</v>
      </c>
    </row>
    <row r="2287" spans="1:1">
      <c r="A2287" s="34">
        <v>233750.00000000003</v>
      </c>
    </row>
    <row r="2288" spans="1:1">
      <c r="A2288" s="33">
        <v>220000.00000000003</v>
      </c>
    </row>
    <row r="2289" spans="1:1">
      <c r="A2289" s="34">
        <v>227500</v>
      </c>
    </row>
    <row r="2290" spans="1:1">
      <c r="A2290" s="33">
        <v>332500</v>
      </c>
    </row>
    <row r="2291" spans="1:1">
      <c r="A2291" s="34">
        <v>371250.00000000006</v>
      </c>
    </row>
    <row r="2292" spans="1:1">
      <c r="A2292" s="33">
        <v>405000.00000000006</v>
      </c>
    </row>
    <row r="2293" spans="1:1">
      <c r="A2293" s="34">
        <v>261250.00000000003</v>
      </c>
    </row>
    <row r="2294" spans="1:1">
      <c r="A2294" s="33">
        <v>261250.00000000003</v>
      </c>
    </row>
    <row r="2295" spans="1:1">
      <c r="A2295" s="34">
        <v>260000</v>
      </c>
    </row>
    <row r="2296" spans="1:1">
      <c r="A2296" s="33">
        <v>350000</v>
      </c>
    </row>
    <row r="2297" spans="1:1">
      <c r="A2297" s="34">
        <v>410000</v>
      </c>
    </row>
    <row r="2298" spans="1:1">
      <c r="A2298" s="33">
        <v>330000</v>
      </c>
    </row>
    <row r="2299" spans="1:1">
      <c r="A2299" s="34">
        <v>247500.00000000003</v>
      </c>
    </row>
    <row r="2300" spans="1:1">
      <c r="A2300" s="33">
        <v>236250</v>
      </c>
    </row>
    <row r="2301" spans="1:1">
      <c r="A2301" s="34">
        <v>362500</v>
      </c>
    </row>
    <row r="2302" spans="1:1">
      <c r="A2302" s="33">
        <v>330000</v>
      </c>
    </row>
    <row r="2303" spans="1:1">
      <c r="A2303" s="34">
        <v>430000</v>
      </c>
    </row>
    <row r="2304" spans="1:1">
      <c r="A2304" s="33">
        <v>290000</v>
      </c>
    </row>
    <row r="2305" spans="1:1">
      <c r="A2305" s="34">
        <v>232500.00000000003</v>
      </c>
    </row>
    <row r="2306" spans="1:1">
      <c r="A2306" s="33">
        <v>218750</v>
      </c>
    </row>
    <row r="2307" spans="1:1">
      <c r="A2307" s="34">
        <v>350000</v>
      </c>
    </row>
    <row r="2308" spans="1:1">
      <c r="A2308" s="33">
        <v>280000</v>
      </c>
    </row>
    <row r="2309" spans="1:1">
      <c r="A2309" s="34">
        <v>357000</v>
      </c>
    </row>
    <row r="2310" spans="1:1">
      <c r="A2310" s="33">
        <v>245000</v>
      </c>
    </row>
    <row r="2311" spans="1:1">
      <c r="A2311" s="34">
        <v>181250</v>
      </c>
    </row>
    <row r="2312" spans="1:1">
      <c r="A2312" s="33">
        <v>172499.99999999997</v>
      </c>
    </row>
    <row r="2313" spans="1:1">
      <c r="A2313" s="34">
        <v>281250.00000000006</v>
      </c>
    </row>
    <row r="2314" spans="1:1">
      <c r="A2314" s="33">
        <v>253750</v>
      </c>
    </row>
    <row r="2315" spans="1:1">
      <c r="A2315" s="34">
        <v>341250</v>
      </c>
    </row>
    <row r="2316" spans="1:1">
      <c r="A2316" s="33">
        <v>236250</v>
      </c>
    </row>
    <row r="2317" spans="1:1">
      <c r="A2317" s="34">
        <v>168750</v>
      </c>
    </row>
    <row r="2318" spans="1:1">
      <c r="A2318" s="33">
        <v>179999.99999999997</v>
      </c>
    </row>
    <row r="2319" spans="1:1">
      <c r="A2319" s="34">
        <v>312500</v>
      </c>
    </row>
    <row r="2320" spans="1:1">
      <c r="A2320" s="33">
        <v>310000</v>
      </c>
    </row>
    <row r="2321" spans="1:1">
      <c r="A2321" s="34">
        <v>522500</v>
      </c>
    </row>
    <row r="2322" spans="1:1">
      <c r="A2322" s="33">
        <v>375000</v>
      </c>
    </row>
    <row r="2323" spans="1:1">
      <c r="A2323" s="34">
        <v>326250</v>
      </c>
    </row>
    <row r="2324" spans="1:1">
      <c r="A2324" s="33">
        <v>303750</v>
      </c>
    </row>
    <row r="2325" spans="1:1">
      <c r="A2325" s="34">
        <v>384999.99999999994</v>
      </c>
    </row>
    <row r="2326" spans="1:1">
      <c r="A2326" s="33">
        <v>480000</v>
      </c>
    </row>
    <row r="2327" spans="1:1">
      <c r="A2327" s="34">
        <v>577499.99999999988</v>
      </c>
    </row>
    <row r="2328" spans="1:1">
      <c r="A2328" s="33">
        <v>400000</v>
      </c>
    </row>
    <row r="2329" spans="1:1">
      <c r="A2329" s="34">
        <v>387500</v>
      </c>
    </row>
    <row r="2330" spans="1:1">
      <c r="A2330" s="33">
        <v>375000</v>
      </c>
    </row>
    <row r="2331" spans="1:1">
      <c r="A2331" s="34">
        <v>487500</v>
      </c>
    </row>
    <row r="2332" spans="1:1">
      <c r="A2332" s="33">
        <v>647500</v>
      </c>
    </row>
    <row r="2333" spans="1:1">
      <c r="A2333" s="34">
        <v>747500</v>
      </c>
    </row>
    <row r="2334" spans="1:1">
      <c r="A2334" s="33">
        <v>540000.00000000012</v>
      </c>
    </row>
    <row r="2335" spans="1:1">
      <c r="A2335" s="34">
        <v>453750.00000000006</v>
      </c>
    </row>
    <row r="2336" spans="1:1">
      <c r="A2336" s="33">
        <v>426250.00000000006</v>
      </c>
    </row>
    <row r="2337" spans="1:1">
      <c r="A2337" s="34">
        <v>520000</v>
      </c>
    </row>
    <row r="2338" spans="1:1">
      <c r="A2338" s="33">
        <v>682500</v>
      </c>
    </row>
    <row r="2339" spans="1:1">
      <c r="A2339" s="34">
        <v>731250</v>
      </c>
    </row>
    <row r="2340" spans="1:1">
      <c r="A2340" s="33">
        <v>540000.00000000012</v>
      </c>
    </row>
    <row r="2341" spans="1:1">
      <c r="A2341" s="34">
        <v>453750.00000000006</v>
      </c>
    </row>
    <row r="2342" spans="1:1">
      <c r="A2342" s="33">
        <v>348750</v>
      </c>
    </row>
    <row r="2343" spans="1:1">
      <c r="A2343" s="34">
        <v>412500.00000000006</v>
      </c>
    </row>
    <row r="2344" spans="1:1">
      <c r="A2344" s="33">
        <v>555000.00000000012</v>
      </c>
    </row>
    <row r="2345" spans="1:1">
      <c r="A2345" s="34">
        <v>563750.00000000012</v>
      </c>
    </row>
    <row r="2346" spans="1:1">
      <c r="A2346" s="33">
        <v>412500.00000000012</v>
      </c>
    </row>
    <row r="2347" spans="1:1">
      <c r="A2347" s="34">
        <v>290000</v>
      </c>
    </row>
    <row r="2348" spans="1:1">
      <c r="A2348" s="33">
        <v>280000</v>
      </c>
    </row>
    <row r="2349" spans="1:1">
      <c r="A2349" s="34">
        <v>350000</v>
      </c>
    </row>
    <row r="2350" spans="1:1">
      <c r="A2350" s="33">
        <v>440000.00000000006</v>
      </c>
    </row>
    <row r="2351" spans="1:1">
      <c r="A2351" s="34">
        <v>536250.00000000012</v>
      </c>
    </row>
    <row r="2352" spans="1:1">
      <c r="A2352" s="33">
        <v>360000.00000000012</v>
      </c>
    </row>
    <row r="2353" spans="1:1">
      <c r="A2353" s="34">
        <v>303750.00000000012</v>
      </c>
    </row>
    <row r="2354" spans="1:1">
      <c r="A2354" s="33">
        <v>292500.00000000012</v>
      </c>
    </row>
    <row r="2355" spans="1:1">
      <c r="A2355" s="34">
        <v>357500.00000000006</v>
      </c>
    </row>
    <row r="2356" spans="1:1">
      <c r="A2356" s="33">
        <v>465000</v>
      </c>
    </row>
    <row r="2357" spans="1:1">
      <c r="A2357" s="34">
        <v>508750.00000000006</v>
      </c>
    </row>
    <row r="2358" spans="1:1">
      <c r="A2358" s="33">
        <v>337500.00000000012</v>
      </c>
    </row>
    <row r="2359" spans="1:1">
      <c r="A2359" s="34">
        <v>312750.00000000012</v>
      </c>
    </row>
    <row r="2360" spans="1:1">
      <c r="A2360" s="33">
        <v>412500.00000000012</v>
      </c>
    </row>
    <row r="2361" spans="1:1">
      <c r="A2361" s="34">
        <v>507500</v>
      </c>
    </row>
    <row r="2362" spans="1:1">
      <c r="A2362" s="33">
        <v>618750</v>
      </c>
    </row>
    <row r="2363" spans="1:1">
      <c r="A2363" s="34">
        <v>752500</v>
      </c>
    </row>
    <row r="2364" spans="1:1">
      <c r="A2364" s="33">
        <v>525000.00000000012</v>
      </c>
    </row>
    <row r="2365" spans="1:1">
      <c r="A2365" s="34">
        <v>495000.00000000006</v>
      </c>
    </row>
    <row r="2366" spans="1:1">
      <c r="A2366" s="33">
        <v>465000.00000000006</v>
      </c>
    </row>
    <row r="2367" spans="1:1">
      <c r="A2367" s="34">
        <v>542500</v>
      </c>
    </row>
    <row r="2368" spans="1:1">
      <c r="A2368" s="33">
        <v>656250</v>
      </c>
    </row>
    <row r="2369" spans="1:1">
      <c r="A2369" s="34">
        <v>323750</v>
      </c>
    </row>
    <row r="2370" spans="1:1">
      <c r="A2370" s="33">
        <v>253750</v>
      </c>
    </row>
    <row r="2371" spans="1:1">
      <c r="A2371" s="34">
        <v>181250.00000000006</v>
      </c>
    </row>
    <row r="2372" spans="1:1">
      <c r="A2372" s="33">
        <v>172500</v>
      </c>
    </row>
    <row r="2373" spans="1:1">
      <c r="A2373" s="34">
        <v>281250</v>
      </c>
    </row>
    <row r="2374" spans="1:1">
      <c r="A2374" s="33">
        <v>253750</v>
      </c>
    </row>
    <row r="2375" spans="1:1">
      <c r="A2375" s="34">
        <v>341250</v>
      </c>
    </row>
    <row r="2376" spans="1:1">
      <c r="A2376" s="33">
        <v>218750</v>
      </c>
    </row>
    <row r="2377" spans="1:1">
      <c r="A2377" s="34">
        <v>168750.00000000006</v>
      </c>
    </row>
    <row r="2378" spans="1:1">
      <c r="A2378" s="33">
        <v>157500</v>
      </c>
    </row>
    <row r="2379" spans="1:1">
      <c r="A2379" s="34">
        <v>270000</v>
      </c>
    </row>
    <row r="2380" spans="1:1">
      <c r="A2380" s="33">
        <v>210000</v>
      </c>
    </row>
    <row r="2381" spans="1:1">
      <c r="A2381" s="34">
        <v>276000</v>
      </c>
    </row>
    <row r="2382" spans="1:1">
      <c r="A2382" s="33">
        <v>180000</v>
      </c>
    </row>
    <row r="2383" spans="1:1">
      <c r="A2383" s="34">
        <v>125000</v>
      </c>
    </row>
    <row r="2384" spans="1:1">
      <c r="A2384" s="33">
        <v>118749.99999999997</v>
      </c>
    </row>
    <row r="2385" spans="1:1">
      <c r="A2385" s="34">
        <v>210000.00000000003</v>
      </c>
    </row>
    <row r="2386" spans="1:1">
      <c r="A2386" s="33">
        <v>187500</v>
      </c>
    </row>
    <row r="2387" spans="1:1">
      <c r="A2387" s="34">
        <v>262500</v>
      </c>
    </row>
    <row r="2388" spans="1:1">
      <c r="A2388" s="33">
        <v>172500</v>
      </c>
    </row>
    <row r="2389" spans="1:1">
      <c r="A2389" s="34">
        <v>115000</v>
      </c>
    </row>
    <row r="2390" spans="1:1">
      <c r="A2390" s="33">
        <v>124999.99999999997</v>
      </c>
    </row>
    <row r="2391" spans="1:1">
      <c r="A2391" s="34">
        <v>236250</v>
      </c>
    </row>
    <row r="2392" spans="1:1">
      <c r="A2392" s="33">
        <v>236250</v>
      </c>
    </row>
    <row r="2393" spans="1:1">
      <c r="A2393" s="34">
        <v>425250</v>
      </c>
    </row>
    <row r="2394" spans="1:1">
      <c r="A2394" s="33">
        <v>292500</v>
      </c>
    </row>
    <row r="2395" spans="1:1">
      <c r="A2395" s="34">
        <v>250000</v>
      </c>
    </row>
    <row r="2396" spans="1:1">
      <c r="A2396" s="33">
        <v>230000</v>
      </c>
    </row>
    <row r="2397" spans="1:1">
      <c r="A2397" s="34">
        <v>299999.99999999994</v>
      </c>
    </row>
    <row r="2398" spans="1:1">
      <c r="A2398" s="33">
        <v>384999.99999999994</v>
      </c>
    </row>
    <row r="2399" spans="1:1">
      <c r="A2399" s="34">
        <v>474999.99999999994</v>
      </c>
    </row>
    <row r="2400" spans="1:1">
      <c r="A2400" s="33">
        <v>315000</v>
      </c>
    </row>
    <row r="2401" spans="1:1">
      <c r="A2401" s="34">
        <v>337500</v>
      </c>
    </row>
    <row r="2402" spans="1:1">
      <c r="A2402" s="33">
        <v>325000</v>
      </c>
    </row>
    <row r="2403" spans="1:1">
      <c r="A2403" s="34">
        <v>422500</v>
      </c>
    </row>
    <row r="2404" spans="1:1">
      <c r="A2404" s="33">
        <v>577500</v>
      </c>
    </row>
    <row r="2405" spans="1:1">
      <c r="A2405" s="34">
        <v>682500</v>
      </c>
    </row>
    <row r="2406" spans="1:1">
      <c r="A2406" s="33">
        <v>480000.00000000006</v>
      </c>
    </row>
    <row r="2407" spans="1:1">
      <c r="A2407" s="34">
        <v>398750.00000000006</v>
      </c>
    </row>
    <row r="2408" spans="1:1">
      <c r="A2408" s="33">
        <v>371250.00000000006</v>
      </c>
    </row>
    <row r="2409" spans="1:1">
      <c r="A2409" s="34">
        <v>455000</v>
      </c>
    </row>
    <row r="2410" spans="1:1">
      <c r="A2410" s="33">
        <v>612500</v>
      </c>
    </row>
    <row r="2411" spans="1:1">
      <c r="A2411" s="34">
        <v>666250</v>
      </c>
    </row>
    <row r="2412" spans="1:1">
      <c r="A2412" s="33">
        <v>480000.00000000006</v>
      </c>
    </row>
    <row r="2413" spans="1:1">
      <c r="A2413" s="34">
        <v>398750.00000000006</v>
      </c>
    </row>
    <row r="2414" spans="1:1">
      <c r="A2414" s="33">
        <v>303750</v>
      </c>
    </row>
    <row r="2415" spans="1:1">
      <c r="A2415" s="34">
        <v>357500.00000000006</v>
      </c>
    </row>
    <row r="2416" spans="1:1">
      <c r="A2416" s="33">
        <v>495000.00000000006</v>
      </c>
    </row>
    <row r="2417" spans="1:1">
      <c r="A2417" s="34">
        <v>508750.00000000006</v>
      </c>
    </row>
    <row r="2418" spans="1:1">
      <c r="A2418" s="33">
        <v>362500.00000000012</v>
      </c>
    </row>
    <row r="2419" spans="1:1">
      <c r="A2419" s="34">
        <v>187500.00000000003</v>
      </c>
    </row>
    <row r="2420" spans="1:1">
      <c r="A2420" s="33">
        <v>180000.00000000003</v>
      </c>
    </row>
    <row r="2421" spans="1:1">
      <c r="A2421" s="34">
        <v>240000</v>
      </c>
    </row>
    <row r="2422" spans="1:1">
      <c r="A2422" s="33">
        <v>315000.00000000006</v>
      </c>
    </row>
    <row r="2423" spans="1:1">
      <c r="A2423" s="34">
        <v>393750.00000000006</v>
      </c>
    </row>
    <row r="2424" spans="1:1">
      <c r="A2424" s="33">
        <v>245000.00000000006</v>
      </c>
    </row>
    <row r="2425" spans="1:1">
      <c r="A2425" s="34">
        <v>201250.00000000003</v>
      </c>
    </row>
    <row r="2426" spans="1:1">
      <c r="A2426" s="33">
        <v>192500.00000000003</v>
      </c>
    </row>
    <row r="2427" spans="1:1">
      <c r="A2427" s="34">
        <v>247500.00000000003</v>
      </c>
    </row>
    <row r="2428" spans="1:1">
      <c r="A2428" s="33">
        <v>337500</v>
      </c>
    </row>
    <row r="2429" spans="1:1">
      <c r="A2429" s="34">
        <v>371250.00000000006</v>
      </c>
    </row>
    <row r="2430" spans="1:1">
      <c r="A2430" s="33">
        <v>227500.00000000006</v>
      </c>
    </row>
    <row r="2431" spans="1:1">
      <c r="A2431" s="34">
        <v>238000.00000000009</v>
      </c>
    </row>
    <row r="2432" spans="1:1">
      <c r="A2432" s="33">
        <v>390000.00000000012</v>
      </c>
    </row>
    <row r="2433" spans="1:1">
      <c r="A2433" s="34">
        <v>468750.00000000012</v>
      </c>
    </row>
    <row r="2434" spans="1:1">
      <c r="A2434" s="33">
        <v>543750</v>
      </c>
    </row>
    <row r="2435" spans="1:1">
      <c r="A2435" s="34">
        <v>682500</v>
      </c>
    </row>
    <row r="2436" spans="1:1">
      <c r="A2436" s="33">
        <v>465000.00000000006</v>
      </c>
    </row>
    <row r="2437" spans="1:1">
      <c r="A2437" s="34">
        <v>435000.00000000006</v>
      </c>
    </row>
    <row r="2438" spans="1:1">
      <c r="A2438" s="33">
        <v>405000.00000000006</v>
      </c>
    </row>
    <row r="2439" spans="1:1">
      <c r="A2439" s="34">
        <v>472500</v>
      </c>
    </row>
    <row r="2440" spans="1:1">
      <c r="A2440" s="33">
        <v>581250</v>
      </c>
    </row>
    <row r="2441" spans="1:1">
      <c r="A2441" s="34">
        <v>271250</v>
      </c>
    </row>
    <row r="2442" spans="1:1">
      <c r="A2442" s="33">
        <v>201250</v>
      </c>
    </row>
    <row r="2443" spans="1:1">
      <c r="A2443" s="34">
        <v>143750.00000000003</v>
      </c>
    </row>
    <row r="2444" spans="1:1">
      <c r="A2444" s="33">
        <v>127500</v>
      </c>
    </row>
    <row r="2445" spans="1:1">
      <c r="A2445" s="34">
        <v>213750</v>
      </c>
    </row>
    <row r="2446" spans="1:1">
      <c r="A2446" s="33">
        <v>201250</v>
      </c>
    </row>
    <row r="2447" spans="1:1">
      <c r="A2447" s="34">
        <v>288750</v>
      </c>
    </row>
    <row r="2448" spans="1:1">
      <c r="A2448" s="33">
        <v>166250</v>
      </c>
    </row>
    <row r="2449" spans="1:1">
      <c r="A2449" s="34">
        <v>131250.00000000003</v>
      </c>
    </row>
    <row r="2450" spans="1:1">
      <c r="A2450" s="33">
        <v>112500</v>
      </c>
    </row>
    <row r="2451" spans="1:1">
      <c r="A2451" s="34">
        <v>202500</v>
      </c>
    </row>
    <row r="2452" spans="1:1">
      <c r="A2452" s="33">
        <v>165000</v>
      </c>
    </row>
    <row r="2453" spans="1:1">
      <c r="A2453" s="34">
        <v>231000</v>
      </c>
    </row>
    <row r="2454" spans="1:1">
      <c r="A2454" s="33">
        <v>135000</v>
      </c>
    </row>
    <row r="2455" spans="1:1">
      <c r="A2455" s="34">
        <v>95000</v>
      </c>
    </row>
    <row r="2456" spans="1:1">
      <c r="A2456" s="33">
        <v>81249.999999999971</v>
      </c>
    </row>
    <row r="2457" spans="1:1">
      <c r="A2457" s="34">
        <v>150000.00000000003</v>
      </c>
    </row>
    <row r="2458" spans="1:1">
      <c r="A2458" s="33">
        <v>142500</v>
      </c>
    </row>
    <row r="2459" spans="1:1">
      <c r="A2459" s="34">
        <v>217500</v>
      </c>
    </row>
    <row r="2460" spans="1:1">
      <c r="A2460" s="33">
        <v>127500</v>
      </c>
    </row>
    <row r="2461" spans="1:1">
      <c r="A2461" s="34">
        <v>85000</v>
      </c>
    </row>
    <row r="2462" spans="1:1">
      <c r="A2462" s="33">
        <v>87499.999999999971</v>
      </c>
    </row>
    <row r="2463" spans="1:1">
      <c r="A2463" s="34">
        <v>168750</v>
      </c>
    </row>
    <row r="2464" spans="1:1">
      <c r="A2464" s="33">
        <v>183750</v>
      </c>
    </row>
    <row r="2465" spans="1:1">
      <c r="A2465" s="34">
        <v>357750</v>
      </c>
    </row>
    <row r="2466" spans="1:1">
      <c r="A2466" s="33">
        <v>225000</v>
      </c>
    </row>
    <row r="2467" spans="1:1">
      <c r="A2467" s="34">
        <v>190000</v>
      </c>
    </row>
    <row r="2468" spans="1:1">
      <c r="A2468" s="33">
        <v>170000</v>
      </c>
    </row>
    <row r="2469" spans="1:1">
      <c r="A2469" s="34">
        <v>224999.99999999997</v>
      </c>
    </row>
    <row r="2470" spans="1:1">
      <c r="A2470" s="33">
        <v>302499.99999999994</v>
      </c>
    </row>
    <row r="2471" spans="1:1">
      <c r="A2471" s="34">
        <v>399999.99999999994</v>
      </c>
    </row>
    <row r="2472" spans="1:1">
      <c r="A2472" s="33">
        <v>247500</v>
      </c>
    </row>
    <row r="2473" spans="1:1">
      <c r="A2473" s="34">
        <v>262500</v>
      </c>
    </row>
    <row r="2474" spans="1:1">
      <c r="A2474" s="33">
        <v>250000</v>
      </c>
    </row>
    <row r="2475" spans="1:1">
      <c r="A2475" s="34">
        <v>325000</v>
      </c>
    </row>
    <row r="2476" spans="1:1">
      <c r="A2476" s="33">
        <v>472500</v>
      </c>
    </row>
    <row r="2477" spans="1:1">
      <c r="A2477" s="34">
        <v>585000</v>
      </c>
    </row>
    <row r="2478" spans="1:1">
      <c r="A2478" s="33">
        <v>390000.00000000006</v>
      </c>
    </row>
    <row r="2479" spans="1:1">
      <c r="A2479" s="34">
        <v>316250.00000000006</v>
      </c>
    </row>
    <row r="2480" spans="1:1">
      <c r="A2480" s="33">
        <v>288750.00000000006</v>
      </c>
    </row>
    <row r="2481" spans="1:1">
      <c r="A2481" s="34">
        <v>357500</v>
      </c>
    </row>
    <row r="2482" spans="1:1">
      <c r="A2482" s="33">
        <v>507500</v>
      </c>
    </row>
    <row r="2483" spans="1:1">
      <c r="A2483" s="34">
        <v>568750</v>
      </c>
    </row>
    <row r="2484" spans="1:1">
      <c r="A2484" s="33">
        <v>390000.00000000006</v>
      </c>
    </row>
    <row r="2485" spans="1:1">
      <c r="A2485" s="34">
        <v>316250.00000000006</v>
      </c>
    </row>
    <row r="2486" spans="1:1">
      <c r="A2486" s="33">
        <v>236250</v>
      </c>
    </row>
    <row r="2487" spans="1:1">
      <c r="A2487" s="34">
        <v>275000.00000000006</v>
      </c>
    </row>
    <row r="2488" spans="1:1">
      <c r="A2488" s="33">
        <v>405000.00000000006</v>
      </c>
    </row>
    <row r="2489" spans="1:1">
      <c r="A2489" s="34">
        <v>426250.00000000006</v>
      </c>
    </row>
    <row r="2490" spans="1:1">
      <c r="A2490" s="33">
        <v>287500.00000000006</v>
      </c>
    </row>
    <row r="2491" spans="1:1">
      <c r="A2491" s="34">
        <v>118750.00000000003</v>
      </c>
    </row>
    <row r="2492" spans="1:1">
      <c r="A2492" s="33">
        <v>112500.00000000003</v>
      </c>
    </row>
    <row r="2493" spans="1:1">
      <c r="A2493" s="34">
        <v>157500</v>
      </c>
    </row>
    <row r="2494" spans="1:1">
      <c r="A2494" s="33">
        <v>220000.00000000003</v>
      </c>
    </row>
    <row r="2495" spans="1:1">
      <c r="A2495" s="34">
        <v>290000.00000000006</v>
      </c>
    </row>
    <row r="2496" spans="1:1">
      <c r="A2496" s="33">
        <v>165000.00000000006</v>
      </c>
    </row>
    <row r="2497" spans="1:1">
      <c r="A2497" s="34">
        <v>127500.00000000004</v>
      </c>
    </row>
    <row r="2498" spans="1:1">
      <c r="A2498" s="33">
        <v>120000.00000000004</v>
      </c>
    </row>
    <row r="2499" spans="1:1">
      <c r="A2499" s="34">
        <v>160000.00000000003</v>
      </c>
    </row>
    <row r="2500" spans="1:1">
      <c r="A2500" s="33">
        <v>210000</v>
      </c>
    </row>
    <row r="2501" spans="1:1">
      <c r="A2501" s="34">
        <v>236250.00000000006</v>
      </c>
    </row>
    <row r="2502" spans="1:1">
      <c r="A2502" s="33">
        <v>125000.00000000006</v>
      </c>
    </row>
    <row r="2503" spans="1:1">
      <c r="A2503" s="34">
        <v>155750.00000000006</v>
      </c>
    </row>
    <row r="2504" spans="1:1">
      <c r="A2504" s="33">
        <v>325000.00000000012</v>
      </c>
    </row>
    <row r="2505" spans="1:1">
      <c r="A2505" s="34">
        <v>380000.00000000006</v>
      </c>
    </row>
    <row r="2506" spans="1:1">
      <c r="A2506" s="33">
        <v>460000</v>
      </c>
    </row>
    <row r="2507" spans="1:1">
      <c r="A2507" s="34">
        <v>618750.00000000012</v>
      </c>
    </row>
    <row r="2508" spans="1:1">
      <c r="A2508" s="33">
        <v>406250.00000000012</v>
      </c>
    </row>
    <row r="2509" spans="1:1">
      <c r="A2509" s="34">
        <v>373750.00000000006</v>
      </c>
    </row>
    <row r="2510" spans="1:1">
      <c r="A2510" s="33">
        <v>341250.00000000006</v>
      </c>
    </row>
    <row r="2511" spans="1:1">
      <c r="A2511" s="34">
        <v>393750.00000000006</v>
      </c>
    </row>
    <row r="2512" spans="1:1">
      <c r="A2512" s="33">
        <v>500000</v>
      </c>
    </row>
    <row r="2513" spans="1:1">
      <c r="A2513" s="34">
        <v>200000</v>
      </c>
    </row>
    <row r="2514" spans="1:1">
      <c r="A2514" s="33">
        <v>120000</v>
      </c>
    </row>
    <row r="2515" spans="1:1">
      <c r="A2515" s="34">
        <v>90000.000000000015</v>
      </c>
    </row>
    <row r="2516" spans="1:1">
      <c r="A2516" s="33">
        <v>52500</v>
      </c>
    </row>
    <row r="2517" spans="1:1">
      <c r="A2517" s="34">
        <v>99999.999999999985</v>
      </c>
    </row>
    <row r="2518" spans="1:1">
      <c r="A2518" s="33">
        <v>120000</v>
      </c>
    </row>
    <row r="2519" spans="1:1">
      <c r="A2519" s="34">
        <v>220000</v>
      </c>
    </row>
    <row r="2520" spans="1:1">
      <c r="A2520" s="33">
        <v>80000</v>
      </c>
    </row>
    <row r="2521" spans="1:1">
      <c r="A2521" s="34">
        <v>75000.000000000015</v>
      </c>
    </row>
    <row r="2522" spans="1:1">
      <c r="A2522" s="33">
        <v>43750</v>
      </c>
    </row>
    <row r="2523" spans="1:1">
      <c r="A2523" s="34">
        <v>99999.999999999985</v>
      </c>
    </row>
    <row r="2524" spans="1:1">
      <c r="A2524" s="33">
        <v>120000</v>
      </c>
    </row>
    <row r="2525" spans="1:1">
      <c r="A2525" s="34">
        <v>234000</v>
      </c>
    </row>
    <row r="2526" spans="1:1">
      <c r="A2526" s="33">
        <v>101250</v>
      </c>
    </row>
    <row r="2527" spans="1:1">
      <c r="A2527" s="34">
        <v>87500</v>
      </c>
    </row>
    <row r="2528" spans="1:1">
      <c r="A2528" s="33">
        <v>40000</v>
      </c>
    </row>
    <row r="2529" spans="1:1">
      <c r="A2529" s="34">
        <v>82499.999999999985</v>
      </c>
    </row>
    <row r="2530" spans="1:1">
      <c r="A2530" s="33">
        <v>112500</v>
      </c>
    </row>
    <row r="2531" spans="1:1">
      <c r="A2531" s="34">
        <v>213750</v>
      </c>
    </row>
    <row r="2532" spans="1:1">
      <c r="A2532" s="33">
        <v>78750</v>
      </c>
    </row>
    <row r="2533" spans="1:1">
      <c r="A2533" s="34">
        <v>70000</v>
      </c>
    </row>
    <row r="2534" spans="1:1">
      <c r="A2534" s="33">
        <v>45000</v>
      </c>
    </row>
    <row r="2535" spans="1:1">
      <c r="A2535" s="34">
        <v>62500</v>
      </c>
    </row>
    <row r="2536" spans="1:1">
      <c r="A2536" s="33">
        <v>100000</v>
      </c>
    </row>
    <row r="2537" spans="1:1">
      <c r="A2537" s="34">
        <v>260000</v>
      </c>
    </row>
    <row r="2538" spans="1:1">
      <c r="A2538" s="33">
        <v>101250.00000000001</v>
      </c>
    </row>
    <row r="2539" spans="1:1">
      <c r="A2539" s="34">
        <v>80000</v>
      </c>
    </row>
    <row r="2540" spans="1:1">
      <c r="A2540" s="33">
        <v>50000</v>
      </c>
    </row>
    <row r="2541" spans="1:1">
      <c r="A2541" s="34">
        <v>75000</v>
      </c>
    </row>
    <row r="2542" spans="1:1">
      <c r="A2542" s="33">
        <v>151250.00000000003</v>
      </c>
    </row>
    <row r="2543" spans="1:1">
      <c r="A2543" s="34">
        <v>210000</v>
      </c>
    </row>
    <row r="2544" spans="1:1">
      <c r="A2544" s="33">
        <v>96250.000000000015</v>
      </c>
    </row>
    <row r="2545" spans="1:1">
      <c r="A2545" s="34">
        <v>67500.000000000015</v>
      </c>
    </row>
    <row r="2546" spans="1:1">
      <c r="A2546" s="33">
        <v>60000.000000000007</v>
      </c>
    </row>
    <row r="2547" spans="1:1">
      <c r="A2547" s="34">
        <v>100000</v>
      </c>
    </row>
    <row r="2548" spans="1:1">
      <c r="A2548" s="33">
        <v>206250.00000000003</v>
      </c>
    </row>
    <row r="2549" spans="1:1">
      <c r="A2549" s="34">
        <v>300000</v>
      </c>
    </row>
    <row r="2550" spans="1:1">
      <c r="A2550" s="33">
        <v>157500.00000000003</v>
      </c>
    </row>
    <row r="2551" spans="1:1">
      <c r="A2551" s="34">
        <v>110000</v>
      </c>
    </row>
    <row r="2552" spans="1:1">
      <c r="A2552" s="33">
        <v>90000</v>
      </c>
    </row>
    <row r="2553" spans="1:1">
      <c r="A2553" s="34">
        <v>125000</v>
      </c>
    </row>
    <row r="2554" spans="1:1">
      <c r="A2554" s="33">
        <v>233750.00000000003</v>
      </c>
    </row>
    <row r="2555" spans="1:1">
      <c r="A2555" s="34">
        <v>287500</v>
      </c>
    </row>
    <row r="2556" spans="1:1">
      <c r="A2556" s="33">
        <v>157500.00000000003</v>
      </c>
    </row>
    <row r="2557" spans="1:1">
      <c r="A2557" s="34">
        <v>110000</v>
      </c>
    </row>
    <row r="2558" spans="1:1">
      <c r="A2558" s="33">
        <v>100000</v>
      </c>
    </row>
    <row r="2559" spans="1:1">
      <c r="A2559" s="34">
        <v>112500</v>
      </c>
    </row>
    <row r="2560" spans="1:1">
      <c r="A2560" s="33">
        <v>220000.00000000003</v>
      </c>
    </row>
    <row r="2561" spans="1:1">
      <c r="A2561" s="34">
        <v>262500</v>
      </c>
    </row>
    <row r="2562" spans="1:1">
      <c r="A2562" s="33">
        <v>146250.00000000003</v>
      </c>
    </row>
    <row r="2563" spans="1:1">
      <c r="A2563" s="34">
        <v>78750</v>
      </c>
    </row>
    <row r="2564" spans="1:1">
      <c r="A2564" s="33">
        <v>70000</v>
      </c>
    </row>
    <row r="2565" spans="1:1">
      <c r="A2565" s="34">
        <v>90000</v>
      </c>
    </row>
    <row r="2566" spans="1:1">
      <c r="A2566" s="33">
        <v>137500</v>
      </c>
    </row>
    <row r="2567" spans="1:1">
      <c r="A2567" s="34">
        <v>247499.99999999997</v>
      </c>
    </row>
    <row r="2568" spans="1:1">
      <c r="A2568" s="33">
        <v>123750</v>
      </c>
    </row>
    <row r="2569" spans="1:1">
      <c r="A2569" s="34">
        <v>78750</v>
      </c>
    </row>
    <row r="2570" spans="1:1">
      <c r="A2570" s="33">
        <v>67500</v>
      </c>
    </row>
    <row r="2571" spans="1:1">
      <c r="A2571" s="34">
        <v>82499.999999999985</v>
      </c>
    </row>
    <row r="2572" spans="1:1">
      <c r="A2572" s="33">
        <v>151249.99999999997</v>
      </c>
    </row>
    <row r="2573" spans="1:1">
      <c r="A2573" s="34">
        <v>212500</v>
      </c>
    </row>
    <row r="2574" spans="1:1">
      <c r="A2574" s="33">
        <v>110000</v>
      </c>
    </row>
    <row r="2575" spans="1:1">
      <c r="A2575" s="34">
        <v>99000</v>
      </c>
    </row>
    <row r="2576" spans="1:1">
      <c r="A2576" s="33">
        <v>110000.00000000001</v>
      </c>
    </row>
    <row r="2577" spans="1:1">
      <c r="A2577" s="34">
        <v>113750</v>
      </c>
    </row>
    <row r="2578" spans="1:1">
      <c r="A2578" s="33">
        <v>192500</v>
      </c>
    </row>
    <row r="2579" spans="1:1">
      <c r="A2579" s="34">
        <v>341250</v>
      </c>
    </row>
    <row r="2580" spans="1:1">
      <c r="A2580" s="33">
        <v>178750.00000000003</v>
      </c>
    </row>
    <row r="2581" spans="1:1">
      <c r="A2581" s="34">
        <v>151250.00000000003</v>
      </c>
    </row>
    <row r="2582" spans="1:1">
      <c r="A2582" s="33">
        <v>112500</v>
      </c>
    </row>
    <row r="2583" spans="1:1">
      <c r="A2583" s="34">
        <v>135000</v>
      </c>
    </row>
    <row r="2584" spans="1:1">
      <c r="A2584" s="33">
        <v>211249.99999999994</v>
      </c>
    </row>
    <row r="2585" spans="1:1">
      <c r="A2585" s="34">
        <v>217500.00000000003</v>
      </c>
    </row>
    <row r="2586" spans="1:1">
      <c r="A2586" s="33">
        <v>157500.00000000003</v>
      </c>
    </row>
    <row r="2587" spans="1:1">
      <c r="A2587" s="34">
        <v>105000.00000000004</v>
      </c>
    </row>
    <row r="2588" spans="1:1">
      <c r="A2588" s="33">
        <v>93750</v>
      </c>
    </row>
    <row r="2589" spans="1:1">
      <c r="A2589" s="34">
        <v>170000</v>
      </c>
    </row>
    <row r="2590" spans="1:1">
      <c r="A2590" s="33">
        <v>157500.00000000003</v>
      </c>
    </row>
    <row r="2591" spans="1:1">
      <c r="A2591" s="34">
        <v>232500.00000000003</v>
      </c>
    </row>
    <row r="2592" spans="1:1">
      <c r="A2592" s="33">
        <v>127500.00000000001</v>
      </c>
    </row>
    <row r="2593" spans="1:1">
      <c r="A2593" s="34">
        <v>95000.000000000029</v>
      </c>
    </row>
    <row r="2594" spans="1:1">
      <c r="A2594" s="33">
        <v>81250</v>
      </c>
    </row>
    <row r="2595" spans="1:1">
      <c r="A2595" s="34">
        <v>160000</v>
      </c>
    </row>
    <row r="2596" spans="1:1">
      <c r="A2596" s="33">
        <v>125000</v>
      </c>
    </row>
    <row r="2597" spans="1:1">
      <c r="A2597" s="34">
        <v>180000</v>
      </c>
    </row>
    <row r="2598" spans="1:1">
      <c r="A2598" s="33">
        <v>100000</v>
      </c>
    </row>
    <row r="2599" spans="1:1">
      <c r="A2599" s="34">
        <v>63750.000000000007</v>
      </c>
    </row>
    <row r="2600" spans="1:1">
      <c r="A2600" s="33">
        <v>54999.999999999993</v>
      </c>
    </row>
    <row r="2601" spans="1:1">
      <c r="A2601" s="34">
        <v>113750.00000000003</v>
      </c>
    </row>
    <row r="2602" spans="1:1">
      <c r="A2602" s="33">
        <v>106250</v>
      </c>
    </row>
    <row r="2603" spans="1:1">
      <c r="A2603" s="34">
        <v>168750</v>
      </c>
    </row>
    <row r="2604" spans="1:1">
      <c r="A2604" s="33">
        <v>93750</v>
      </c>
    </row>
    <row r="2605" spans="1:1">
      <c r="A2605" s="34">
        <v>56250.000000000007</v>
      </c>
    </row>
    <row r="2606" spans="1:1">
      <c r="A2606" s="33">
        <v>59999.999999999993</v>
      </c>
    </row>
    <row r="2607" spans="1:1">
      <c r="A2607" s="34">
        <v>130000</v>
      </c>
    </row>
    <row r="2608" spans="1:1">
      <c r="A2608" s="33">
        <v>142500.00000000003</v>
      </c>
    </row>
    <row r="2609" spans="1:1">
      <c r="A2609" s="34">
        <v>298000</v>
      </c>
    </row>
    <row r="2610" spans="1:1">
      <c r="A2610" s="33">
        <v>180000</v>
      </c>
    </row>
    <row r="2611" spans="1:1">
      <c r="A2611" s="34">
        <v>148750</v>
      </c>
    </row>
    <row r="2612" spans="1:1">
      <c r="A2612" s="33">
        <v>131250</v>
      </c>
    </row>
    <row r="2613" spans="1:1">
      <c r="A2613" s="34">
        <v>179999.99999999997</v>
      </c>
    </row>
    <row r="2614" spans="1:1">
      <c r="A2614" s="33">
        <v>249999.99999999997</v>
      </c>
    </row>
    <row r="2615" spans="1:1">
      <c r="A2615" s="34">
        <v>337499.99999999994</v>
      </c>
    </row>
    <row r="2616" spans="1:1">
      <c r="A2616" s="33">
        <v>200000</v>
      </c>
    </row>
    <row r="2617" spans="1:1">
      <c r="A2617" s="34">
        <v>213750</v>
      </c>
    </row>
    <row r="2618" spans="1:1">
      <c r="A2618" s="33">
        <v>202500</v>
      </c>
    </row>
    <row r="2619" spans="1:1">
      <c r="A2619" s="34">
        <v>270000</v>
      </c>
    </row>
    <row r="2620" spans="1:1">
      <c r="A2620" s="33">
        <v>406250</v>
      </c>
    </row>
    <row r="2621" spans="1:1">
      <c r="A2621" s="34">
        <v>510000</v>
      </c>
    </row>
    <row r="2622" spans="1:1">
      <c r="A2622" s="33">
        <v>330000.00000000006</v>
      </c>
    </row>
    <row r="2623" spans="1:1">
      <c r="A2623" s="34">
        <v>262500</v>
      </c>
    </row>
    <row r="2624" spans="1:1">
      <c r="A2624" s="33">
        <v>237500</v>
      </c>
    </row>
    <row r="2625" spans="1:1">
      <c r="A2625" s="34">
        <v>300000</v>
      </c>
    </row>
    <row r="2626" spans="1:1">
      <c r="A2626" s="33">
        <v>438750</v>
      </c>
    </row>
    <row r="2627" spans="1:1">
      <c r="A2627" s="34">
        <v>495000</v>
      </c>
    </row>
    <row r="2628" spans="1:1">
      <c r="A2628" s="33">
        <v>330000.00000000006</v>
      </c>
    </row>
    <row r="2629" spans="1:1">
      <c r="A2629" s="34">
        <v>262500</v>
      </c>
    </row>
    <row r="2630" spans="1:1">
      <c r="A2630" s="33">
        <v>190000</v>
      </c>
    </row>
    <row r="2631" spans="1:1">
      <c r="A2631" s="34">
        <v>225000</v>
      </c>
    </row>
    <row r="2632" spans="1:1">
      <c r="A2632" s="33">
        <v>343750.00000000006</v>
      </c>
    </row>
    <row r="2633" spans="1:1">
      <c r="A2633" s="34">
        <v>362500</v>
      </c>
    </row>
    <row r="2634" spans="1:1">
      <c r="A2634" s="33">
        <v>236250.00000000009</v>
      </c>
    </row>
    <row r="2635" spans="1:1">
      <c r="A2635" s="34">
        <v>85000.000000000029</v>
      </c>
    </row>
    <row r="2636" spans="1:1">
      <c r="A2636" s="33">
        <v>80000.000000000029</v>
      </c>
    </row>
    <row r="2637" spans="1:1">
      <c r="A2637" s="34">
        <v>120000.00000000001</v>
      </c>
    </row>
    <row r="2638" spans="1:1">
      <c r="A2638" s="33">
        <v>175000.00000000003</v>
      </c>
    </row>
    <row r="2639" spans="1:1">
      <c r="A2639" s="34">
        <v>236250.00000000006</v>
      </c>
    </row>
    <row r="2640" spans="1:1">
      <c r="A2640" s="33">
        <v>125000.00000000006</v>
      </c>
    </row>
    <row r="2641" spans="1:1">
      <c r="A2641" s="34">
        <v>93750.000000000044</v>
      </c>
    </row>
    <row r="2642" spans="1:1">
      <c r="A2642" s="33">
        <v>87500.000000000044</v>
      </c>
    </row>
    <row r="2643" spans="1:1">
      <c r="A2643" s="34">
        <v>122500.00000000003</v>
      </c>
    </row>
    <row r="2644" spans="1:1">
      <c r="A2644" s="33">
        <v>166250</v>
      </c>
    </row>
    <row r="2645" spans="1:1">
      <c r="A2645" s="34">
        <v>187500.00000000006</v>
      </c>
    </row>
    <row r="2646" spans="1:1">
      <c r="A2646" s="33">
        <v>90000.000000000044</v>
      </c>
    </row>
    <row r="2647" spans="1:1">
      <c r="A2647" s="34">
        <v>118500.00000000006</v>
      </c>
    </row>
    <row r="2648" spans="1:1">
      <c r="A2648" s="33">
        <v>270000.00000000012</v>
      </c>
    </row>
    <row r="2649" spans="1:1">
      <c r="A2649" s="34">
        <v>318750.00000000006</v>
      </c>
    </row>
    <row r="2650" spans="1:1">
      <c r="A2650" s="33">
        <v>393750</v>
      </c>
    </row>
    <row r="2651" spans="1:1">
      <c r="A2651" s="34">
        <v>542500</v>
      </c>
    </row>
    <row r="2652" spans="1:1">
      <c r="A2652" s="33">
        <v>345000.00000000006</v>
      </c>
    </row>
    <row r="2653" spans="1:1">
      <c r="A2653" s="34">
        <v>315000.00000000006</v>
      </c>
    </row>
    <row r="2654" spans="1:1">
      <c r="A2654" s="33">
        <v>285000.00000000006</v>
      </c>
    </row>
    <row r="2655" spans="1:1">
      <c r="A2655" s="34">
        <v>332500</v>
      </c>
    </row>
    <row r="2656" spans="1:1">
      <c r="A2656" s="33">
        <v>431250</v>
      </c>
    </row>
    <row r="2657" spans="1:1">
      <c r="A2657" s="34">
        <v>162500.00000000006</v>
      </c>
    </row>
    <row r="2658" spans="1:1">
      <c r="A2658" s="33">
        <v>112500.00000000003</v>
      </c>
    </row>
    <row r="2659" spans="1:1">
      <c r="A2659" s="34">
        <v>67500.000000000029</v>
      </c>
    </row>
    <row r="2660" spans="1:1">
      <c r="A2660" s="33">
        <v>60000</v>
      </c>
    </row>
    <row r="2661" spans="1:1">
      <c r="A2661" s="34">
        <v>122500</v>
      </c>
    </row>
    <row r="2662" spans="1:1">
      <c r="A2662" s="33">
        <v>112500.00000000003</v>
      </c>
    </row>
    <row r="2663" spans="1:1">
      <c r="A2663" s="34">
        <v>175000.00000000006</v>
      </c>
    </row>
    <row r="2664" spans="1:1">
      <c r="A2664" s="33">
        <v>87500.000000000029</v>
      </c>
    </row>
    <row r="2665" spans="1:1">
      <c r="A2665" s="34">
        <v>60000.000000000029</v>
      </c>
    </row>
    <row r="2666" spans="1:1">
      <c r="A2666" s="33">
        <v>50000</v>
      </c>
    </row>
    <row r="2667" spans="1:1">
      <c r="A2667" s="34">
        <v>113750</v>
      </c>
    </row>
    <row r="2668" spans="1:1">
      <c r="A2668" s="33">
        <v>85000</v>
      </c>
    </row>
    <row r="2669" spans="1:1">
      <c r="A2669" s="34">
        <v>129000</v>
      </c>
    </row>
    <row r="2670" spans="1:1">
      <c r="A2670" s="33">
        <v>65000</v>
      </c>
    </row>
    <row r="2671" spans="1:1">
      <c r="A2671" s="34">
        <v>35000.000000000007</v>
      </c>
    </row>
    <row r="2672" spans="1:1">
      <c r="A2672" s="33">
        <v>39999.999999999993</v>
      </c>
    </row>
    <row r="2673" spans="1:1">
      <c r="A2673" s="34">
        <v>87500.000000000015</v>
      </c>
    </row>
    <row r="2674" spans="1:1">
      <c r="A2674" s="33">
        <v>87500</v>
      </c>
    </row>
    <row r="2675" spans="1:1">
      <c r="A2675" s="34">
        <v>150000</v>
      </c>
    </row>
    <row r="2676" spans="1:1">
      <c r="A2676" s="33">
        <v>75000</v>
      </c>
    </row>
    <row r="2677" spans="1:1">
      <c r="A2677" s="34">
        <v>45000.000000000007</v>
      </c>
    </row>
    <row r="2678" spans="1:1">
      <c r="A2678" s="33">
        <v>44999.999999999993</v>
      </c>
    </row>
    <row r="2679" spans="1:1">
      <c r="A2679" s="34">
        <v>100000</v>
      </c>
    </row>
    <row r="2680" spans="1:1">
      <c r="A2680" s="33">
        <v>120000.00000000001</v>
      </c>
    </row>
    <row r="2681" spans="1:1">
      <c r="A2681" s="34">
        <v>268000</v>
      </c>
    </row>
    <row r="2682" spans="1:1">
      <c r="A2682" s="33">
        <v>150000</v>
      </c>
    </row>
    <row r="2683" spans="1:1">
      <c r="A2683" s="34">
        <v>122500</v>
      </c>
    </row>
    <row r="2684" spans="1:1">
      <c r="A2684" s="33">
        <v>105000</v>
      </c>
    </row>
    <row r="2685" spans="1:1">
      <c r="A2685" s="34">
        <v>146249.99999999997</v>
      </c>
    </row>
    <row r="2686" spans="1:1">
      <c r="A2686" s="33">
        <v>191249.99999999997</v>
      </c>
    </row>
    <row r="2687" spans="1:1">
      <c r="A2687" s="34">
        <v>270000</v>
      </c>
    </row>
    <row r="2688" spans="1:1">
      <c r="A2688" s="33">
        <v>148750</v>
      </c>
    </row>
    <row r="2689" spans="1:1">
      <c r="A2689" s="34">
        <v>160000</v>
      </c>
    </row>
    <row r="2690" spans="1:1">
      <c r="A2690" s="33">
        <v>150000</v>
      </c>
    </row>
    <row r="2691" spans="1:1">
      <c r="A2691" s="34">
        <v>206249.99999999997</v>
      </c>
    </row>
    <row r="2692" spans="1:1">
      <c r="A2692" s="33">
        <v>330000</v>
      </c>
    </row>
    <row r="2693" spans="1:1">
      <c r="A2693" s="34">
        <v>426249.99999999994</v>
      </c>
    </row>
    <row r="2694" spans="1:1">
      <c r="A2694" s="33">
        <v>262500</v>
      </c>
    </row>
    <row r="2695" spans="1:1">
      <c r="A2695" s="34">
        <v>202500</v>
      </c>
    </row>
    <row r="2696" spans="1:1">
      <c r="A2696" s="33">
        <v>180000</v>
      </c>
    </row>
    <row r="2697" spans="1:1">
      <c r="A2697" s="34">
        <v>255000</v>
      </c>
    </row>
    <row r="2698" spans="1:1">
      <c r="A2698" s="33">
        <v>390000</v>
      </c>
    </row>
    <row r="2699" spans="1:1">
      <c r="A2699" s="34">
        <v>450000</v>
      </c>
    </row>
    <row r="2700" spans="1:1">
      <c r="A2700" s="33">
        <v>288750.00000000006</v>
      </c>
    </row>
    <row r="2701" spans="1:1">
      <c r="A2701" s="34">
        <v>225000</v>
      </c>
    </row>
    <row r="2702" spans="1:1">
      <c r="A2702" s="33">
        <v>160000</v>
      </c>
    </row>
    <row r="2703" spans="1:1">
      <c r="A2703" s="34">
        <v>187500</v>
      </c>
    </row>
    <row r="2704" spans="1:1">
      <c r="A2704" s="33">
        <v>302500.00000000006</v>
      </c>
    </row>
    <row r="2705" spans="1:1">
      <c r="A2705" s="34">
        <v>325000</v>
      </c>
    </row>
    <row r="2706" spans="1:1">
      <c r="A2706" s="33">
        <v>180000.00000000006</v>
      </c>
    </row>
    <row r="2707" spans="1:1">
      <c r="A2707" s="34">
        <v>52500.000000000022</v>
      </c>
    </row>
    <row r="2708" spans="1:1">
      <c r="A2708" s="33">
        <v>48750.000000000022</v>
      </c>
    </row>
    <row r="2709" spans="1:1">
      <c r="A2709" s="34">
        <v>81250.000000000029</v>
      </c>
    </row>
    <row r="2710" spans="1:1">
      <c r="A2710" s="33">
        <v>127500.00000000004</v>
      </c>
    </row>
    <row r="2711" spans="1:1">
      <c r="A2711" s="34">
        <v>180000.00000000006</v>
      </c>
    </row>
    <row r="2712" spans="1:1">
      <c r="A2712" s="33">
        <v>85000.000000000044</v>
      </c>
    </row>
    <row r="2713" spans="1:1">
      <c r="A2713" s="34">
        <v>60000.000000000029</v>
      </c>
    </row>
    <row r="2714" spans="1:1">
      <c r="A2714" s="33">
        <v>55000.000000000029</v>
      </c>
    </row>
    <row r="2715" spans="1:1">
      <c r="A2715" s="34">
        <v>82500.000000000029</v>
      </c>
    </row>
    <row r="2716" spans="1:1">
      <c r="A2716" s="33">
        <v>120000.00000000001</v>
      </c>
    </row>
    <row r="2717" spans="1:1">
      <c r="A2717" s="34">
        <v>137500.00000000006</v>
      </c>
    </row>
    <row r="2718" spans="1:1">
      <c r="A2718" s="33">
        <v>56250.000000000051</v>
      </c>
    </row>
    <row r="2719" spans="1:1">
      <c r="A2719" s="34">
        <v>80000.000000000058</v>
      </c>
    </row>
    <row r="2720" spans="1:1">
      <c r="A2720" s="33">
        <v>206250.00000000006</v>
      </c>
    </row>
    <row r="2721" spans="1:1">
      <c r="A2721" s="34">
        <v>262500.00000000006</v>
      </c>
    </row>
    <row r="2722" spans="1:1">
      <c r="A2722" s="33">
        <v>337500</v>
      </c>
    </row>
    <row r="2723" spans="1:1">
      <c r="A2723" s="34">
        <v>490000</v>
      </c>
    </row>
    <row r="2724" spans="1:1">
      <c r="A2724" s="33">
        <v>300000.00000000006</v>
      </c>
    </row>
    <row r="2725" spans="1:1">
      <c r="A2725" s="34">
        <v>270000.00000000006</v>
      </c>
    </row>
    <row r="2726" spans="1:1">
      <c r="A2726" s="33">
        <v>240000.00000000003</v>
      </c>
    </row>
    <row r="2727" spans="1:1">
      <c r="A2727" s="34">
        <v>280000</v>
      </c>
    </row>
    <row r="2728" spans="1:1">
      <c r="A2728" s="33">
        <v>375000</v>
      </c>
    </row>
    <row r="2729" spans="1:1">
      <c r="A2729" s="34">
        <v>143750.00000000003</v>
      </c>
    </row>
    <row r="2730" spans="1:1">
      <c r="A2730" s="33">
        <v>93750.000000000029</v>
      </c>
    </row>
    <row r="2731" spans="1:1">
      <c r="A2731" s="34">
        <v>56250.000000000029</v>
      </c>
    </row>
    <row r="2732" spans="1:1">
      <c r="A2732" s="33">
        <v>45000</v>
      </c>
    </row>
    <row r="2733" spans="1:1">
      <c r="A2733" s="34">
        <v>96250</v>
      </c>
    </row>
    <row r="2734" spans="1:1">
      <c r="A2734" s="33">
        <v>93750.000000000029</v>
      </c>
    </row>
    <row r="2735" spans="1:1">
      <c r="A2735" s="34">
        <v>156250.00000000006</v>
      </c>
    </row>
    <row r="2736" spans="1:1">
      <c r="A2736" s="33">
        <v>68750.000000000015</v>
      </c>
    </row>
    <row r="2737" spans="1:1">
      <c r="A2737" s="34">
        <v>48750.000000000022</v>
      </c>
    </row>
    <row r="2738" spans="1:1">
      <c r="A2738" s="33">
        <v>35000</v>
      </c>
    </row>
    <row r="2739" spans="1:1">
      <c r="A2739" s="34">
        <v>87500</v>
      </c>
    </row>
    <row r="2740" spans="1:1">
      <c r="A2740" s="33">
        <v>70000</v>
      </c>
    </row>
    <row r="2741" spans="1:1">
      <c r="A2741" s="34">
        <v>114000</v>
      </c>
    </row>
    <row r="2742" spans="1:1">
      <c r="A2742" s="33">
        <v>50000</v>
      </c>
    </row>
    <row r="2743" spans="1:1">
      <c r="A2743" s="34">
        <v>27500.000000000004</v>
      </c>
    </row>
    <row r="2744" spans="1:1">
      <c r="A2744" s="33">
        <v>24999.999999999996</v>
      </c>
    </row>
    <row r="2745" spans="1:1">
      <c r="A2745" s="34">
        <v>61250.000000000015</v>
      </c>
    </row>
    <row r="2746" spans="1:1">
      <c r="A2746" s="33">
        <v>68750</v>
      </c>
    </row>
    <row r="2747" spans="1:1">
      <c r="A2747" s="34">
        <v>131250</v>
      </c>
    </row>
    <row r="2748" spans="1:1">
      <c r="A2748" s="33">
        <v>56250</v>
      </c>
    </row>
    <row r="2749" spans="1:1">
      <c r="A2749" s="34">
        <v>33750.000000000007</v>
      </c>
    </row>
    <row r="2750" spans="1:1">
      <c r="A2750" s="33">
        <v>29999.999999999996</v>
      </c>
    </row>
    <row r="2751" spans="1:1">
      <c r="A2751" s="34">
        <v>70000</v>
      </c>
    </row>
    <row r="2752" spans="1:1">
      <c r="A2752" s="33">
        <v>97500.000000000015</v>
      </c>
    </row>
    <row r="2753" spans="1:1">
      <c r="A2753" s="34">
        <v>238000</v>
      </c>
    </row>
    <row r="2754" spans="1:1">
      <c r="A2754" s="33">
        <v>120000</v>
      </c>
    </row>
    <row r="2755" spans="1:1">
      <c r="A2755" s="34">
        <v>96250</v>
      </c>
    </row>
    <row r="2756" spans="1:1">
      <c r="A2756" s="33">
        <v>78750</v>
      </c>
    </row>
    <row r="2757" spans="1:1">
      <c r="A2757" s="34">
        <v>112499.99999999999</v>
      </c>
    </row>
    <row r="2758" spans="1:1">
      <c r="A2758" s="33">
        <v>157499.99999999997</v>
      </c>
    </row>
    <row r="2759" spans="1:1">
      <c r="A2759" s="34">
        <v>240000</v>
      </c>
    </row>
    <row r="2760" spans="1:1">
      <c r="A2760" s="33">
        <v>122500</v>
      </c>
    </row>
    <row r="2761" spans="1:1">
      <c r="A2761" s="34">
        <v>130000</v>
      </c>
    </row>
    <row r="2762" spans="1:1">
      <c r="A2762" s="33">
        <v>120000</v>
      </c>
    </row>
    <row r="2763" spans="1:1">
      <c r="A2763" s="34">
        <v>164999.99999999997</v>
      </c>
    </row>
    <row r="2764" spans="1:1">
      <c r="A2764" s="33">
        <v>285000</v>
      </c>
    </row>
    <row r="2765" spans="1:1">
      <c r="A2765" s="34">
        <v>384999.99999999994</v>
      </c>
    </row>
    <row r="2766" spans="1:1">
      <c r="A2766" s="33">
        <v>225000</v>
      </c>
    </row>
    <row r="2767" spans="1:1">
      <c r="A2767" s="34">
        <v>168750</v>
      </c>
    </row>
    <row r="2768" spans="1:1">
      <c r="A2768" s="33">
        <v>146250</v>
      </c>
    </row>
    <row r="2769" spans="1:1">
      <c r="A2769" s="34">
        <v>210000</v>
      </c>
    </row>
    <row r="2770" spans="1:1">
      <c r="A2770" s="33">
        <v>341250</v>
      </c>
    </row>
    <row r="2771" spans="1:1">
      <c r="A2771" s="34">
        <v>405000</v>
      </c>
    </row>
    <row r="2772" spans="1:1">
      <c r="A2772" s="33">
        <v>247500.00000000003</v>
      </c>
    </row>
    <row r="2773" spans="1:1">
      <c r="A2773" s="34">
        <v>187500</v>
      </c>
    </row>
    <row r="2774" spans="1:1">
      <c r="A2774" s="33">
        <v>130000</v>
      </c>
    </row>
    <row r="2775" spans="1:1">
      <c r="A2775" s="34">
        <v>150000</v>
      </c>
    </row>
    <row r="2776" spans="1:1">
      <c r="A2776" s="33">
        <v>261250.00000000003</v>
      </c>
    </row>
    <row r="2777" spans="1:1">
      <c r="A2777" s="34">
        <v>287500</v>
      </c>
    </row>
    <row r="2778" spans="1:1">
      <c r="A2778" s="33">
        <v>150000.00000000006</v>
      </c>
    </row>
    <row r="2779" spans="1:1">
      <c r="A2779" s="34">
        <v>41250.000000000022</v>
      </c>
    </row>
    <row r="2780" spans="1:1">
      <c r="A2780" s="33">
        <v>37500.000000000015</v>
      </c>
    </row>
    <row r="2781" spans="1:1">
      <c r="A2781" s="34">
        <v>62500.000000000015</v>
      </c>
    </row>
    <row r="2782" spans="1:1">
      <c r="A2782" s="33">
        <v>105000.00000000004</v>
      </c>
    </row>
    <row r="2783" spans="1:1">
      <c r="A2783" s="34">
        <v>157500.00000000006</v>
      </c>
    </row>
    <row r="2784" spans="1:1">
      <c r="A2784" s="33">
        <v>70000.000000000044</v>
      </c>
    </row>
    <row r="2785" spans="1:1">
      <c r="A2785" s="34">
        <v>45000.000000000022</v>
      </c>
    </row>
    <row r="2786" spans="1:1">
      <c r="A2786" s="33">
        <v>40000.000000000022</v>
      </c>
    </row>
    <row r="2787" spans="1:1">
      <c r="A2787" s="34">
        <v>60000.000000000022</v>
      </c>
    </row>
    <row r="2788" spans="1:1">
      <c r="A2788" s="33">
        <v>97500.000000000015</v>
      </c>
    </row>
    <row r="2789" spans="1:1">
      <c r="A2789" s="34">
        <v>118750.00000000004</v>
      </c>
    </row>
    <row r="2790" spans="1:1">
      <c r="A2790" s="33">
        <v>45000.000000000044</v>
      </c>
    </row>
    <row r="2791" spans="1:1">
      <c r="A2791" s="34">
        <v>61250.000000000044</v>
      </c>
    </row>
    <row r="2792" spans="1:1">
      <c r="A2792" s="33">
        <v>165000.00000000003</v>
      </c>
    </row>
    <row r="2793" spans="1:1">
      <c r="A2793" s="34">
        <v>206250.00000000003</v>
      </c>
    </row>
    <row r="2794" spans="1:1">
      <c r="A2794" s="33">
        <v>281250</v>
      </c>
    </row>
    <row r="2795" spans="1:1">
      <c r="A2795" s="34">
        <v>437500</v>
      </c>
    </row>
    <row r="2796" spans="1:1">
      <c r="A2796" s="33">
        <v>255000.00000000003</v>
      </c>
    </row>
    <row r="2797" spans="1:1">
      <c r="A2797" s="34">
        <v>225000.00000000003</v>
      </c>
    </row>
    <row r="2798" spans="1:1">
      <c r="A2798" s="33">
        <v>195000.00000000003</v>
      </c>
    </row>
    <row r="2799" spans="1:1">
      <c r="A2799" s="34">
        <v>227500</v>
      </c>
    </row>
    <row r="2800" spans="1:1">
      <c r="A2800" s="33">
        <v>318750</v>
      </c>
    </row>
    <row r="2801" spans="1:1">
      <c r="A2801" s="34">
        <v>137500.00000000003</v>
      </c>
    </row>
    <row r="2802" spans="1:1">
      <c r="A2802" s="33">
        <v>87500.000000000029</v>
      </c>
    </row>
    <row r="2803" spans="1:1">
      <c r="A2803" s="34">
        <v>52500.000000000022</v>
      </c>
    </row>
    <row r="2804" spans="1:1">
      <c r="A2804" s="33">
        <v>40000</v>
      </c>
    </row>
    <row r="2805" spans="1:1">
      <c r="A2805" s="34">
        <v>87500</v>
      </c>
    </row>
    <row r="2806" spans="1:1">
      <c r="A2806" s="33">
        <v>87500.000000000029</v>
      </c>
    </row>
    <row r="2807" spans="1:1">
      <c r="A2807" s="34">
        <v>150000.00000000003</v>
      </c>
    </row>
    <row r="2808" spans="1:1">
      <c r="A2808" s="33">
        <v>62500.000000000015</v>
      </c>
    </row>
    <row r="2809" spans="1:1">
      <c r="A2809" s="34">
        <v>45000.000000000022</v>
      </c>
    </row>
    <row r="2810" spans="1:1">
      <c r="A2810" s="33">
        <v>30000</v>
      </c>
    </row>
    <row r="2811" spans="1:1">
      <c r="A2811" s="34">
        <v>78750</v>
      </c>
    </row>
    <row r="2812" spans="1:1">
      <c r="A2812" s="33">
        <v>65000</v>
      </c>
    </row>
    <row r="2813" spans="1:1">
      <c r="A2813" s="34">
        <v>109000</v>
      </c>
    </row>
    <row r="2814" spans="1:1">
      <c r="A2814" s="33">
        <v>45000</v>
      </c>
    </row>
    <row r="2815" spans="1:1">
      <c r="A2815" s="34">
        <v>25000.000000000004</v>
      </c>
    </row>
    <row r="2816" spans="1:1">
      <c r="A2816" s="33">
        <v>19999.999999999996</v>
      </c>
    </row>
    <row r="2817" spans="1:1">
      <c r="A2817" s="34">
        <v>52500.000000000007</v>
      </c>
    </row>
    <row r="2818" spans="1:1">
      <c r="A2818" s="33">
        <v>62500</v>
      </c>
    </row>
    <row r="2819" spans="1:1">
      <c r="A2819" s="34">
        <v>125000</v>
      </c>
    </row>
    <row r="2820" spans="1:1">
      <c r="A2820" s="33">
        <v>50000</v>
      </c>
    </row>
    <row r="2821" spans="1:1">
      <c r="A2821" s="34">
        <v>30000.000000000004</v>
      </c>
    </row>
    <row r="2822" spans="1:1">
      <c r="A2822" s="33">
        <v>24999.999999999996</v>
      </c>
    </row>
    <row r="2823" spans="1:1">
      <c r="A2823" s="34">
        <v>60000</v>
      </c>
    </row>
    <row r="2824" spans="1:1">
      <c r="A2824" s="33">
        <v>90000.000000000015</v>
      </c>
    </row>
    <row r="2825" spans="1:1">
      <c r="A2825" s="34">
        <v>228000</v>
      </c>
    </row>
    <row r="2826" spans="1:1">
      <c r="A2826" s="33">
        <v>110000</v>
      </c>
    </row>
    <row r="2827" spans="1:1">
      <c r="A2827" s="34">
        <v>87500</v>
      </c>
    </row>
    <row r="2828" spans="1:1">
      <c r="A2828" s="33">
        <v>70000</v>
      </c>
    </row>
    <row r="2829" spans="1:1">
      <c r="A2829" s="34">
        <v>101249.99999999999</v>
      </c>
    </row>
    <row r="2830" spans="1:1">
      <c r="A2830" s="33">
        <v>146249.99999999997</v>
      </c>
    </row>
    <row r="2831" spans="1:1">
      <c r="A2831" s="34">
        <v>230000</v>
      </c>
    </row>
    <row r="2832" spans="1:1">
      <c r="A2832" s="33">
        <v>113750</v>
      </c>
    </row>
    <row r="2833" spans="1:1">
      <c r="A2833" s="34">
        <v>120000</v>
      </c>
    </row>
    <row r="2834" spans="1:1">
      <c r="A2834" s="33">
        <v>110000</v>
      </c>
    </row>
    <row r="2835" spans="1:1">
      <c r="A2835" s="34">
        <v>151249.99999999997</v>
      </c>
    </row>
    <row r="2836" spans="1:1">
      <c r="A2836" s="33">
        <v>270000</v>
      </c>
    </row>
    <row r="2837" spans="1:1">
      <c r="A2837" s="34">
        <v>371249.99999999994</v>
      </c>
    </row>
    <row r="2838" spans="1:1">
      <c r="A2838" s="33">
        <v>212500</v>
      </c>
    </row>
    <row r="2839" spans="1:1">
      <c r="A2839" s="34">
        <v>157500</v>
      </c>
    </row>
    <row r="2840" spans="1:1">
      <c r="A2840" s="33">
        <v>135000</v>
      </c>
    </row>
    <row r="2841" spans="1:1">
      <c r="A2841" s="34">
        <v>195000</v>
      </c>
    </row>
    <row r="2842" spans="1:1">
      <c r="A2842" s="33">
        <v>325000</v>
      </c>
    </row>
    <row r="2843" spans="1:1">
      <c r="A2843" s="34">
        <v>390000</v>
      </c>
    </row>
    <row r="2844" spans="1:1">
      <c r="A2844" s="33">
        <v>233750.00000000003</v>
      </c>
    </row>
    <row r="2845" spans="1:1">
      <c r="A2845" s="34">
        <v>175000</v>
      </c>
    </row>
    <row r="2846" spans="1:1">
      <c r="A2846" s="33">
        <v>120000</v>
      </c>
    </row>
    <row r="2847" spans="1:1">
      <c r="A2847" s="34">
        <v>137500</v>
      </c>
    </row>
    <row r="2848" spans="1:1">
      <c r="A2848" s="33">
        <v>247500.00000000003</v>
      </c>
    </row>
    <row r="2849" spans="1:1">
      <c r="A2849" s="34">
        <v>275000</v>
      </c>
    </row>
    <row r="2850" spans="1:1">
      <c r="A2850" s="33">
        <v>140000.00000000006</v>
      </c>
    </row>
    <row r="2851" spans="1:1">
      <c r="A2851" s="34">
        <v>37500.000000000015</v>
      </c>
    </row>
    <row r="2852" spans="1:1">
      <c r="A2852" s="33">
        <v>33750.000000000015</v>
      </c>
    </row>
    <row r="2853" spans="1:1">
      <c r="A2853" s="34">
        <v>56250.000000000015</v>
      </c>
    </row>
    <row r="2854" spans="1:1">
      <c r="A2854" s="33">
        <v>97500.000000000029</v>
      </c>
    </row>
    <row r="2855" spans="1:1">
      <c r="A2855" s="34">
        <v>150000.00000000006</v>
      </c>
    </row>
    <row r="2856" spans="1:1">
      <c r="A2856" s="33">
        <v>65000.000000000036</v>
      </c>
    </row>
    <row r="2857" spans="1:1">
      <c r="A2857" s="34">
        <v>40000.000000000022</v>
      </c>
    </row>
    <row r="2858" spans="1:1">
      <c r="A2858" s="33">
        <v>35000.000000000022</v>
      </c>
    </row>
    <row r="2859" spans="1:1">
      <c r="A2859" s="34">
        <v>52500.000000000022</v>
      </c>
    </row>
    <row r="2860" spans="1:1">
      <c r="A2860" s="33">
        <v>90000.000000000015</v>
      </c>
    </row>
    <row r="2861" spans="1:1">
      <c r="A2861" s="34">
        <v>112500.00000000004</v>
      </c>
    </row>
    <row r="2862" spans="1:1">
      <c r="A2862" s="33">
        <v>41250.000000000036</v>
      </c>
    </row>
    <row r="2863" spans="1:1">
      <c r="A2863" s="34">
        <v>55000.000000000036</v>
      </c>
    </row>
    <row r="2864" spans="1:1">
      <c r="A2864" s="33">
        <v>151250.00000000003</v>
      </c>
    </row>
    <row r="2865" spans="1:1">
      <c r="A2865" s="34">
        <v>187500.00000000003</v>
      </c>
    </row>
    <row r="2866" spans="1:1">
      <c r="A2866" s="33">
        <v>262500</v>
      </c>
    </row>
    <row r="2867" spans="1:1">
      <c r="A2867" s="34">
        <v>420000</v>
      </c>
    </row>
    <row r="2868" spans="1:1">
      <c r="A2868" s="33">
        <v>240000.00000000003</v>
      </c>
    </row>
    <row r="2869" spans="1:1">
      <c r="A2869" s="34">
        <v>210000.00000000003</v>
      </c>
    </row>
    <row r="2870" spans="1:1">
      <c r="A2870" s="33">
        <v>180000.00000000003</v>
      </c>
    </row>
    <row r="2871" spans="1:1">
      <c r="A2871" s="34">
        <v>210000</v>
      </c>
    </row>
    <row r="2872" spans="1:1">
      <c r="A2872" s="33">
        <v>300000</v>
      </c>
    </row>
    <row r="2873" spans="1:1">
      <c r="A2873" s="34">
        <v>190000</v>
      </c>
    </row>
    <row r="2874" spans="1:1">
      <c r="A2874" s="33">
        <v>110000</v>
      </c>
    </row>
    <row r="2875" spans="1:1">
      <c r="A2875" s="34">
        <v>82500.000000000015</v>
      </c>
    </row>
    <row r="2876" spans="1:1">
      <c r="A2876" s="33">
        <v>43750</v>
      </c>
    </row>
    <row r="2877" spans="1:1">
      <c r="A2877" s="34">
        <v>87499.999999999985</v>
      </c>
    </row>
    <row r="2878" spans="1:1">
      <c r="A2878" s="33">
        <v>110000</v>
      </c>
    </row>
    <row r="2879" spans="1:1">
      <c r="A2879" s="34">
        <v>210000</v>
      </c>
    </row>
    <row r="2880" spans="1:1">
      <c r="A2880" s="33">
        <v>70000</v>
      </c>
    </row>
    <row r="2881" spans="1:1">
      <c r="A2881" s="34">
        <v>67500.000000000015</v>
      </c>
    </row>
    <row r="2882" spans="1:1">
      <c r="A2882" s="33">
        <v>35000</v>
      </c>
    </row>
    <row r="2883" spans="1:1">
      <c r="A2883" s="34">
        <v>87499.999999999985</v>
      </c>
    </row>
    <row r="2884" spans="1:1">
      <c r="A2884" s="33">
        <v>96250</v>
      </c>
    </row>
    <row r="2885" spans="1:1">
      <c r="A2885" s="34">
        <v>198000</v>
      </c>
    </row>
    <row r="2886" spans="1:1">
      <c r="A2886" s="33">
        <v>80000</v>
      </c>
    </row>
    <row r="2887" spans="1:1">
      <c r="A2887" s="34">
        <v>67500.000000000015</v>
      </c>
    </row>
    <row r="2888" spans="1:1">
      <c r="A2888" s="33">
        <v>26250</v>
      </c>
    </row>
    <row r="2889" spans="1:1">
      <c r="A2889" s="34">
        <v>62500</v>
      </c>
    </row>
    <row r="2890" spans="1:1">
      <c r="A2890" s="33">
        <v>90000</v>
      </c>
    </row>
    <row r="2891" spans="1:1">
      <c r="A2891" s="34">
        <v>180000</v>
      </c>
    </row>
    <row r="2892" spans="1:1">
      <c r="A2892" s="33">
        <v>60000</v>
      </c>
    </row>
    <row r="2893" spans="1:1">
      <c r="A2893" s="34">
        <v>45000.000000000007</v>
      </c>
    </row>
    <row r="2894" spans="1:1">
      <c r="A2894" s="33">
        <v>26250</v>
      </c>
    </row>
    <row r="2895" spans="1:1">
      <c r="A2895" s="34">
        <v>60000</v>
      </c>
    </row>
    <row r="2896" spans="1:1">
      <c r="A2896" s="33">
        <v>112500</v>
      </c>
    </row>
    <row r="2897" spans="1:1">
      <c r="A2897" s="34">
        <v>297000</v>
      </c>
    </row>
    <row r="2898" spans="1:1">
      <c r="A2898" s="33">
        <v>100000</v>
      </c>
    </row>
    <row r="2899" spans="1:1">
      <c r="A2899" s="34">
        <v>78750</v>
      </c>
    </row>
    <row r="2900" spans="1:1">
      <c r="A2900" s="33">
        <v>45000</v>
      </c>
    </row>
    <row r="2901" spans="1:1">
      <c r="A2901" s="34">
        <v>68749.999999999985</v>
      </c>
    </row>
    <row r="2902" spans="1:1">
      <c r="A2902" s="33">
        <v>150000</v>
      </c>
    </row>
    <row r="2903" spans="1:1">
      <c r="A2903" s="34">
        <v>225000</v>
      </c>
    </row>
    <row r="2904" spans="1:1">
      <c r="A2904" s="33">
        <v>100000.00000000001</v>
      </c>
    </row>
    <row r="2905" spans="1:1">
      <c r="A2905" s="34">
        <v>70000</v>
      </c>
    </row>
    <row r="2906" spans="1:1">
      <c r="A2906" s="33">
        <v>61250</v>
      </c>
    </row>
    <row r="2907" spans="1:1">
      <c r="A2907" s="34">
        <v>78750</v>
      </c>
    </row>
    <row r="2908" spans="1:1">
      <c r="A2908" s="33">
        <v>178750.00000000003</v>
      </c>
    </row>
    <row r="2909" spans="1:1">
      <c r="A2909" s="34">
        <v>275000</v>
      </c>
    </row>
    <row r="2910" spans="1:1">
      <c r="A2910" s="33">
        <v>135000.00000000003</v>
      </c>
    </row>
    <row r="2911" spans="1:1">
      <c r="A2911" s="34">
        <v>90000</v>
      </c>
    </row>
    <row r="2912" spans="1:1">
      <c r="A2912" s="33">
        <v>70000</v>
      </c>
    </row>
    <row r="2913" spans="1:1">
      <c r="A2913" s="34">
        <v>100000</v>
      </c>
    </row>
    <row r="2914" spans="1:1">
      <c r="A2914" s="33">
        <v>206250.00000000003</v>
      </c>
    </row>
    <row r="2915" spans="1:1">
      <c r="A2915" s="34">
        <v>262500</v>
      </c>
    </row>
    <row r="2916" spans="1:1">
      <c r="A2916" s="33">
        <v>135000.00000000003</v>
      </c>
    </row>
    <row r="2917" spans="1:1">
      <c r="A2917" s="34">
        <v>90000</v>
      </c>
    </row>
    <row r="2918" spans="1:1">
      <c r="A2918" s="33">
        <v>80000</v>
      </c>
    </row>
    <row r="2919" spans="1:1">
      <c r="A2919" s="34">
        <v>87500</v>
      </c>
    </row>
    <row r="2920" spans="1:1">
      <c r="A2920" s="33">
        <v>192500.00000000003</v>
      </c>
    </row>
    <row r="2921" spans="1:1">
      <c r="A2921" s="34">
        <v>213750</v>
      </c>
    </row>
    <row r="2922" spans="1:1">
      <c r="A2922" s="33">
        <v>110000.00000000001</v>
      </c>
    </row>
    <row r="2923" spans="1:1">
      <c r="A2923" s="34">
        <v>61250</v>
      </c>
    </row>
    <row r="2924" spans="1:1">
      <c r="A2924" s="33">
        <v>52500</v>
      </c>
    </row>
    <row r="2925" spans="1:1">
      <c r="A2925" s="34">
        <v>67500</v>
      </c>
    </row>
    <row r="2926" spans="1:1">
      <c r="A2926" s="33">
        <v>112500</v>
      </c>
    </row>
    <row r="2927" spans="1:1">
      <c r="A2927" s="34">
        <v>219999.99999999997</v>
      </c>
    </row>
    <row r="2928" spans="1:1">
      <c r="A2928" s="33">
        <v>112500</v>
      </c>
    </row>
    <row r="2929" spans="1:1">
      <c r="A2929" s="34">
        <v>67500</v>
      </c>
    </row>
    <row r="2930" spans="1:1">
      <c r="A2930" s="33">
        <v>56250</v>
      </c>
    </row>
    <row r="2931" spans="1:1">
      <c r="A2931" s="34">
        <v>68749.999999999985</v>
      </c>
    </row>
    <row r="2932" spans="1:1">
      <c r="A2932" s="33">
        <v>149999.99999999997</v>
      </c>
    </row>
    <row r="2933" spans="1:1">
      <c r="A2933" s="34">
        <v>219999.99999999997</v>
      </c>
    </row>
    <row r="2934" spans="1:1">
      <c r="A2934" s="33">
        <v>112500</v>
      </c>
    </row>
    <row r="2935" spans="1:1">
      <c r="A2935" s="34">
        <v>87750</v>
      </c>
    </row>
    <row r="2936" spans="1:1">
      <c r="A2936" s="33">
        <v>78750</v>
      </c>
    </row>
    <row r="2937" spans="1:1">
      <c r="A2937" s="34">
        <v>90000</v>
      </c>
    </row>
    <row r="2938" spans="1:1">
      <c r="A2938" s="33">
        <v>162499.99999999997</v>
      </c>
    </row>
    <row r="2939" spans="1:1">
      <c r="A2939" s="34">
        <v>300000</v>
      </c>
    </row>
    <row r="2940" spans="1:1">
      <c r="A2940" s="33">
        <v>150000</v>
      </c>
    </row>
    <row r="2941" spans="1:1">
      <c r="A2941" s="34">
        <v>125000</v>
      </c>
    </row>
    <row r="2942" spans="1:1">
      <c r="A2942" s="33">
        <v>100000</v>
      </c>
    </row>
    <row r="2943" spans="1:1">
      <c r="A2943" s="34">
        <v>120000</v>
      </c>
    </row>
    <row r="2944" spans="1:1">
      <c r="A2944" s="33">
        <v>194999.99999999997</v>
      </c>
    </row>
    <row r="2945" spans="1:1">
      <c r="A2945" s="34">
        <v>166250</v>
      </c>
    </row>
    <row r="2946" spans="1:1">
      <c r="A2946" s="33">
        <v>96250</v>
      </c>
    </row>
    <row r="2947" spans="1:1">
      <c r="A2947" s="34">
        <v>68750.000000000015</v>
      </c>
    </row>
    <row r="2948" spans="1:1">
      <c r="A2948" s="33">
        <v>37500.000000000007</v>
      </c>
    </row>
    <row r="2949" spans="1:1">
      <c r="A2949" s="34">
        <v>78749.999999999985</v>
      </c>
    </row>
    <row r="2950" spans="1:1">
      <c r="A2950" s="33">
        <v>96250</v>
      </c>
    </row>
    <row r="2951" spans="1:1">
      <c r="A2951" s="34">
        <v>183750</v>
      </c>
    </row>
    <row r="2952" spans="1:1">
      <c r="A2952" s="33">
        <v>61250</v>
      </c>
    </row>
    <row r="2953" spans="1:1">
      <c r="A2953" s="34">
        <v>56250.000000000015</v>
      </c>
    </row>
    <row r="2954" spans="1:1">
      <c r="A2954" s="33">
        <v>30000.000000000004</v>
      </c>
    </row>
    <row r="2955" spans="1:1">
      <c r="A2955" s="34">
        <v>78749.999999999985</v>
      </c>
    </row>
    <row r="2956" spans="1:1">
      <c r="A2956" s="33">
        <v>68749.999999999985</v>
      </c>
    </row>
    <row r="2957" spans="1:1">
      <c r="A2957" s="34">
        <v>148500.00000000003</v>
      </c>
    </row>
    <row r="2958" spans="1:1">
      <c r="A2958" s="33">
        <v>60000.000000000007</v>
      </c>
    </row>
    <row r="2959" spans="1:1">
      <c r="A2959" s="34">
        <v>45000.000000000007</v>
      </c>
    </row>
    <row r="2960" spans="1:1">
      <c r="A2960" s="33">
        <v>18749.999999999996</v>
      </c>
    </row>
    <row r="2961" spans="1:1">
      <c r="A2961" s="34">
        <v>50000</v>
      </c>
    </row>
    <row r="2962" spans="1:1">
      <c r="A2962" s="33">
        <v>67500.000000000015</v>
      </c>
    </row>
    <row r="2963" spans="1:1">
      <c r="A2963" s="34">
        <v>135000.00000000003</v>
      </c>
    </row>
    <row r="2964" spans="1:1">
      <c r="A2964" s="33">
        <v>45000.000000000007</v>
      </c>
    </row>
    <row r="2965" spans="1:1">
      <c r="A2965" s="34">
        <v>30000.000000000004</v>
      </c>
    </row>
    <row r="2966" spans="1:1">
      <c r="A2966" s="33">
        <v>18749.999999999996</v>
      </c>
    </row>
    <row r="2967" spans="1:1">
      <c r="A2967" s="34">
        <v>60000</v>
      </c>
    </row>
    <row r="2968" spans="1:1">
      <c r="A2968" s="33">
        <v>112500</v>
      </c>
    </row>
    <row r="2969" spans="1:1">
      <c r="A2969" s="34">
        <v>297000</v>
      </c>
    </row>
    <row r="2970" spans="1:1">
      <c r="A2970" s="33">
        <v>90000</v>
      </c>
    </row>
    <row r="2971" spans="1:1">
      <c r="A2971" s="34">
        <v>70000</v>
      </c>
    </row>
    <row r="2972" spans="1:1">
      <c r="A2972" s="33">
        <v>40000</v>
      </c>
    </row>
    <row r="2973" spans="1:1">
      <c r="A2973" s="34">
        <v>62499.999999999993</v>
      </c>
    </row>
    <row r="2974" spans="1:1">
      <c r="A2974" s="33">
        <v>137499.99999999997</v>
      </c>
    </row>
    <row r="2975" spans="1:1">
      <c r="A2975" s="34">
        <v>200000</v>
      </c>
    </row>
    <row r="2976" spans="1:1">
      <c r="A2976" s="33">
        <v>87500.000000000015</v>
      </c>
    </row>
    <row r="2977" spans="1:1">
      <c r="A2977" s="34">
        <v>60000.000000000007</v>
      </c>
    </row>
    <row r="2978" spans="1:1">
      <c r="A2978" s="33">
        <v>52500.000000000007</v>
      </c>
    </row>
    <row r="2979" spans="1:1">
      <c r="A2979" s="34">
        <v>70000</v>
      </c>
    </row>
    <row r="2980" spans="1:1">
      <c r="A2980" s="33">
        <v>178750.00000000003</v>
      </c>
    </row>
    <row r="2981" spans="1:1">
      <c r="A2981" s="34">
        <v>275000</v>
      </c>
    </row>
    <row r="2982" spans="1:1">
      <c r="A2982" s="33">
        <v>135000.00000000003</v>
      </c>
    </row>
    <row r="2983" spans="1:1">
      <c r="A2983" s="34">
        <v>90000</v>
      </c>
    </row>
    <row r="2984" spans="1:1">
      <c r="A2984" s="33">
        <v>70000</v>
      </c>
    </row>
    <row r="2985" spans="1:1">
      <c r="A2985" s="34">
        <v>100000</v>
      </c>
    </row>
    <row r="2986" spans="1:1">
      <c r="A2986" s="33">
        <v>206250.00000000003</v>
      </c>
    </row>
    <row r="2987" spans="1:1">
      <c r="A2987" s="34">
        <v>262500</v>
      </c>
    </row>
    <row r="2988" spans="1:1">
      <c r="A2988" s="33">
        <v>135000.00000000003</v>
      </c>
    </row>
    <row r="2989" spans="1:1">
      <c r="A2989" s="34">
        <v>90000</v>
      </c>
    </row>
    <row r="2990" spans="1:1">
      <c r="A2990" s="33">
        <v>80000</v>
      </c>
    </row>
    <row r="2991" spans="1:1">
      <c r="A2991" s="34">
        <v>87500</v>
      </c>
    </row>
    <row r="2992" spans="1:1">
      <c r="A2992" s="33">
        <v>192500.00000000003</v>
      </c>
    </row>
    <row r="2993" spans="1:1">
      <c r="A2993" s="34">
        <v>190000</v>
      </c>
    </row>
    <row r="2994" spans="1:1">
      <c r="A2994" s="33">
        <v>96250.000000000015</v>
      </c>
    </row>
    <row r="2995" spans="1:1">
      <c r="A2995" s="34">
        <v>52500.000000000007</v>
      </c>
    </row>
    <row r="2996" spans="1:1">
      <c r="A2996" s="33">
        <v>45000.000000000007</v>
      </c>
    </row>
    <row r="2997" spans="1:1">
      <c r="A2997" s="34">
        <v>60000</v>
      </c>
    </row>
    <row r="2998" spans="1:1">
      <c r="A2998" s="33">
        <v>101250</v>
      </c>
    </row>
    <row r="2999" spans="1:1">
      <c r="A2999" s="34">
        <v>199999.99999999997</v>
      </c>
    </row>
    <row r="3000" spans="1:1">
      <c r="A3000" s="33">
        <v>100000</v>
      </c>
    </row>
    <row r="3001" spans="1:1">
      <c r="A3001" s="34">
        <v>60000</v>
      </c>
    </row>
    <row r="3002" spans="1:1">
      <c r="A3002" s="33">
        <v>50000</v>
      </c>
    </row>
    <row r="3003" spans="1:1">
      <c r="A3003" s="34">
        <v>62499.999999999993</v>
      </c>
    </row>
    <row r="3004" spans="1:1">
      <c r="A3004" s="33">
        <v>137499.99999999997</v>
      </c>
    </row>
    <row r="3005" spans="1:1">
      <c r="A3005" s="34">
        <v>199999.99999999997</v>
      </c>
    </row>
    <row r="3006" spans="1:1">
      <c r="A3006" s="33">
        <v>100000</v>
      </c>
    </row>
    <row r="3007" spans="1:1">
      <c r="A3007" s="34">
        <v>78000</v>
      </c>
    </row>
    <row r="3008" spans="1:1">
      <c r="A3008" s="33">
        <v>70000</v>
      </c>
    </row>
    <row r="3009" spans="1:1">
      <c r="A3009" s="34">
        <v>90000</v>
      </c>
    </row>
    <row r="3010" spans="1:1">
      <c r="A3010" s="33">
        <v>162499.99999999997</v>
      </c>
    </row>
    <row r="3011" spans="1:1">
      <c r="A3011" s="34">
        <v>300000</v>
      </c>
    </row>
    <row r="3012" spans="1:1">
      <c r="A3012" s="33">
        <v>150000</v>
      </c>
    </row>
    <row r="3013" spans="1:1">
      <c r="A3013" s="34">
        <v>125000</v>
      </c>
    </row>
    <row r="3014" spans="1:1">
      <c r="A3014" s="33">
        <v>100000</v>
      </c>
    </row>
    <row r="3015" spans="1:1">
      <c r="A3015" s="34">
        <v>120000</v>
      </c>
    </row>
    <row r="3016" spans="1:1">
      <c r="A3016" s="33">
        <v>194999.99999999997</v>
      </c>
    </row>
    <row r="3017" spans="1:1">
      <c r="A3017" s="34">
        <v>135000.00000000003</v>
      </c>
    </row>
    <row r="3018" spans="1:1">
      <c r="A3018" s="33">
        <v>75000.000000000015</v>
      </c>
    </row>
    <row r="3019" spans="1:1">
      <c r="A3019" s="34">
        <v>50000.000000000015</v>
      </c>
    </row>
    <row r="3020" spans="1:1">
      <c r="A3020" s="33">
        <v>25000.000000000007</v>
      </c>
    </row>
    <row r="3021" spans="1:1">
      <c r="A3021" s="34">
        <v>60000</v>
      </c>
    </row>
    <row r="3022" spans="1:1">
      <c r="A3022" s="33">
        <v>75000.000000000015</v>
      </c>
    </row>
    <row r="3023" spans="1:1">
      <c r="A3023" s="34">
        <v>150000.00000000003</v>
      </c>
    </row>
    <row r="3024" spans="1:1">
      <c r="A3024" s="33">
        <v>45000.000000000007</v>
      </c>
    </row>
    <row r="3025" spans="1:1">
      <c r="A3025" s="34">
        <v>40000.000000000015</v>
      </c>
    </row>
    <row r="3026" spans="1:1">
      <c r="A3026" s="33">
        <v>18750.000000000004</v>
      </c>
    </row>
    <row r="3027" spans="1:1">
      <c r="A3027" s="34">
        <v>60000</v>
      </c>
    </row>
    <row r="3028" spans="1:1">
      <c r="A3028" s="33">
        <v>37499.999999999993</v>
      </c>
    </row>
    <row r="3029" spans="1:1">
      <c r="A3029" s="34">
        <v>94000.000000000015</v>
      </c>
    </row>
    <row r="3030" spans="1:1">
      <c r="A3030" s="33">
        <v>35000.000000000007</v>
      </c>
    </row>
    <row r="3031" spans="1:1">
      <c r="A3031" s="34">
        <v>22500.000000000007</v>
      </c>
    </row>
    <row r="3032" spans="1:1">
      <c r="A3032" s="33">
        <v>14999.999999999996</v>
      </c>
    </row>
    <row r="3033" spans="1:1">
      <c r="A3033" s="34">
        <v>45000.000000000007</v>
      </c>
    </row>
    <row r="3034" spans="1:1">
      <c r="A3034" s="33">
        <v>50000.000000000007</v>
      </c>
    </row>
    <row r="3035" spans="1:1">
      <c r="A3035" s="34">
        <v>95000.000000000015</v>
      </c>
    </row>
    <row r="3036" spans="1:1">
      <c r="A3036" s="33">
        <v>35000.000000000007</v>
      </c>
    </row>
    <row r="3037" spans="1:1">
      <c r="A3037" s="34">
        <v>17500.000000000007</v>
      </c>
    </row>
    <row r="3038" spans="1:1">
      <c r="A3038" s="33">
        <v>14999.999999999996</v>
      </c>
    </row>
    <row r="3039" spans="1:1">
      <c r="A3039" s="34">
        <v>75000</v>
      </c>
    </row>
    <row r="3040" spans="1:1">
      <c r="A3040" s="33">
        <v>125000</v>
      </c>
    </row>
    <row r="3041" spans="1:1">
      <c r="A3041" s="34">
        <v>312000</v>
      </c>
    </row>
    <row r="3042" spans="1:1">
      <c r="A3042" s="33">
        <v>90000</v>
      </c>
    </row>
    <row r="3043" spans="1:1">
      <c r="A3043" s="34">
        <v>70000</v>
      </c>
    </row>
    <row r="3044" spans="1:1">
      <c r="A3044" s="33">
        <v>43750</v>
      </c>
    </row>
    <row r="3045" spans="1:1">
      <c r="A3045" s="34">
        <v>67499.999999999985</v>
      </c>
    </row>
    <row r="3046" spans="1:1">
      <c r="A3046" s="33">
        <v>137499.99999999997</v>
      </c>
    </row>
    <row r="3047" spans="1:1">
      <c r="A3047" s="34">
        <v>183750</v>
      </c>
    </row>
    <row r="3048" spans="1:1">
      <c r="A3048" s="33">
        <v>82500.000000000029</v>
      </c>
    </row>
    <row r="3049" spans="1:1">
      <c r="A3049" s="34">
        <v>50000.000000000015</v>
      </c>
    </row>
    <row r="3050" spans="1:1">
      <c r="A3050" s="33">
        <v>43750.000000000015</v>
      </c>
    </row>
    <row r="3051" spans="1:1">
      <c r="A3051" s="34">
        <v>61250</v>
      </c>
    </row>
    <row r="3052" spans="1:1">
      <c r="A3052" s="33">
        <v>178750.00000000003</v>
      </c>
    </row>
    <row r="3053" spans="1:1">
      <c r="A3053" s="34">
        <v>275000</v>
      </c>
    </row>
    <row r="3054" spans="1:1">
      <c r="A3054" s="33">
        <v>135000.00000000003</v>
      </c>
    </row>
    <row r="3055" spans="1:1">
      <c r="A3055" s="34">
        <v>90000</v>
      </c>
    </row>
    <row r="3056" spans="1:1">
      <c r="A3056" s="33">
        <v>70000</v>
      </c>
    </row>
    <row r="3057" spans="1:1">
      <c r="A3057" s="34">
        <v>100000</v>
      </c>
    </row>
    <row r="3058" spans="1:1">
      <c r="A3058" s="33">
        <v>206250.00000000003</v>
      </c>
    </row>
    <row r="3059" spans="1:1">
      <c r="A3059" s="34">
        <v>262500</v>
      </c>
    </row>
    <row r="3060" spans="1:1">
      <c r="A3060" s="33">
        <v>135000.00000000003</v>
      </c>
    </row>
    <row r="3061" spans="1:1">
      <c r="A3061" s="34">
        <v>90000</v>
      </c>
    </row>
    <row r="3062" spans="1:1">
      <c r="A3062" s="33">
        <v>80000</v>
      </c>
    </row>
    <row r="3063" spans="1:1">
      <c r="A3063" s="34">
        <v>87500</v>
      </c>
    </row>
    <row r="3064" spans="1:1">
      <c r="A3064" s="33">
        <v>192500.00000000003</v>
      </c>
    </row>
    <row r="3065" spans="1:1">
      <c r="A3065" s="34">
        <v>166250</v>
      </c>
    </row>
    <row r="3066" spans="1:1">
      <c r="A3066" s="33">
        <v>82500.000000000029</v>
      </c>
    </row>
    <row r="3067" spans="1:1">
      <c r="A3067" s="34">
        <v>43750.000000000015</v>
      </c>
    </row>
    <row r="3068" spans="1:1">
      <c r="A3068" s="33">
        <v>37500.000000000007</v>
      </c>
    </row>
    <row r="3069" spans="1:1">
      <c r="A3069" s="34">
        <v>52500</v>
      </c>
    </row>
    <row r="3070" spans="1:1">
      <c r="A3070" s="33">
        <v>90000</v>
      </c>
    </row>
    <row r="3071" spans="1:1">
      <c r="A3071" s="34">
        <v>179999.99999999997</v>
      </c>
    </row>
    <row r="3072" spans="1:1">
      <c r="A3072" s="33">
        <v>87500</v>
      </c>
    </row>
    <row r="3073" spans="1:1">
      <c r="A3073" s="34">
        <v>52500</v>
      </c>
    </row>
    <row r="3074" spans="1:1">
      <c r="A3074" s="33">
        <v>43750</v>
      </c>
    </row>
    <row r="3075" spans="1:1">
      <c r="A3075" s="34">
        <v>56249.999999999993</v>
      </c>
    </row>
    <row r="3076" spans="1:1">
      <c r="A3076" s="33">
        <v>124999.99999999997</v>
      </c>
    </row>
    <row r="3077" spans="1:1">
      <c r="A3077" s="34">
        <v>179999.99999999997</v>
      </c>
    </row>
    <row r="3078" spans="1:1">
      <c r="A3078" s="33">
        <v>96250</v>
      </c>
    </row>
    <row r="3079" spans="1:1">
      <c r="A3079" s="34">
        <v>77000</v>
      </c>
    </row>
    <row r="3080" spans="1:1">
      <c r="A3080" s="33">
        <v>70000</v>
      </c>
    </row>
    <row r="3081" spans="1:1">
      <c r="A3081" s="34">
        <v>105000</v>
      </c>
    </row>
    <row r="3082" spans="1:1">
      <c r="A3082" s="33">
        <v>178749.99999999997</v>
      </c>
    </row>
    <row r="3083" spans="1:1">
      <c r="A3083" s="34">
        <v>315000</v>
      </c>
    </row>
    <row r="3084" spans="1:1">
      <c r="A3084" s="33">
        <v>162500</v>
      </c>
    </row>
    <row r="3085" spans="1:1">
      <c r="A3085" s="34">
        <v>137500</v>
      </c>
    </row>
    <row r="3086" spans="1:1">
      <c r="A3086" s="33">
        <v>112500</v>
      </c>
    </row>
    <row r="3087" spans="1:1">
      <c r="A3087" s="34">
        <v>135000</v>
      </c>
    </row>
    <row r="3088" spans="1:1">
      <c r="A3088" s="33">
        <v>211249.99999999994</v>
      </c>
    </row>
    <row r="3089" spans="1:1">
      <c r="A3089" s="34">
        <v>135000.00000000003</v>
      </c>
    </row>
    <row r="3090" spans="1:1">
      <c r="A3090" s="33">
        <v>75000.000000000015</v>
      </c>
    </row>
    <row r="3091" spans="1:1">
      <c r="A3091" s="34">
        <v>50000.000000000015</v>
      </c>
    </row>
    <row r="3092" spans="1:1">
      <c r="A3092" s="33">
        <v>25000.000000000007</v>
      </c>
    </row>
    <row r="3093" spans="1:1">
      <c r="A3093" s="34">
        <v>60000</v>
      </c>
    </row>
    <row r="3094" spans="1:1">
      <c r="A3094" s="33">
        <v>75000.000000000015</v>
      </c>
    </row>
    <row r="3095" spans="1:1">
      <c r="A3095" s="34">
        <v>150000.00000000003</v>
      </c>
    </row>
    <row r="3096" spans="1:1">
      <c r="A3096" s="33">
        <v>45000.000000000007</v>
      </c>
    </row>
    <row r="3097" spans="1:1">
      <c r="A3097" s="34">
        <v>40000.000000000015</v>
      </c>
    </row>
    <row r="3098" spans="1:1">
      <c r="A3098" s="33">
        <v>18750.000000000004</v>
      </c>
    </row>
    <row r="3099" spans="1:1">
      <c r="A3099" s="34">
        <v>60000</v>
      </c>
    </row>
    <row r="3100" spans="1:1">
      <c r="A3100" s="33">
        <v>37499.999999999993</v>
      </c>
    </row>
    <row r="3101" spans="1:1">
      <c r="A3101" s="34">
        <v>94000.000000000015</v>
      </c>
    </row>
    <row r="3102" spans="1:1">
      <c r="A3102" s="33">
        <v>35000.000000000007</v>
      </c>
    </row>
    <row r="3103" spans="1:1">
      <c r="A3103" s="34">
        <v>22500.000000000007</v>
      </c>
    </row>
    <row r="3104" spans="1:1">
      <c r="A3104" s="33">
        <v>11249.999999999998</v>
      </c>
    </row>
    <row r="3105" spans="1:1">
      <c r="A3105" s="34">
        <v>37500.000000000007</v>
      </c>
    </row>
    <row r="3106" spans="1:1">
      <c r="A3106" s="33">
        <v>45000.000000000007</v>
      </c>
    </row>
    <row r="3107" spans="1:1">
      <c r="A3107" s="34">
        <v>90000.000000000015</v>
      </c>
    </row>
    <row r="3108" spans="1:1">
      <c r="A3108" s="33">
        <v>30000.000000000004</v>
      </c>
    </row>
    <row r="3109" spans="1:1">
      <c r="A3109" s="34">
        <v>15000.000000000005</v>
      </c>
    </row>
    <row r="3110" spans="1:1">
      <c r="A3110" s="33">
        <v>11249.999999999998</v>
      </c>
    </row>
    <row r="3111" spans="1:1">
      <c r="A3111" s="34">
        <v>60000</v>
      </c>
    </row>
    <row r="3112" spans="1:1">
      <c r="A3112" s="33">
        <v>112500</v>
      </c>
    </row>
    <row r="3113" spans="1:1">
      <c r="A3113" s="34">
        <v>297000</v>
      </c>
    </row>
    <row r="3114" spans="1:1">
      <c r="A3114" s="33">
        <v>80000</v>
      </c>
    </row>
    <row r="3115" spans="1:1">
      <c r="A3115" s="34">
        <v>61250</v>
      </c>
    </row>
    <row r="3116" spans="1:1">
      <c r="A3116" s="33">
        <v>52500</v>
      </c>
    </row>
    <row r="3117" spans="1:1">
      <c r="A3117" s="34">
        <v>78749.999999999985</v>
      </c>
    </row>
    <row r="3118" spans="1:1">
      <c r="A3118" s="33">
        <v>149999.99999999997</v>
      </c>
    </row>
    <row r="3119" spans="1:1">
      <c r="A3119" s="34">
        <v>192500</v>
      </c>
    </row>
    <row r="3120" spans="1:1">
      <c r="A3120" s="33">
        <v>90000.000000000029</v>
      </c>
    </row>
    <row r="3121" spans="1:1">
      <c r="A3121" s="34">
        <v>50000.000000000015</v>
      </c>
    </row>
    <row r="3122" spans="1:1">
      <c r="A3122" s="33">
        <v>43750.000000000015</v>
      </c>
    </row>
    <row r="3123" spans="1:1">
      <c r="A3123" s="34">
        <v>61250</v>
      </c>
    </row>
    <row r="3124" spans="1:1">
      <c r="A3124" s="33">
        <v>178750.00000000003</v>
      </c>
    </row>
    <row r="3125" spans="1:1">
      <c r="A3125" s="34">
        <v>275000</v>
      </c>
    </row>
    <row r="3126" spans="1:1">
      <c r="A3126" s="33">
        <v>135000.00000000003</v>
      </c>
    </row>
    <row r="3127" spans="1:1">
      <c r="A3127" s="34">
        <v>90000</v>
      </c>
    </row>
    <row r="3128" spans="1:1">
      <c r="A3128" s="33">
        <v>70000</v>
      </c>
    </row>
    <row r="3129" spans="1:1">
      <c r="A3129" s="34">
        <v>100000</v>
      </c>
    </row>
    <row r="3130" spans="1:1">
      <c r="A3130" s="33">
        <v>206250.00000000003</v>
      </c>
    </row>
    <row r="3131" spans="1:1">
      <c r="A3131" s="34">
        <v>262500</v>
      </c>
    </row>
    <row r="3132" spans="1:1">
      <c r="A3132" s="33">
        <v>135000.00000000003</v>
      </c>
    </row>
    <row r="3133" spans="1:1">
      <c r="A3133" s="34">
        <v>90000</v>
      </c>
    </row>
    <row r="3134" spans="1:1">
      <c r="A3134" s="33">
        <v>80000</v>
      </c>
    </row>
    <row r="3135" spans="1:1">
      <c r="A3135" s="34">
        <v>87500</v>
      </c>
    </row>
    <row r="3136" spans="1:1">
      <c r="A3136" s="33">
        <v>192500.00000000003</v>
      </c>
    </row>
    <row r="3137" spans="1:1">
      <c r="A3137" s="34">
        <v>166250</v>
      </c>
    </row>
    <row r="3138" spans="1:1">
      <c r="A3138" s="33">
        <v>75000.000000000029</v>
      </c>
    </row>
    <row r="3139" spans="1:1">
      <c r="A3139" s="34">
        <v>37500.000000000007</v>
      </c>
    </row>
    <row r="3140" spans="1:1">
      <c r="A3140" s="33">
        <v>31250.000000000007</v>
      </c>
    </row>
    <row r="3141" spans="1:1">
      <c r="A3141" s="34">
        <v>43750</v>
      </c>
    </row>
    <row r="3142" spans="1:1">
      <c r="A3142" s="33">
        <v>80000</v>
      </c>
    </row>
    <row r="3143" spans="1:1">
      <c r="A3143" s="34">
        <v>168749.99999999997</v>
      </c>
    </row>
    <row r="3144" spans="1:1">
      <c r="A3144" s="33">
        <v>78750</v>
      </c>
    </row>
    <row r="3145" spans="1:1">
      <c r="A3145" s="34">
        <v>43750</v>
      </c>
    </row>
    <row r="3146" spans="1:1">
      <c r="A3146" s="33">
        <v>43750</v>
      </c>
    </row>
    <row r="3147" spans="1:1">
      <c r="A3147" s="34">
        <v>56249.999999999993</v>
      </c>
    </row>
    <row r="3148" spans="1:1">
      <c r="A3148" s="33">
        <v>124999.99999999997</v>
      </c>
    </row>
    <row r="3149" spans="1:1">
      <c r="A3149" s="34">
        <v>179999.99999999997</v>
      </c>
    </row>
    <row r="3150" spans="1:1">
      <c r="A3150" s="33">
        <v>105000</v>
      </c>
    </row>
    <row r="3151" spans="1:1">
      <c r="A3151" s="34">
        <v>85750</v>
      </c>
    </row>
    <row r="3152" spans="1:1">
      <c r="A3152" s="33">
        <v>78750</v>
      </c>
    </row>
    <row r="3153" spans="1:1">
      <c r="A3153" s="34">
        <v>120000</v>
      </c>
    </row>
    <row r="3154" spans="1:1">
      <c r="A3154" s="33">
        <v>194999.99999999997</v>
      </c>
    </row>
    <row r="3155" spans="1:1">
      <c r="A3155" s="34">
        <v>330000</v>
      </c>
    </row>
    <row r="3156" spans="1:1">
      <c r="A3156" s="33">
        <v>175000</v>
      </c>
    </row>
    <row r="3157" spans="1:1">
      <c r="A3157" s="34">
        <v>150000</v>
      </c>
    </row>
    <row r="3158" spans="1:1">
      <c r="A3158" s="33">
        <v>125000</v>
      </c>
    </row>
    <row r="3159" spans="1:1">
      <c r="A3159" s="34">
        <v>150000</v>
      </c>
    </row>
    <row r="3160" spans="1:1">
      <c r="A3160" s="33">
        <v>227499.99999999994</v>
      </c>
    </row>
    <row r="3161" spans="1:1">
      <c r="A3161" s="34">
        <v>175000</v>
      </c>
    </row>
    <row r="3162" spans="1:1">
      <c r="A3162" s="33">
        <v>105000</v>
      </c>
    </row>
    <row r="3163" spans="1:1">
      <c r="A3163" s="34">
        <v>75000.000000000015</v>
      </c>
    </row>
    <row r="3164" spans="1:1">
      <c r="A3164" s="33">
        <v>45000.000000000007</v>
      </c>
    </row>
    <row r="3165" spans="1:1">
      <c r="A3165" s="34">
        <v>89999.999999999985</v>
      </c>
    </row>
    <row r="3166" spans="1:1">
      <c r="A3166" s="33">
        <v>105000</v>
      </c>
    </row>
    <row r="3167" spans="1:1">
      <c r="A3167" s="34">
        <v>192500</v>
      </c>
    </row>
    <row r="3168" spans="1:1">
      <c r="A3168" s="33">
        <v>70000</v>
      </c>
    </row>
    <row r="3169" spans="1:1">
      <c r="A3169" s="34">
        <v>62500.000000000015</v>
      </c>
    </row>
    <row r="3170" spans="1:1">
      <c r="A3170" s="33">
        <v>37500.000000000007</v>
      </c>
    </row>
    <row r="3171" spans="1:1">
      <c r="A3171" s="34">
        <v>89999.999999999985</v>
      </c>
    </row>
    <row r="3172" spans="1:1">
      <c r="A3172" s="33">
        <v>59999.999999999993</v>
      </c>
    </row>
    <row r="3173" spans="1:1">
      <c r="A3173" s="34">
        <v>130000.00000000004</v>
      </c>
    </row>
    <row r="3174" spans="1:1">
      <c r="A3174" s="33">
        <v>56250.000000000015</v>
      </c>
    </row>
    <row r="3175" spans="1:1">
      <c r="A3175" s="34">
        <v>41250.000000000007</v>
      </c>
    </row>
    <row r="3176" spans="1:1">
      <c r="A3176" s="33">
        <v>24999.999999999996</v>
      </c>
    </row>
    <row r="3177" spans="1:1">
      <c r="A3177" s="34">
        <v>61250</v>
      </c>
    </row>
    <row r="3178" spans="1:1">
      <c r="A3178" s="33">
        <v>68750.000000000015</v>
      </c>
    </row>
    <row r="3179" spans="1:1">
      <c r="A3179" s="34">
        <v>125000.00000000003</v>
      </c>
    </row>
    <row r="3180" spans="1:1">
      <c r="A3180" s="33">
        <v>50000.000000000015</v>
      </c>
    </row>
    <row r="3181" spans="1:1">
      <c r="A3181" s="34">
        <v>30000.000000000004</v>
      </c>
    </row>
    <row r="3182" spans="1:1">
      <c r="A3182" s="33">
        <v>24999.999999999996</v>
      </c>
    </row>
    <row r="3183" spans="1:1">
      <c r="A3183" s="34">
        <v>97500</v>
      </c>
    </row>
    <row r="3184" spans="1:1">
      <c r="A3184" s="33">
        <v>137500</v>
      </c>
    </row>
    <row r="3185" spans="1:1">
      <c r="A3185" s="34">
        <v>327000</v>
      </c>
    </row>
    <row r="3186" spans="1:1">
      <c r="A3186" s="33">
        <v>100000</v>
      </c>
    </row>
    <row r="3187" spans="1:1">
      <c r="A3187" s="34">
        <v>78750</v>
      </c>
    </row>
    <row r="3188" spans="1:1">
      <c r="A3188" s="33">
        <v>61250</v>
      </c>
    </row>
    <row r="3189" spans="1:1">
      <c r="A3189" s="34">
        <v>89999.999999999985</v>
      </c>
    </row>
    <row r="3190" spans="1:1">
      <c r="A3190" s="33">
        <v>178749.99999999997</v>
      </c>
    </row>
    <row r="3191" spans="1:1">
      <c r="A3191" s="34">
        <v>230000</v>
      </c>
    </row>
    <row r="3192" spans="1:1">
      <c r="A3192" s="33">
        <v>113750.00000000003</v>
      </c>
    </row>
    <row r="3193" spans="1:1">
      <c r="A3193" s="34">
        <v>60000.000000000007</v>
      </c>
    </row>
    <row r="3194" spans="1:1">
      <c r="A3194" s="33">
        <v>52500.000000000007</v>
      </c>
    </row>
    <row r="3195" spans="1:1">
      <c r="A3195" s="34">
        <v>70000</v>
      </c>
    </row>
    <row r="3196" spans="1:1">
      <c r="A3196" s="33">
        <v>195000.00000000003</v>
      </c>
    </row>
    <row r="3197" spans="1:1">
      <c r="A3197" s="34">
        <v>302500.00000000006</v>
      </c>
    </row>
    <row r="3198" spans="1:1">
      <c r="A3198" s="33">
        <v>150000.00000000003</v>
      </c>
    </row>
    <row r="3199" spans="1:1">
      <c r="A3199" s="34">
        <v>101250</v>
      </c>
    </row>
    <row r="3200" spans="1:1">
      <c r="A3200" s="33">
        <v>78750</v>
      </c>
    </row>
    <row r="3201" spans="1:1">
      <c r="A3201" s="34">
        <v>110000.00000000001</v>
      </c>
    </row>
    <row r="3202" spans="1:1">
      <c r="A3202" s="33">
        <v>225000.00000000003</v>
      </c>
    </row>
    <row r="3203" spans="1:1">
      <c r="A3203" s="34">
        <v>262500</v>
      </c>
    </row>
    <row r="3204" spans="1:1">
      <c r="A3204" s="33">
        <v>135000.00000000003</v>
      </c>
    </row>
    <row r="3205" spans="1:1">
      <c r="A3205" s="34">
        <v>90000</v>
      </c>
    </row>
    <row r="3206" spans="1:1">
      <c r="A3206" s="33">
        <v>80000</v>
      </c>
    </row>
    <row r="3207" spans="1:1">
      <c r="A3207" s="34">
        <v>87500</v>
      </c>
    </row>
    <row r="3208" spans="1:1">
      <c r="A3208" s="33">
        <v>192500.00000000003</v>
      </c>
    </row>
    <row r="3209" spans="1:1">
      <c r="A3209" s="34">
        <v>166250</v>
      </c>
    </row>
    <row r="3210" spans="1:1">
      <c r="A3210" s="33">
        <v>82500.000000000029</v>
      </c>
    </row>
    <row r="3211" spans="1:1">
      <c r="A3211" s="34">
        <v>43750.000000000015</v>
      </c>
    </row>
    <row r="3212" spans="1:1">
      <c r="A3212" s="33">
        <v>37500.000000000007</v>
      </c>
    </row>
    <row r="3213" spans="1:1">
      <c r="A3213" s="34">
        <v>52500</v>
      </c>
    </row>
    <row r="3214" spans="1:1">
      <c r="A3214" s="33">
        <v>90000</v>
      </c>
    </row>
    <row r="3215" spans="1:1">
      <c r="A3215" s="34">
        <v>179999.99999999997</v>
      </c>
    </row>
    <row r="3216" spans="1:1">
      <c r="A3216" s="33">
        <v>87500</v>
      </c>
    </row>
    <row r="3217" spans="1:1">
      <c r="A3217" s="34">
        <v>52500</v>
      </c>
    </row>
    <row r="3218" spans="1:1">
      <c r="A3218" s="33">
        <v>52500</v>
      </c>
    </row>
    <row r="3219" spans="1:1">
      <c r="A3219" s="34">
        <v>67499.999999999985</v>
      </c>
    </row>
    <row r="3220" spans="1:1">
      <c r="A3220" s="33">
        <v>137499.99999999997</v>
      </c>
    </row>
    <row r="3221" spans="1:1">
      <c r="A3221" s="34">
        <v>191249.99999999997</v>
      </c>
    </row>
    <row r="3222" spans="1:1">
      <c r="A3222" s="33">
        <v>113750</v>
      </c>
    </row>
    <row r="3223" spans="1:1">
      <c r="A3223" s="34">
        <v>94500</v>
      </c>
    </row>
    <row r="3224" spans="1:1">
      <c r="A3224" s="33">
        <v>96250</v>
      </c>
    </row>
    <row r="3225" spans="1:1">
      <c r="A3225" s="34">
        <v>150000</v>
      </c>
    </row>
    <row r="3226" spans="1:1">
      <c r="A3226" s="33">
        <v>227499.99999999994</v>
      </c>
    </row>
    <row r="3227" spans="1:1">
      <c r="A3227" s="34">
        <v>360000</v>
      </c>
    </row>
    <row r="3228" spans="1:1">
      <c r="A3228" s="33">
        <v>200000</v>
      </c>
    </row>
    <row r="3229" spans="1:1">
      <c r="A3229" s="34">
        <v>175000</v>
      </c>
    </row>
    <row r="3230" spans="1:1">
      <c r="A3230" s="33">
        <v>150000</v>
      </c>
    </row>
    <row r="3231" spans="1:1">
      <c r="A3231" s="34">
        <v>180000</v>
      </c>
    </row>
    <row r="3232" spans="1:1">
      <c r="A3232" s="33">
        <v>259999.99999999994</v>
      </c>
    </row>
    <row r="3233" spans="1:1">
      <c r="A3233" s="34">
        <v>175000</v>
      </c>
    </row>
    <row r="3234" spans="1:1">
      <c r="A3234" s="33">
        <v>105000</v>
      </c>
    </row>
    <row r="3235" spans="1:1">
      <c r="A3235" s="34">
        <v>75000.000000000015</v>
      </c>
    </row>
    <row r="3236" spans="1:1">
      <c r="A3236" s="33">
        <v>45000.000000000007</v>
      </c>
    </row>
    <row r="3237" spans="1:1">
      <c r="A3237" s="34">
        <v>89999.999999999985</v>
      </c>
    </row>
    <row r="3238" spans="1:1">
      <c r="A3238" s="33">
        <v>105000</v>
      </c>
    </row>
    <row r="3239" spans="1:1">
      <c r="A3239" s="34">
        <v>192500</v>
      </c>
    </row>
    <row r="3240" spans="1:1">
      <c r="A3240" s="33">
        <v>80000</v>
      </c>
    </row>
    <row r="3241" spans="1:1">
      <c r="A3241" s="34">
        <v>90000.000000000015</v>
      </c>
    </row>
    <row r="3242" spans="1:1">
      <c r="A3242" s="33">
        <v>61250</v>
      </c>
    </row>
    <row r="3243" spans="1:1">
      <c r="A3243" s="34">
        <v>124999.99999999999</v>
      </c>
    </row>
    <row r="3244" spans="1:1">
      <c r="A3244" s="33">
        <v>87499.999999999971</v>
      </c>
    </row>
    <row r="3245" spans="1:1">
      <c r="A3245" s="34">
        <v>171000.00000000003</v>
      </c>
    </row>
    <row r="3246" spans="1:1">
      <c r="A3246" s="33">
        <v>82500.000000000015</v>
      </c>
    </row>
    <row r="3247" spans="1:1">
      <c r="A3247" s="34">
        <v>65000</v>
      </c>
    </row>
    <row r="3248" spans="1:1">
      <c r="A3248" s="33">
        <v>43749.999999999985</v>
      </c>
    </row>
    <row r="3249" spans="1:1">
      <c r="A3249" s="34">
        <v>90000</v>
      </c>
    </row>
    <row r="3250" spans="1:1">
      <c r="A3250" s="33">
        <v>97500.000000000015</v>
      </c>
    </row>
    <row r="3251" spans="1:1">
      <c r="A3251" s="34">
        <v>165000.00000000003</v>
      </c>
    </row>
    <row r="3252" spans="1:1">
      <c r="A3252" s="33">
        <v>75000.000000000015</v>
      </c>
    </row>
    <row r="3253" spans="1:1">
      <c r="A3253" s="34">
        <v>50000</v>
      </c>
    </row>
    <row r="3254" spans="1:1">
      <c r="A3254" s="33">
        <v>43749.999999999985</v>
      </c>
    </row>
    <row r="3255" spans="1:1">
      <c r="A3255" s="34">
        <v>130000</v>
      </c>
    </row>
    <row r="3256" spans="1:1">
      <c r="A3256" s="33">
        <v>162500</v>
      </c>
    </row>
    <row r="3257" spans="1:1">
      <c r="A3257" s="34">
        <v>357000</v>
      </c>
    </row>
    <row r="3258" spans="1:1">
      <c r="A3258" s="33">
        <v>120000</v>
      </c>
    </row>
    <row r="3259" spans="1:1">
      <c r="A3259" s="34">
        <v>96250</v>
      </c>
    </row>
    <row r="3260" spans="1:1">
      <c r="A3260" s="33">
        <v>70000</v>
      </c>
    </row>
    <row r="3261" spans="1:1">
      <c r="A3261" s="34">
        <v>101249.99999999999</v>
      </c>
    </row>
    <row r="3262" spans="1:1">
      <c r="A3262" s="33">
        <v>192499.99999999997</v>
      </c>
    </row>
    <row r="3263" spans="1:1">
      <c r="A3263" s="34">
        <v>270000</v>
      </c>
    </row>
    <row r="3264" spans="1:1">
      <c r="A3264" s="33">
        <v>170000.00000000003</v>
      </c>
    </row>
    <row r="3265" spans="1:1">
      <c r="A3265" s="34">
        <v>105000</v>
      </c>
    </row>
    <row r="3266" spans="1:1">
      <c r="A3266" s="33">
        <v>96250</v>
      </c>
    </row>
    <row r="3267" spans="1:1">
      <c r="A3267" s="34">
        <v>123750</v>
      </c>
    </row>
    <row r="3268" spans="1:1">
      <c r="A3268" s="33">
        <v>276250.00000000006</v>
      </c>
    </row>
    <row r="3269" spans="1:1">
      <c r="A3269" s="34">
        <v>390000.00000000006</v>
      </c>
    </row>
    <row r="3270" spans="1:1">
      <c r="A3270" s="33">
        <v>220000.00000000006</v>
      </c>
    </row>
    <row r="3271" spans="1:1">
      <c r="A3271" s="34">
        <v>162500</v>
      </c>
    </row>
    <row r="3272" spans="1:1">
      <c r="A3272" s="33">
        <v>137500</v>
      </c>
    </row>
    <row r="3273" spans="1:1">
      <c r="A3273" s="34">
        <v>180000.00000000003</v>
      </c>
    </row>
    <row r="3274" spans="1:1">
      <c r="A3274" s="33">
        <v>308750.00000000006</v>
      </c>
    </row>
    <row r="3275" spans="1:1">
      <c r="A3275" s="34">
        <v>262500</v>
      </c>
    </row>
    <row r="3276" spans="1:1">
      <c r="A3276" s="33">
        <v>135000.00000000003</v>
      </c>
    </row>
    <row r="3277" spans="1:1">
      <c r="A3277" s="34">
        <v>120000</v>
      </c>
    </row>
    <row r="3278" spans="1:1">
      <c r="A3278" s="33">
        <v>110000</v>
      </c>
    </row>
    <row r="3279" spans="1:1">
      <c r="A3279" s="34">
        <v>125000</v>
      </c>
    </row>
    <row r="3280" spans="1:1">
      <c r="A3280" s="33">
        <v>233750.00000000003</v>
      </c>
    </row>
    <row r="3281" spans="1:1">
      <c r="A3281" s="34">
        <v>192500</v>
      </c>
    </row>
    <row r="3282" spans="1:1">
      <c r="A3282" s="33">
        <v>105000.00000000004</v>
      </c>
    </row>
    <row r="3283" spans="1:1">
      <c r="A3283" s="34">
        <v>62500.000000000015</v>
      </c>
    </row>
    <row r="3284" spans="1:1">
      <c r="A3284" s="33">
        <v>56250.000000000015</v>
      </c>
    </row>
    <row r="3285" spans="1:1">
      <c r="A3285" s="34">
        <v>78750</v>
      </c>
    </row>
    <row r="3286" spans="1:1">
      <c r="A3286" s="33">
        <v>120000</v>
      </c>
    </row>
    <row r="3287" spans="1:1">
      <c r="A3287" s="34">
        <v>191249.99999999997</v>
      </c>
    </row>
    <row r="3288" spans="1:1">
      <c r="A3288" s="33">
        <v>96250</v>
      </c>
    </row>
    <row r="3289" spans="1:1">
      <c r="A3289" s="34">
        <v>61250</v>
      </c>
    </row>
    <row r="3290" spans="1:1">
      <c r="A3290" s="33">
        <v>61250</v>
      </c>
    </row>
    <row r="3291" spans="1:1">
      <c r="A3291" s="34">
        <v>78749.999999999985</v>
      </c>
    </row>
    <row r="3292" spans="1:1">
      <c r="A3292" s="33">
        <v>149999.99999999997</v>
      </c>
    </row>
    <row r="3293" spans="1:1">
      <c r="A3293" s="34">
        <v>202499.99999999997</v>
      </c>
    </row>
    <row r="3294" spans="1:1">
      <c r="A3294" s="33">
        <v>122500</v>
      </c>
    </row>
    <row r="3295" spans="1:1">
      <c r="A3295" s="34">
        <v>103250</v>
      </c>
    </row>
    <row r="3296" spans="1:1">
      <c r="A3296" s="33">
        <v>130000</v>
      </c>
    </row>
    <row r="3297" spans="1:1">
      <c r="A3297" s="34">
        <v>195000</v>
      </c>
    </row>
    <row r="3298" spans="1:1">
      <c r="A3298" s="33">
        <v>280000</v>
      </c>
    </row>
    <row r="3299" spans="1:1">
      <c r="A3299" s="34">
        <v>422500</v>
      </c>
    </row>
    <row r="3300" spans="1:1">
      <c r="A3300" s="33">
        <v>247500.00000000003</v>
      </c>
    </row>
    <row r="3301" spans="1:1">
      <c r="A3301" s="34">
        <v>220000.00000000003</v>
      </c>
    </row>
    <row r="3302" spans="1:1">
      <c r="A3302" s="33">
        <v>192500.00000000003</v>
      </c>
    </row>
    <row r="3303" spans="1:1">
      <c r="A3303" s="34">
        <v>227500</v>
      </c>
    </row>
    <row r="3304" spans="1:1">
      <c r="A3304" s="33">
        <v>315000</v>
      </c>
    </row>
    <row r="3305" spans="1:1">
      <c r="A3305" s="34">
        <v>148750</v>
      </c>
    </row>
    <row r="3306" spans="1:1">
      <c r="A3306" s="33">
        <v>78750</v>
      </c>
    </row>
    <row r="3307" spans="1:1">
      <c r="A3307" s="34">
        <v>56250.000000000015</v>
      </c>
    </row>
    <row r="3308" spans="1:1">
      <c r="A3308" s="33">
        <v>22500</v>
      </c>
    </row>
    <row r="3309" spans="1:1">
      <c r="A3309" s="34">
        <v>56250</v>
      </c>
    </row>
    <row r="3310" spans="1:1">
      <c r="A3310" s="33">
        <v>78750</v>
      </c>
    </row>
    <row r="3311" spans="1:1">
      <c r="A3311" s="34">
        <v>166250</v>
      </c>
    </row>
    <row r="3312" spans="1:1">
      <c r="A3312" s="33">
        <v>43750</v>
      </c>
    </row>
    <row r="3313" spans="1:1">
      <c r="A3313" s="34">
        <v>43750.000000000015</v>
      </c>
    </row>
    <row r="3314" spans="1:1">
      <c r="A3314" s="33">
        <v>15000</v>
      </c>
    </row>
    <row r="3315" spans="1:1">
      <c r="A3315" s="34">
        <v>56250</v>
      </c>
    </row>
    <row r="3316" spans="1:1">
      <c r="A3316" s="33">
        <v>78750</v>
      </c>
    </row>
    <row r="3317" spans="1:1">
      <c r="A3317" s="34">
        <v>155750</v>
      </c>
    </row>
    <row r="3318" spans="1:1">
      <c r="A3318" s="33">
        <v>52500</v>
      </c>
    </row>
    <row r="3319" spans="1:1">
      <c r="A3319" s="34">
        <v>43750.000000000015</v>
      </c>
    </row>
    <row r="3320" spans="1:1">
      <c r="A3320" s="33">
        <v>7500</v>
      </c>
    </row>
    <row r="3321" spans="1:1">
      <c r="A3321" s="34">
        <v>33750</v>
      </c>
    </row>
    <row r="3322" spans="1:1">
      <c r="A3322" s="33">
        <v>61250</v>
      </c>
    </row>
    <row r="3323" spans="1:1">
      <c r="A3323" s="34">
        <v>148750</v>
      </c>
    </row>
    <row r="3324" spans="1:1">
      <c r="A3324" s="33">
        <v>43750</v>
      </c>
    </row>
    <row r="3325" spans="1:1">
      <c r="A3325" s="34">
        <v>31250.000000000007</v>
      </c>
    </row>
    <row r="3326" spans="1:1">
      <c r="A3326" s="33">
        <v>15000</v>
      </c>
    </row>
    <row r="3327" spans="1:1">
      <c r="A3327" s="34">
        <v>22500</v>
      </c>
    </row>
    <row r="3328" spans="1:1">
      <c r="A3328" s="33">
        <v>70000</v>
      </c>
    </row>
    <row r="3329" spans="1:1">
      <c r="A3329" s="34">
        <v>234999.99999999997</v>
      </c>
    </row>
    <row r="3330" spans="1:1">
      <c r="A3330" s="33">
        <v>78750</v>
      </c>
    </row>
    <row r="3331" spans="1:1">
      <c r="A3331" s="34">
        <v>60000</v>
      </c>
    </row>
    <row r="3332" spans="1:1">
      <c r="A3332" s="33">
        <v>40000</v>
      </c>
    </row>
    <row r="3333" spans="1:1">
      <c r="A3333" s="34">
        <v>62499.999999999993</v>
      </c>
    </row>
    <row r="3334" spans="1:1">
      <c r="A3334" s="33">
        <v>137499.99999999997</v>
      </c>
    </row>
    <row r="3335" spans="1:1">
      <c r="A3335" s="34">
        <v>249999.99999999997</v>
      </c>
    </row>
    <row r="3336" spans="1:1">
      <c r="A3336" s="33">
        <v>112500</v>
      </c>
    </row>
    <row r="3337" spans="1:1">
      <c r="A3337" s="34">
        <v>70000</v>
      </c>
    </row>
    <row r="3338" spans="1:1">
      <c r="A3338" s="33">
        <v>60000</v>
      </c>
    </row>
    <row r="3339" spans="1:1">
      <c r="A3339" s="34">
        <v>74999.999999999985</v>
      </c>
    </row>
    <row r="3340" spans="1:1">
      <c r="A3340" s="33">
        <v>164999.99999999997</v>
      </c>
    </row>
    <row r="3341" spans="1:1">
      <c r="A3341" s="34">
        <v>262499.99999999994</v>
      </c>
    </row>
    <row r="3342" spans="1:1">
      <c r="A3342" s="33">
        <v>123750</v>
      </c>
    </row>
    <row r="3343" spans="1:1">
      <c r="A3343" s="34">
        <v>80000</v>
      </c>
    </row>
    <row r="3344" spans="1:1">
      <c r="A3344" s="33">
        <v>60000</v>
      </c>
    </row>
    <row r="3345" spans="1:1">
      <c r="A3345" s="34">
        <v>87499.999999999985</v>
      </c>
    </row>
    <row r="3346" spans="1:1">
      <c r="A3346" s="33">
        <v>192499.99999999997</v>
      </c>
    </row>
    <row r="3347" spans="1:1">
      <c r="A3347" s="34">
        <v>249999.99999999997</v>
      </c>
    </row>
    <row r="3348" spans="1:1">
      <c r="A3348" s="33">
        <v>123750</v>
      </c>
    </row>
    <row r="3349" spans="1:1">
      <c r="A3349" s="34">
        <v>80000</v>
      </c>
    </row>
    <row r="3350" spans="1:1">
      <c r="A3350" s="33">
        <v>60000</v>
      </c>
    </row>
    <row r="3351" spans="1:1">
      <c r="A3351" s="34">
        <v>62499.999999999993</v>
      </c>
    </row>
    <row r="3352" spans="1:1">
      <c r="A3352" s="33">
        <v>164999.99999999997</v>
      </c>
    </row>
    <row r="3353" spans="1:1">
      <c r="A3353" s="34">
        <v>212499.99999999997</v>
      </c>
    </row>
    <row r="3354" spans="1:1">
      <c r="A3354" s="33">
        <v>101250</v>
      </c>
    </row>
    <row r="3355" spans="1:1">
      <c r="A3355" s="34">
        <v>50000</v>
      </c>
    </row>
    <row r="3356" spans="1:1">
      <c r="A3356" s="33">
        <v>40000</v>
      </c>
    </row>
    <row r="3357" spans="1:1">
      <c r="A3357" s="34">
        <v>49999.999999999993</v>
      </c>
    </row>
    <row r="3358" spans="1:1">
      <c r="A3358" s="33">
        <v>109999.99999999999</v>
      </c>
    </row>
    <row r="3359" spans="1:1">
      <c r="A3359" s="34">
        <v>206249.99999999997</v>
      </c>
    </row>
    <row r="3360" spans="1:1">
      <c r="A3360" s="33">
        <v>100000</v>
      </c>
    </row>
    <row r="3361" spans="1:1">
      <c r="A3361" s="34">
        <v>50000</v>
      </c>
    </row>
    <row r="3362" spans="1:1">
      <c r="A3362" s="33">
        <v>37500</v>
      </c>
    </row>
    <row r="3363" spans="1:1">
      <c r="A3363" s="34">
        <v>45000</v>
      </c>
    </row>
    <row r="3364" spans="1:1">
      <c r="A3364" s="33">
        <v>129999.99999999997</v>
      </c>
    </row>
    <row r="3365" spans="1:1">
      <c r="A3365" s="34">
        <v>210000</v>
      </c>
    </row>
    <row r="3366" spans="1:1">
      <c r="A3366" s="33">
        <v>87500</v>
      </c>
    </row>
    <row r="3367" spans="1:1">
      <c r="A3367" s="34">
        <v>85000</v>
      </c>
    </row>
    <row r="3368" spans="1:1">
      <c r="A3368" s="33">
        <v>75000</v>
      </c>
    </row>
    <row r="3369" spans="1:1">
      <c r="A3369" s="34">
        <v>75000</v>
      </c>
    </row>
    <row r="3370" spans="1:1">
      <c r="A3370" s="33">
        <v>146249.99999999997</v>
      </c>
    </row>
    <row r="3371" spans="1:1">
      <c r="A3371" s="34">
        <v>270000</v>
      </c>
    </row>
    <row r="3372" spans="1:1">
      <c r="A3372" s="33">
        <v>125000</v>
      </c>
    </row>
    <row r="3373" spans="1:1">
      <c r="A3373" s="34">
        <v>112500</v>
      </c>
    </row>
    <row r="3374" spans="1:1">
      <c r="A3374" s="33">
        <v>87500</v>
      </c>
    </row>
    <row r="3375" spans="1:1">
      <c r="A3375" s="34">
        <v>105000</v>
      </c>
    </row>
    <row r="3376" spans="1:1">
      <c r="A3376" s="33">
        <v>178749.99999999997</v>
      </c>
    </row>
    <row r="3377" spans="1:1">
      <c r="A3377" s="34">
        <v>210000</v>
      </c>
    </row>
    <row r="3378" spans="1:1">
      <c r="A3378" s="33">
        <v>130000</v>
      </c>
    </row>
    <row r="3379" spans="1:1">
      <c r="A3379" s="34">
        <v>97500.000000000015</v>
      </c>
    </row>
    <row r="3380" spans="1:1">
      <c r="A3380" s="33">
        <v>61250</v>
      </c>
    </row>
    <row r="3381" spans="1:1">
      <c r="A3381" s="34">
        <v>112500</v>
      </c>
    </row>
    <row r="3382" spans="1:1">
      <c r="A3382" s="33">
        <v>130000</v>
      </c>
    </row>
    <row r="3383" spans="1:1">
      <c r="A3383" s="34">
        <v>230000</v>
      </c>
    </row>
    <row r="3384" spans="1:1">
      <c r="A3384" s="33">
        <v>90000</v>
      </c>
    </row>
    <row r="3385" spans="1:1">
      <c r="A3385" s="34">
        <v>82500.000000000015</v>
      </c>
    </row>
    <row r="3386" spans="1:1">
      <c r="A3386" s="33">
        <v>52500</v>
      </c>
    </row>
    <row r="3387" spans="1:1">
      <c r="A3387" s="34">
        <v>112500</v>
      </c>
    </row>
    <row r="3388" spans="1:1">
      <c r="A3388" s="33">
        <v>130000</v>
      </c>
    </row>
    <row r="3389" spans="1:1">
      <c r="A3389" s="34">
        <v>218000</v>
      </c>
    </row>
    <row r="3390" spans="1:1">
      <c r="A3390" s="33">
        <v>100000</v>
      </c>
    </row>
    <row r="3391" spans="1:1">
      <c r="A3391" s="34">
        <v>82500.000000000015</v>
      </c>
    </row>
    <row r="3392" spans="1:1">
      <c r="A3392" s="33">
        <v>43750</v>
      </c>
    </row>
    <row r="3393" spans="1:1">
      <c r="A3393" s="34">
        <v>87500</v>
      </c>
    </row>
    <row r="3394" spans="1:1">
      <c r="A3394" s="33">
        <v>110000</v>
      </c>
    </row>
    <row r="3395" spans="1:1">
      <c r="A3395" s="34">
        <v>210000</v>
      </c>
    </row>
    <row r="3396" spans="1:1">
      <c r="A3396" s="33">
        <v>90000</v>
      </c>
    </row>
    <row r="3397" spans="1:1">
      <c r="A3397" s="34">
        <v>67500.000000000015</v>
      </c>
    </row>
    <row r="3398" spans="1:1">
      <c r="A3398" s="33">
        <v>52500</v>
      </c>
    </row>
    <row r="3399" spans="1:1">
      <c r="A3399" s="34">
        <v>75000</v>
      </c>
    </row>
    <row r="3400" spans="1:1">
      <c r="A3400" s="33">
        <v>120000</v>
      </c>
    </row>
    <row r="3401" spans="1:1">
      <c r="A3401" s="34">
        <v>313499.99999999994</v>
      </c>
    </row>
    <row r="3402" spans="1:1">
      <c r="A3402" s="33">
        <v>137500</v>
      </c>
    </row>
    <row r="3403" spans="1:1">
      <c r="A3403" s="34">
        <v>135000</v>
      </c>
    </row>
    <row r="3404" spans="1:1">
      <c r="A3404" s="33">
        <v>112500</v>
      </c>
    </row>
    <row r="3405" spans="1:1">
      <c r="A3405" s="34">
        <v>151249.99999999997</v>
      </c>
    </row>
    <row r="3406" spans="1:1">
      <c r="A3406" s="33">
        <v>240000</v>
      </c>
    </row>
    <row r="3407" spans="1:1">
      <c r="A3407" s="34">
        <v>357499.99999999994</v>
      </c>
    </row>
    <row r="3408" spans="1:1">
      <c r="A3408" s="33">
        <v>200000</v>
      </c>
    </row>
    <row r="3409" spans="1:1">
      <c r="A3409" s="34">
        <v>146250</v>
      </c>
    </row>
    <row r="3410" spans="1:1">
      <c r="A3410" s="33">
        <v>135000</v>
      </c>
    </row>
    <row r="3411" spans="1:1">
      <c r="A3411" s="34">
        <v>164999.99999999997</v>
      </c>
    </row>
    <row r="3412" spans="1:1">
      <c r="A3412" s="33">
        <v>270000</v>
      </c>
    </row>
    <row r="3413" spans="1:1">
      <c r="A3413" s="34">
        <v>371249.99999999994</v>
      </c>
    </row>
    <row r="3414" spans="1:1">
      <c r="A3414" s="33">
        <v>212500</v>
      </c>
    </row>
    <row r="3415" spans="1:1">
      <c r="A3415" s="34">
        <v>157500</v>
      </c>
    </row>
    <row r="3416" spans="1:1">
      <c r="A3416" s="33">
        <v>135000</v>
      </c>
    </row>
    <row r="3417" spans="1:1">
      <c r="A3417" s="34">
        <v>178749.99999999997</v>
      </c>
    </row>
    <row r="3418" spans="1:1">
      <c r="A3418" s="33">
        <v>300000</v>
      </c>
    </row>
    <row r="3419" spans="1:1">
      <c r="A3419" s="34">
        <v>357499.99999999994</v>
      </c>
    </row>
    <row r="3420" spans="1:1">
      <c r="A3420" s="33">
        <v>212500</v>
      </c>
    </row>
    <row r="3421" spans="1:1">
      <c r="A3421" s="34">
        <v>157500</v>
      </c>
    </row>
    <row r="3422" spans="1:1">
      <c r="A3422" s="33">
        <v>112500</v>
      </c>
    </row>
    <row r="3423" spans="1:1">
      <c r="A3423" s="34">
        <v>123749.99999999999</v>
      </c>
    </row>
    <row r="3424" spans="1:1">
      <c r="A3424" s="33">
        <v>240000</v>
      </c>
    </row>
    <row r="3425" spans="1:1">
      <c r="A3425" s="34">
        <v>288749.99999999994</v>
      </c>
    </row>
    <row r="3426" spans="1:1">
      <c r="A3426" s="33">
        <v>162500</v>
      </c>
    </row>
    <row r="3427" spans="1:1">
      <c r="A3427" s="34">
        <v>101250</v>
      </c>
    </row>
    <row r="3428" spans="1:1">
      <c r="A3428" s="33">
        <v>90000</v>
      </c>
    </row>
    <row r="3429" spans="1:1">
      <c r="A3429" s="34">
        <v>109999.99999999999</v>
      </c>
    </row>
    <row r="3430" spans="1:1">
      <c r="A3430" s="33">
        <v>180000</v>
      </c>
    </row>
    <row r="3431" spans="1:1">
      <c r="A3431" s="34">
        <v>285000</v>
      </c>
    </row>
    <row r="3432" spans="1:1">
      <c r="A3432" s="33">
        <v>165000.00000000003</v>
      </c>
    </row>
    <row r="3433" spans="1:1">
      <c r="A3433" s="34">
        <v>110000.00000000001</v>
      </c>
    </row>
    <row r="3434" spans="1:1">
      <c r="A3434" s="33">
        <v>96250.000000000015</v>
      </c>
    </row>
    <row r="3435" spans="1:1">
      <c r="A3435" s="34">
        <v>113750</v>
      </c>
    </row>
    <row r="3436" spans="1:1">
      <c r="A3436" s="33">
        <v>210000</v>
      </c>
    </row>
    <row r="3437" spans="1:1">
      <c r="A3437" s="34">
        <v>292500</v>
      </c>
    </row>
    <row r="3438" spans="1:1">
      <c r="A3438" s="33">
        <v>178750.00000000003</v>
      </c>
    </row>
    <row r="3439" spans="1:1">
      <c r="A3439" s="34">
        <v>176000.00000000003</v>
      </c>
    </row>
    <row r="3440" spans="1:1">
      <c r="A3440" s="33">
        <v>165000.00000000003</v>
      </c>
    </row>
    <row r="3441" spans="1:1">
      <c r="A3441" s="34">
        <v>178750</v>
      </c>
    </row>
    <row r="3442" spans="1:1">
      <c r="A3442" s="33">
        <v>262500</v>
      </c>
    </row>
    <row r="3443" spans="1:1">
      <c r="A3443" s="34">
        <v>390000</v>
      </c>
    </row>
    <row r="3444" spans="1:1">
      <c r="A3444" s="33">
        <v>220000.00000000003</v>
      </c>
    </row>
    <row r="3445" spans="1:1">
      <c r="A3445" s="34">
        <v>206250.00000000003</v>
      </c>
    </row>
    <row r="3446" spans="1:1">
      <c r="A3446" s="33">
        <v>178750.00000000003</v>
      </c>
    </row>
    <row r="3447" spans="1:1">
      <c r="A3447" s="34">
        <v>211250</v>
      </c>
    </row>
    <row r="3448" spans="1:1">
      <c r="A3448" s="33">
        <v>297500</v>
      </c>
    </row>
    <row r="3449" spans="1:1">
      <c r="A3449" s="34">
        <v>166250</v>
      </c>
    </row>
    <row r="3450" spans="1:1">
      <c r="A3450" s="33">
        <v>96250</v>
      </c>
    </row>
    <row r="3451" spans="1:1">
      <c r="A3451" s="34">
        <v>68750.000000000015</v>
      </c>
    </row>
    <row r="3452" spans="1:1">
      <c r="A3452" s="33">
        <v>37500</v>
      </c>
    </row>
    <row r="3453" spans="1:1">
      <c r="A3453" s="34">
        <v>78750</v>
      </c>
    </row>
    <row r="3454" spans="1:1">
      <c r="A3454" s="33">
        <v>96250</v>
      </c>
    </row>
    <row r="3455" spans="1:1">
      <c r="A3455" s="34">
        <v>183750</v>
      </c>
    </row>
    <row r="3456" spans="1:1">
      <c r="A3456" s="33">
        <v>61250</v>
      </c>
    </row>
    <row r="3457" spans="1:1">
      <c r="A3457" s="34">
        <v>56250.000000000015</v>
      </c>
    </row>
    <row r="3458" spans="1:1">
      <c r="A3458" s="33">
        <v>30000</v>
      </c>
    </row>
    <row r="3459" spans="1:1">
      <c r="A3459" s="34">
        <v>78750</v>
      </c>
    </row>
    <row r="3460" spans="1:1">
      <c r="A3460" s="33">
        <v>96250</v>
      </c>
    </row>
    <row r="3461" spans="1:1">
      <c r="A3461" s="34">
        <v>173250</v>
      </c>
    </row>
    <row r="3462" spans="1:1">
      <c r="A3462" s="33">
        <v>70000</v>
      </c>
    </row>
    <row r="3463" spans="1:1">
      <c r="A3463" s="34">
        <v>56250.000000000015</v>
      </c>
    </row>
    <row r="3464" spans="1:1">
      <c r="A3464" s="33">
        <v>22500</v>
      </c>
    </row>
    <row r="3465" spans="1:1">
      <c r="A3465" s="34">
        <v>56250</v>
      </c>
    </row>
    <row r="3466" spans="1:1">
      <c r="A3466" s="33">
        <v>78750</v>
      </c>
    </row>
    <row r="3467" spans="1:1">
      <c r="A3467" s="34">
        <v>166250</v>
      </c>
    </row>
    <row r="3468" spans="1:1">
      <c r="A3468" s="33">
        <v>61250</v>
      </c>
    </row>
    <row r="3469" spans="1:1">
      <c r="A3469" s="34">
        <v>43750.000000000015</v>
      </c>
    </row>
    <row r="3470" spans="1:1">
      <c r="A3470" s="33">
        <v>30000</v>
      </c>
    </row>
    <row r="3471" spans="1:1">
      <c r="A3471" s="34">
        <v>45000</v>
      </c>
    </row>
    <row r="3472" spans="1:1">
      <c r="A3472" s="33">
        <v>87500</v>
      </c>
    </row>
    <row r="3473" spans="1:1">
      <c r="A3473" s="34">
        <v>259999.99999999997</v>
      </c>
    </row>
    <row r="3474" spans="1:1">
      <c r="A3474" s="33">
        <v>101250</v>
      </c>
    </row>
    <row r="3475" spans="1:1">
      <c r="A3475" s="34">
        <v>100000</v>
      </c>
    </row>
    <row r="3476" spans="1:1">
      <c r="A3476" s="33">
        <v>80000</v>
      </c>
    </row>
    <row r="3477" spans="1:1">
      <c r="A3477" s="34">
        <v>112499.99999999999</v>
      </c>
    </row>
    <row r="3478" spans="1:1">
      <c r="A3478" s="33">
        <v>192499.99999999997</v>
      </c>
    </row>
    <row r="3479" spans="1:1">
      <c r="A3479" s="34">
        <v>299999.99999999994</v>
      </c>
    </row>
    <row r="3480" spans="1:1">
      <c r="A3480" s="33">
        <v>157500</v>
      </c>
    </row>
    <row r="3481" spans="1:1">
      <c r="A3481" s="34">
        <v>110000</v>
      </c>
    </row>
    <row r="3482" spans="1:1">
      <c r="A3482" s="33">
        <v>100000</v>
      </c>
    </row>
    <row r="3483" spans="1:1">
      <c r="A3483" s="34">
        <v>124999.99999999999</v>
      </c>
    </row>
    <row r="3484" spans="1:1">
      <c r="A3484" s="33">
        <v>219999.99999999997</v>
      </c>
    </row>
    <row r="3485" spans="1:1">
      <c r="A3485" s="34">
        <v>312499.99999999994</v>
      </c>
    </row>
    <row r="3486" spans="1:1">
      <c r="A3486" s="33">
        <v>168750</v>
      </c>
    </row>
    <row r="3487" spans="1:1">
      <c r="A3487" s="34">
        <v>120000</v>
      </c>
    </row>
    <row r="3488" spans="1:1">
      <c r="A3488" s="33">
        <v>100000</v>
      </c>
    </row>
    <row r="3489" spans="1:1">
      <c r="A3489" s="34">
        <v>137499.99999999997</v>
      </c>
    </row>
    <row r="3490" spans="1:1">
      <c r="A3490" s="33">
        <v>247499.99999999997</v>
      </c>
    </row>
    <row r="3491" spans="1:1">
      <c r="A3491" s="34">
        <v>299999.99999999994</v>
      </c>
    </row>
    <row r="3492" spans="1:1">
      <c r="A3492" s="33">
        <v>168750</v>
      </c>
    </row>
    <row r="3493" spans="1:1">
      <c r="A3493" s="34">
        <v>120000</v>
      </c>
    </row>
    <row r="3494" spans="1:1">
      <c r="A3494" s="33">
        <v>80000</v>
      </c>
    </row>
    <row r="3495" spans="1:1">
      <c r="A3495" s="34">
        <v>87499.999999999985</v>
      </c>
    </row>
    <row r="3496" spans="1:1">
      <c r="A3496" s="33">
        <v>192499.99999999997</v>
      </c>
    </row>
    <row r="3497" spans="1:1">
      <c r="A3497" s="34">
        <v>237499.99999999997</v>
      </c>
    </row>
    <row r="3498" spans="1:1">
      <c r="A3498" s="33">
        <v>123750</v>
      </c>
    </row>
    <row r="3499" spans="1:1">
      <c r="A3499" s="34">
        <v>70000</v>
      </c>
    </row>
    <row r="3500" spans="1:1">
      <c r="A3500" s="33">
        <v>60000</v>
      </c>
    </row>
    <row r="3501" spans="1:1">
      <c r="A3501" s="34">
        <v>74999.999999999985</v>
      </c>
    </row>
    <row r="3502" spans="1:1">
      <c r="A3502" s="33">
        <v>137499.99999999997</v>
      </c>
    </row>
    <row r="3503" spans="1:1">
      <c r="A3503" s="34">
        <v>233749.99999999997</v>
      </c>
    </row>
    <row r="3504" spans="1:1">
      <c r="A3504" s="33">
        <v>125000</v>
      </c>
    </row>
    <row r="3505" spans="1:1">
      <c r="A3505" s="34">
        <v>75000</v>
      </c>
    </row>
    <row r="3506" spans="1:1">
      <c r="A3506" s="33">
        <v>62500</v>
      </c>
    </row>
    <row r="3507" spans="1:1">
      <c r="A3507" s="34">
        <v>75000</v>
      </c>
    </row>
    <row r="3508" spans="1:1">
      <c r="A3508" s="33">
        <v>162499.99999999997</v>
      </c>
    </row>
    <row r="3509" spans="1:1">
      <c r="A3509" s="34">
        <v>240000</v>
      </c>
    </row>
    <row r="3510" spans="1:1">
      <c r="A3510" s="33">
        <v>137500</v>
      </c>
    </row>
    <row r="3511" spans="1:1">
      <c r="A3511" s="34">
        <v>135000</v>
      </c>
    </row>
    <row r="3512" spans="1:1">
      <c r="A3512" s="33">
        <v>125000</v>
      </c>
    </row>
    <row r="3513" spans="1:1">
      <c r="A3513" s="34">
        <v>135000</v>
      </c>
    </row>
    <row r="3514" spans="1:1">
      <c r="A3514" s="33">
        <v>211249.99999999994</v>
      </c>
    </row>
    <row r="3515" spans="1:1">
      <c r="A3515" s="34">
        <v>330000</v>
      </c>
    </row>
    <row r="3516" spans="1:1">
      <c r="A3516" s="33">
        <v>175000</v>
      </c>
    </row>
    <row r="3517" spans="1:1">
      <c r="A3517" s="34">
        <v>162500</v>
      </c>
    </row>
    <row r="3518" spans="1:1">
      <c r="A3518" s="33">
        <v>137500</v>
      </c>
    </row>
    <row r="3519" spans="1:1">
      <c r="A3519" s="34">
        <v>165000</v>
      </c>
    </row>
    <row r="3520" spans="1:1">
      <c r="A3520" s="33">
        <v>243749.99999999994</v>
      </c>
    </row>
    <row r="3521" spans="1:1">
      <c r="A3521" s="34">
        <v>200000</v>
      </c>
    </row>
    <row r="3522" spans="1:1">
      <c r="A3522" s="33">
        <v>120000</v>
      </c>
    </row>
    <row r="3523" spans="1:1">
      <c r="A3523" s="34">
        <v>90000.000000000015</v>
      </c>
    </row>
    <row r="3524" spans="1:1">
      <c r="A3524" s="33">
        <v>52500</v>
      </c>
    </row>
    <row r="3525" spans="1:1">
      <c r="A3525" s="34">
        <v>100000</v>
      </c>
    </row>
    <row r="3526" spans="1:1">
      <c r="A3526" s="33">
        <v>120000</v>
      </c>
    </row>
    <row r="3527" spans="1:1">
      <c r="A3527" s="34">
        <v>220000</v>
      </c>
    </row>
    <row r="3528" spans="1:1">
      <c r="A3528" s="33">
        <v>80000</v>
      </c>
    </row>
    <row r="3529" spans="1:1">
      <c r="A3529" s="34">
        <v>75000.000000000015</v>
      </c>
    </row>
    <row r="3530" spans="1:1">
      <c r="A3530" s="33">
        <v>43750</v>
      </c>
    </row>
    <row r="3531" spans="1:1">
      <c r="A3531" s="34">
        <v>100000</v>
      </c>
    </row>
    <row r="3532" spans="1:1">
      <c r="A3532" s="33">
        <v>120000</v>
      </c>
    </row>
    <row r="3533" spans="1:1">
      <c r="A3533" s="34">
        <v>208000</v>
      </c>
    </row>
    <row r="3534" spans="1:1">
      <c r="A3534" s="33">
        <v>90000</v>
      </c>
    </row>
    <row r="3535" spans="1:1">
      <c r="A3535" s="34">
        <v>75000.000000000015</v>
      </c>
    </row>
    <row r="3536" spans="1:1">
      <c r="A3536" s="33">
        <v>35000</v>
      </c>
    </row>
    <row r="3537" spans="1:1">
      <c r="A3537" s="34">
        <v>75000</v>
      </c>
    </row>
    <row r="3538" spans="1:1">
      <c r="A3538" s="33">
        <v>100000</v>
      </c>
    </row>
    <row r="3539" spans="1:1">
      <c r="A3539" s="34">
        <v>200000</v>
      </c>
    </row>
    <row r="3540" spans="1:1">
      <c r="A3540" s="33">
        <v>80000</v>
      </c>
    </row>
    <row r="3541" spans="1:1">
      <c r="A3541" s="34">
        <v>60000.000000000007</v>
      </c>
    </row>
    <row r="3542" spans="1:1">
      <c r="A3542" s="33">
        <v>43750</v>
      </c>
    </row>
    <row r="3543" spans="1:1">
      <c r="A3543" s="34">
        <v>62500</v>
      </c>
    </row>
    <row r="3544" spans="1:1">
      <c r="A3544" s="33">
        <v>110000</v>
      </c>
    </row>
    <row r="3545" spans="1:1">
      <c r="A3545" s="34">
        <v>299749.99999999994</v>
      </c>
    </row>
    <row r="3546" spans="1:1">
      <c r="A3546" s="33">
        <v>125000</v>
      </c>
    </row>
    <row r="3547" spans="1:1">
      <c r="A3547" s="34">
        <v>123750</v>
      </c>
    </row>
    <row r="3548" spans="1:1">
      <c r="A3548" s="33">
        <v>101250</v>
      </c>
    </row>
    <row r="3549" spans="1:1">
      <c r="A3549" s="34">
        <v>137499.99999999997</v>
      </c>
    </row>
    <row r="3550" spans="1:1">
      <c r="A3550" s="33">
        <v>225000</v>
      </c>
    </row>
    <row r="3551" spans="1:1">
      <c r="A3551" s="34">
        <v>343749.99999999994</v>
      </c>
    </row>
    <row r="3552" spans="1:1">
      <c r="A3552" s="33">
        <v>187500</v>
      </c>
    </row>
    <row r="3553" spans="1:1">
      <c r="A3553" s="34">
        <v>135000</v>
      </c>
    </row>
    <row r="3554" spans="1:1">
      <c r="A3554" s="33">
        <v>123750</v>
      </c>
    </row>
    <row r="3555" spans="1:1">
      <c r="A3555" s="34">
        <v>151249.99999999997</v>
      </c>
    </row>
    <row r="3556" spans="1:1">
      <c r="A3556" s="33">
        <v>255000</v>
      </c>
    </row>
    <row r="3557" spans="1:1">
      <c r="A3557" s="34">
        <v>357499.99999999994</v>
      </c>
    </row>
    <row r="3558" spans="1:1">
      <c r="A3558" s="33">
        <v>200000</v>
      </c>
    </row>
    <row r="3559" spans="1:1">
      <c r="A3559" s="34">
        <v>146250</v>
      </c>
    </row>
    <row r="3560" spans="1:1">
      <c r="A3560" s="33">
        <v>123750</v>
      </c>
    </row>
    <row r="3561" spans="1:1">
      <c r="A3561" s="34">
        <v>164999.99999999997</v>
      </c>
    </row>
    <row r="3562" spans="1:1">
      <c r="A3562" s="33">
        <v>285000</v>
      </c>
    </row>
    <row r="3563" spans="1:1">
      <c r="A3563" s="34">
        <v>343749.99999999994</v>
      </c>
    </row>
    <row r="3564" spans="1:1">
      <c r="A3564" s="33">
        <v>200000</v>
      </c>
    </row>
    <row r="3565" spans="1:1">
      <c r="A3565" s="34">
        <v>146250</v>
      </c>
    </row>
    <row r="3566" spans="1:1">
      <c r="A3566" s="33">
        <v>101250</v>
      </c>
    </row>
    <row r="3567" spans="1:1">
      <c r="A3567" s="34">
        <v>109999.99999999999</v>
      </c>
    </row>
    <row r="3568" spans="1:1">
      <c r="A3568" s="33">
        <v>225000</v>
      </c>
    </row>
    <row r="3569" spans="1:1">
      <c r="A3569" s="34">
        <v>274999.99999999994</v>
      </c>
    </row>
    <row r="3570" spans="1:1">
      <c r="A3570" s="33">
        <v>150000</v>
      </c>
    </row>
    <row r="3571" spans="1:1">
      <c r="A3571" s="34">
        <v>90000</v>
      </c>
    </row>
    <row r="3572" spans="1:1">
      <c r="A3572" s="33">
        <v>78750</v>
      </c>
    </row>
    <row r="3573" spans="1:1">
      <c r="A3573" s="34">
        <v>96249.999999999985</v>
      </c>
    </row>
    <row r="3574" spans="1:1">
      <c r="A3574" s="33">
        <v>165000</v>
      </c>
    </row>
    <row r="3575" spans="1:1">
      <c r="A3575" s="34">
        <v>270000</v>
      </c>
    </row>
    <row r="3576" spans="1:1">
      <c r="A3576" s="33">
        <v>151250.00000000003</v>
      </c>
    </row>
    <row r="3577" spans="1:1">
      <c r="A3577" s="34">
        <v>96250.000000000015</v>
      </c>
    </row>
    <row r="3578" spans="1:1">
      <c r="A3578" s="33">
        <v>82500.000000000015</v>
      </c>
    </row>
    <row r="3579" spans="1:1">
      <c r="A3579" s="34">
        <v>97500</v>
      </c>
    </row>
    <row r="3580" spans="1:1">
      <c r="A3580" s="33">
        <v>192500</v>
      </c>
    </row>
    <row r="3581" spans="1:1">
      <c r="A3581" s="34">
        <v>276250</v>
      </c>
    </row>
    <row r="3582" spans="1:1">
      <c r="A3582" s="33">
        <v>165000.00000000003</v>
      </c>
    </row>
    <row r="3583" spans="1:1">
      <c r="A3583" s="34">
        <v>162250.00000000003</v>
      </c>
    </row>
    <row r="3584" spans="1:1">
      <c r="A3584" s="33">
        <v>151250.00000000003</v>
      </c>
    </row>
    <row r="3585" spans="1:1">
      <c r="A3585" s="34">
        <v>162500</v>
      </c>
    </row>
    <row r="3586" spans="1:1">
      <c r="A3586" s="33">
        <v>245000</v>
      </c>
    </row>
    <row r="3587" spans="1:1">
      <c r="A3587" s="34">
        <v>373750</v>
      </c>
    </row>
    <row r="3588" spans="1:1">
      <c r="A3588" s="33">
        <v>206250.00000000003</v>
      </c>
    </row>
    <row r="3589" spans="1:1">
      <c r="A3589" s="34">
        <v>192500.00000000003</v>
      </c>
    </row>
    <row r="3590" spans="1:1">
      <c r="A3590" s="33">
        <v>165000.00000000003</v>
      </c>
    </row>
    <row r="3591" spans="1:1">
      <c r="A3591" s="34">
        <v>195000</v>
      </c>
    </row>
    <row r="3592" spans="1:1">
      <c r="A3592" s="33">
        <v>280000</v>
      </c>
    </row>
    <row r="3593" spans="1:1">
      <c r="A3593" s="34">
        <v>148750</v>
      </c>
    </row>
    <row r="3594" spans="1:1">
      <c r="A3594" s="33">
        <v>78750</v>
      </c>
    </row>
    <row r="3595" spans="1:1">
      <c r="A3595" s="34">
        <v>56250.000000000015</v>
      </c>
    </row>
    <row r="3596" spans="1:1">
      <c r="A3596" s="33">
        <v>22500</v>
      </c>
    </row>
    <row r="3597" spans="1:1">
      <c r="A3597" s="34">
        <v>56250</v>
      </c>
    </row>
    <row r="3598" spans="1:1">
      <c r="A3598" s="33">
        <v>78750</v>
      </c>
    </row>
    <row r="3599" spans="1:1">
      <c r="A3599" s="34">
        <v>166250</v>
      </c>
    </row>
    <row r="3600" spans="1:1">
      <c r="A3600" s="33">
        <v>43750</v>
      </c>
    </row>
    <row r="3601" spans="1:1">
      <c r="A3601" s="34">
        <v>43750.000000000015</v>
      </c>
    </row>
    <row r="3602" spans="1:1">
      <c r="A3602" s="33">
        <v>15000</v>
      </c>
    </row>
    <row r="3603" spans="1:1">
      <c r="A3603" s="34">
        <v>56250</v>
      </c>
    </row>
    <row r="3604" spans="1:1">
      <c r="A3604" s="33">
        <v>78750</v>
      </c>
    </row>
    <row r="3605" spans="1:1">
      <c r="A3605" s="34">
        <v>155750</v>
      </c>
    </row>
    <row r="3606" spans="1:1">
      <c r="A3606" s="33">
        <v>52500</v>
      </c>
    </row>
    <row r="3607" spans="1:1">
      <c r="A3607" s="34">
        <v>43750.000000000015</v>
      </c>
    </row>
    <row r="3608" spans="1:1">
      <c r="A3608" s="33">
        <v>7500</v>
      </c>
    </row>
    <row r="3609" spans="1:1">
      <c r="A3609" s="34">
        <v>33750</v>
      </c>
    </row>
    <row r="3610" spans="1:1">
      <c r="A3610" s="33">
        <v>61250</v>
      </c>
    </row>
    <row r="3611" spans="1:1">
      <c r="A3611" s="34">
        <v>148750</v>
      </c>
    </row>
    <row r="3612" spans="1:1">
      <c r="A3612" s="33">
        <v>43750</v>
      </c>
    </row>
    <row r="3613" spans="1:1">
      <c r="A3613" s="34">
        <v>31250.000000000007</v>
      </c>
    </row>
    <row r="3614" spans="1:1">
      <c r="A3614" s="33">
        <v>15000</v>
      </c>
    </row>
    <row r="3615" spans="1:1">
      <c r="A3615" s="34">
        <v>22500</v>
      </c>
    </row>
    <row r="3616" spans="1:1">
      <c r="A3616" s="33">
        <v>70000</v>
      </c>
    </row>
    <row r="3617" spans="1:1">
      <c r="A3617" s="34">
        <v>234999.99999999997</v>
      </c>
    </row>
    <row r="3618" spans="1:1">
      <c r="A3618" s="33">
        <v>78750</v>
      </c>
    </row>
    <row r="3619" spans="1:1">
      <c r="A3619" s="34">
        <v>80000</v>
      </c>
    </row>
    <row r="3620" spans="1:1">
      <c r="A3620" s="33">
        <v>60000</v>
      </c>
    </row>
    <row r="3621" spans="1:1">
      <c r="A3621" s="34">
        <v>87499.999999999985</v>
      </c>
    </row>
    <row r="3622" spans="1:1">
      <c r="A3622" s="33">
        <v>164999.99999999997</v>
      </c>
    </row>
    <row r="3623" spans="1:1">
      <c r="A3623" s="34">
        <v>274999.99999999994</v>
      </c>
    </row>
    <row r="3624" spans="1:1">
      <c r="A3624" s="33">
        <v>135000</v>
      </c>
    </row>
    <row r="3625" spans="1:1">
      <c r="A3625" s="34">
        <v>90000</v>
      </c>
    </row>
    <row r="3626" spans="1:1">
      <c r="A3626" s="33">
        <v>80000</v>
      </c>
    </row>
    <row r="3627" spans="1:1">
      <c r="A3627" s="34">
        <v>99999.999999999985</v>
      </c>
    </row>
    <row r="3628" spans="1:1">
      <c r="A3628" s="33">
        <v>192499.99999999997</v>
      </c>
    </row>
    <row r="3629" spans="1:1">
      <c r="A3629" s="34">
        <v>287499.99999999994</v>
      </c>
    </row>
    <row r="3630" spans="1:1">
      <c r="A3630" s="33">
        <v>146250</v>
      </c>
    </row>
    <row r="3631" spans="1:1">
      <c r="A3631" s="34">
        <v>100000</v>
      </c>
    </row>
    <row r="3632" spans="1:1">
      <c r="A3632" s="33">
        <v>80000</v>
      </c>
    </row>
    <row r="3633" spans="1:1">
      <c r="A3633" s="34">
        <v>112499.99999999999</v>
      </c>
    </row>
    <row r="3634" spans="1:1">
      <c r="A3634" s="33">
        <v>219999.99999999997</v>
      </c>
    </row>
    <row r="3635" spans="1:1">
      <c r="A3635" s="34">
        <v>274999.99999999994</v>
      </c>
    </row>
    <row r="3636" spans="1:1">
      <c r="A3636" s="33">
        <v>146250</v>
      </c>
    </row>
    <row r="3637" spans="1:1">
      <c r="A3637" s="34">
        <v>100000</v>
      </c>
    </row>
    <row r="3638" spans="1:1">
      <c r="A3638" s="33">
        <v>60000</v>
      </c>
    </row>
    <row r="3639" spans="1:1">
      <c r="A3639" s="34">
        <v>62499.999999999993</v>
      </c>
    </row>
    <row r="3640" spans="1:1">
      <c r="A3640" s="33">
        <v>164999.99999999997</v>
      </c>
    </row>
    <row r="3641" spans="1:1">
      <c r="A3641" s="34">
        <v>212499.99999999997</v>
      </c>
    </row>
    <row r="3642" spans="1:1">
      <c r="A3642" s="33">
        <v>101250</v>
      </c>
    </row>
    <row r="3643" spans="1:1">
      <c r="A3643" s="34">
        <v>50000</v>
      </c>
    </row>
    <row r="3644" spans="1:1">
      <c r="A3644" s="33">
        <v>40000</v>
      </c>
    </row>
    <row r="3645" spans="1:1">
      <c r="A3645" s="34">
        <v>49999.999999999993</v>
      </c>
    </row>
    <row r="3646" spans="1:1">
      <c r="A3646" s="33">
        <v>109999.99999999999</v>
      </c>
    </row>
    <row r="3647" spans="1:1">
      <c r="A3647" s="34">
        <v>206249.99999999997</v>
      </c>
    </row>
    <row r="3648" spans="1:1">
      <c r="A3648" s="33">
        <v>100000</v>
      </c>
    </row>
    <row r="3649" spans="1:1">
      <c r="A3649" s="34">
        <v>50000</v>
      </c>
    </row>
    <row r="3650" spans="1:1">
      <c r="A3650" s="33">
        <v>37500</v>
      </c>
    </row>
    <row r="3651" spans="1:1">
      <c r="A3651" s="34">
        <v>45000</v>
      </c>
    </row>
    <row r="3652" spans="1:1">
      <c r="A3652" s="33">
        <v>129999.99999999997</v>
      </c>
    </row>
    <row r="3653" spans="1:1">
      <c r="A3653" s="34">
        <v>210000</v>
      </c>
    </row>
    <row r="3654" spans="1:1">
      <c r="A3654" s="33">
        <v>112500</v>
      </c>
    </row>
    <row r="3655" spans="1:1">
      <c r="A3655" s="34">
        <v>110000</v>
      </c>
    </row>
    <row r="3656" spans="1:1">
      <c r="A3656" s="33">
        <v>100000</v>
      </c>
    </row>
    <row r="3657" spans="1:1">
      <c r="A3657" s="34">
        <v>105000</v>
      </c>
    </row>
    <row r="3658" spans="1:1">
      <c r="A3658" s="33">
        <v>178749.99999999997</v>
      </c>
    </row>
    <row r="3659" spans="1:1">
      <c r="A3659" s="34">
        <v>300000</v>
      </c>
    </row>
    <row r="3660" spans="1:1">
      <c r="A3660" s="33">
        <v>150000</v>
      </c>
    </row>
    <row r="3661" spans="1:1">
      <c r="A3661" s="34">
        <v>137500</v>
      </c>
    </row>
    <row r="3662" spans="1:1">
      <c r="A3662" s="33">
        <v>112500</v>
      </c>
    </row>
    <row r="3663" spans="1:1">
      <c r="A3663" s="34">
        <v>135000</v>
      </c>
    </row>
    <row r="3664" spans="1:1">
      <c r="A3664" s="33">
        <v>211249.99999999994</v>
      </c>
    </row>
    <row r="3665" spans="1:1">
      <c r="A3665" s="34">
        <v>180000</v>
      </c>
    </row>
    <row r="3666" spans="1:1">
      <c r="A3666" s="33">
        <v>100000</v>
      </c>
    </row>
    <row r="3667" spans="1:1">
      <c r="A3667" s="34">
        <v>75000.000000000015</v>
      </c>
    </row>
    <row r="3668" spans="1:1">
      <c r="A3668" s="33">
        <v>35000</v>
      </c>
    </row>
    <row r="3669" spans="1:1">
      <c r="A3669" s="34">
        <v>75000</v>
      </c>
    </row>
    <row r="3670" spans="1:1">
      <c r="A3670" s="33">
        <v>100000</v>
      </c>
    </row>
    <row r="3671" spans="1:1">
      <c r="A3671" s="34">
        <v>200000</v>
      </c>
    </row>
    <row r="3672" spans="1:1">
      <c r="A3672" s="33">
        <v>60000</v>
      </c>
    </row>
    <row r="3673" spans="1:1">
      <c r="A3673" s="34">
        <v>60000.000000000007</v>
      </c>
    </row>
    <row r="3674" spans="1:1">
      <c r="A3674" s="33">
        <v>87500</v>
      </c>
    </row>
    <row r="3675" spans="1:1">
      <c r="A3675" s="34">
        <v>75000</v>
      </c>
    </row>
    <row r="3676" spans="1:1">
      <c r="A3676" s="33">
        <v>100000</v>
      </c>
    </row>
    <row r="3677" spans="1:1">
      <c r="A3677" s="34">
        <v>188000</v>
      </c>
    </row>
    <row r="3678" spans="1:1">
      <c r="A3678" s="33">
        <v>70000</v>
      </c>
    </row>
    <row r="3679" spans="1:1">
      <c r="A3679" s="34">
        <v>60000.000000000007</v>
      </c>
    </row>
    <row r="3680" spans="1:1">
      <c r="A3680" s="33">
        <v>105000</v>
      </c>
    </row>
    <row r="3681" spans="1:1">
      <c r="A3681" s="34">
        <v>50000</v>
      </c>
    </row>
    <row r="3682" spans="1:1">
      <c r="A3682" s="33">
        <v>80000</v>
      </c>
    </row>
    <row r="3683" spans="1:1">
      <c r="A3683" s="34">
        <v>180000</v>
      </c>
    </row>
    <row r="3684" spans="1:1">
      <c r="A3684" s="33">
        <v>60000</v>
      </c>
    </row>
    <row r="3685" spans="1:1">
      <c r="A3685" s="34">
        <v>45000.000000000007</v>
      </c>
    </row>
    <row r="3686" spans="1:1">
      <c r="A3686" s="33">
        <v>43750</v>
      </c>
    </row>
    <row r="3687" spans="1:1">
      <c r="A3687" s="34">
        <v>62500</v>
      </c>
    </row>
    <row r="3688" spans="1:1">
      <c r="A3688" s="33">
        <v>110000</v>
      </c>
    </row>
    <row r="3689" spans="1:1">
      <c r="A3689" s="34">
        <v>272249.99999999994</v>
      </c>
    </row>
    <row r="3690" spans="1:1">
      <c r="A3690" s="33">
        <v>100000</v>
      </c>
    </row>
    <row r="3691" spans="1:1">
      <c r="A3691" s="34">
        <v>101250</v>
      </c>
    </row>
    <row r="3692" spans="1:1">
      <c r="A3692" s="33">
        <v>78750</v>
      </c>
    </row>
    <row r="3693" spans="1:1">
      <c r="A3693" s="34">
        <v>109999.99999999999</v>
      </c>
    </row>
    <row r="3694" spans="1:1">
      <c r="A3694" s="33">
        <v>195000</v>
      </c>
    </row>
    <row r="3695" spans="1:1">
      <c r="A3695" s="34">
        <v>316249.99999999994</v>
      </c>
    </row>
    <row r="3696" spans="1:1">
      <c r="A3696" s="33">
        <v>162500</v>
      </c>
    </row>
    <row r="3697" spans="1:1">
      <c r="A3697" s="34">
        <v>112500</v>
      </c>
    </row>
    <row r="3698" spans="1:1">
      <c r="A3698" s="33">
        <v>101250</v>
      </c>
    </row>
    <row r="3699" spans="1:1">
      <c r="A3699" s="34">
        <v>123749.99999999999</v>
      </c>
    </row>
    <row r="3700" spans="1:1">
      <c r="A3700" s="33">
        <v>225000</v>
      </c>
    </row>
    <row r="3701" spans="1:1">
      <c r="A3701" s="34">
        <v>329999.99999999994</v>
      </c>
    </row>
    <row r="3702" spans="1:1">
      <c r="A3702" s="33">
        <v>175000</v>
      </c>
    </row>
    <row r="3703" spans="1:1">
      <c r="A3703" s="34">
        <v>123750</v>
      </c>
    </row>
    <row r="3704" spans="1:1">
      <c r="A3704" s="33">
        <v>101250</v>
      </c>
    </row>
    <row r="3705" spans="1:1">
      <c r="A3705" s="34">
        <v>137499.99999999997</v>
      </c>
    </row>
    <row r="3706" spans="1:1">
      <c r="A3706" s="33">
        <v>255000</v>
      </c>
    </row>
    <row r="3707" spans="1:1">
      <c r="A3707" s="34">
        <v>316249.99999999994</v>
      </c>
    </row>
    <row r="3708" spans="1:1">
      <c r="A3708" s="33">
        <v>175000</v>
      </c>
    </row>
    <row r="3709" spans="1:1">
      <c r="A3709" s="34">
        <v>123750</v>
      </c>
    </row>
    <row r="3710" spans="1:1">
      <c r="A3710" s="33">
        <v>78750</v>
      </c>
    </row>
    <row r="3711" spans="1:1">
      <c r="A3711" s="34">
        <v>82499.999999999985</v>
      </c>
    </row>
    <row r="3712" spans="1:1">
      <c r="A3712" s="33">
        <v>195000</v>
      </c>
    </row>
    <row r="3713" spans="1:1">
      <c r="A3713" s="34">
        <v>247499.99999999997</v>
      </c>
    </row>
    <row r="3714" spans="1:1">
      <c r="A3714" s="33">
        <v>125000</v>
      </c>
    </row>
    <row r="3715" spans="1:1">
      <c r="A3715" s="34">
        <v>67500</v>
      </c>
    </row>
    <row r="3716" spans="1:1">
      <c r="A3716" s="33">
        <v>56250</v>
      </c>
    </row>
    <row r="3717" spans="1:1">
      <c r="A3717" s="34">
        <v>68749.999999999985</v>
      </c>
    </row>
    <row r="3718" spans="1:1">
      <c r="A3718" s="33">
        <v>135000</v>
      </c>
    </row>
    <row r="3719" spans="1:1">
      <c r="A3719" s="34">
        <v>240000</v>
      </c>
    </row>
    <row r="3720" spans="1:1">
      <c r="A3720" s="33">
        <v>123750.00000000001</v>
      </c>
    </row>
    <row r="3721" spans="1:1">
      <c r="A3721" s="34">
        <v>68750.000000000015</v>
      </c>
    </row>
    <row r="3722" spans="1:1">
      <c r="A3722" s="33">
        <v>55000.000000000007</v>
      </c>
    </row>
    <row r="3723" spans="1:1">
      <c r="A3723" s="34">
        <v>65000</v>
      </c>
    </row>
    <row r="3724" spans="1:1">
      <c r="A3724" s="33">
        <v>157500</v>
      </c>
    </row>
    <row r="3725" spans="1:1">
      <c r="A3725" s="34">
        <v>243750</v>
      </c>
    </row>
    <row r="3726" spans="1:1">
      <c r="A3726" s="33">
        <v>165000.00000000003</v>
      </c>
    </row>
    <row r="3727" spans="1:1">
      <c r="A3727" s="34">
        <v>162250.00000000003</v>
      </c>
    </row>
    <row r="3728" spans="1:1">
      <c r="A3728" s="33">
        <v>151250.00000000003</v>
      </c>
    </row>
    <row r="3729" spans="1:1">
      <c r="A3729" s="34">
        <v>162500</v>
      </c>
    </row>
    <row r="3730" spans="1:1">
      <c r="A3730" s="33">
        <v>245000</v>
      </c>
    </row>
    <row r="3731" spans="1:1">
      <c r="A3731" s="34">
        <v>373750</v>
      </c>
    </row>
    <row r="3732" spans="1:1">
      <c r="A3732" s="33">
        <v>206250.00000000003</v>
      </c>
    </row>
    <row r="3733" spans="1:1">
      <c r="A3733" s="34">
        <v>192500.00000000003</v>
      </c>
    </row>
    <row r="3734" spans="1:1">
      <c r="A3734" s="33">
        <v>165000.00000000003</v>
      </c>
    </row>
    <row r="3735" spans="1:1">
      <c r="A3735" s="34">
        <v>195000</v>
      </c>
    </row>
    <row r="3736" spans="1:1">
      <c r="A3736" s="33">
        <v>280000</v>
      </c>
    </row>
    <row r="3737" spans="1:1">
      <c r="A3737" s="34">
        <v>236250</v>
      </c>
    </row>
    <row r="3738" spans="1:1">
      <c r="A3738" s="33">
        <v>146250</v>
      </c>
    </row>
    <row r="3739" spans="1:1">
      <c r="A3739" s="34">
        <v>113750</v>
      </c>
    </row>
    <row r="3740" spans="1:1">
      <c r="A3740" s="33">
        <v>70000</v>
      </c>
    </row>
    <row r="3741" spans="1:1">
      <c r="A3741" s="34">
        <v>123750.00000000001</v>
      </c>
    </row>
    <row r="3742" spans="1:1">
      <c r="A3742" s="33">
        <v>146250</v>
      </c>
    </row>
    <row r="3743" spans="1:1">
      <c r="A3743" s="34">
        <v>258750</v>
      </c>
    </row>
    <row r="3744" spans="1:1">
      <c r="A3744" s="33">
        <v>101250</v>
      </c>
    </row>
    <row r="3745" spans="1:1">
      <c r="A3745" s="34">
        <v>96250</v>
      </c>
    </row>
    <row r="3746" spans="1:1">
      <c r="A3746" s="33">
        <v>60000</v>
      </c>
    </row>
    <row r="3747" spans="1:1">
      <c r="A3747" s="34">
        <v>123750.00000000001</v>
      </c>
    </row>
    <row r="3748" spans="1:1">
      <c r="A3748" s="33">
        <v>146250</v>
      </c>
    </row>
    <row r="3749" spans="1:1">
      <c r="A3749" s="34">
        <v>245250</v>
      </c>
    </row>
    <row r="3750" spans="1:1">
      <c r="A3750" s="33">
        <v>112500</v>
      </c>
    </row>
    <row r="3751" spans="1:1">
      <c r="A3751" s="34">
        <v>96250</v>
      </c>
    </row>
    <row r="3752" spans="1:1">
      <c r="A3752" s="33">
        <v>50000</v>
      </c>
    </row>
    <row r="3753" spans="1:1">
      <c r="A3753" s="34">
        <v>96250.000000000015</v>
      </c>
    </row>
    <row r="3754" spans="1:1">
      <c r="A3754" s="33">
        <v>123750</v>
      </c>
    </row>
    <row r="3755" spans="1:1">
      <c r="A3755" s="34">
        <v>236250</v>
      </c>
    </row>
    <row r="3756" spans="1:1">
      <c r="A3756" s="33">
        <v>101250</v>
      </c>
    </row>
    <row r="3757" spans="1:1">
      <c r="A3757" s="34">
        <v>78750</v>
      </c>
    </row>
    <row r="3758" spans="1:1">
      <c r="A3758" s="33">
        <v>60000</v>
      </c>
    </row>
    <row r="3759" spans="1:1">
      <c r="A3759" s="34">
        <v>82500.000000000015</v>
      </c>
    </row>
    <row r="3760" spans="1:1">
      <c r="A3760" s="33">
        <v>135000</v>
      </c>
    </row>
    <row r="3761" spans="1:1">
      <c r="A3761" s="34">
        <v>342000</v>
      </c>
    </row>
    <row r="3762" spans="1:1">
      <c r="A3762" s="33">
        <v>151250.00000000003</v>
      </c>
    </row>
    <row r="3763" spans="1:1">
      <c r="A3763" s="34">
        <v>150000</v>
      </c>
    </row>
    <row r="3764" spans="1:1">
      <c r="A3764" s="33">
        <v>125000</v>
      </c>
    </row>
    <row r="3765" spans="1:1">
      <c r="A3765" s="34">
        <v>165000</v>
      </c>
    </row>
    <row r="3766" spans="1:1">
      <c r="A3766" s="33">
        <v>260000</v>
      </c>
    </row>
    <row r="3767" spans="1:1">
      <c r="A3767" s="34">
        <v>390000</v>
      </c>
    </row>
    <row r="3768" spans="1:1">
      <c r="A3768" s="33">
        <v>220000.00000000003</v>
      </c>
    </row>
    <row r="3769" spans="1:1">
      <c r="A3769" s="34">
        <v>162500</v>
      </c>
    </row>
    <row r="3770" spans="1:1">
      <c r="A3770" s="33">
        <v>150000</v>
      </c>
    </row>
    <row r="3771" spans="1:1">
      <c r="A3771" s="34">
        <v>180000</v>
      </c>
    </row>
    <row r="3772" spans="1:1">
      <c r="A3772" s="33">
        <v>292500</v>
      </c>
    </row>
    <row r="3773" spans="1:1">
      <c r="A3773" s="34">
        <v>405000</v>
      </c>
    </row>
    <row r="3774" spans="1:1">
      <c r="A3774" s="33">
        <v>233750.00000000003</v>
      </c>
    </row>
    <row r="3775" spans="1:1">
      <c r="A3775" s="34">
        <v>175000</v>
      </c>
    </row>
    <row r="3776" spans="1:1">
      <c r="A3776" s="33">
        <v>150000</v>
      </c>
    </row>
    <row r="3777" spans="1:1">
      <c r="A3777" s="34">
        <v>195000</v>
      </c>
    </row>
    <row r="3778" spans="1:1">
      <c r="A3778" s="33">
        <v>325000</v>
      </c>
    </row>
    <row r="3779" spans="1:1">
      <c r="A3779" s="34">
        <v>390000</v>
      </c>
    </row>
    <row r="3780" spans="1:1">
      <c r="A3780" s="33">
        <v>233750.00000000003</v>
      </c>
    </row>
    <row r="3781" spans="1:1">
      <c r="A3781" s="34">
        <v>175000</v>
      </c>
    </row>
    <row r="3782" spans="1:1">
      <c r="A3782" s="33">
        <v>125000</v>
      </c>
    </row>
    <row r="3783" spans="1:1">
      <c r="A3783" s="34">
        <v>135000</v>
      </c>
    </row>
    <row r="3784" spans="1:1">
      <c r="A3784" s="33">
        <v>260000</v>
      </c>
    </row>
    <row r="3785" spans="1:1">
      <c r="A3785" s="34">
        <v>315000</v>
      </c>
    </row>
    <row r="3786" spans="1:1">
      <c r="A3786" s="33">
        <v>178750.00000000003</v>
      </c>
    </row>
    <row r="3787" spans="1:1">
      <c r="A3787" s="34">
        <v>112500</v>
      </c>
    </row>
    <row r="3788" spans="1:1">
      <c r="A3788" s="33">
        <v>100000</v>
      </c>
    </row>
    <row r="3789" spans="1:1">
      <c r="A3789" s="34">
        <v>120000</v>
      </c>
    </row>
    <row r="3790" spans="1:1">
      <c r="A3790" s="33">
        <v>195000</v>
      </c>
    </row>
    <row r="3791" spans="1:1">
      <c r="A3791" s="34">
        <v>308750</v>
      </c>
    </row>
    <row r="3792" spans="1:1">
      <c r="A3792" s="33">
        <v>180000.00000000003</v>
      </c>
    </row>
    <row r="3793" spans="1:1">
      <c r="A3793" s="34">
        <v>120000.00000000001</v>
      </c>
    </row>
    <row r="3794" spans="1:1">
      <c r="A3794" s="33">
        <v>105000.00000000001</v>
      </c>
    </row>
    <row r="3795" spans="1:1">
      <c r="A3795" s="34">
        <v>122500</v>
      </c>
    </row>
    <row r="3796" spans="1:1">
      <c r="A3796" s="33">
        <v>225000</v>
      </c>
    </row>
    <row r="3797" spans="1:1">
      <c r="A3797" s="34">
        <v>315000</v>
      </c>
    </row>
    <row r="3798" spans="1:1">
      <c r="A3798" s="33">
        <v>195000.00000000003</v>
      </c>
    </row>
    <row r="3799" spans="1:1">
      <c r="A3799" s="34">
        <v>192000.00000000003</v>
      </c>
    </row>
    <row r="3800" spans="1:1">
      <c r="A3800" s="33">
        <v>180000.00000000003</v>
      </c>
    </row>
    <row r="3801" spans="1:1">
      <c r="A3801" s="34">
        <v>192500</v>
      </c>
    </row>
    <row r="3802" spans="1:1">
      <c r="A3802" s="33">
        <v>281250</v>
      </c>
    </row>
    <row r="3803" spans="1:1">
      <c r="A3803" s="34">
        <v>420000</v>
      </c>
    </row>
    <row r="3804" spans="1:1">
      <c r="A3804" s="33">
        <v>240000.00000000003</v>
      </c>
    </row>
    <row r="3805" spans="1:1">
      <c r="A3805" s="34">
        <v>225000.00000000003</v>
      </c>
    </row>
    <row r="3806" spans="1:1">
      <c r="A3806" s="33">
        <v>195000.00000000003</v>
      </c>
    </row>
    <row r="3807" spans="1:1">
      <c r="A3807" s="34">
        <v>227500</v>
      </c>
    </row>
    <row r="3808" spans="1:1">
      <c r="A3808" s="33">
        <v>318750</v>
      </c>
    </row>
    <row r="3809" spans="1:1">
      <c r="A3809" s="34">
        <v>262500</v>
      </c>
    </row>
    <row r="3810" spans="1:1">
      <c r="A3810" s="33">
        <v>162500</v>
      </c>
    </row>
    <row r="3811" spans="1:1">
      <c r="A3811" s="34">
        <v>130000</v>
      </c>
    </row>
    <row r="3812" spans="1:1">
      <c r="A3812" s="33">
        <v>78749.999999999985</v>
      </c>
    </row>
    <row r="3813" spans="1:1">
      <c r="A3813" s="34">
        <v>135000.00000000003</v>
      </c>
    </row>
    <row r="3814" spans="1:1">
      <c r="A3814" s="33">
        <v>162500</v>
      </c>
    </row>
    <row r="3815" spans="1:1">
      <c r="A3815" s="34">
        <v>300000</v>
      </c>
    </row>
    <row r="3816" spans="1:1">
      <c r="A3816" s="33">
        <v>125000</v>
      </c>
    </row>
    <row r="3817" spans="1:1">
      <c r="A3817" s="34">
        <v>120000</v>
      </c>
    </row>
    <row r="3818" spans="1:1">
      <c r="A3818" s="33">
        <v>89999.999999999985</v>
      </c>
    </row>
    <row r="3819" spans="1:1">
      <c r="A3819" s="34">
        <v>165000.00000000003</v>
      </c>
    </row>
    <row r="3820" spans="1:1">
      <c r="A3820" s="33">
        <v>187500</v>
      </c>
    </row>
    <row r="3821" spans="1:1">
      <c r="A3821" s="34">
        <v>285000</v>
      </c>
    </row>
    <row r="3822" spans="1:1">
      <c r="A3822" s="33">
        <v>137500</v>
      </c>
    </row>
    <row r="3823" spans="1:1">
      <c r="A3823" s="34">
        <v>120000</v>
      </c>
    </row>
    <row r="3824" spans="1:1">
      <c r="A3824" s="33">
        <v>67499.999999999985</v>
      </c>
    </row>
    <row r="3825" spans="1:1">
      <c r="A3825" s="34">
        <v>120000.00000000001</v>
      </c>
    </row>
    <row r="3826" spans="1:1">
      <c r="A3826" s="33">
        <v>150000</v>
      </c>
    </row>
    <row r="3827" spans="1:1">
      <c r="A3827" s="34">
        <v>275000</v>
      </c>
    </row>
    <row r="3828" spans="1:1">
      <c r="A3828" s="33">
        <v>125000</v>
      </c>
    </row>
    <row r="3829" spans="1:1">
      <c r="A3829" s="34">
        <v>100000</v>
      </c>
    </row>
    <row r="3830" spans="1:1">
      <c r="A3830" s="33">
        <v>78749.999999999985</v>
      </c>
    </row>
    <row r="3831" spans="1:1">
      <c r="A3831" s="34">
        <v>105000.00000000001</v>
      </c>
    </row>
    <row r="3832" spans="1:1">
      <c r="A3832" s="33">
        <v>162500</v>
      </c>
    </row>
    <row r="3833" spans="1:1">
      <c r="A3833" s="34">
        <v>386750</v>
      </c>
    </row>
    <row r="3834" spans="1:1">
      <c r="A3834" s="33">
        <v>180000.00000000003</v>
      </c>
    </row>
    <row r="3835" spans="1:1">
      <c r="A3835" s="34">
        <v>178750.00000000003</v>
      </c>
    </row>
    <row r="3836" spans="1:1">
      <c r="A3836" s="33">
        <v>151250.00000000003</v>
      </c>
    </row>
    <row r="3837" spans="1:1">
      <c r="A3837" s="34">
        <v>195000</v>
      </c>
    </row>
    <row r="3838" spans="1:1">
      <c r="A3838" s="33">
        <v>297500</v>
      </c>
    </row>
    <row r="3839" spans="1:1">
      <c r="A3839" s="34">
        <v>438750</v>
      </c>
    </row>
    <row r="3840" spans="1:1">
      <c r="A3840" s="33">
        <v>255000.00000000003</v>
      </c>
    </row>
    <row r="3841" spans="1:1">
      <c r="A3841" s="34">
        <v>192500.00000000003</v>
      </c>
    </row>
    <row r="3842" spans="1:1">
      <c r="A3842" s="33">
        <v>178750.00000000003</v>
      </c>
    </row>
    <row r="3843" spans="1:1">
      <c r="A3843" s="34">
        <v>211250</v>
      </c>
    </row>
    <row r="3844" spans="1:1">
      <c r="A3844" s="33">
        <v>332500</v>
      </c>
    </row>
    <row r="3845" spans="1:1">
      <c r="A3845" s="34">
        <v>455000</v>
      </c>
    </row>
    <row r="3846" spans="1:1">
      <c r="A3846" s="33">
        <v>270000.00000000006</v>
      </c>
    </row>
    <row r="3847" spans="1:1">
      <c r="A3847" s="34">
        <v>206250.00000000003</v>
      </c>
    </row>
    <row r="3848" spans="1:1">
      <c r="A3848" s="33">
        <v>178750.00000000003</v>
      </c>
    </row>
    <row r="3849" spans="1:1">
      <c r="A3849" s="34">
        <v>227500</v>
      </c>
    </row>
    <row r="3850" spans="1:1">
      <c r="A3850" s="33">
        <v>367500</v>
      </c>
    </row>
    <row r="3851" spans="1:1">
      <c r="A3851" s="34">
        <v>438750</v>
      </c>
    </row>
    <row r="3852" spans="1:1">
      <c r="A3852" s="33">
        <v>270000.00000000006</v>
      </c>
    </row>
    <row r="3853" spans="1:1">
      <c r="A3853" s="34">
        <v>206250.00000000003</v>
      </c>
    </row>
    <row r="3854" spans="1:1">
      <c r="A3854" s="33">
        <v>151250.00000000003</v>
      </c>
    </row>
    <row r="3855" spans="1:1">
      <c r="A3855" s="34">
        <v>162500</v>
      </c>
    </row>
    <row r="3856" spans="1:1">
      <c r="A3856" s="33">
        <v>297500</v>
      </c>
    </row>
    <row r="3857" spans="1:1">
      <c r="A3857" s="34">
        <v>357500</v>
      </c>
    </row>
    <row r="3858" spans="1:1">
      <c r="A3858" s="33">
        <v>210000.00000000003</v>
      </c>
    </row>
    <row r="3859" spans="1:1">
      <c r="A3859" s="34">
        <v>137500.00000000003</v>
      </c>
    </row>
    <row r="3860" spans="1:1">
      <c r="A3860" s="33">
        <v>123750.00000000001</v>
      </c>
    </row>
    <row r="3861" spans="1:1">
      <c r="A3861" s="34">
        <v>146250</v>
      </c>
    </row>
    <row r="3862" spans="1:1">
      <c r="A3862" s="33">
        <v>227500</v>
      </c>
    </row>
    <row r="3863" spans="1:1">
      <c r="A3863" s="34">
        <v>332500</v>
      </c>
    </row>
    <row r="3864" spans="1:1">
      <c r="A3864" s="33">
        <v>195000.00000000003</v>
      </c>
    </row>
    <row r="3865" spans="1:1">
      <c r="A3865" s="34">
        <v>130000.00000000003</v>
      </c>
    </row>
    <row r="3866" spans="1:1">
      <c r="A3866" s="33">
        <v>113750.00000000003</v>
      </c>
    </row>
    <row r="3867" spans="1:1">
      <c r="A3867" s="34">
        <v>131250.00000000003</v>
      </c>
    </row>
    <row r="3868" spans="1:1">
      <c r="A3868" s="33">
        <v>240000</v>
      </c>
    </row>
    <row r="3869" spans="1:1">
      <c r="A3869" s="34">
        <v>337500.00000000006</v>
      </c>
    </row>
    <row r="3870" spans="1:1">
      <c r="A3870" s="33">
        <v>211250.00000000006</v>
      </c>
    </row>
    <row r="3871" spans="1:1">
      <c r="A3871" s="34">
        <v>224250.00000000006</v>
      </c>
    </row>
    <row r="3872" spans="1:1">
      <c r="A3872" s="33">
        <v>211250.00000000006</v>
      </c>
    </row>
    <row r="3873" spans="1:1">
      <c r="A3873" s="34">
        <v>225000.00000000003</v>
      </c>
    </row>
    <row r="3874" spans="1:1">
      <c r="A3874" s="33">
        <v>320000</v>
      </c>
    </row>
    <row r="3875" spans="1:1">
      <c r="A3875" s="34">
        <v>468750.00000000012</v>
      </c>
    </row>
    <row r="3876" spans="1:1">
      <c r="A3876" s="33">
        <v>276250.00000000006</v>
      </c>
    </row>
    <row r="3877" spans="1:1">
      <c r="A3877" s="34">
        <v>260000.00000000006</v>
      </c>
    </row>
    <row r="3878" spans="1:1">
      <c r="A3878" s="33">
        <v>227500.00000000006</v>
      </c>
    </row>
    <row r="3879" spans="1:1">
      <c r="A3879" s="34">
        <v>262500.00000000006</v>
      </c>
    </row>
    <row r="3880" spans="1:1">
      <c r="A3880" s="33">
        <v>360000</v>
      </c>
    </row>
    <row r="3881" spans="1:1">
      <c r="A3881" s="34">
        <v>275000.00000000006</v>
      </c>
    </row>
    <row r="3882" spans="1:1">
      <c r="A3882" s="33">
        <v>165000.00000000003</v>
      </c>
    </row>
    <row r="3883" spans="1:1">
      <c r="A3883" s="34">
        <v>135000</v>
      </c>
    </row>
    <row r="3884" spans="1:1">
      <c r="A3884" s="33">
        <v>74999.999999999985</v>
      </c>
    </row>
    <row r="3885" spans="1:1">
      <c r="A3885" s="34">
        <v>130000.00000000003</v>
      </c>
    </row>
    <row r="3886" spans="1:1">
      <c r="A3886" s="33">
        <v>165000.00000000003</v>
      </c>
    </row>
    <row r="3887" spans="1:1">
      <c r="A3887" s="34">
        <v>316250.00000000006</v>
      </c>
    </row>
    <row r="3888" spans="1:1">
      <c r="A3888" s="33">
        <v>123750.00000000001</v>
      </c>
    </row>
    <row r="3889" spans="1:1">
      <c r="A3889" s="34">
        <v>123750</v>
      </c>
    </row>
    <row r="3890" spans="1:1">
      <c r="A3890" s="33">
        <v>15792</v>
      </c>
    </row>
    <row r="3891" spans="1:1">
      <c r="A3891" s="34">
        <v>12220</v>
      </c>
    </row>
    <row r="3892" spans="1:1">
      <c r="A3892" s="33">
        <v>9000</v>
      </c>
    </row>
    <row r="3893" spans="1:1">
      <c r="A3893" s="34">
        <v>10127</v>
      </c>
    </row>
    <row r="3894" spans="1:1">
      <c r="A3894" s="33">
        <v>12870</v>
      </c>
    </row>
    <row r="3895" spans="1:1">
      <c r="A3895" s="34">
        <v>11960</v>
      </c>
    </row>
    <row r="3896" spans="1:1">
      <c r="A3896" s="33">
        <v>14398</v>
      </c>
    </row>
    <row r="3897" spans="1:1">
      <c r="A3897" s="34">
        <v>12006</v>
      </c>
    </row>
    <row r="3898" spans="1:1">
      <c r="A3898" s="33">
        <v>9936</v>
      </c>
    </row>
    <row r="3899" spans="1:1">
      <c r="A3899" s="34">
        <v>9064</v>
      </c>
    </row>
    <row r="3900" spans="1:1">
      <c r="A3900" s="33">
        <v>14094</v>
      </c>
    </row>
    <row r="3901" spans="1:1">
      <c r="A3901" s="34">
        <v>13920</v>
      </c>
    </row>
    <row r="3902" spans="1:1">
      <c r="A3902" s="33">
        <v>16284</v>
      </c>
    </row>
    <row r="3903" spans="1:1">
      <c r="A3903" s="34">
        <v>12432</v>
      </c>
    </row>
    <row r="3904" spans="1:1">
      <c r="A3904" s="33">
        <v>9633</v>
      </c>
    </row>
    <row r="3905" spans="1:1">
      <c r="A3905" s="34">
        <v>9288</v>
      </c>
    </row>
    <row r="3906" spans="1:1">
      <c r="A3906" s="33">
        <v>13570</v>
      </c>
    </row>
    <row r="3907" spans="1:1">
      <c r="A3907" s="34">
        <v>10710</v>
      </c>
    </row>
    <row r="3908" spans="1:1">
      <c r="A3908" s="33">
        <v>13500</v>
      </c>
    </row>
    <row r="3909" spans="1:1">
      <c r="A3909" s="34">
        <v>10998</v>
      </c>
    </row>
    <row r="3910" spans="1:1">
      <c r="A3910" s="33">
        <v>9828</v>
      </c>
    </row>
    <row r="3911" spans="1:1">
      <c r="A3911" s="34">
        <v>9799</v>
      </c>
    </row>
    <row r="3912" spans="1:1">
      <c r="A3912" s="33">
        <v>12040</v>
      </c>
    </row>
    <row r="3913" spans="1:1">
      <c r="A3913" s="34">
        <v>11662</v>
      </c>
    </row>
    <row r="3914" spans="1:1">
      <c r="A3914" s="33">
        <v>17118</v>
      </c>
    </row>
    <row r="3915" spans="1:1">
      <c r="A3915" s="34">
        <v>12950</v>
      </c>
    </row>
    <row r="3916" spans="1:1">
      <c r="A3916" s="33">
        <v>12006</v>
      </c>
    </row>
    <row r="3917" spans="1:1">
      <c r="A3917" s="34">
        <v>10580</v>
      </c>
    </row>
    <row r="3918" spans="1:1">
      <c r="A3918" s="33">
        <v>14455</v>
      </c>
    </row>
    <row r="3919" spans="1:1">
      <c r="A3919" s="34">
        <v>17110</v>
      </c>
    </row>
    <row r="3920" spans="1:1">
      <c r="A3920" s="33">
        <v>17215</v>
      </c>
    </row>
    <row r="3921" spans="1:1">
      <c r="A3921" s="34">
        <v>14580</v>
      </c>
    </row>
    <row r="3922" spans="1:1">
      <c r="A3922" s="33">
        <v>12788</v>
      </c>
    </row>
    <row r="3923" spans="1:1">
      <c r="A3923" s="34">
        <v>12267</v>
      </c>
    </row>
    <row r="3924" spans="1:1">
      <c r="A3924" s="33">
        <v>13860</v>
      </c>
    </row>
    <row r="3925" spans="1:1">
      <c r="A3925" s="34">
        <v>19520</v>
      </c>
    </row>
    <row r="3926" spans="1:1">
      <c r="A3926" s="33">
        <v>18821</v>
      </c>
    </row>
    <row r="3927" spans="1:1">
      <c r="A3927" s="34">
        <v>14151</v>
      </c>
    </row>
    <row r="3928" spans="1:1">
      <c r="A3928" s="33">
        <v>11362</v>
      </c>
    </row>
    <row r="3929" spans="1:1">
      <c r="A3929" s="34">
        <v>11178</v>
      </c>
    </row>
    <row r="3930" spans="1:1">
      <c r="A3930" s="33">
        <v>13398</v>
      </c>
    </row>
    <row r="3931" spans="1:1">
      <c r="A3931" s="34">
        <v>17446</v>
      </c>
    </row>
    <row r="3932" spans="1:1">
      <c r="A3932" s="33">
        <v>18850</v>
      </c>
    </row>
    <row r="3933" spans="1:1">
      <c r="A3933" s="34">
        <v>16324</v>
      </c>
    </row>
    <row r="3934" spans="1:1">
      <c r="A3934" s="33">
        <v>11565</v>
      </c>
    </row>
    <row r="3935" spans="1:1">
      <c r="A3935" s="34">
        <v>11327</v>
      </c>
    </row>
    <row r="3936" spans="1:1">
      <c r="A3936" s="33">
        <v>14580</v>
      </c>
    </row>
    <row r="3937" spans="1:1">
      <c r="A3937" s="34">
        <v>17980</v>
      </c>
    </row>
    <row r="3938" spans="1:1">
      <c r="A3938" s="33">
        <v>20160</v>
      </c>
    </row>
    <row r="3939" spans="1:1">
      <c r="A3939" s="34">
        <v>13500</v>
      </c>
    </row>
    <row r="3940" spans="1:1">
      <c r="A3940" s="33">
        <v>12596</v>
      </c>
    </row>
    <row r="3941" spans="1:1">
      <c r="A3941" s="34">
        <v>11844</v>
      </c>
    </row>
    <row r="3942" spans="1:1">
      <c r="A3942" s="33">
        <v>14616</v>
      </c>
    </row>
    <row r="3943" spans="1:1">
      <c r="A3943" s="34">
        <v>16520</v>
      </c>
    </row>
    <row r="3944" spans="1:1">
      <c r="A3944" s="33">
        <v>15104</v>
      </c>
    </row>
    <row r="3945" spans="1:1">
      <c r="A3945" s="34">
        <v>19720</v>
      </c>
    </row>
    <row r="3946" spans="1:1">
      <c r="A3946" s="33">
        <v>17940</v>
      </c>
    </row>
    <row r="3947" spans="1:1">
      <c r="A3947" s="34">
        <v>14469</v>
      </c>
    </row>
    <row r="3948" spans="1:1">
      <c r="A3948" s="33">
        <v>13416</v>
      </c>
    </row>
    <row r="3949" spans="1:1">
      <c r="A3949" s="34">
        <v>12600</v>
      </c>
    </row>
    <row r="3950" spans="1:1">
      <c r="A3950" s="33">
        <v>16256</v>
      </c>
    </row>
    <row r="3951" spans="1:1">
      <c r="A3951" s="34">
        <v>17358</v>
      </c>
    </row>
    <row r="3952" spans="1:1">
      <c r="A3952" s="33">
        <v>19344</v>
      </c>
    </row>
    <row r="3953" spans="1:1">
      <c r="A3953" s="34">
        <v>15300</v>
      </c>
    </row>
    <row r="3954" spans="1:1">
      <c r="A3954" s="33">
        <v>15390</v>
      </c>
    </row>
    <row r="3955" spans="1:1">
      <c r="A3955" s="34">
        <v>12150</v>
      </c>
    </row>
    <row r="3956" spans="1:1">
      <c r="A3956" s="33">
        <v>15660</v>
      </c>
    </row>
    <row r="3957" spans="1:1">
      <c r="A3957" s="34">
        <v>19720</v>
      </c>
    </row>
    <row r="3958" spans="1:1">
      <c r="A3958" s="33">
        <v>5616</v>
      </c>
    </row>
    <row r="3959" spans="1:1">
      <c r="A3959" s="34">
        <v>7650</v>
      </c>
    </row>
    <row r="3960" spans="1:1">
      <c r="A3960" s="33">
        <v>6930</v>
      </c>
    </row>
    <row r="3961" spans="1:1">
      <c r="A3961" s="34">
        <v>5950</v>
      </c>
    </row>
    <row r="3962" spans="1:1">
      <c r="A3962" s="33">
        <v>5544</v>
      </c>
    </row>
    <row r="3963" spans="1:1">
      <c r="A3963" s="34">
        <v>6902</v>
      </c>
    </row>
    <row r="3964" spans="1:1">
      <c r="A3964" s="33">
        <v>4899</v>
      </c>
    </row>
    <row r="3965" spans="1:1">
      <c r="A3965" s="34">
        <v>8415</v>
      </c>
    </row>
    <row r="3966" spans="1:1">
      <c r="A3966" s="33">
        <v>5632</v>
      </c>
    </row>
    <row r="3967" spans="1:1">
      <c r="A3967" s="34">
        <v>5950</v>
      </c>
    </row>
    <row r="3968" spans="1:1">
      <c r="A3968" s="33">
        <v>4750</v>
      </c>
    </row>
    <row r="3969" spans="1:1">
      <c r="A3969" s="34">
        <v>6664</v>
      </c>
    </row>
    <row r="3970" spans="1:1">
      <c r="A3970" s="33">
        <v>7366</v>
      </c>
    </row>
    <row r="3971" spans="1:1">
      <c r="A3971" s="34">
        <v>9204</v>
      </c>
    </row>
    <row r="3972" spans="1:1">
      <c r="A3972" s="33">
        <v>5824</v>
      </c>
    </row>
    <row r="3973" spans="1:1">
      <c r="A3973" s="34">
        <v>6438</v>
      </c>
    </row>
    <row r="3974" spans="1:1">
      <c r="A3974" s="33">
        <v>5125</v>
      </c>
    </row>
    <row r="3975" spans="1:1">
      <c r="A3975" s="34">
        <v>7371</v>
      </c>
    </row>
    <row r="3976" spans="1:1">
      <c r="A3976" s="33">
        <v>6318</v>
      </c>
    </row>
    <row r="3977" spans="1:1">
      <c r="A3977" s="34">
        <v>8550</v>
      </c>
    </row>
    <row r="3978" spans="1:1">
      <c r="A3978" s="33">
        <v>6902</v>
      </c>
    </row>
    <row r="3979" spans="1:1">
      <c r="A3979" s="34">
        <v>5868</v>
      </c>
    </row>
    <row r="3980" spans="1:1">
      <c r="A3980" s="33">
        <v>6174</v>
      </c>
    </row>
    <row r="3981" spans="1:1">
      <c r="A3981" s="34">
        <v>9048</v>
      </c>
    </row>
    <row r="3982" spans="1:1">
      <c r="A3982" s="33">
        <v>7772</v>
      </c>
    </row>
    <row r="3983" spans="1:1">
      <c r="A3983" s="34">
        <v>9842</v>
      </c>
    </row>
    <row r="3984" spans="1:1">
      <c r="A3984" s="33">
        <v>7425</v>
      </c>
    </row>
    <row r="3985" spans="1:1">
      <c r="A3985" s="34">
        <v>7371</v>
      </c>
    </row>
    <row r="3986" spans="1:1">
      <c r="A3986" s="33">
        <v>7056</v>
      </c>
    </row>
    <row r="3987" spans="1:1">
      <c r="A3987" s="34">
        <v>10212</v>
      </c>
    </row>
    <row r="3988" spans="1:1">
      <c r="A3988" s="33">
        <v>9282</v>
      </c>
    </row>
    <row r="3989" spans="1:1">
      <c r="A3989" s="34">
        <v>9996</v>
      </c>
    </row>
    <row r="3990" spans="1:1">
      <c r="A3990" s="33">
        <v>8584</v>
      </c>
    </row>
    <row r="3991" spans="1:1">
      <c r="A3991" s="34">
        <v>7714</v>
      </c>
    </row>
    <row r="3992" spans="1:1">
      <c r="A3992" s="33">
        <v>6929</v>
      </c>
    </row>
    <row r="3993" spans="1:1">
      <c r="A3993" s="34">
        <v>11750</v>
      </c>
    </row>
    <row r="3994" spans="1:1">
      <c r="A3994" s="33">
        <v>8806</v>
      </c>
    </row>
    <row r="3995" spans="1:1">
      <c r="A3995" s="34">
        <v>9996</v>
      </c>
    </row>
    <row r="3996" spans="1:1">
      <c r="A3996" s="33">
        <v>11803</v>
      </c>
    </row>
    <row r="3997" spans="1:1">
      <c r="A3997" s="34">
        <v>7560</v>
      </c>
    </row>
    <row r="3998" spans="1:1">
      <c r="A3998" s="33">
        <v>8036</v>
      </c>
    </row>
    <row r="3999" spans="1:1">
      <c r="A3999" s="34">
        <v>13771</v>
      </c>
    </row>
    <row r="4000" spans="1:1">
      <c r="A4000" s="33">
        <v>9916</v>
      </c>
    </row>
    <row r="4001" spans="1:1">
      <c r="A4001" s="34">
        <v>10619</v>
      </c>
    </row>
    <row r="4002" spans="1:1">
      <c r="A4002" s="33">
        <v>11583</v>
      </c>
    </row>
    <row r="4003" spans="1:1">
      <c r="A4003" s="34">
        <v>7182</v>
      </c>
    </row>
    <row r="4004" spans="1:1">
      <c r="A4004" s="33">
        <v>6929</v>
      </c>
    </row>
    <row r="4005" spans="1:1">
      <c r="A4005" s="34">
        <v>10350</v>
      </c>
    </row>
    <row r="4006" spans="1:1">
      <c r="A4006" s="33">
        <v>11220</v>
      </c>
    </row>
    <row r="4007" spans="1:1">
      <c r="A4007" s="34">
        <v>8733</v>
      </c>
    </row>
    <row r="4008" spans="1:1">
      <c r="A4008" s="33">
        <v>10764</v>
      </c>
    </row>
    <row r="4009" spans="1:1">
      <c r="A4009" s="34">
        <v>8507</v>
      </c>
    </row>
    <row r="4010" spans="1:1">
      <c r="A4010" s="33">
        <v>7700</v>
      </c>
    </row>
    <row r="4011" spans="1:1">
      <c r="A4011" s="34">
        <v>10650</v>
      </c>
    </row>
    <row r="4012" spans="1:1">
      <c r="A4012" s="33">
        <v>10560</v>
      </c>
    </row>
    <row r="4013" spans="1:1">
      <c r="A4013" s="34">
        <v>9288</v>
      </c>
    </row>
    <row r="4014" spans="1:1">
      <c r="A4014" s="33">
        <v>9024</v>
      </c>
    </row>
    <row r="4015" spans="1:1">
      <c r="A4015" s="34">
        <v>7560</v>
      </c>
    </row>
    <row r="4016" spans="1:1">
      <c r="A4016" s="33">
        <v>6300</v>
      </c>
    </row>
    <row r="4017" spans="1:1">
      <c r="A4017" s="34">
        <v>11130</v>
      </c>
    </row>
    <row r="4018" spans="1:1">
      <c r="A4018" s="33">
        <v>10062</v>
      </c>
    </row>
    <row r="4019" spans="1:1">
      <c r="A4019" s="34">
        <v>10449</v>
      </c>
    </row>
    <row r="4020" spans="1:1">
      <c r="A4020" s="33">
        <v>9682</v>
      </c>
    </row>
    <row r="4021" spans="1:1">
      <c r="A4021" s="34">
        <v>9744</v>
      </c>
    </row>
    <row r="4022" spans="1:1">
      <c r="A4022" s="33">
        <v>8190</v>
      </c>
    </row>
    <row r="4023" spans="1:1">
      <c r="A4023" s="34">
        <v>12597</v>
      </c>
    </row>
    <row r="4024" spans="1:1">
      <c r="A4024" s="33">
        <v>9758</v>
      </c>
    </row>
    <row r="4025" spans="1:1">
      <c r="A4025" s="34">
        <v>12540</v>
      </c>
    </row>
    <row r="4026" spans="1:1">
      <c r="A4026" s="33">
        <v>11985</v>
      </c>
    </row>
    <row r="4027" spans="1:1">
      <c r="A4027" s="34">
        <v>8554</v>
      </c>
    </row>
    <row r="4028" spans="1:1">
      <c r="A4028" s="33">
        <v>7098</v>
      </c>
    </row>
    <row r="4029" spans="1:1">
      <c r="A4029" s="34">
        <v>13833</v>
      </c>
    </row>
    <row r="4030" spans="1:1">
      <c r="A4030" s="33">
        <v>7733</v>
      </c>
    </row>
    <row r="4031" spans="1:1">
      <c r="A4031" s="34">
        <v>9506</v>
      </c>
    </row>
    <row r="4032" spans="1:1">
      <c r="A4032" s="33">
        <v>9982</v>
      </c>
    </row>
    <row r="4033" spans="1:1">
      <c r="A4033" s="34">
        <v>8400</v>
      </c>
    </row>
    <row r="4034" spans="1:1">
      <c r="A4034" s="33">
        <v>8211</v>
      </c>
    </row>
    <row r="4035" spans="1:1">
      <c r="A4035" s="34">
        <v>11417</v>
      </c>
    </row>
    <row r="4036" spans="1:1">
      <c r="A4036" s="33">
        <v>8251</v>
      </c>
    </row>
    <row r="4037" spans="1:1">
      <c r="A4037" s="34">
        <v>10290</v>
      </c>
    </row>
    <row r="4038" spans="1:1">
      <c r="A4038" s="33">
        <v>9604</v>
      </c>
    </row>
    <row r="4039" spans="1:1">
      <c r="A4039" s="34">
        <v>7050</v>
      </c>
    </row>
    <row r="4040" spans="1:1">
      <c r="A4040" s="33">
        <v>7000</v>
      </c>
    </row>
    <row r="4041" spans="1:1">
      <c r="A4041" s="34">
        <v>8372</v>
      </c>
    </row>
    <row r="4042" spans="1:1">
      <c r="A4042" s="33">
        <v>11270</v>
      </c>
    </row>
    <row r="4043" spans="1:1">
      <c r="A4043" s="34">
        <v>10150</v>
      </c>
    </row>
    <row r="4044" spans="1:1">
      <c r="A4044" s="33">
        <v>11165</v>
      </c>
    </row>
    <row r="4045" spans="1:1">
      <c r="A4045" s="34">
        <v>10092</v>
      </c>
    </row>
    <row r="4046" spans="1:1">
      <c r="A4046" s="33">
        <v>8990</v>
      </c>
    </row>
    <row r="4047" spans="1:1">
      <c r="A4047" s="34">
        <v>11340</v>
      </c>
    </row>
    <row r="4048" spans="1:1">
      <c r="A4048" s="33">
        <v>12768</v>
      </c>
    </row>
    <row r="4049" spans="1:1">
      <c r="A4049" s="34">
        <v>12586</v>
      </c>
    </row>
    <row r="4050" spans="1:1">
      <c r="A4050" s="33">
        <v>13440</v>
      </c>
    </row>
    <row r="4051" spans="1:1">
      <c r="A4051" s="34">
        <v>10152</v>
      </c>
    </row>
    <row r="4052" spans="1:1">
      <c r="A4052" s="33">
        <v>8968</v>
      </c>
    </row>
    <row r="4053" spans="1:1">
      <c r="A4053" s="34">
        <v>14616</v>
      </c>
    </row>
    <row r="4054" spans="1:1">
      <c r="A4054" s="33">
        <v>14112</v>
      </c>
    </row>
    <row r="4055" spans="1:1">
      <c r="A4055" s="34">
        <v>14400</v>
      </c>
    </row>
    <row r="4056" spans="1:1">
      <c r="A4056" s="33">
        <v>13080</v>
      </c>
    </row>
    <row r="4057" spans="1:1">
      <c r="A4057" s="34">
        <v>10192</v>
      </c>
    </row>
    <row r="4058" spans="1:1">
      <c r="A4058" s="33">
        <v>9240</v>
      </c>
    </row>
    <row r="4059" spans="1:1">
      <c r="A4059" s="34">
        <v>13608</v>
      </c>
    </row>
    <row r="4060" spans="1:1">
      <c r="A4060" s="33">
        <v>15288</v>
      </c>
    </row>
    <row r="4061" spans="1:1">
      <c r="A4061" s="34">
        <v>15624</v>
      </c>
    </row>
    <row r="4062" spans="1:1">
      <c r="A4062" s="33">
        <v>13184</v>
      </c>
    </row>
    <row r="4063" spans="1:1">
      <c r="A4063" s="34">
        <v>12390</v>
      </c>
    </row>
    <row r="4064" spans="1:1">
      <c r="A4064" s="33">
        <v>9610</v>
      </c>
    </row>
    <row r="4065" spans="1:1">
      <c r="A4065" s="34">
        <v>15768</v>
      </c>
    </row>
    <row r="4066" spans="1:1">
      <c r="A4066" s="33">
        <v>15512</v>
      </c>
    </row>
    <row r="4067" spans="1:1">
      <c r="A4067" s="34">
        <v>14455</v>
      </c>
    </row>
    <row r="4068" spans="1:1">
      <c r="A4068" s="33">
        <v>15376</v>
      </c>
    </row>
    <row r="4069" spans="1:1">
      <c r="A4069" s="34">
        <v>11990</v>
      </c>
    </row>
    <row r="4070" spans="1:1">
      <c r="A4070" s="33">
        <v>14912</v>
      </c>
    </row>
    <row r="4071" spans="1:1">
      <c r="A4071" s="34">
        <v>16776</v>
      </c>
    </row>
    <row r="4072" spans="1:1">
      <c r="A4072" s="33">
        <v>16926</v>
      </c>
    </row>
    <row r="4073" spans="1:1">
      <c r="A4073" s="34">
        <v>17094</v>
      </c>
    </row>
    <row r="4074" spans="1:1">
      <c r="A4074" s="33">
        <v>12000</v>
      </c>
    </row>
    <row r="4075" spans="1:1">
      <c r="A4075" s="34">
        <v>11092</v>
      </c>
    </row>
    <row r="4076" spans="1:1">
      <c r="A4076" s="33">
        <v>12972</v>
      </c>
    </row>
    <row r="4077" spans="1:1">
      <c r="A4077" s="34">
        <v>13756</v>
      </c>
    </row>
    <row r="4078" spans="1:1">
      <c r="A4078" s="33">
        <v>12291</v>
      </c>
    </row>
    <row r="4079" spans="1:1">
      <c r="A4079" s="34">
        <v>15008</v>
      </c>
    </row>
    <row r="4080" spans="1:1">
      <c r="A4080" s="33">
        <v>11700</v>
      </c>
    </row>
    <row r="4081" spans="1:1">
      <c r="A4081" s="34">
        <v>10759</v>
      </c>
    </row>
    <row r="4082" spans="1:1">
      <c r="A4082" s="33">
        <v>13734</v>
      </c>
    </row>
    <row r="4083" spans="1:1">
      <c r="A4083" s="34">
        <v>14105</v>
      </c>
    </row>
    <row r="4084" spans="1:1">
      <c r="A4084" s="33">
        <v>12036</v>
      </c>
    </row>
    <row r="4085" spans="1:1">
      <c r="A4085" s="34">
        <v>12921</v>
      </c>
    </row>
    <row r="4086" spans="1:1">
      <c r="A4086" s="33">
        <v>9100</v>
      </c>
    </row>
    <row r="4087" spans="1:1">
      <c r="A4087" s="34">
        <v>10353</v>
      </c>
    </row>
    <row r="4088" spans="1:1">
      <c r="A4088" s="33">
        <v>10738</v>
      </c>
    </row>
    <row r="4089" spans="1:1">
      <c r="A4089" s="34">
        <v>12348</v>
      </c>
    </row>
    <row r="4090" spans="1:1">
      <c r="A4090" s="33">
        <v>13676</v>
      </c>
    </row>
    <row r="4091" spans="1:1">
      <c r="A4091" s="34">
        <v>13688</v>
      </c>
    </row>
    <row r="4092" spans="1:1">
      <c r="A4092" s="33">
        <v>10500</v>
      </c>
    </row>
    <row r="4093" spans="1:1">
      <c r="A4093" s="34">
        <v>11130</v>
      </c>
    </row>
    <row r="4094" spans="1:1">
      <c r="A4094" s="33">
        <v>10269</v>
      </c>
    </row>
    <row r="4095" spans="1:1">
      <c r="A4095" s="34">
        <v>13534</v>
      </c>
    </row>
    <row r="4096" spans="1:1">
      <c r="A4096" s="33">
        <v>14943</v>
      </c>
    </row>
    <row r="4097" spans="1:1">
      <c r="A4097" s="34">
        <v>15834</v>
      </c>
    </row>
    <row r="4098" spans="1:1">
      <c r="A4098" s="33">
        <v>12116</v>
      </c>
    </row>
    <row r="4099" spans="1:1">
      <c r="A4099" s="34">
        <v>9894</v>
      </c>
    </row>
    <row r="4100" spans="1:1">
      <c r="A4100" s="33">
        <v>10325</v>
      </c>
    </row>
    <row r="4101" spans="1:1">
      <c r="A4101" s="34">
        <v>13936</v>
      </c>
    </row>
    <row r="4102" spans="1:1">
      <c r="A4102" s="33">
        <v>6496</v>
      </c>
    </row>
    <row r="4103" spans="1:1">
      <c r="A4103" s="34">
        <v>8036</v>
      </c>
    </row>
    <row r="4104" spans="1:1">
      <c r="A4104" s="33">
        <v>7749</v>
      </c>
    </row>
    <row r="4105" spans="1:1">
      <c r="A4105" s="34">
        <v>6560</v>
      </c>
    </row>
    <row r="4106" spans="1:1">
      <c r="A4106" s="33">
        <v>7105</v>
      </c>
    </row>
    <row r="4107" spans="1:1">
      <c r="A4107" s="34">
        <v>7462</v>
      </c>
    </row>
    <row r="4108" spans="1:1">
      <c r="A4108" s="33">
        <v>7650</v>
      </c>
    </row>
    <row r="4109" spans="1:1">
      <c r="A4109" s="34">
        <v>8385</v>
      </c>
    </row>
    <row r="4110" spans="1:1">
      <c r="A4110" s="33">
        <v>7436</v>
      </c>
    </row>
    <row r="4111" spans="1:1">
      <c r="A4111" s="34">
        <v>6232</v>
      </c>
    </row>
    <row r="4112" spans="1:1">
      <c r="A4112" s="33">
        <v>5198</v>
      </c>
    </row>
    <row r="4113" spans="1:1">
      <c r="A4113" s="34">
        <v>7216</v>
      </c>
    </row>
    <row r="4114" spans="1:1">
      <c r="A4114" s="33">
        <v>6912</v>
      </c>
    </row>
    <row r="4115" spans="1:1">
      <c r="A4115" s="34">
        <v>7995</v>
      </c>
    </row>
    <row r="4116" spans="1:1">
      <c r="A4116" s="33">
        <v>7098</v>
      </c>
    </row>
    <row r="4117" spans="1:1">
      <c r="A4117" s="34">
        <v>6314</v>
      </c>
    </row>
    <row r="4118" spans="1:1">
      <c r="A4118" s="33">
        <v>4876</v>
      </c>
    </row>
    <row r="4119" spans="1:1">
      <c r="A4119" s="34">
        <v>7708</v>
      </c>
    </row>
    <row r="4120" spans="1:1">
      <c r="A4120" s="33">
        <v>10320</v>
      </c>
    </row>
    <row r="4121" spans="1:1">
      <c r="A4121" s="34">
        <v>7644</v>
      </c>
    </row>
    <row r="4122" spans="1:1">
      <c r="A4122" s="33">
        <v>8575</v>
      </c>
    </row>
    <row r="4123" spans="1:1">
      <c r="A4123" s="34">
        <v>6536</v>
      </c>
    </row>
    <row r="4124" spans="1:1">
      <c r="A4124" s="33">
        <v>5831</v>
      </c>
    </row>
    <row r="4125" spans="1:1">
      <c r="A4125" s="34">
        <v>10788</v>
      </c>
    </row>
    <row r="4126" spans="1:1">
      <c r="A4126" s="33">
        <v>8528</v>
      </c>
    </row>
    <row r="4127" spans="1:1">
      <c r="A4127" s="34">
        <v>7943</v>
      </c>
    </row>
    <row r="4128" spans="1:1">
      <c r="A4128" s="33">
        <v>7335</v>
      </c>
    </row>
    <row r="4129" spans="1:1">
      <c r="A4129" s="34">
        <v>6314</v>
      </c>
    </row>
    <row r="4130" spans="1:1">
      <c r="A4130" s="33">
        <v>5895</v>
      </c>
    </row>
    <row r="4131" spans="1:1">
      <c r="A4131" s="34">
        <v>11584</v>
      </c>
    </row>
    <row r="4132" spans="1:1">
      <c r="A4132" s="33">
        <v>11880</v>
      </c>
    </row>
    <row r="4133" spans="1:1">
      <c r="A4133" s="34">
        <v>10575</v>
      </c>
    </row>
    <row r="4134" spans="1:1">
      <c r="A4134" s="33">
        <v>9744</v>
      </c>
    </row>
    <row r="4135" spans="1:1">
      <c r="A4135" s="34">
        <v>7700</v>
      </c>
    </row>
    <row r="4136" spans="1:1">
      <c r="A4136" s="33">
        <v>5625</v>
      </c>
    </row>
    <row r="4137" spans="1:1">
      <c r="A4137" s="34">
        <v>12000</v>
      </c>
    </row>
    <row r="4138" spans="1:1">
      <c r="A4138" s="33">
        <v>9758</v>
      </c>
    </row>
    <row r="4139" spans="1:1">
      <c r="A4139" s="34">
        <v>9936</v>
      </c>
    </row>
    <row r="4140" spans="1:1">
      <c r="A4140" s="33">
        <v>10246</v>
      </c>
    </row>
    <row r="4141" spans="1:1">
      <c r="A4141" s="34">
        <v>8316</v>
      </c>
    </row>
    <row r="4142" spans="1:1">
      <c r="A4142" s="33">
        <v>8694</v>
      </c>
    </row>
    <row r="4143" spans="1:1">
      <c r="A4143" s="34">
        <v>11977</v>
      </c>
    </row>
    <row r="4144" spans="1:1">
      <c r="A4144" s="33">
        <v>11844</v>
      </c>
    </row>
    <row r="4145" spans="1:1">
      <c r="A4145" s="34">
        <v>11271</v>
      </c>
    </row>
    <row r="4146" spans="1:1">
      <c r="A4146" s="33">
        <v>10464</v>
      </c>
    </row>
    <row r="4147" spans="1:1">
      <c r="A4147" s="34">
        <v>7943</v>
      </c>
    </row>
    <row r="4148" spans="1:1">
      <c r="A4148" s="33">
        <v>10556</v>
      </c>
    </row>
    <row r="4149" spans="1:1">
      <c r="A4149" s="34">
        <v>11529</v>
      </c>
    </row>
    <row r="4150" spans="1:1">
      <c r="A4150" s="33">
        <v>10011</v>
      </c>
    </row>
    <row r="4151" spans="1:1">
      <c r="A4151" s="34">
        <v>12350</v>
      </c>
    </row>
    <row r="4152" spans="1:1">
      <c r="A4152" s="33">
        <v>9016</v>
      </c>
    </row>
    <row r="4153" spans="1:1">
      <c r="A4153" s="34">
        <v>8096</v>
      </c>
    </row>
    <row r="4154" spans="1:1">
      <c r="A4154" s="33">
        <v>9454</v>
      </c>
    </row>
    <row r="4155" spans="1:1">
      <c r="A4155" s="34">
        <v>11151</v>
      </c>
    </row>
    <row r="4156" spans="1:1">
      <c r="A4156" s="33">
        <v>10976</v>
      </c>
    </row>
    <row r="4157" spans="1:1">
      <c r="A4157" s="34">
        <v>11832</v>
      </c>
    </row>
    <row r="4158" spans="1:1">
      <c r="A4158" s="33">
        <v>8624</v>
      </c>
    </row>
    <row r="4159" spans="1:1">
      <c r="A4159" s="34">
        <v>8400</v>
      </c>
    </row>
    <row r="4160" spans="1:1">
      <c r="A4160" s="33">
        <v>9744</v>
      </c>
    </row>
    <row r="4161" spans="1:1">
      <c r="A4161" s="34">
        <v>10912</v>
      </c>
    </row>
    <row r="4162" spans="1:1">
      <c r="A4162" s="33">
        <v>11319</v>
      </c>
    </row>
    <row r="4163" spans="1:1">
      <c r="A4163" s="34">
        <v>11610</v>
      </c>
    </row>
    <row r="4164" spans="1:1">
      <c r="A4164" s="33">
        <v>7943</v>
      </c>
    </row>
    <row r="4165" spans="1:1">
      <c r="A4165" s="34">
        <v>8272</v>
      </c>
    </row>
    <row r="4166" spans="1:1">
      <c r="A4166" s="33">
        <v>9570</v>
      </c>
    </row>
    <row r="4167" spans="1:1">
      <c r="A4167" s="34">
        <v>11151</v>
      </c>
    </row>
    <row r="4168" spans="1:1">
      <c r="A4168" s="33">
        <v>11025</v>
      </c>
    </row>
    <row r="4169" spans="1:1">
      <c r="A4169" s="34">
        <v>12150</v>
      </c>
    </row>
    <row r="4170" spans="1:1">
      <c r="A4170" s="33">
        <v>8372</v>
      </c>
    </row>
    <row r="4171" spans="1:1">
      <c r="A4171" s="34">
        <v>10290</v>
      </c>
    </row>
    <row r="4172" spans="1:1">
      <c r="A4172" s="33">
        <v>8580</v>
      </c>
    </row>
    <row r="4173" spans="1:1">
      <c r="A4173" s="34">
        <v>11564</v>
      </c>
    </row>
    <row r="4174" spans="1:1">
      <c r="A4174" s="33">
        <v>5456</v>
      </c>
    </row>
    <row r="4175" spans="1:1">
      <c r="A4175" s="34">
        <v>3157</v>
      </c>
    </row>
    <row r="4176" spans="1:1">
      <c r="A4176" s="33">
        <v>2656</v>
      </c>
    </row>
    <row r="4177" spans="1:1">
      <c r="A4177" s="34">
        <v>1258</v>
      </c>
    </row>
    <row r="4178" spans="1:1">
      <c r="A4178" s="33">
        <v>2491</v>
      </c>
    </row>
    <row r="4179" spans="1:1">
      <c r="A4179" s="34">
        <v>2829</v>
      </c>
    </row>
    <row r="4180" spans="1:1">
      <c r="A4180" s="33">
        <v>6952</v>
      </c>
    </row>
    <row r="4181" spans="1:1">
      <c r="A4181" s="34">
        <v>2193</v>
      </c>
    </row>
    <row r="4182" spans="1:1">
      <c r="A4182" s="33">
        <v>1952</v>
      </c>
    </row>
    <row r="4183" spans="1:1">
      <c r="A4183" s="34">
        <v>1092</v>
      </c>
    </row>
    <row r="4184" spans="1:1">
      <c r="A4184" s="33">
        <v>2200</v>
      </c>
    </row>
    <row r="4185" spans="1:1">
      <c r="A4185" s="34">
        <v>3311</v>
      </c>
    </row>
    <row r="4186" spans="1:1">
      <c r="A4186" s="33">
        <v>6768</v>
      </c>
    </row>
    <row r="4187" spans="1:1">
      <c r="A4187" s="34">
        <v>2760</v>
      </c>
    </row>
    <row r="4188" spans="1:1">
      <c r="A4188" s="33">
        <v>2516</v>
      </c>
    </row>
    <row r="4189" spans="1:1">
      <c r="A4189" s="34">
        <v>779</v>
      </c>
    </row>
    <row r="4190" spans="1:1">
      <c r="A4190" s="33">
        <v>2128</v>
      </c>
    </row>
    <row r="4191" spans="1:1">
      <c r="A4191" s="34">
        <v>2835</v>
      </c>
    </row>
    <row r="4192" spans="1:1">
      <c r="A4192" s="33">
        <v>5856</v>
      </c>
    </row>
    <row r="4193" spans="1:1">
      <c r="A4193" s="34">
        <v>2112</v>
      </c>
    </row>
    <row r="4194" spans="1:1">
      <c r="A4194" s="33">
        <v>1512</v>
      </c>
    </row>
    <row r="4195" spans="1:1">
      <c r="A4195" s="34">
        <v>880</v>
      </c>
    </row>
    <row r="4196" spans="1:1">
      <c r="A4196" s="33">
        <v>1512</v>
      </c>
    </row>
    <row r="4197" spans="1:1">
      <c r="A4197" s="34">
        <v>3185</v>
      </c>
    </row>
    <row r="4198" spans="1:1">
      <c r="A4198" s="33">
        <v>7772</v>
      </c>
    </row>
    <row r="4199" spans="1:1">
      <c r="A4199" s="34">
        <v>2862</v>
      </c>
    </row>
    <row r="4200" spans="1:1">
      <c r="A4200" s="33">
        <v>2156</v>
      </c>
    </row>
    <row r="4201" spans="1:1">
      <c r="A4201" s="34">
        <v>1344</v>
      </c>
    </row>
    <row r="4202" spans="1:1">
      <c r="A4202" s="33">
        <v>2065</v>
      </c>
    </row>
    <row r="4203" spans="1:1">
      <c r="A4203" s="34">
        <v>4032</v>
      </c>
    </row>
    <row r="4204" spans="1:1">
      <c r="A4204" s="33">
        <v>6210</v>
      </c>
    </row>
    <row r="4205" spans="1:1">
      <c r="A4205" s="34">
        <v>2709</v>
      </c>
    </row>
    <row r="4206" spans="1:1">
      <c r="A4206" s="33">
        <v>2106</v>
      </c>
    </row>
    <row r="4207" spans="1:1">
      <c r="A4207" s="34">
        <v>1786</v>
      </c>
    </row>
    <row r="4208" spans="1:1">
      <c r="A4208" s="33">
        <v>2346</v>
      </c>
    </row>
    <row r="4209" spans="1:1">
      <c r="A4209" s="34">
        <v>5355</v>
      </c>
    </row>
    <row r="4210" spans="1:1">
      <c r="A4210" s="33">
        <v>7567</v>
      </c>
    </row>
    <row r="4211" spans="1:1">
      <c r="A4211" s="34">
        <v>3483</v>
      </c>
    </row>
    <row r="4212" spans="1:1">
      <c r="A4212" s="33">
        <v>2340</v>
      </c>
    </row>
    <row r="4213" spans="1:1">
      <c r="A4213" s="34">
        <v>1950</v>
      </c>
    </row>
    <row r="4214" spans="1:1">
      <c r="A4214" s="33">
        <v>2632</v>
      </c>
    </row>
    <row r="4215" spans="1:1">
      <c r="A4215" s="34">
        <v>6480</v>
      </c>
    </row>
    <row r="4216" spans="1:1">
      <c r="A4216" s="33">
        <v>7301</v>
      </c>
    </row>
    <row r="4217" spans="1:1">
      <c r="A4217" s="34">
        <v>3854</v>
      </c>
    </row>
    <row r="4218" spans="1:1">
      <c r="A4218" s="33">
        <v>2850</v>
      </c>
    </row>
    <row r="4219" spans="1:1">
      <c r="A4219" s="34">
        <v>2331</v>
      </c>
    </row>
    <row r="4220" spans="1:1">
      <c r="A4220" s="33">
        <v>2450</v>
      </c>
    </row>
    <row r="4221" spans="1:1">
      <c r="A4221" s="34">
        <v>4700</v>
      </c>
    </row>
    <row r="4222" spans="1:1">
      <c r="A4222" s="33">
        <v>6345</v>
      </c>
    </row>
    <row r="4223" spans="1:1">
      <c r="A4223" s="34">
        <v>3444</v>
      </c>
    </row>
    <row r="4224" spans="1:1">
      <c r="A4224" s="33">
        <v>2160</v>
      </c>
    </row>
    <row r="4225" spans="1:1">
      <c r="A4225" s="34">
        <v>1584</v>
      </c>
    </row>
    <row r="4226" spans="1:1">
      <c r="A4226" s="33">
        <v>2401</v>
      </c>
    </row>
    <row r="4227" spans="1:1">
      <c r="A4227" s="34">
        <v>3869</v>
      </c>
    </row>
    <row r="4228" spans="1:1">
      <c r="A4228" s="33">
        <v>6440</v>
      </c>
    </row>
    <row r="4229" spans="1:1">
      <c r="A4229" s="34">
        <v>3675</v>
      </c>
    </row>
    <row r="4230" spans="1:1">
      <c r="A4230" s="33">
        <v>1872</v>
      </c>
    </row>
    <row r="4231" spans="1:1">
      <c r="A4231" s="34">
        <v>1551</v>
      </c>
    </row>
    <row r="4232" spans="1:1">
      <c r="A4232" s="33">
        <v>1848</v>
      </c>
    </row>
    <row r="4233" spans="1:1">
      <c r="A4233" s="34">
        <v>3900</v>
      </c>
    </row>
    <row r="4234" spans="1:1">
      <c r="A4234" s="33">
        <v>6160</v>
      </c>
    </row>
    <row r="4235" spans="1:1">
      <c r="A4235" s="34">
        <v>2990</v>
      </c>
    </row>
    <row r="4236" spans="1:1">
      <c r="A4236" s="33">
        <v>2352</v>
      </c>
    </row>
    <row r="4237" spans="1:1">
      <c r="A4237" s="34">
        <v>2438</v>
      </c>
    </row>
    <row r="4238" spans="1:1">
      <c r="A4238" s="33">
        <v>2296</v>
      </c>
    </row>
    <row r="4239" spans="1:1">
      <c r="A4239" s="34">
        <v>3965</v>
      </c>
    </row>
    <row r="4240" spans="1:1">
      <c r="A4240" s="33">
        <v>8550</v>
      </c>
    </row>
    <row r="4241" spans="1:1">
      <c r="A4241" s="34">
        <v>3450</v>
      </c>
    </row>
    <row r="4242" spans="1:1">
      <c r="A4242" s="33">
        <v>3450</v>
      </c>
    </row>
    <row r="4243" spans="1:1">
      <c r="A4243" s="34">
        <v>2646</v>
      </c>
    </row>
    <row r="4244" spans="1:1">
      <c r="A4244" s="33">
        <v>3422</v>
      </c>
    </row>
    <row r="4245" spans="1:1">
      <c r="A4245" s="34">
        <v>5184</v>
      </c>
    </row>
    <row r="4246" spans="1:1">
      <c r="A4246" s="33">
        <v>3780</v>
      </c>
    </row>
    <row r="4247" spans="1:1">
      <c r="A4247" s="34">
        <v>5488</v>
      </c>
    </row>
    <row r="4248" spans="1:1">
      <c r="A4248" s="33">
        <v>4266</v>
      </c>
    </row>
    <row r="4249" spans="1:1">
      <c r="A4249" s="34">
        <v>5168</v>
      </c>
    </row>
    <row r="4250" spans="1:1">
      <c r="A4250" s="33">
        <v>3478</v>
      </c>
    </row>
    <row r="4251" spans="1:1">
      <c r="A4251" s="34">
        <v>4851</v>
      </c>
    </row>
    <row r="4252" spans="1:1">
      <c r="A4252" s="33">
        <v>4048</v>
      </c>
    </row>
    <row r="4253" spans="1:1">
      <c r="A4253" s="34">
        <v>5216</v>
      </c>
    </row>
    <row r="4254" spans="1:1">
      <c r="A4254" s="33">
        <v>4046</v>
      </c>
    </row>
    <row r="4255" spans="1:1">
      <c r="A4255" s="34">
        <v>4096</v>
      </c>
    </row>
    <row r="4256" spans="1:1">
      <c r="A4256" s="33">
        <v>2850</v>
      </c>
    </row>
    <row r="4257" spans="1:1">
      <c r="A4257" s="34">
        <v>4480</v>
      </c>
    </row>
    <row r="4258" spans="1:1">
      <c r="A4258" s="33">
        <v>5278</v>
      </c>
    </row>
    <row r="4259" spans="1:1">
      <c r="A4259" s="34">
        <v>6591</v>
      </c>
    </row>
    <row r="4260" spans="1:1">
      <c r="A4260" s="33">
        <v>4060</v>
      </c>
    </row>
    <row r="4261" spans="1:1">
      <c r="A4261" s="34">
        <v>3712</v>
      </c>
    </row>
    <row r="4262" spans="1:1">
      <c r="A4262" s="33">
        <v>3078</v>
      </c>
    </row>
    <row r="4263" spans="1:1">
      <c r="A4263" s="34">
        <v>4320</v>
      </c>
    </row>
    <row r="4264" spans="1:1">
      <c r="A4264" s="33">
        <v>3276</v>
      </c>
    </row>
    <row r="4265" spans="1:1">
      <c r="A4265" s="34">
        <v>4900</v>
      </c>
    </row>
    <row r="4266" spans="1:1">
      <c r="A4266" s="33">
        <v>3800</v>
      </c>
    </row>
    <row r="4267" spans="1:1">
      <c r="A4267" s="34">
        <v>3712</v>
      </c>
    </row>
    <row r="4268" spans="1:1">
      <c r="A4268" s="33">
        <v>2890</v>
      </c>
    </row>
    <row r="4269" spans="1:1">
      <c r="A4269" s="34">
        <v>4524</v>
      </c>
    </row>
    <row r="4270" spans="1:1">
      <c r="A4270" s="33">
        <v>3705</v>
      </c>
    </row>
    <row r="4271" spans="1:1">
      <c r="A4271" s="34">
        <v>5626</v>
      </c>
    </row>
    <row r="4272" spans="1:1">
      <c r="A4272" s="33">
        <v>4200</v>
      </c>
    </row>
    <row r="4273" spans="1:1">
      <c r="A4273" s="34">
        <v>5236</v>
      </c>
    </row>
    <row r="4274" spans="1:1">
      <c r="A4274" s="33">
        <v>6419</v>
      </c>
    </row>
    <row r="4275" spans="1:1">
      <c r="A4275" s="34">
        <v>9632</v>
      </c>
    </row>
    <row r="4276" spans="1:1">
      <c r="A4276" s="33">
        <v>9184</v>
      </c>
    </row>
    <row r="4277" spans="1:1">
      <c r="A4277" s="34">
        <v>9800</v>
      </c>
    </row>
    <row r="4278" spans="1:1">
      <c r="A4278" s="33">
        <v>7744</v>
      </c>
    </row>
    <row r="4279" spans="1:1">
      <c r="A4279" s="34">
        <v>7482</v>
      </c>
    </row>
    <row r="4280" spans="1:1">
      <c r="A4280" s="33">
        <v>6525</v>
      </c>
    </row>
    <row r="4281" spans="1:1">
      <c r="A4281" s="34">
        <v>13939</v>
      </c>
    </row>
    <row r="4282" spans="1:1">
      <c r="A4282" s="33">
        <v>9471</v>
      </c>
    </row>
    <row r="4283" spans="1:1">
      <c r="A4283" s="34">
        <v>10320</v>
      </c>
    </row>
    <row r="4284" spans="1:1">
      <c r="A4284" s="33">
        <v>11176</v>
      </c>
    </row>
    <row r="4285" spans="1:1">
      <c r="A4285" s="34">
        <v>6450</v>
      </c>
    </row>
    <row r="4286" spans="1:1">
      <c r="A4286" s="33">
        <v>7849</v>
      </c>
    </row>
    <row r="4287" spans="1:1">
      <c r="A4287" s="34">
        <v>13770</v>
      </c>
    </row>
    <row r="4288" spans="1:1">
      <c r="A4288" s="33">
        <v>10192</v>
      </c>
    </row>
    <row r="4289" spans="1:1">
      <c r="A4289" s="34">
        <v>11024</v>
      </c>
    </row>
    <row r="4290" spans="1:1">
      <c r="A4290" s="33">
        <v>12558</v>
      </c>
    </row>
    <row r="4291" spans="1:1">
      <c r="A4291" s="34">
        <v>6909</v>
      </c>
    </row>
    <row r="4292" spans="1:1">
      <c r="A4292" s="33">
        <v>7526</v>
      </c>
    </row>
    <row r="4293" spans="1:1">
      <c r="A4293" s="34">
        <v>13048</v>
      </c>
    </row>
    <row r="4294" spans="1:1">
      <c r="A4294" s="33">
        <v>9593</v>
      </c>
    </row>
    <row r="4295" spans="1:1">
      <c r="A4295" s="34">
        <v>9504</v>
      </c>
    </row>
    <row r="4296" spans="1:1">
      <c r="A4296" s="33">
        <v>11977</v>
      </c>
    </row>
    <row r="4297" spans="1:1">
      <c r="A4297" s="34">
        <v>7056</v>
      </c>
    </row>
    <row r="4298" spans="1:1">
      <c r="A4298" s="33">
        <v>7155</v>
      </c>
    </row>
    <row r="4299" spans="1:1">
      <c r="A4299" s="34">
        <v>9744</v>
      </c>
    </row>
    <row r="4300" spans="1:1">
      <c r="A4300" s="33">
        <v>6084</v>
      </c>
    </row>
    <row r="4301" spans="1:1">
      <c r="A4301" s="34">
        <v>6422</v>
      </c>
    </row>
    <row r="4302" spans="1:1">
      <c r="A4302" s="33">
        <v>5904</v>
      </c>
    </row>
    <row r="4303" spans="1:1">
      <c r="A4303" s="34">
        <v>4551</v>
      </c>
    </row>
    <row r="4304" spans="1:1">
      <c r="A4304" s="33">
        <v>3600</v>
      </c>
    </row>
    <row r="4305" spans="1:1">
      <c r="A4305" s="34">
        <v>7245</v>
      </c>
    </row>
    <row r="4306" spans="1:1">
      <c r="A4306" s="33">
        <v>6878</v>
      </c>
    </row>
    <row r="4307" spans="1:1">
      <c r="A4307" s="34">
        <v>8066</v>
      </c>
    </row>
    <row r="4308" spans="1:1">
      <c r="A4308" s="33">
        <v>11088</v>
      </c>
    </row>
    <row r="4309" spans="1:1">
      <c r="A4309" s="34">
        <v>8555</v>
      </c>
    </row>
    <row r="4310" spans="1:1">
      <c r="A4310" s="33">
        <v>7728</v>
      </c>
    </row>
    <row r="4311" spans="1:1">
      <c r="A4311" s="34">
        <v>11792</v>
      </c>
    </row>
    <row r="4312" spans="1:1">
      <c r="A4312" s="33">
        <v>13157</v>
      </c>
    </row>
    <row r="4313" spans="1:1">
      <c r="A4313" s="34">
        <v>12936</v>
      </c>
    </row>
    <row r="4314" spans="1:1">
      <c r="A4314" s="33">
        <v>11718</v>
      </c>
    </row>
    <row r="4315" spans="1:1">
      <c r="A4315" s="34">
        <v>10207</v>
      </c>
    </row>
    <row r="4316" spans="1:1">
      <c r="A4316" s="33">
        <v>9164</v>
      </c>
    </row>
    <row r="4317" spans="1:1">
      <c r="A4317" s="34">
        <v>15145</v>
      </c>
    </row>
    <row r="4318" spans="1:1">
      <c r="A4318" s="33">
        <v>4884</v>
      </c>
    </row>
    <row r="4319" spans="1:1">
      <c r="A4319" s="34">
        <v>2788</v>
      </c>
    </row>
    <row r="4320" spans="1:1">
      <c r="A4320" s="33">
        <v>1848</v>
      </c>
    </row>
    <row r="4321" spans="1:1">
      <c r="A4321" s="34">
        <v>722</v>
      </c>
    </row>
    <row r="4322" spans="1:1">
      <c r="A4322" s="33">
        <v>1944</v>
      </c>
    </row>
    <row r="4323" spans="1:1">
      <c r="A4323" s="34">
        <v>2623</v>
      </c>
    </row>
    <row r="4324" spans="1:1">
      <c r="A4324" s="33">
        <v>4998</v>
      </c>
    </row>
    <row r="4325" spans="1:1">
      <c r="A4325" s="34">
        <v>1540</v>
      </c>
    </row>
    <row r="4326" spans="1:1">
      <c r="A4326" s="33">
        <v>1564</v>
      </c>
    </row>
    <row r="4327" spans="1:1">
      <c r="A4327" s="34">
        <v>507</v>
      </c>
    </row>
    <row r="4328" spans="1:1">
      <c r="A4328" s="33">
        <v>1836</v>
      </c>
    </row>
    <row r="4329" spans="1:1">
      <c r="A4329" s="34">
        <v>2992</v>
      </c>
    </row>
    <row r="4330" spans="1:1">
      <c r="A4330" s="33">
        <v>5880</v>
      </c>
    </row>
    <row r="4331" spans="1:1">
      <c r="A4331" s="34">
        <v>1786</v>
      </c>
    </row>
    <row r="4332" spans="1:1">
      <c r="A4332" s="33">
        <v>1836</v>
      </c>
    </row>
    <row r="4333" spans="1:1">
      <c r="A4333" s="34">
        <v>344</v>
      </c>
    </row>
    <row r="4334" spans="1:1">
      <c r="A4334" s="33">
        <v>1160</v>
      </c>
    </row>
    <row r="4335" spans="1:1">
      <c r="A4335" s="34">
        <v>2068</v>
      </c>
    </row>
    <row r="4336" spans="1:1">
      <c r="A4336" s="33">
        <v>5612</v>
      </c>
    </row>
    <row r="4337" spans="1:1">
      <c r="A4337" s="34">
        <v>2025</v>
      </c>
    </row>
    <row r="4338" spans="1:1">
      <c r="A4338" s="33">
        <v>1444</v>
      </c>
    </row>
    <row r="4339" spans="1:1">
      <c r="A4339" s="34">
        <v>840</v>
      </c>
    </row>
    <row r="4340" spans="1:1">
      <c r="A4340" s="33">
        <v>1210</v>
      </c>
    </row>
    <row r="4341" spans="1:1">
      <c r="A4341" s="34">
        <v>2592</v>
      </c>
    </row>
    <row r="4342" spans="1:1">
      <c r="A4342" s="33">
        <v>7888</v>
      </c>
    </row>
    <row r="4343" spans="1:1">
      <c r="A4343" s="34">
        <v>2862</v>
      </c>
    </row>
    <row r="4344" spans="1:1">
      <c r="A4344" s="33">
        <v>2184</v>
      </c>
    </row>
    <row r="4345" spans="1:1">
      <c r="A4345" s="34">
        <v>1479</v>
      </c>
    </row>
    <row r="4346" spans="1:1">
      <c r="A4346" s="33">
        <v>1829</v>
      </c>
    </row>
    <row r="4347" spans="1:1">
      <c r="A4347" s="34">
        <v>4032</v>
      </c>
    </row>
    <row r="4348" spans="1:1">
      <c r="A4348" s="33">
        <v>8640</v>
      </c>
    </row>
    <row r="4349" spans="1:1">
      <c r="A4349" s="34">
        <v>4130</v>
      </c>
    </row>
    <row r="4350" spans="1:1">
      <c r="A4350" s="33">
        <v>2288</v>
      </c>
    </row>
    <row r="4351" spans="1:1">
      <c r="A4351" s="34">
        <v>2028</v>
      </c>
    </row>
    <row r="4352" spans="1:1">
      <c r="A4352" s="33">
        <v>2700</v>
      </c>
    </row>
    <row r="4353" spans="1:1">
      <c r="A4353" s="34">
        <v>5265</v>
      </c>
    </row>
    <row r="4354" spans="1:1">
      <c r="A4354" s="33">
        <v>8700</v>
      </c>
    </row>
    <row r="4355" spans="1:1">
      <c r="A4355" s="34">
        <v>4950</v>
      </c>
    </row>
    <row r="4356" spans="1:1">
      <c r="A4356" s="33">
        <v>3009</v>
      </c>
    </row>
    <row r="4357" spans="1:1">
      <c r="A4357" s="34">
        <v>2244</v>
      </c>
    </row>
    <row r="4358" spans="1:1">
      <c r="A4358" s="33">
        <v>3840</v>
      </c>
    </row>
    <row r="4359" spans="1:1">
      <c r="A4359" s="34">
        <v>6272</v>
      </c>
    </row>
    <row r="4360" spans="1:1">
      <c r="A4360" s="33">
        <v>9480</v>
      </c>
    </row>
    <row r="4361" spans="1:1">
      <c r="A4361" s="34">
        <v>4050</v>
      </c>
    </row>
    <row r="4362" spans="1:1">
      <c r="A4362" s="33">
        <v>3294</v>
      </c>
    </row>
    <row r="4363" spans="1:1">
      <c r="A4363" s="34">
        <v>3074</v>
      </c>
    </row>
    <row r="4364" spans="1:1">
      <c r="A4364" s="33">
        <v>2806</v>
      </c>
    </row>
    <row r="4365" spans="1:1">
      <c r="A4365" s="34">
        <v>6080</v>
      </c>
    </row>
    <row r="4366" spans="1:1">
      <c r="A4366" s="33">
        <v>8866</v>
      </c>
    </row>
    <row r="4367" spans="1:1">
      <c r="A4367" s="34">
        <v>3840</v>
      </c>
    </row>
    <row r="4368" spans="1:1">
      <c r="A4368" s="33">
        <v>2050</v>
      </c>
    </row>
    <row r="4369" spans="1:1">
      <c r="A4369" s="34">
        <v>2173</v>
      </c>
    </row>
    <row r="4370" spans="1:1">
      <c r="A4370" s="33">
        <v>1800</v>
      </c>
    </row>
    <row r="4371" spans="1:1">
      <c r="A4371" s="34">
        <v>3355</v>
      </c>
    </row>
    <row r="4372" spans="1:1">
      <c r="A4372" s="33">
        <v>5720</v>
      </c>
    </row>
    <row r="4373" spans="1:1">
      <c r="A4373" s="34">
        <v>2961</v>
      </c>
    </row>
    <row r="4374" spans="1:1">
      <c r="A4374" s="33">
        <v>1632</v>
      </c>
    </row>
    <row r="4375" spans="1:1">
      <c r="A4375" s="34">
        <v>1392</v>
      </c>
    </row>
    <row r="4376" spans="1:1">
      <c r="A4376" s="33">
        <v>1512</v>
      </c>
    </row>
    <row r="4377" spans="1:1">
      <c r="A4377" s="34">
        <v>3780</v>
      </c>
    </row>
    <row r="4378" spans="1:1">
      <c r="A4378" s="33">
        <v>7458</v>
      </c>
    </row>
    <row r="4379" spans="1:1">
      <c r="A4379" s="34">
        <v>3300</v>
      </c>
    </row>
    <row r="4380" spans="1:1">
      <c r="A4380" s="33">
        <v>3025</v>
      </c>
    </row>
    <row r="4381" spans="1:1">
      <c r="A4381" s="34">
        <v>2464</v>
      </c>
    </row>
    <row r="4382" spans="1:1">
      <c r="A4382" s="33">
        <v>2688</v>
      </c>
    </row>
    <row r="4383" spans="1:1">
      <c r="A4383" s="34">
        <v>4615</v>
      </c>
    </row>
    <row r="4384" spans="1:1">
      <c r="A4384" s="33">
        <v>8308</v>
      </c>
    </row>
    <row r="4385" spans="1:1">
      <c r="A4385" s="34">
        <v>3795</v>
      </c>
    </row>
    <row r="4386" spans="1:1">
      <c r="A4386" s="33">
        <v>3575</v>
      </c>
    </row>
    <row r="4387" spans="1:1">
      <c r="A4387" s="34">
        <v>3021</v>
      </c>
    </row>
    <row r="4388" spans="1:1">
      <c r="A4388" s="33">
        <v>2961</v>
      </c>
    </row>
    <row r="4389" spans="1:1">
      <c r="A4389" s="34">
        <v>5644</v>
      </c>
    </row>
    <row r="4390" spans="1:1">
      <c r="A4390" s="33">
        <v>3904</v>
      </c>
    </row>
    <row r="4391" spans="1:1">
      <c r="A4391" s="34">
        <v>5148</v>
      </c>
    </row>
    <row r="4392" spans="1:1">
      <c r="A4392" s="33">
        <v>4797</v>
      </c>
    </row>
    <row r="4393" spans="1:1">
      <c r="A4393" s="34">
        <v>3741</v>
      </c>
    </row>
    <row r="4394" spans="1:1">
      <c r="A4394" s="33">
        <v>3290</v>
      </c>
    </row>
    <row r="4395" spans="1:1">
      <c r="A4395" s="34">
        <v>5248</v>
      </c>
    </row>
    <row r="4396" spans="1:1">
      <c r="A4396" s="33">
        <v>5372</v>
      </c>
    </row>
    <row r="4397" spans="1:1">
      <c r="A4397" s="34">
        <v>5504</v>
      </c>
    </row>
    <row r="4398" spans="1:1">
      <c r="A4398" s="33">
        <v>4879</v>
      </c>
    </row>
    <row r="4399" spans="1:1">
      <c r="A4399" s="34">
        <v>3256</v>
      </c>
    </row>
    <row r="4400" spans="1:1">
      <c r="A4400" s="33">
        <v>2392</v>
      </c>
    </row>
    <row r="4401" spans="1:1">
      <c r="A4401" s="34">
        <v>4756</v>
      </c>
    </row>
    <row r="4402" spans="1:1">
      <c r="A4402" s="33">
        <v>6880</v>
      </c>
    </row>
    <row r="4403" spans="1:1">
      <c r="A4403" s="34">
        <v>6000</v>
      </c>
    </row>
    <row r="4404" spans="1:1">
      <c r="A4404" s="33">
        <v>5408</v>
      </c>
    </row>
    <row r="4405" spans="1:1">
      <c r="A4405" s="34">
        <v>4200</v>
      </c>
    </row>
    <row r="4406" spans="1:1">
      <c r="A4406" s="33">
        <v>2585</v>
      </c>
    </row>
    <row r="4407" spans="1:1">
      <c r="A4407" s="34">
        <v>5076</v>
      </c>
    </row>
    <row r="4408" spans="1:1">
      <c r="A4408" s="33">
        <v>8294</v>
      </c>
    </row>
    <row r="4409" spans="1:1">
      <c r="A4409" s="34">
        <v>6324</v>
      </c>
    </row>
    <row r="4410" spans="1:1">
      <c r="A4410" s="33">
        <v>7320</v>
      </c>
    </row>
    <row r="4411" spans="1:1">
      <c r="A4411" s="34">
        <v>4425</v>
      </c>
    </row>
    <row r="4412" spans="1:1">
      <c r="A4412" s="33">
        <v>3276</v>
      </c>
    </row>
    <row r="4413" spans="1:1">
      <c r="A4413" s="34">
        <v>7410</v>
      </c>
    </row>
    <row r="4414" spans="1:1">
      <c r="A4414" s="33">
        <v>8642</v>
      </c>
    </row>
    <row r="4415" spans="1:1">
      <c r="A4415" s="34">
        <v>6240</v>
      </c>
    </row>
    <row r="4416" spans="1:1">
      <c r="A4416" s="33">
        <v>7308</v>
      </c>
    </row>
    <row r="4417" spans="1:1">
      <c r="A4417" s="34">
        <v>5130</v>
      </c>
    </row>
    <row r="4418" spans="1:1">
      <c r="A4418" s="33">
        <v>3600</v>
      </c>
    </row>
    <row r="4419" spans="1:1">
      <c r="A4419" s="34">
        <v>10218</v>
      </c>
    </row>
    <row r="4420" spans="1:1">
      <c r="A4420" s="33">
        <v>10584</v>
      </c>
    </row>
    <row r="4421" spans="1:1">
      <c r="A4421" s="34">
        <v>10230</v>
      </c>
    </row>
    <row r="4422" spans="1:1">
      <c r="A4422" s="33">
        <v>10230</v>
      </c>
    </row>
    <row r="4423" spans="1:1">
      <c r="A4423" s="34">
        <v>6438</v>
      </c>
    </row>
    <row r="4424" spans="1:1">
      <c r="A4424" s="33">
        <v>4779</v>
      </c>
    </row>
    <row r="4425" spans="1:1">
      <c r="A4425" s="34">
        <v>12702</v>
      </c>
    </row>
    <row r="4426" spans="1:1">
      <c r="A4426" s="33">
        <v>12644</v>
      </c>
    </row>
    <row r="4427" spans="1:1">
      <c r="A4427" s="34">
        <v>10614</v>
      </c>
    </row>
    <row r="4428" spans="1:1">
      <c r="A4428" s="33">
        <v>8723</v>
      </c>
    </row>
    <row r="4429" spans="1:1">
      <c r="A4429" s="34">
        <v>6435</v>
      </c>
    </row>
    <row r="4430" spans="1:1">
      <c r="A4430" s="33">
        <v>7800</v>
      </c>
    </row>
    <row r="4431" spans="1:1">
      <c r="A4431" s="34">
        <v>11310</v>
      </c>
    </row>
    <row r="4432" spans="1:1">
      <c r="A4432" s="33">
        <v>13020</v>
      </c>
    </row>
    <row r="4433" spans="1:1">
      <c r="A4433" s="34">
        <v>11648</v>
      </c>
    </row>
    <row r="4434" spans="1:1">
      <c r="A4434" s="33">
        <v>9120</v>
      </c>
    </row>
    <row r="4435" spans="1:1">
      <c r="A4435" s="34">
        <v>7936</v>
      </c>
    </row>
    <row r="4436" spans="1:1">
      <c r="A4436" s="33">
        <v>9384</v>
      </c>
    </row>
    <row r="4437" spans="1:1">
      <c r="A4437" s="34">
        <v>8424</v>
      </c>
    </row>
    <row r="4438" spans="1:1">
      <c r="A4438" s="33">
        <v>9744</v>
      </c>
    </row>
    <row r="4439" spans="1:1">
      <c r="A4439" s="34">
        <v>9882</v>
      </c>
    </row>
    <row r="4440" spans="1:1">
      <c r="A4440" s="33">
        <v>6669</v>
      </c>
    </row>
    <row r="4441" spans="1:1">
      <c r="A4441" s="34">
        <v>6496</v>
      </c>
    </row>
    <row r="4442" spans="1:1">
      <c r="A4442" s="33">
        <v>8040</v>
      </c>
    </row>
    <row r="4443" spans="1:1">
      <c r="A4443" s="34">
        <v>8362</v>
      </c>
    </row>
    <row r="4444" spans="1:1">
      <c r="A4444" s="33">
        <v>7728</v>
      </c>
    </row>
    <row r="4445" spans="1:1">
      <c r="A4445" s="34">
        <v>9735</v>
      </c>
    </row>
    <row r="4446" spans="1:1">
      <c r="A4446" s="33">
        <v>5886</v>
      </c>
    </row>
    <row r="4447" spans="1:1">
      <c r="A4447" s="34">
        <v>5670</v>
      </c>
    </row>
    <row r="4448" spans="1:1">
      <c r="A4448" s="33">
        <v>5103</v>
      </c>
    </row>
    <row r="4449" spans="1:1">
      <c r="A4449" s="34">
        <v>6392</v>
      </c>
    </row>
    <row r="4450" spans="1:1">
      <c r="A4450" s="33">
        <v>8835</v>
      </c>
    </row>
    <row r="4451" spans="1:1">
      <c r="A4451" s="34">
        <v>9600</v>
      </c>
    </row>
    <row r="4452" spans="1:1">
      <c r="A4452" s="33">
        <v>5830</v>
      </c>
    </row>
    <row r="4453" spans="1:1">
      <c r="A4453" s="34">
        <v>6048</v>
      </c>
    </row>
    <row r="4454" spans="1:1">
      <c r="A4454" s="33">
        <v>5632</v>
      </c>
    </row>
    <row r="4455" spans="1:1">
      <c r="A4455" s="34">
        <v>9044</v>
      </c>
    </row>
    <row r="4456" spans="1:1">
      <c r="A4456" s="33">
        <v>11368</v>
      </c>
    </row>
    <row r="4457" spans="1:1">
      <c r="A4457" s="34">
        <v>11718</v>
      </c>
    </row>
    <row r="4458" spans="1:1">
      <c r="A4458" s="33">
        <v>7021</v>
      </c>
    </row>
    <row r="4459" spans="1:1">
      <c r="A4459" s="34">
        <v>7581</v>
      </c>
    </row>
    <row r="4460" spans="1:1">
      <c r="A4460" s="33">
        <v>7728</v>
      </c>
    </row>
    <row r="4461" spans="1:1">
      <c r="A4461" s="34">
        <v>11100</v>
      </c>
    </row>
    <row r="4462" spans="1:1">
      <c r="A4462" s="33">
        <v>3444</v>
      </c>
    </row>
    <row r="4463" spans="1:1">
      <c r="A4463" s="34">
        <v>4674</v>
      </c>
    </row>
    <row r="4464" spans="1:1">
      <c r="A4464" s="33">
        <v>4485</v>
      </c>
    </row>
    <row r="4465" spans="1:1">
      <c r="A4465" s="34">
        <v>2736</v>
      </c>
    </row>
    <row r="4466" spans="1:1">
      <c r="A4466" s="33">
        <v>2296</v>
      </c>
    </row>
    <row r="4467" spans="1:1">
      <c r="A4467" s="34">
        <v>4736</v>
      </c>
    </row>
    <row r="4468" spans="1:1">
      <c r="A4468" s="33">
        <v>3537</v>
      </c>
    </row>
    <row r="4469" spans="1:1">
      <c r="A4469" s="34">
        <v>4218</v>
      </c>
    </row>
    <row r="4470" spans="1:1">
      <c r="A4470" s="33">
        <v>4674</v>
      </c>
    </row>
    <row r="4471" spans="1:1">
      <c r="A4471" s="34">
        <v>2592</v>
      </c>
    </row>
    <row r="4472" spans="1:1">
      <c r="A4472" s="33">
        <v>2494</v>
      </c>
    </row>
    <row r="4473" spans="1:1">
      <c r="A4473" s="34">
        <v>4292</v>
      </c>
    </row>
    <row r="4474" spans="1:1">
      <c r="A4474" s="33">
        <v>6105</v>
      </c>
    </row>
    <row r="4475" spans="1:1">
      <c r="A4475" s="34">
        <v>5376</v>
      </c>
    </row>
    <row r="4476" spans="1:1">
      <c r="A4476" s="33">
        <v>5916</v>
      </c>
    </row>
    <row r="4477" spans="1:1">
      <c r="A4477" s="34">
        <v>4590</v>
      </c>
    </row>
    <row r="4478" spans="1:1">
      <c r="A4478" s="33">
        <v>2184</v>
      </c>
    </row>
    <row r="4479" spans="1:1">
      <c r="A4479" s="34">
        <v>4940</v>
      </c>
    </row>
    <row r="4480" spans="1:1">
      <c r="A4480" s="33">
        <v>7205</v>
      </c>
    </row>
    <row r="4481" spans="1:1">
      <c r="A4481" s="34">
        <v>5546</v>
      </c>
    </row>
    <row r="4482" spans="1:1">
      <c r="A4482" s="33">
        <v>6893</v>
      </c>
    </row>
    <row r="4483" spans="1:1">
      <c r="A4483" s="34">
        <v>4144</v>
      </c>
    </row>
    <row r="4484" spans="1:1">
      <c r="A4484" s="33">
        <v>2728</v>
      </c>
    </row>
    <row r="4485" spans="1:1">
      <c r="A4485" s="34">
        <v>7056</v>
      </c>
    </row>
    <row r="4486" spans="1:1">
      <c r="A4486" s="33">
        <v>7205</v>
      </c>
    </row>
    <row r="4487" spans="1:1">
      <c r="A4487" s="34">
        <v>6300</v>
      </c>
    </row>
    <row r="4488" spans="1:1">
      <c r="A4488" s="33">
        <v>5782</v>
      </c>
    </row>
    <row r="4489" spans="1:1">
      <c r="A4489" s="34">
        <v>4002</v>
      </c>
    </row>
    <row r="4490" spans="1:1">
      <c r="A4490" s="33">
        <v>2772</v>
      </c>
    </row>
    <row r="4491" spans="1:1">
      <c r="A4491" s="34">
        <v>9842</v>
      </c>
    </row>
    <row r="4492" spans="1:1">
      <c r="A4492" s="33">
        <v>10206</v>
      </c>
    </row>
    <row r="4493" spans="1:1">
      <c r="A4493" s="34">
        <v>8496</v>
      </c>
    </row>
    <row r="4494" spans="1:1">
      <c r="A4494" s="33">
        <v>9600</v>
      </c>
    </row>
    <row r="4495" spans="1:1">
      <c r="A4495" s="34">
        <v>8370</v>
      </c>
    </row>
    <row r="4496" spans="1:1">
      <c r="A4496" s="33">
        <v>6006</v>
      </c>
    </row>
    <row r="4497" spans="1:1">
      <c r="A4497" s="34">
        <v>15023</v>
      </c>
    </row>
    <row r="4498" spans="1:1">
      <c r="A4498" s="33">
        <v>12928</v>
      </c>
    </row>
    <row r="4499" spans="1:1">
      <c r="A4499" s="34">
        <v>12596</v>
      </c>
    </row>
    <row r="4500" spans="1:1">
      <c r="A4500" s="33">
        <v>10787</v>
      </c>
    </row>
    <row r="4501" spans="1:1">
      <c r="A4501" s="34">
        <v>8723</v>
      </c>
    </row>
    <row r="4502" spans="1:1">
      <c r="A4502" s="33">
        <v>8777</v>
      </c>
    </row>
    <row r="4503" spans="1:1">
      <c r="A4503" s="34">
        <v>10686</v>
      </c>
    </row>
    <row r="4504" spans="1:1">
      <c r="A4504" s="33">
        <v>12348</v>
      </c>
    </row>
    <row r="4505" spans="1:1">
      <c r="A4505" s="34">
        <v>13797</v>
      </c>
    </row>
    <row r="4506" spans="1:1">
      <c r="A4506" s="33">
        <v>9581</v>
      </c>
    </row>
    <row r="4507" spans="1:1">
      <c r="A4507" s="34">
        <v>8505</v>
      </c>
    </row>
    <row r="4508" spans="1:1">
      <c r="A4508" s="33">
        <v>10360</v>
      </c>
    </row>
    <row r="4509" spans="1:1">
      <c r="A4509" s="34">
        <v>7400</v>
      </c>
    </row>
    <row r="4510" spans="1:1">
      <c r="A4510" s="33">
        <v>9558</v>
      </c>
    </row>
    <row r="4511" spans="1:1">
      <c r="A4511" s="34">
        <v>11592</v>
      </c>
    </row>
    <row r="4512" spans="1:1">
      <c r="A4512" s="33">
        <v>6780</v>
      </c>
    </row>
    <row r="4513" spans="1:1">
      <c r="A4513" s="34">
        <v>5900</v>
      </c>
    </row>
    <row r="4514" spans="1:1">
      <c r="A4514" s="33">
        <v>8880</v>
      </c>
    </row>
    <row r="4515" spans="1:1">
      <c r="A4515" s="34">
        <v>6890</v>
      </c>
    </row>
    <row r="4516" spans="1:1">
      <c r="A4516" s="33">
        <v>6987</v>
      </c>
    </row>
    <row r="4517" spans="1:1">
      <c r="A4517" s="34">
        <v>8208</v>
      </c>
    </row>
    <row r="4518" spans="1:1">
      <c r="A4518" s="33">
        <v>5202</v>
      </c>
    </row>
    <row r="4519" spans="1:1">
      <c r="A4519" s="34">
        <v>4505</v>
      </c>
    </row>
    <row r="4520" spans="1:1">
      <c r="A4520" s="33">
        <v>4800</v>
      </c>
    </row>
    <row r="4521" spans="1:1">
      <c r="A4521" s="34">
        <v>6825</v>
      </c>
    </row>
    <row r="4522" spans="1:1">
      <c r="A4522" s="33">
        <v>7800</v>
      </c>
    </row>
    <row r="4523" spans="1:1">
      <c r="A4523" s="34">
        <v>8250</v>
      </c>
    </row>
    <row r="4524" spans="1:1">
      <c r="A4524" s="33">
        <v>6528</v>
      </c>
    </row>
    <row r="4525" spans="1:1">
      <c r="A4525" s="34">
        <v>6960</v>
      </c>
    </row>
    <row r="4526" spans="1:1">
      <c r="A4526" s="33">
        <v>7140</v>
      </c>
    </row>
    <row r="4527" spans="1:1">
      <c r="A4527" s="34">
        <v>9490</v>
      </c>
    </row>
    <row r="4528" spans="1:1">
      <c r="A4528" s="33">
        <v>11977</v>
      </c>
    </row>
    <row r="4529" spans="1:1">
      <c r="A4529" s="34">
        <v>11648</v>
      </c>
    </row>
    <row r="4530" spans="1:1">
      <c r="A4530" s="33">
        <v>7500</v>
      </c>
    </row>
    <row r="4531" spans="1:1">
      <c r="A4531" s="34">
        <v>7875</v>
      </c>
    </row>
    <row r="4532" spans="1:1">
      <c r="A4532" s="33">
        <v>7820</v>
      </c>
    </row>
    <row r="4533" spans="1:1">
      <c r="A4533" s="34">
        <v>10275</v>
      </c>
    </row>
    <row r="4534" spans="1:1">
      <c r="A4534" s="33">
        <v>4212</v>
      </c>
    </row>
    <row r="4535" spans="1:1">
      <c r="A4535" s="34">
        <v>6288</v>
      </c>
    </row>
    <row r="4536" spans="1:1">
      <c r="A4536" s="33">
        <v>6210</v>
      </c>
    </row>
    <row r="4537" spans="1:1">
      <c r="A4537" s="34">
        <v>3822</v>
      </c>
    </row>
    <row r="4538" spans="1:1">
      <c r="A4538" s="33">
        <v>3723</v>
      </c>
    </row>
    <row r="4539" spans="1:1">
      <c r="A4539" s="34">
        <v>5750</v>
      </c>
    </row>
    <row r="4540" spans="1:1">
      <c r="A4540" s="33">
        <v>4968</v>
      </c>
    </row>
    <row r="4541" spans="1:1">
      <c r="A4541" s="34">
        <v>6157</v>
      </c>
    </row>
    <row r="4542" spans="1:1">
      <c r="A4542" s="33">
        <v>5734</v>
      </c>
    </row>
    <row r="4543" spans="1:1">
      <c r="A4543" s="34">
        <v>4176</v>
      </c>
    </row>
    <row r="4544" spans="1:1">
      <c r="A4544" s="33">
        <v>3380</v>
      </c>
    </row>
    <row r="4545" spans="1:1">
      <c r="A4545" s="34">
        <v>5658</v>
      </c>
    </row>
    <row r="4546" spans="1:1">
      <c r="A4546" s="33">
        <v>7682</v>
      </c>
    </row>
    <row r="4547" spans="1:1">
      <c r="A4547" s="34">
        <v>6670</v>
      </c>
    </row>
    <row r="4548" spans="1:1">
      <c r="A4548" s="33">
        <v>6900</v>
      </c>
    </row>
    <row r="4549" spans="1:1">
      <c r="A4549" s="34">
        <v>5440</v>
      </c>
    </row>
    <row r="4550" spans="1:1">
      <c r="A4550" s="33">
        <v>3174</v>
      </c>
    </row>
    <row r="4551" spans="1:1">
      <c r="A4551" s="34">
        <v>6510</v>
      </c>
    </row>
    <row r="4552" spans="1:1">
      <c r="A4552" s="33">
        <v>10880</v>
      </c>
    </row>
    <row r="4553" spans="1:1">
      <c r="A4553" s="34">
        <v>6248</v>
      </c>
    </row>
    <row r="4554" spans="1:1">
      <c r="A4554" s="33">
        <v>8880</v>
      </c>
    </row>
    <row r="4555" spans="1:1">
      <c r="A4555" s="34">
        <v>4950</v>
      </c>
    </row>
    <row r="4556" spans="1:1">
      <c r="A4556" s="33">
        <v>3304</v>
      </c>
    </row>
    <row r="4557" spans="1:1">
      <c r="A4557" s="34">
        <v>6864</v>
      </c>
    </row>
    <row r="4558" spans="1:1">
      <c r="A4558" s="33">
        <v>9075</v>
      </c>
    </row>
    <row r="4559" spans="1:1">
      <c r="A4559" s="34">
        <v>6480</v>
      </c>
    </row>
    <row r="4560" spans="1:1">
      <c r="A4560" s="33">
        <v>7320</v>
      </c>
    </row>
    <row r="4561" spans="1:1">
      <c r="A4561" s="34">
        <v>5310</v>
      </c>
    </row>
    <row r="4562" spans="1:1">
      <c r="A4562" s="33">
        <v>3120</v>
      </c>
    </row>
    <row r="4563" spans="1:1">
      <c r="A4563" s="34">
        <v>9375</v>
      </c>
    </row>
    <row r="4564" spans="1:1">
      <c r="A4564" s="33">
        <v>13845</v>
      </c>
    </row>
    <row r="4565" spans="1:1">
      <c r="A4565" s="34">
        <v>13912</v>
      </c>
    </row>
    <row r="4566" spans="1:1">
      <c r="A4566" s="33">
        <v>11736</v>
      </c>
    </row>
    <row r="4567" spans="1:1">
      <c r="A4567" s="34">
        <v>9375</v>
      </c>
    </row>
    <row r="4568" spans="1:1">
      <c r="A4568" s="33">
        <v>8610</v>
      </c>
    </row>
    <row r="4569" spans="1:1">
      <c r="A4569" s="34">
        <v>17836</v>
      </c>
    </row>
    <row r="4570" spans="1:1">
      <c r="A4570" s="33">
        <v>17447</v>
      </c>
    </row>
    <row r="4571" spans="1:1">
      <c r="A4571" s="34">
        <v>14924</v>
      </c>
    </row>
    <row r="4572" spans="1:1">
      <c r="A4572" s="33">
        <v>13650</v>
      </c>
    </row>
    <row r="4573" spans="1:1">
      <c r="A4573" s="34">
        <v>10686</v>
      </c>
    </row>
    <row r="4574" spans="1:1">
      <c r="A4574" s="33">
        <v>11088</v>
      </c>
    </row>
    <row r="4575" spans="1:1">
      <c r="A4575" s="34">
        <v>14725</v>
      </c>
    </row>
    <row r="4576" spans="1:1">
      <c r="A4576" s="33">
        <v>17360</v>
      </c>
    </row>
    <row r="4577" spans="1:1">
      <c r="A4577" s="34">
        <v>16170</v>
      </c>
    </row>
    <row r="4578" spans="1:1">
      <c r="A4578" s="33">
        <v>11899</v>
      </c>
    </row>
    <row r="4579" spans="1:1">
      <c r="A4579" s="34">
        <v>11470</v>
      </c>
    </row>
    <row r="4580" spans="1:1">
      <c r="A4580" s="33">
        <v>11005</v>
      </c>
    </row>
    <row r="4581" spans="1:1">
      <c r="A4581" s="34">
        <v>8208</v>
      </c>
    </row>
    <row r="4582" spans="1:1">
      <c r="A4582" s="33">
        <v>9984</v>
      </c>
    </row>
    <row r="4583" spans="1:1">
      <c r="A4583" s="34">
        <v>12354</v>
      </c>
    </row>
    <row r="4584" spans="1:1">
      <c r="A4584" s="33">
        <v>8505</v>
      </c>
    </row>
    <row r="4585" spans="1:1">
      <c r="A4585" s="34">
        <v>7504</v>
      </c>
    </row>
    <row r="4586" spans="1:1">
      <c r="A4586" s="33">
        <v>7992</v>
      </c>
    </row>
    <row r="4587" spans="1:1">
      <c r="A4587" s="34">
        <v>7006</v>
      </c>
    </row>
    <row r="4588" spans="1:1">
      <c r="A4588" s="33">
        <v>8642</v>
      </c>
    </row>
    <row r="4589" spans="1:1">
      <c r="A4589" s="34">
        <v>8832</v>
      </c>
    </row>
    <row r="4590" spans="1:1">
      <c r="A4590" s="33">
        <v>6328</v>
      </c>
    </row>
    <row r="4591" spans="1:1">
      <c r="A4591" s="34">
        <v>5684</v>
      </c>
    </row>
    <row r="4592" spans="1:1">
      <c r="A4592" s="33">
        <v>6486</v>
      </c>
    </row>
    <row r="4593" spans="1:1">
      <c r="A4593" s="34">
        <v>7171</v>
      </c>
    </row>
    <row r="4594" spans="1:1">
      <c r="A4594" s="33">
        <v>8748</v>
      </c>
    </row>
    <row r="4595" spans="1:1">
      <c r="A4595" s="34">
        <v>11280</v>
      </c>
    </row>
    <row r="4596" spans="1:1">
      <c r="A4596" s="33">
        <v>6696</v>
      </c>
    </row>
    <row r="4597" spans="1:1">
      <c r="A4597" s="34">
        <v>8073</v>
      </c>
    </row>
    <row r="4598" spans="1:1">
      <c r="A4598" s="33">
        <v>9775</v>
      </c>
    </row>
    <row r="4599" spans="1:1">
      <c r="A4599" s="34">
        <v>12144</v>
      </c>
    </row>
    <row r="4600" spans="1:1">
      <c r="A4600" s="33">
        <v>14664</v>
      </c>
    </row>
    <row r="4601" spans="1:1">
      <c r="A4601" s="34">
        <v>15015</v>
      </c>
    </row>
    <row r="4602" spans="1:1">
      <c r="A4602" s="33">
        <v>10074</v>
      </c>
    </row>
    <row r="4603" spans="1:1">
      <c r="A4603" s="34">
        <v>10488</v>
      </c>
    </row>
    <row r="4604" spans="1:1">
      <c r="A4604" s="33">
        <v>10906</v>
      </c>
    </row>
    <row r="4605" spans="1:1">
      <c r="A4605" s="34">
        <v>12900</v>
      </c>
    </row>
    <row r="4606" spans="1:1">
      <c r="A4606" s="33">
        <v>12012</v>
      </c>
    </row>
    <row r="4607" spans="1:1">
      <c r="A4607" s="34">
        <v>9061</v>
      </c>
    </row>
    <row r="4608" spans="1:1">
      <c r="A4608" s="33">
        <v>7820</v>
      </c>
    </row>
    <row r="4609" spans="1:1">
      <c r="A4609" s="34">
        <v>6650</v>
      </c>
    </row>
    <row r="4610" spans="1:1">
      <c r="A4610" s="33">
        <v>9750</v>
      </c>
    </row>
    <row r="4611" spans="1:1">
      <c r="A4611" s="34">
        <v>10127</v>
      </c>
    </row>
    <row r="4612" spans="1:1">
      <c r="A4612" s="33">
        <v>13717</v>
      </c>
    </row>
    <row r="4613" spans="1:1">
      <c r="A4613" s="34">
        <v>8385</v>
      </c>
    </row>
    <row r="4614" spans="1:1">
      <c r="A4614" s="33">
        <v>7680</v>
      </c>
    </row>
    <row r="4615" spans="1:1">
      <c r="A4615" s="34">
        <v>6422</v>
      </c>
    </row>
    <row r="4616" spans="1:1">
      <c r="A4616" s="33">
        <v>11554</v>
      </c>
    </row>
    <row r="4617" spans="1:1">
      <c r="A4617" s="34">
        <v>9061</v>
      </c>
    </row>
    <row r="4618" spans="1:1">
      <c r="A4618" s="33">
        <v>10988</v>
      </c>
    </row>
    <row r="4619" spans="1:1">
      <c r="A4619" s="34">
        <v>9450</v>
      </c>
    </row>
    <row r="4620" spans="1:1">
      <c r="A4620" s="33">
        <v>6944</v>
      </c>
    </row>
    <row r="4621" spans="1:1">
      <c r="A4621" s="34">
        <v>6300</v>
      </c>
    </row>
    <row r="4622" spans="1:1">
      <c r="A4622" s="33">
        <v>9646</v>
      </c>
    </row>
    <row r="4623" spans="1:1">
      <c r="A4623" s="34">
        <v>9450</v>
      </c>
    </row>
    <row r="4624" spans="1:1">
      <c r="A4624" s="33">
        <v>10752</v>
      </c>
    </row>
    <row r="4625" spans="1:1">
      <c r="A4625" s="34">
        <v>8610</v>
      </c>
    </row>
    <row r="4626" spans="1:1">
      <c r="A4626" s="33">
        <v>6496</v>
      </c>
    </row>
    <row r="4627" spans="1:1">
      <c r="A4627" s="34">
        <v>7182</v>
      </c>
    </row>
    <row r="4628" spans="1:1">
      <c r="A4628" s="33">
        <v>10192</v>
      </c>
    </row>
    <row r="4629" spans="1:1">
      <c r="A4629" s="34">
        <v>9152</v>
      </c>
    </row>
    <row r="4630" spans="1:1">
      <c r="A4630" s="33">
        <v>15600</v>
      </c>
    </row>
    <row r="4631" spans="1:1">
      <c r="A4631" s="34">
        <v>10476</v>
      </c>
    </row>
    <row r="4632" spans="1:1">
      <c r="A4632" s="33">
        <v>8836</v>
      </c>
    </row>
    <row r="4633" spans="1:1">
      <c r="A4633" s="34">
        <v>8575</v>
      </c>
    </row>
    <row r="4634" spans="1:1">
      <c r="A4634" s="33">
        <v>11368</v>
      </c>
    </row>
    <row r="4635" spans="1:1">
      <c r="A4635" s="34">
        <v>15872</v>
      </c>
    </row>
    <row r="4636" spans="1:1">
      <c r="A4636" s="33">
        <v>15950</v>
      </c>
    </row>
    <row r="4637" spans="1:1">
      <c r="A4637" s="34">
        <v>11124</v>
      </c>
    </row>
    <row r="4638" spans="1:1">
      <c r="A4638" s="33">
        <v>10192</v>
      </c>
    </row>
    <row r="4639" spans="1:1">
      <c r="A4639" s="34">
        <v>10199</v>
      </c>
    </row>
    <row r="4640" spans="1:1">
      <c r="A4640" s="33">
        <v>14446</v>
      </c>
    </row>
    <row r="4641" spans="1:1">
      <c r="A4641" s="34">
        <v>16317</v>
      </c>
    </row>
    <row r="4642" spans="1:1">
      <c r="A4642" s="33">
        <v>17940</v>
      </c>
    </row>
    <row r="4643" spans="1:1">
      <c r="A4643" s="34">
        <v>12825</v>
      </c>
    </row>
    <row r="4644" spans="1:1">
      <c r="A4644" s="33">
        <v>10750</v>
      </c>
    </row>
    <row r="4645" spans="1:1">
      <c r="A4645" s="34">
        <v>12349</v>
      </c>
    </row>
    <row r="4646" spans="1:1">
      <c r="A4646" s="33">
        <v>12688</v>
      </c>
    </row>
    <row r="4647" spans="1:1">
      <c r="A4647" s="34">
        <v>16348</v>
      </c>
    </row>
    <row r="4648" spans="1:1">
      <c r="A4648" s="33">
        <v>18240</v>
      </c>
    </row>
    <row r="4649" spans="1:1">
      <c r="A4649" s="34">
        <v>13860</v>
      </c>
    </row>
    <row r="4650" spans="1:1">
      <c r="A4650" s="33">
        <v>12243</v>
      </c>
    </row>
    <row r="4651" spans="1:1">
      <c r="A4651" s="34">
        <v>10252</v>
      </c>
    </row>
    <row r="4652" spans="1:1">
      <c r="A4652" s="33">
        <v>11700</v>
      </c>
    </row>
    <row r="4653" spans="1:1">
      <c r="A4653" s="34">
        <v>15568</v>
      </c>
    </row>
    <row r="4654" spans="1:1">
      <c r="A4654" s="33">
        <v>15052</v>
      </c>
    </row>
    <row r="4655" spans="1:1">
      <c r="A4655" s="34">
        <v>11730</v>
      </c>
    </row>
    <row r="4656" spans="1:1">
      <c r="A4656" s="33">
        <v>9225</v>
      </c>
    </row>
    <row r="4657" spans="1:1">
      <c r="A4657" s="34">
        <v>8820</v>
      </c>
    </row>
    <row r="4658" spans="1:1">
      <c r="A4658" s="33">
        <v>10500</v>
      </c>
    </row>
    <row r="4659" spans="1:1">
      <c r="A4659" s="34">
        <v>12265</v>
      </c>
    </row>
    <row r="4660" spans="1:1">
      <c r="A4660" s="33">
        <v>15120</v>
      </c>
    </row>
    <row r="4661" spans="1:1">
      <c r="A4661" s="34">
        <v>10105</v>
      </c>
    </row>
    <row r="4662" spans="1:1">
      <c r="A4662" s="33">
        <v>9541</v>
      </c>
    </row>
    <row r="4663" spans="1:1">
      <c r="A4663" s="34">
        <v>8190</v>
      </c>
    </row>
    <row r="4664" spans="1:1">
      <c r="A4664" s="33">
        <v>10773</v>
      </c>
    </row>
    <row r="4665" spans="1:1">
      <c r="A4665" s="34">
        <v>13157</v>
      </c>
    </row>
    <row r="4666" spans="1:1">
      <c r="A4666" s="33">
        <v>13664</v>
      </c>
    </row>
    <row r="4667" spans="1:1">
      <c r="A4667" s="34">
        <v>10976</v>
      </c>
    </row>
    <row r="4668" spans="1:1">
      <c r="A4668" s="33">
        <v>10304</v>
      </c>
    </row>
    <row r="4669" spans="1:1">
      <c r="A4669" s="34">
        <v>9898</v>
      </c>
    </row>
    <row r="4670" spans="1:1">
      <c r="A4670" s="33">
        <v>12480</v>
      </c>
    </row>
    <row r="4671" spans="1:1">
      <c r="A4671" s="34">
        <v>13632</v>
      </c>
    </row>
    <row r="4672" spans="1:1">
      <c r="A4672" s="33">
        <v>20349</v>
      </c>
    </row>
    <row r="4673" spans="1:1">
      <c r="A4673" s="34">
        <v>12954</v>
      </c>
    </row>
    <row r="4674" spans="1:1">
      <c r="A4674" s="33">
        <v>12896</v>
      </c>
    </row>
    <row r="4675" spans="1:1">
      <c r="A4675" s="34">
        <v>11286</v>
      </c>
    </row>
    <row r="4676" spans="1:1">
      <c r="A4676" s="33">
        <v>12120</v>
      </c>
    </row>
    <row r="4677" spans="1:1">
      <c r="A4677" s="34">
        <v>14016</v>
      </c>
    </row>
    <row r="4678" spans="1:1">
      <c r="A4678" s="33">
        <v>4323</v>
      </c>
    </row>
    <row r="4679" spans="1:1">
      <c r="A4679" s="34">
        <v>2145</v>
      </c>
    </row>
    <row r="4680" spans="1:1">
      <c r="A4680" s="33">
        <v>1512</v>
      </c>
    </row>
    <row r="4681" spans="1:1">
      <c r="A4681" s="34">
        <v>754</v>
      </c>
    </row>
    <row r="4682" spans="1:1">
      <c r="A4682" s="33">
        <v>1677</v>
      </c>
    </row>
    <row r="4683" spans="1:1">
      <c r="A4683" s="34">
        <v>2080</v>
      </c>
    </row>
    <row r="4684" spans="1:1">
      <c r="A4684" s="33">
        <v>4320</v>
      </c>
    </row>
    <row r="4685" spans="1:1">
      <c r="A4685" s="34">
        <v>1292</v>
      </c>
    </row>
    <row r="4686" spans="1:1">
      <c r="A4686" s="33">
        <v>1400</v>
      </c>
    </row>
    <row r="4687" spans="1:1">
      <c r="A4687" s="34">
        <v>540</v>
      </c>
    </row>
    <row r="4688" spans="1:1">
      <c r="A4688" s="33">
        <v>1804</v>
      </c>
    </row>
    <row r="4689" spans="1:1">
      <c r="A4689" s="34">
        <v>2210</v>
      </c>
    </row>
    <row r="4690" spans="1:1">
      <c r="A4690" s="33">
        <v>4524</v>
      </c>
    </row>
    <row r="4691" spans="1:1">
      <c r="A4691" s="34">
        <v>1330</v>
      </c>
    </row>
    <row r="4692" spans="1:1">
      <c r="A4692" s="33">
        <v>1537</v>
      </c>
    </row>
    <row r="4693" spans="1:1">
      <c r="A4693" s="34">
        <v>224</v>
      </c>
    </row>
    <row r="4694" spans="1:1">
      <c r="A4694" s="33">
        <v>893</v>
      </c>
    </row>
    <row r="4695" spans="1:1">
      <c r="A4695" s="34">
        <v>1786</v>
      </c>
    </row>
    <row r="4696" spans="1:1">
      <c r="A4696" s="33">
        <v>4320</v>
      </c>
    </row>
    <row r="4697" spans="1:1">
      <c r="A4697" s="34">
        <v>1064</v>
      </c>
    </row>
    <row r="4698" spans="1:1">
      <c r="A4698" s="33">
        <v>754</v>
      </c>
    </row>
    <row r="4699" spans="1:1">
      <c r="A4699" s="34">
        <v>224</v>
      </c>
    </row>
    <row r="4700" spans="1:1">
      <c r="A4700" s="33">
        <v>658</v>
      </c>
    </row>
    <row r="4701" spans="1:1">
      <c r="A4701" s="34">
        <v>1908</v>
      </c>
    </row>
    <row r="4702" spans="1:1">
      <c r="A4702" s="33">
        <v>5568</v>
      </c>
    </row>
    <row r="4703" spans="1:1">
      <c r="A4703" s="34">
        <v>1936</v>
      </c>
    </row>
    <row r="4704" spans="1:1">
      <c r="A4704" s="33">
        <v>1406</v>
      </c>
    </row>
    <row r="4705" spans="1:1">
      <c r="A4705" s="34">
        <v>468</v>
      </c>
    </row>
    <row r="4706" spans="1:1">
      <c r="A4706" s="33">
        <v>1000</v>
      </c>
    </row>
    <row r="4707" spans="1:1">
      <c r="A4707" s="34">
        <v>2958</v>
      </c>
    </row>
    <row r="4708" spans="1:1">
      <c r="A4708" s="33">
        <v>4664</v>
      </c>
    </row>
    <row r="4709" spans="1:1">
      <c r="A4709" s="34">
        <v>1862</v>
      </c>
    </row>
    <row r="4710" spans="1:1">
      <c r="A4710" s="33">
        <v>1551</v>
      </c>
    </row>
    <row r="4711" spans="1:1">
      <c r="A4711" s="34">
        <v>1440</v>
      </c>
    </row>
    <row r="4712" spans="1:1">
      <c r="A4712" s="33">
        <v>2205</v>
      </c>
    </row>
    <row r="4713" spans="1:1">
      <c r="A4713" s="34">
        <v>4293</v>
      </c>
    </row>
    <row r="4714" spans="1:1">
      <c r="A4714" s="33">
        <v>7840</v>
      </c>
    </row>
    <row r="4715" spans="1:1">
      <c r="A4715" s="34">
        <v>3150</v>
      </c>
    </row>
    <row r="4716" spans="1:1">
      <c r="A4716" s="33">
        <v>2268</v>
      </c>
    </row>
    <row r="4717" spans="1:1">
      <c r="A4717" s="34">
        <v>1938</v>
      </c>
    </row>
    <row r="4718" spans="1:1">
      <c r="A4718" s="33">
        <v>2842</v>
      </c>
    </row>
    <row r="4719" spans="1:1">
      <c r="A4719" s="34">
        <v>5292</v>
      </c>
    </row>
    <row r="4720" spans="1:1">
      <c r="A4720" s="33">
        <v>6439</v>
      </c>
    </row>
    <row r="4721" spans="1:1">
      <c r="A4721" s="34">
        <v>3741</v>
      </c>
    </row>
    <row r="4722" spans="1:1">
      <c r="A4722" s="33">
        <v>2516</v>
      </c>
    </row>
    <row r="4723" spans="1:1">
      <c r="A4723" s="34">
        <v>1551</v>
      </c>
    </row>
    <row r="4724" spans="1:1">
      <c r="A4724" s="33">
        <v>1764</v>
      </c>
    </row>
    <row r="4725" spans="1:1">
      <c r="A4725" s="34">
        <v>4048</v>
      </c>
    </row>
    <row r="4726" spans="1:1">
      <c r="A4726" s="33">
        <v>4859</v>
      </c>
    </row>
    <row r="4727" spans="1:1">
      <c r="A4727" s="34">
        <v>2701</v>
      </c>
    </row>
    <row r="4728" spans="1:1">
      <c r="A4728" s="33">
        <v>984</v>
      </c>
    </row>
    <row r="4729" spans="1:1">
      <c r="A4729" s="34">
        <v>744</v>
      </c>
    </row>
    <row r="4730" spans="1:1">
      <c r="A4730" s="33">
        <v>1088</v>
      </c>
    </row>
    <row r="4731" spans="1:1">
      <c r="A4731" s="34">
        <v>2028</v>
      </c>
    </row>
    <row r="4732" spans="1:1">
      <c r="A4732" s="33">
        <v>4018</v>
      </c>
    </row>
    <row r="4733" spans="1:1">
      <c r="A4733" s="34">
        <v>1972</v>
      </c>
    </row>
    <row r="4734" spans="1:1">
      <c r="A4734" s="33">
        <v>800</v>
      </c>
    </row>
    <row r="4735" spans="1:1">
      <c r="A4735" s="34">
        <v>672</v>
      </c>
    </row>
    <row r="4736" spans="1:1">
      <c r="A4736" s="33">
        <v>779</v>
      </c>
    </row>
    <row r="4737" spans="1:1">
      <c r="A4737" s="34">
        <v>2940</v>
      </c>
    </row>
    <row r="4738" spans="1:1">
      <c r="A4738" s="33">
        <v>4186</v>
      </c>
    </row>
    <row r="4739" spans="1:1">
      <c r="A4739" s="34">
        <v>1976</v>
      </c>
    </row>
    <row r="4740" spans="1:1">
      <c r="A4740" s="33">
        <v>1368</v>
      </c>
    </row>
    <row r="4741" spans="1:1">
      <c r="A4741" s="34">
        <v>1710</v>
      </c>
    </row>
    <row r="4742" spans="1:1">
      <c r="A4742" s="33">
        <v>1768</v>
      </c>
    </row>
    <row r="4743" spans="1:1">
      <c r="A4743" s="34">
        <v>3599</v>
      </c>
    </row>
    <row r="4744" spans="1:1">
      <c r="A4744" s="33">
        <v>6200</v>
      </c>
    </row>
    <row r="4745" spans="1:1">
      <c r="A4745" s="34">
        <v>3234</v>
      </c>
    </row>
    <row r="4746" spans="1:1">
      <c r="A4746" s="33">
        <v>2464</v>
      </c>
    </row>
    <row r="4747" spans="1:1">
      <c r="A4747" s="34">
        <v>2156</v>
      </c>
    </row>
    <row r="4748" spans="1:1">
      <c r="A4748" s="33">
        <v>2376</v>
      </c>
    </row>
    <row r="4749" spans="1:1">
      <c r="A4749" s="34">
        <v>4158</v>
      </c>
    </row>
    <row r="4750" spans="1:1">
      <c r="A4750" s="33">
        <v>3808</v>
      </c>
    </row>
    <row r="4751" spans="1:1">
      <c r="A4751" s="34">
        <v>5504</v>
      </c>
    </row>
    <row r="4752" spans="1:1">
      <c r="A4752" s="33">
        <v>4879</v>
      </c>
    </row>
    <row r="4753" spans="1:1">
      <c r="A4753" s="34">
        <v>4312</v>
      </c>
    </row>
    <row r="4754" spans="1:1">
      <c r="A4754" s="33">
        <v>3619</v>
      </c>
    </row>
    <row r="4755" spans="1:1">
      <c r="A4755" s="34">
        <v>5934</v>
      </c>
    </row>
    <row r="4756" spans="1:1">
      <c r="A4756" s="33">
        <v>5372</v>
      </c>
    </row>
    <row r="4757" spans="1:1">
      <c r="A4757" s="34">
        <v>5166</v>
      </c>
    </row>
    <row r="4758" spans="1:1">
      <c r="A4758" s="33">
        <v>5246</v>
      </c>
    </row>
    <row r="4759" spans="1:1">
      <c r="A4759" s="34">
        <v>3564</v>
      </c>
    </row>
    <row r="4760" spans="1:1">
      <c r="A4760" s="33">
        <v>2832</v>
      </c>
    </row>
    <row r="4761" spans="1:1">
      <c r="A4761" s="34">
        <v>5117</v>
      </c>
    </row>
    <row r="4762" spans="1:1">
      <c r="A4762" s="33">
        <v>5536</v>
      </c>
    </row>
    <row r="4763" spans="1:1">
      <c r="A4763" s="34">
        <v>4715</v>
      </c>
    </row>
    <row r="4764" spans="1:1">
      <c r="A4764" s="33">
        <v>5376</v>
      </c>
    </row>
    <row r="4765" spans="1:1">
      <c r="A4765" s="34">
        <v>4004</v>
      </c>
    </row>
    <row r="4766" spans="1:1">
      <c r="A4766" s="33">
        <v>2880</v>
      </c>
    </row>
    <row r="4767" spans="1:1">
      <c r="A4767" s="34">
        <v>4704</v>
      </c>
    </row>
    <row r="4768" spans="1:1">
      <c r="A4768" s="33">
        <v>7084</v>
      </c>
    </row>
    <row r="4769" spans="1:1">
      <c r="A4769" s="34">
        <v>4343</v>
      </c>
    </row>
    <row r="4770" spans="1:1">
      <c r="A4770" s="33">
        <v>5280</v>
      </c>
    </row>
    <row r="4771" spans="1:1">
      <c r="A4771" s="34">
        <v>2808</v>
      </c>
    </row>
    <row r="4772" spans="1:1">
      <c r="A4772" s="33">
        <v>2464</v>
      </c>
    </row>
    <row r="4773" spans="1:1">
      <c r="A4773" s="34">
        <v>5555</v>
      </c>
    </row>
    <row r="4774" spans="1:1">
      <c r="A4774" s="33">
        <v>5850</v>
      </c>
    </row>
    <row r="4775" spans="1:1">
      <c r="A4775" s="34">
        <v>4346</v>
      </c>
    </row>
    <row r="4776" spans="1:1">
      <c r="A4776" s="33">
        <v>4884</v>
      </c>
    </row>
    <row r="4777" spans="1:1">
      <c r="A4777" s="34">
        <v>3344</v>
      </c>
    </row>
    <row r="4778" spans="1:1">
      <c r="A4778" s="33">
        <v>2501</v>
      </c>
    </row>
    <row r="4779" spans="1:1">
      <c r="A4779" s="34">
        <v>6372</v>
      </c>
    </row>
    <row r="4780" spans="1:1">
      <c r="A4780" s="33">
        <v>6084</v>
      </c>
    </row>
    <row r="4781" spans="1:1">
      <c r="A4781" s="34">
        <v>6174</v>
      </c>
    </row>
    <row r="4782" spans="1:1">
      <c r="A4782" s="33">
        <v>7260</v>
      </c>
    </row>
    <row r="4783" spans="1:1">
      <c r="A4783" s="34">
        <v>4028</v>
      </c>
    </row>
    <row r="4784" spans="1:1">
      <c r="A4784" s="33">
        <v>3075</v>
      </c>
    </row>
    <row r="4785" spans="1:1">
      <c r="A4785" s="34">
        <v>8250</v>
      </c>
    </row>
    <row r="4786" spans="1:1">
      <c r="A4786" s="33">
        <v>7511</v>
      </c>
    </row>
    <row r="4787" spans="1:1">
      <c r="A4787" s="34">
        <v>6396</v>
      </c>
    </row>
    <row r="4788" spans="1:1">
      <c r="A4788" s="33">
        <v>6292</v>
      </c>
    </row>
    <row r="4789" spans="1:1">
      <c r="A4789" s="34">
        <v>4068</v>
      </c>
    </row>
    <row r="4790" spans="1:1">
      <c r="A4790" s="33">
        <v>5208</v>
      </c>
    </row>
    <row r="4791" spans="1:1">
      <c r="A4791" s="34">
        <v>8294</v>
      </c>
    </row>
    <row r="4792" spans="1:1">
      <c r="A4792" s="33">
        <v>8526</v>
      </c>
    </row>
    <row r="4793" spans="1:1">
      <c r="A4793" s="34">
        <v>10152</v>
      </c>
    </row>
    <row r="4794" spans="1:1">
      <c r="A4794" s="33">
        <v>6370</v>
      </c>
    </row>
    <row r="4795" spans="1:1">
      <c r="A4795" s="34">
        <v>4346</v>
      </c>
    </row>
    <row r="4796" spans="1:1">
      <c r="A4796" s="33">
        <v>5512</v>
      </c>
    </row>
    <row r="4797" spans="1:1">
      <c r="A4797" s="34">
        <v>6272</v>
      </c>
    </row>
    <row r="4798" spans="1:1">
      <c r="A4798" s="33">
        <v>7380</v>
      </c>
    </row>
    <row r="4799" spans="1:1">
      <c r="A4799" s="34">
        <v>7488</v>
      </c>
    </row>
    <row r="4800" spans="1:1">
      <c r="A4800" s="33">
        <v>4914</v>
      </c>
    </row>
    <row r="4801" spans="1:1">
      <c r="A4801" s="34">
        <v>4756</v>
      </c>
    </row>
    <row r="4802" spans="1:1">
      <c r="A4802" s="33">
        <v>5000</v>
      </c>
    </row>
    <row r="4803" spans="1:1">
      <c r="A4803" s="34">
        <v>7198</v>
      </c>
    </row>
    <row r="4804" spans="1:1">
      <c r="A4804" s="33">
        <v>7040</v>
      </c>
    </row>
    <row r="4805" spans="1:1">
      <c r="A4805" s="34">
        <v>7840</v>
      </c>
    </row>
    <row r="4806" spans="1:1">
      <c r="A4806" s="33">
        <v>4756</v>
      </c>
    </row>
    <row r="4807" spans="1:1">
      <c r="A4807" s="34">
        <v>4620</v>
      </c>
    </row>
    <row r="4808" spans="1:1">
      <c r="A4808" s="33">
        <v>5292</v>
      </c>
    </row>
    <row r="4809" spans="1:1">
      <c r="A4809" s="34">
        <v>6264</v>
      </c>
    </row>
    <row r="4810" spans="1:1">
      <c r="A4810" s="33">
        <v>6346</v>
      </c>
    </row>
    <row r="4811" spans="1:1">
      <c r="A4811" s="34">
        <v>7266</v>
      </c>
    </row>
    <row r="4812" spans="1:1">
      <c r="A4812" s="33">
        <v>4551</v>
      </c>
    </row>
    <row r="4813" spans="1:1">
      <c r="A4813" s="34">
        <v>4641</v>
      </c>
    </row>
    <row r="4814" spans="1:1">
      <c r="A4814" s="33">
        <v>5763</v>
      </c>
    </row>
    <row r="4815" spans="1:1">
      <c r="A4815" s="34">
        <v>7448</v>
      </c>
    </row>
    <row r="4816" spans="1:1">
      <c r="A4816" s="33">
        <v>8036</v>
      </c>
    </row>
    <row r="4817" spans="1:1">
      <c r="A4817" s="34">
        <v>8190</v>
      </c>
    </row>
    <row r="4818" spans="1:1">
      <c r="A4818" s="33">
        <v>5586</v>
      </c>
    </row>
    <row r="4819" spans="1:1">
      <c r="A4819" s="34">
        <v>6149</v>
      </c>
    </row>
    <row r="4820" spans="1:1">
      <c r="A4820" s="33">
        <v>6360</v>
      </c>
    </row>
    <row r="4821" spans="1:1">
      <c r="A4821" s="34">
        <v>7150</v>
      </c>
    </row>
    <row r="4822" spans="1:1">
      <c r="A4822" s="33">
        <v>3780</v>
      </c>
    </row>
    <row r="4823" spans="1:1">
      <c r="A4823" s="34">
        <v>5278</v>
      </c>
    </row>
    <row r="4824" spans="1:1">
      <c r="A4824" s="33">
        <v>3510</v>
      </c>
    </row>
    <row r="4825" spans="1:1">
      <c r="A4825" s="34">
        <v>4320</v>
      </c>
    </row>
    <row r="4826" spans="1:1">
      <c r="A4826" s="33">
        <v>3705</v>
      </c>
    </row>
    <row r="4827" spans="1:1">
      <c r="A4827" s="34">
        <v>4125</v>
      </c>
    </row>
    <row r="4828" spans="1:1">
      <c r="A4828" s="33">
        <v>4056</v>
      </c>
    </row>
    <row r="4829" spans="1:1">
      <c r="A4829" s="34">
        <v>5973</v>
      </c>
    </row>
    <row r="4830" spans="1:1">
      <c r="A4830" s="33">
        <v>3904</v>
      </c>
    </row>
    <row r="4831" spans="1:1">
      <c r="A4831" s="34">
        <v>3564</v>
      </c>
    </row>
    <row r="4832" spans="1:1">
      <c r="A4832" s="33">
        <v>3071</v>
      </c>
    </row>
    <row r="4833" spans="1:1">
      <c r="A4833" s="34">
        <v>4256</v>
      </c>
    </row>
    <row r="4834" spans="1:1">
      <c r="A4834" s="33">
        <v>5103</v>
      </c>
    </row>
    <row r="4835" spans="1:1">
      <c r="A4835" s="34">
        <v>6031</v>
      </c>
    </row>
    <row r="4836" spans="1:1">
      <c r="A4836" s="33">
        <v>3472</v>
      </c>
    </row>
    <row r="4837" spans="1:1">
      <c r="A4837" s="34">
        <v>3333</v>
      </c>
    </row>
    <row r="4838" spans="1:1">
      <c r="A4838" s="33">
        <v>2691</v>
      </c>
    </row>
    <row r="4839" spans="1:1">
      <c r="A4839" s="34">
        <v>3663</v>
      </c>
    </row>
    <row r="4840" spans="1:1">
      <c r="A4840" s="33">
        <v>3211</v>
      </c>
    </row>
    <row r="4841" spans="1:1">
      <c r="A4841" s="34">
        <v>4224</v>
      </c>
    </row>
    <row r="4842" spans="1:1">
      <c r="A4842" s="33">
        <v>2565</v>
      </c>
    </row>
    <row r="4843" spans="1:1">
      <c r="A4843" s="34">
        <v>2576</v>
      </c>
    </row>
    <row r="4844" spans="1:1">
      <c r="A4844" s="33">
        <v>2352</v>
      </c>
    </row>
    <row r="4845" spans="1:1">
      <c r="A4845" s="34">
        <v>3864</v>
      </c>
    </row>
    <row r="4846" spans="1:1">
      <c r="A4846" s="33">
        <v>2646</v>
      </c>
    </row>
    <row r="4847" spans="1:1">
      <c r="A4847" s="34">
        <v>5014</v>
      </c>
    </row>
    <row r="4848" spans="1:1">
      <c r="A4848" s="33">
        <v>3420</v>
      </c>
    </row>
    <row r="4849" spans="1:1">
      <c r="A4849" s="34">
        <v>3834</v>
      </c>
    </row>
    <row r="4850" spans="1:1">
      <c r="A4850" s="33">
        <v>4346</v>
      </c>
    </row>
    <row r="4851" spans="1:1">
      <c r="A4851" s="34">
        <v>7676</v>
      </c>
    </row>
    <row r="4852" spans="1:1">
      <c r="A4852" s="33">
        <v>7812</v>
      </c>
    </row>
    <row r="4853" spans="1:1">
      <c r="A4853" s="34">
        <v>8484</v>
      </c>
    </row>
    <row r="4854" spans="1:1">
      <c r="A4854" s="33">
        <v>6084</v>
      </c>
    </row>
    <row r="4855" spans="1:1">
      <c r="A4855" s="34">
        <v>6264</v>
      </c>
    </row>
    <row r="4856" spans="1:1">
      <c r="A4856" s="33">
        <v>6235</v>
      </c>
    </row>
    <row r="4857" spans="1:1">
      <c r="A4857" s="34">
        <v>11564</v>
      </c>
    </row>
    <row r="4858" spans="1:1">
      <c r="A4858" s="33">
        <v>7740</v>
      </c>
    </row>
    <row r="4859" spans="1:1">
      <c r="A4859" s="34">
        <v>8858</v>
      </c>
    </row>
    <row r="4860" spans="1:1">
      <c r="A4860" s="33">
        <v>9468</v>
      </c>
    </row>
    <row r="4861" spans="1:1">
      <c r="A4861" s="34">
        <v>5957</v>
      </c>
    </row>
    <row r="4862" spans="1:1">
      <c r="A4862" s="33">
        <v>7095</v>
      </c>
    </row>
    <row r="4863" spans="1:1">
      <c r="A4863" s="34">
        <v>11596</v>
      </c>
    </row>
    <row r="4864" spans="1:1">
      <c r="A4864" s="33">
        <v>9553</v>
      </c>
    </row>
    <row r="4865" spans="1:1">
      <c r="A4865" s="34">
        <v>12582</v>
      </c>
    </row>
    <row r="4866" spans="1:1">
      <c r="A4866" s="33">
        <v>13110</v>
      </c>
    </row>
    <row r="4867" spans="1:1">
      <c r="A4867" s="34">
        <v>5586</v>
      </c>
    </row>
    <row r="4868" spans="1:1">
      <c r="A4868" s="33">
        <v>6517</v>
      </c>
    </row>
    <row r="4869" spans="1:1">
      <c r="A4869" s="34">
        <v>9593</v>
      </c>
    </row>
    <row r="4870" spans="1:1">
      <c r="A4870" s="33">
        <v>8918</v>
      </c>
    </row>
    <row r="4871" spans="1:1">
      <c r="A4871" s="34">
        <v>7943</v>
      </c>
    </row>
    <row r="4872" spans="1:1">
      <c r="A4872" s="33">
        <v>9828</v>
      </c>
    </row>
    <row r="4873" spans="1:1">
      <c r="A4873" s="34">
        <v>5300</v>
      </c>
    </row>
    <row r="4874" spans="1:1">
      <c r="A4874" s="33">
        <v>5640</v>
      </c>
    </row>
    <row r="4875" spans="1:1">
      <c r="A4875" s="34">
        <v>6846</v>
      </c>
    </row>
    <row r="4876" spans="1:1">
      <c r="A4876" s="33">
        <v>5709</v>
      </c>
    </row>
    <row r="4877" spans="1:1">
      <c r="A4877" s="34">
        <v>4800</v>
      </c>
    </row>
    <row r="4878" spans="1:1">
      <c r="A4878" s="33">
        <v>5292</v>
      </c>
    </row>
    <row r="4879" spans="1:1">
      <c r="A4879" s="34">
        <v>3724</v>
      </c>
    </row>
    <row r="4880" spans="1:1">
      <c r="A4880" s="33">
        <v>2816</v>
      </c>
    </row>
    <row r="4881" spans="1:1">
      <c r="A4881" s="34">
        <v>5633</v>
      </c>
    </row>
    <row r="4882" spans="1:1">
      <c r="A4882" s="33">
        <v>5684</v>
      </c>
    </row>
    <row r="4883" spans="1:1">
      <c r="A4883" s="34">
        <v>5481</v>
      </c>
    </row>
    <row r="4884" spans="1:1">
      <c r="A4884" s="33">
        <v>8700</v>
      </c>
    </row>
    <row r="4885" spans="1:1">
      <c r="A4885" s="34">
        <v>6916</v>
      </c>
    </row>
    <row r="4886" spans="1:1">
      <c r="A4886" s="33">
        <v>5763</v>
      </c>
    </row>
    <row r="4887" spans="1:1">
      <c r="A4887" s="34">
        <v>9971</v>
      </c>
    </row>
    <row r="4888" spans="1:1">
      <c r="A4888" s="33">
        <v>10600</v>
      </c>
    </row>
    <row r="4889" spans="1:1">
      <c r="A4889" s="34">
        <v>12240</v>
      </c>
    </row>
    <row r="4890" spans="1:1">
      <c r="A4890" s="33">
        <v>11340</v>
      </c>
    </row>
    <row r="4891" spans="1:1">
      <c r="A4891" s="34">
        <v>8046</v>
      </c>
    </row>
    <row r="4892" spans="1:1">
      <c r="A4892" s="33">
        <v>7000</v>
      </c>
    </row>
    <row r="4893" spans="1:1">
      <c r="A4893" s="34">
        <v>13725</v>
      </c>
    </row>
    <row r="4894" spans="1:1">
      <c r="A4894" s="33">
        <v>3808</v>
      </c>
    </row>
    <row r="4895" spans="1:1">
      <c r="A4895" s="34">
        <v>1792</v>
      </c>
    </row>
    <row r="4896" spans="1:1">
      <c r="A4896" s="33">
        <v>1560</v>
      </c>
    </row>
    <row r="4897" spans="1:1">
      <c r="A4897" s="34">
        <v>513</v>
      </c>
    </row>
    <row r="4898" spans="1:1">
      <c r="A4898" s="33">
        <v>1505</v>
      </c>
    </row>
    <row r="4899" spans="1:1">
      <c r="A4899" s="34">
        <v>2176</v>
      </c>
    </row>
    <row r="4900" spans="1:1">
      <c r="A4900" s="33">
        <v>3808</v>
      </c>
    </row>
    <row r="4901" spans="1:1">
      <c r="A4901" s="34">
        <v>1254</v>
      </c>
    </row>
    <row r="4902" spans="1:1">
      <c r="A4902" s="33">
        <v>1081</v>
      </c>
    </row>
    <row r="4903" spans="1:1">
      <c r="A4903" s="34">
        <v>406</v>
      </c>
    </row>
    <row r="4904" spans="1:1">
      <c r="A4904" s="33">
        <v>1271</v>
      </c>
    </row>
    <row r="4905" spans="1:1">
      <c r="A4905" s="34">
        <v>1920</v>
      </c>
    </row>
    <row r="4906" spans="1:1">
      <c r="A4906" s="33">
        <v>4636</v>
      </c>
    </row>
    <row r="4907" spans="1:1">
      <c r="A4907" s="34">
        <v>1014</v>
      </c>
    </row>
    <row r="4908" spans="1:1">
      <c r="A4908" s="33">
        <v>1131</v>
      </c>
    </row>
    <row r="4909" spans="1:1">
      <c r="A4909" s="34">
        <v>0</v>
      </c>
    </row>
    <row r="4910" spans="1:1">
      <c r="A4910" s="33">
        <v>585</v>
      </c>
    </row>
    <row r="4911" spans="1:1">
      <c r="A4911" s="34">
        <v>1406</v>
      </c>
    </row>
    <row r="4912" spans="1:1">
      <c r="A4912" s="33">
        <v>3990</v>
      </c>
    </row>
    <row r="4913" spans="1:1">
      <c r="A4913" s="34">
        <v>736</v>
      </c>
    </row>
    <row r="4914" spans="1:1">
      <c r="A4914" s="33">
        <v>483</v>
      </c>
    </row>
    <row r="4915" spans="1:1">
      <c r="A4915" s="34">
        <v>0</v>
      </c>
    </row>
    <row r="4916" spans="1:1">
      <c r="A4916" s="33">
        <v>252</v>
      </c>
    </row>
    <row r="4917" spans="1:1">
      <c r="A4917" s="34">
        <v>1326</v>
      </c>
    </row>
    <row r="4918" spans="1:1">
      <c r="A4918" s="33">
        <v>5192</v>
      </c>
    </row>
    <row r="4919" spans="1:1">
      <c r="A4919" s="34">
        <v>1254</v>
      </c>
    </row>
    <row r="4920" spans="1:1">
      <c r="A4920" s="33">
        <v>960</v>
      </c>
    </row>
    <row r="4921" spans="1:1">
      <c r="A4921" s="34">
        <v>238</v>
      </c>
    </row>
    <row r="4922" spans="1:1">
      <c r="A4922" s="33">
        <v>598</v>
      </c>
    </row>
    <row r="4923" spans="1:1">
      <c r="A4923" s="34">
        <v>2091</v>
      </c>
    </row>
    <row r="4924" spans="1:1">
      <c r="A4924" s="33">
        <v>4320</v>
      </c>
    </row>
    <row r="4925" spans="1:1">
      <c r="A4925" s="34">
        <v>1440</v>
      </c>
    </row>
    <row r="4926" spans="1:1">
      <c r="A4926" s="33">
        <v>1242</v>
      </c>
    </row>
    <row r="4927" spans="1:1">
      <c r="A4927" s="34">
        <v>1053</v>
      </c>
    </row>
    <row r="4928" spans="1:1">
      <c r="A4928" s="33">
        <v>1764</v>
      </c>
    </row>
    <row r="4929" spans="1:1">
      <c r="A4929" s="34">
        <v>4165</v>
      </c>
    </row>
    <row r="4930" spans="1:1">
      <c r="A4930" s="33">
        <v>7095</v>
      </c>
    </row>
    <row r="4931" spans="1:1">
      <c r="A4931" s="34">
        <v>2997</v>
      </c>
    </row>
    <row r="4932" spans="1:1">
      <c r="A4932" s="33">
        <v>2142</v>
      </c>
    </row>
    <row r="4933" spans="1:1">
      <c r="A4933" s="34">
        <v>1518</v>
      </c>
    </row>
    <row r="4934" spans="1:1">
      <c r="A4934" s="33">
        <v>1804</v>
      </c>
    </row>
    <row r="4935" spans="1:1">
      <c r="A4935" s="34">
        <v>4459</v>
      </c>
    </row>
    <row r="4936" spans="1:1">
      <c r="A4936" s="33">
        <v>5945</v>
      </c>
    </row>
    <row r="4937" spans="1:1">
      <c r="A4937" s="34">
        <v>3360</v>
      </c>
    </row>
    <row r="4938" spans="1:1">
      <c r="A4938" s="33">
        <v>1872</v>
      </c>
    </row>
    <row r="4939" spans="1:1">
      <c r="A4939" s="34">
        <v>1102</v>
      </c>
    </row>
    <row r="4940" spans="1:1">
      <c r="A4940" s="33">
        <v>999</v>
      </c>
    </row>
    <row r="4941" spans="1:1">
      <c r="A4941" s="34">
        <v>3036</v>
      </c>
    </row>
    <row r="4942" spans="1:1">
      <c r="A4942" s="33">
        <v>4256</v>
      </c>
    </row>
    <row r="4943" spans="1:1">
      <c r="A4943" s="34">
        <v>1848</v>
      </c>
    </row>
    <row r="4944" spans="1:1">
      <c r="A4944" s="33">
        <v>450</v>
      </c>
    </row>
    <row r="4945" spans="1:1">
      <c r="A4945" s="34">
        <v>437</v>
      </c>
    </row>
    <row r="4946" spans="1:1">
      <c r="A4946" s="33">
        <v>609</v>
      </c>
    </row>
    <row r="4947" spans="1:1">
      <c r="A4947" s="34">
        <v>1326</v>
      </c>
    </row>
    <row r="4948" spans="1:1">
      <c r="A4948" s="33">
        <v>3384</v>
      </c>
    </row>
    <row r="4949" spans="1:1">
      <c r="A4949" s="34">
        <v>1189</v>
      </c>
    </row>
    <row r="4950" spans="1:1">
      <c r="A4950" s="33">
        <v>406</v>
      </c>
    </row>
    <row r="4951" spans="1:1">
      <c r="A4951" s="34">
        <v>203</v>
      </c>
    </row>
    <row r="4952" spans="1:1">
      <c r="A4952" s="33">
        <v>259</v>
      </c>
    </row>
    <row r="4953" spans="1:1">
      <c r="A4953" s="34">
        <v>1672</v>
      </c>
    </row>
    <row r="4954" spans="1:1">
      <c r="A4954" s="33">
        <v>3108</v>
      </c>
    </row>
    <row r="4955" spans="1:1">
      <c r="A4955" s="34">
        <v>1189</v>
      </c>
    </row>
    <row r="4956" spans="1:1">
      <c r="A4956" s="33">
        <v>725</v>
      </c>
    </row>
    <row r="4957" spans="1:1">
      <c r="A4957" s="34">
        <v>972</v>
      </c>
    </row>
    <row r="4958" spans="1:1">
      <c r="A4958" s="33">
        <v>1296</v>
      </c>
    </row>
    <row r="4959" spans="1:1">
      <c r="A4959" s="34">
        <v>3074</v>
      </c>
    </row>
    <row r="4960" spans="1:1">
      <c r="A4960" s="33">
        <v>5733</v>
      </c>
    </row>
    <row r="4961" spans="1:1">
      <c r="A4961" s="34">
        <v>2268</v>
      </c>
    </row>
    <row r="4962" spans="1:1">
      <c r="A4962" s="33">
        <v>2340</v>
      </c>
    </row>
    <row r="4963" spans="1:1">
      <c r="A4963" s="34">
        <v>1444</v>
      </c>
    </row>
    <row r="4964" spans="1:1">
      <c r="A4964" s="33">
        <v>1755</v>
      </c>
    </row>
    <row r="4965" spans="1:1">
      <c r="A4965" s="34">
        <v>3510</v>
      </c>
    </row>
    <row r="4966" spans="1:1">
      <c r="A4966" s="33">
        <v>3857</v>
      </c>
    </row>
    <row r="4967" spans="1:1">
      <c r="A4967" s="34">
        <v>5684</v>
      </c>
    </row>
    <row r="4968" spans="1:1">
      <c r="A4968" s="33">
        <v>3864</v>
      </c>
    </row>
    <row r="4969" spans="1:1">
      <c r="A4969" s="34">
        <v>4554</v>
      </c>
    </row>
    <row r="4970" spans="1:1">
      <c r="A4970" s="33">
        <v>3256</v>
      </c>
    </row>
    <row r="4971" spans="1:1">
      <c r="A4971" s="34">
        <v>4416</v>
      </c>
    </row>
    <row r="4972" spans="1:1">
      <c r="A4972" s="33">
        <v>3744</v>
      </c>
    </row>
    <row r="4973" spans="1:1">
      <c r="A4973" s="34">
        <v>5742</v>
      </c>
    </row>
    <row r="4974" spans="1:1">
      <c r="A4974" s="33">
        <v>4096</v>
      </c>
    </row>
    <row r="4975" spans="1:1">
      <c r="A4975" s="34">
        <v>3136</v>
      </c>
    </row>
    <row r="4976" spans="1:1">
      <c r="A4976" s="33">
        <v>2584</v>
      </c>
    </row>
    <row r="4977" spans="1:1">
      <c r="A4977" s="34">
        <v>4158</v>
      </c>
    </row>
    <row r="4978" spans="1:1">
      <c r="A4978" s="33">
        <v>4564</v>
      </c>
    </row>
    <row r="4979" spans="1:1">
      <c r="A4979" s="34">
        <v>6768</v>
      </c>
    </row>
    <row r="4980" spans="1:1">
      <c r="A4980" s="33">
        <v>3159</v>
      </c>
    </row>
    <row r="4981" spans="1:1">
      <c r="A4981" s="34">
        <v>3465</v>
      </c>
    </row>
    <row r="4982" spans="1:1">
      <c r="A4982" s="33">
        <v>2701</v>
      </c>
    </row>
    <row r="4983" spans="1:1">
      <c r="A4983" s="34">
        <v>3536</v>
      </c>
    </row>
    <row r="4984" spans="1:1">
      <c r="A4984" s="33">
        <v>3705</v>
      </c>
    </row>
    <row r="4985" spans="1:1">
      <c r="A4985" s="34">
        <v>3591</v>
      </c>
    </row>
    <row r="4986" spans="1:1">
      <c r="A4986" s="33">
        <v>1666</v>
      </c>
    </row>
    <row r="4987" spans="1:1">
      <c r="A4987" s="34">
        <v>2034</v>
      </c>
    </row>
    <row r="4988" spans="1:1">
      <c r="A4988" s="33">
        <v>1702</v>
      </c>
    </row>
    <row r="4989" spans="1:1">
      <c r="A4989" s="34">
        <v>2980</v>
      </c>
    </row>
    <row r="4990" spans="1:1">
      <c r="A4990" s="33">
        <v>1827</v>
      </c>
    </row>
    <row r="4991" spans="1:1">
      <c r="A4991" s="34">
        <v>3591</v>
      </c>
    </row>
    <row r="4992" spans="1:1">
      <c r="A4992" s="33">
        <v>2595</v>
      </c>
    </row>
    <row r="4993" spans="1:1">
      <c r="A4993" s="34">
        <v>4590</v>
      </c>
    </row>
    <row r="4994" spans="1:1">
      <c r="A4994" s="33">
        <v>5880</v>
      </c>
    </row>
    <row r="4995" spans="1:1">
      <c r="A4995" s="34">
        <v>8729</v>
      </c>
    </row>
    <row r="4996" spans="1:1">
      <c r="A4996" s="33">
        <v>8729</v>
      </c>
    </row>
    <row r="4997" spans="1:1">
      <c r="A4997" s="34">
        <v>9947</v>
      </c>
    </row>
    <row r="4998" spans="1:1">
      <c r="A4998" s="33">
        <v>8316</v>
      </c>
    </row>
    <row r="4999" spans="1:1">
      <c r="A4999" s="34">
        <v>7380</v>
      </c>
    </row>
    <row r="5000" spans="1:1">
      <c r="A5000" s="33">
        <v>7105</v>
      </c>
    </row>
    <row r="5001" spans="1:1">
      <c r="A5001" s="34">
        <v>12250</v>
      </c>
    </row>
    <row r="5002" spans="1:1">
      <c r="A5002" s="33">
        <v>9064</v>
      </c>
    </row>
    <row r="5003" spans="1:1">
      <c r="A5003" s="34">
        <v>10535</v>
      </c>
    </row>
    <row r="5004" spans="1:1">
      <c r="A5004" s="33">
        <v>10414</v>
      </c>
    </row>
    <row r="5005" spans="1:1">
      <c r="A5005" s="34">
        <v>7612</v>
      </c>
    </row>
    <row r="5006" spans="1:1">
      <c r="A5006" s="33">
        <v>5895</v>
      </c>
    </row>
    <row r="5007" spans="1:1">
      <c r="A5007" s="34">
        <v>13440</v>
      </c>
    </row>
    <row r="5008" spans="1:1">
      <c r="A5008" s="33">
        <v>8550</v>
      </c>
    </row>
    <row r="5009" spans="1:1">
      <c r="A5009" s="34">
        <v>10920</v>
      </c>
    </row>
    <row r="5010" spans="1:1">
      <c r="A5010" s="33">
        <v>13668</v>
      </c>
    </row>
    <row r="5011" spans="1:1">
      <c r="A5011" s="34">
        <v>5474</v>
      </c>
    </row>
    <row r="5012" spans="1:1">
      <c r="A5012" s="33">
        <v>6150</v>
      </c>
    </row>
    <row r="5013" spans="1:1">
      <c r="A5013" s="34">
        <v>10738</v>
      </c>
    </row>
    <row r="5014" spans="1:1">
      <c r="A5014" s="33">
        <v>8925</v>
      </c>
    </row>
    <row r="5015" spans="1:1">
      <c r="A5015" s="34">
        <v>7200</v>
      </c>
    </row>
    <row r="5016" spans="1:1">
      <c r="A5016" s="33">
        <v>11092</v>
      </c>
    </row>
    <row r="5017" spans="1:1">
      <c r="A5017" s="34">
        <v>5510</v>
      </c>
    </row>
    <row r="5018" spans="1:1">
      <c r="A5018" s="33">
        <v>3608</v>
      </c>
    </row>
    <row r="5019" spans="1:1">
      <c r="A5019" s="34">
        <v>5550</v>
      </c>
    </row>
    <row r="5020" spans="1:1">
      <c r="A5020" s="33">
        <v>3799</v>
      </c>
    </row>
    <row r="5021" spans="1:1">
      <c r="A5021" s="34">
        <v>4582</v>
      </c>
    </row>
    <row r="5022" spans="1:1">
      <c r="A5022" s="33">
        <v>3968</v>
      </c>
    </row>
    <row r="5023" spans="1:1">
      <c r="A5023" s="34">
        <v>2912</v>
      </c>
    </row>
    <row r="5024" spans="1:1">
      <c r="A5024" s="33">
        <v>2262</v>
      </c>
    </row>
    <row r="5025" spans="1:1">
      <c r="A5025" s="34">
        <v>5148</v>
      </c>
    </row>
    <row r="5026" spans="1:1">
      <c r="A5026" s="33">
        <v>3042</v>
      </c>
    </row>
    <row r="5027" spans="1:1">
      <c r="A5027" s="34">
        <v>3211</v>
      </c>
    </row>
    <row r="5028" spans="1:1">
      <c r="A5028" s="33">
        <v>6192</v>
      </c>
    </row>
    <row r="5029" spans="1:1">
      <c r="A5029" s="34">
        <v>5764</v>
      </c>
    </row>
    <row r="5030" spans="1:1">
      <c r="A5030" s="33">
        <v>5328</v>
      </c>
    </row>
    <row r="5031" spans="1:1">
      <c r="A5031" s="34">
        <v>10528</v>
      </c>
    </row>
    <row r="5032" spans="1:1">
      <c r="A5032" s="33">
        <v>13048</v>
      </c>
    </row>
    <row r="5033" spans="1:1">
      <c r="A5033" s="34">
        <v>13050</v>
      </c>
    </row>
    <row r="5034" spans="1:1">
      <c r="A5034" s="33">
        <v>11200</v>
      </c>
    </row>
    <row r="5035" spans="1:1">
      <c r="A5035" s="34">
        <v>9009</v>
      </c>
    </row>
    <row r="5036" spans="1:1">
      <c r="A5036" s="33">
        <v>8410</v>
      </c>
    </row>
    <row r="5037" spans="1:1">
      <c r="A5037" s="34">
        <v>13804</v>
      </c>
    </row>
    <row r="5038" spans="1:1">
      <c r="A5038" s="33">
        <v>4446</v>
      </c>
    </row>
    <row r="5039" spans="1:1">
      <c r="A5039" s="34">
        <v>2850</v>
      </c>
    </row>
    <row r="5040" spans="1:1">
      <c r="A5040" s="33">
        <v>1764</v>
      </c>
    </row>
    <row r="5041" spans="1:1">
      <c r="A5041" s="34">
        <v>952</v>
      </c>
    </row>
    <row r="5042" spans="1:1">
      <c r="A5042" s="33">
        <v>1974</v>
      </c>
    </row>
    <row r="5043" spans="1:1">
      <c r="A5043" s="34">
        <v>2584</v>
      </c>
    </row>
    <row r="5044" spans="1:1">
      <c r="A5044" s="33">
        <v>5320</v>
      </c>
    </row>
    <row r="5045" spans="1:1">
      <c r="A5045" s="34">
        <v>1710</v>
      </c>
    </row>
    <row r="5046" spans="1:1">
      <c r="A5046" s="33">
        <v>1740</v>
      </c>
    </row>
    <row r="5047" spans="1:1">
      <c r="A5047" s="34">
        <v>646</v>
      </c>
    </row>
    <row r="5048" spans="1:1">
      <c r="A5048" s="33">
        <v>2070</v>
      </c>
    </row>
    <row r="5049" spans="1:1">
      <c r="A5049" s="34">
        <v>2331</v>
      </c>
    </row>
    <row r="5050" spans="1:1">
      <c r="A5050" s="33">
        <v>4953</v>
      </c>
    </row>
    <row r="5051" spans="1:1">
      <c r="A5051" s="34">
        <v>1794</v>
      </c>
    </row>
    <row r="5052" spans="1:1">
      <c r="A5052" s="33">
        <v>1404</v>
      </c>
    </row>
    <row r="5053" spans="1:1">
      <c r="A5053" s="34">
        <v>416</v>
      </c>
    </row>
    <row r="5054" spans="1:1">
      <c r="A5054" s="33">
        <v>1421</v>
      </c>
    </row>
    <row r="5055" spans="1:1">
      <c r="A5055" s="34">
        <v>1800</v>
      </c>
    </row>
    <row r="5056" spans="1:1">
      <c r="A5056" s="33">
        <v>4514</v>
      </c>
    </row>
    <row r="5057" spans="1:1">
      <c r="A5057" s="34">
        <v>1628</v>
      </c>
    </row>
    <row r="5058" spans="1:1">
      <c r="A5058" s="33">
        <v>1188</v>
      </c>
    </row>
    <row r="5059" spans="1:1">
      <c r="A5059" s="34">
        <v>693</v>
      </c>
    </row>
    <row r="5060" spans="1:1">
      <c r="A5060" s="33">
        <v>940</v>
      </c>
    </row>
    <row r="5061" spans="1:1">
      <c r="A5061" s="34">
        <v>2457</v>
      </c>
    </row>
    <row r="5062" spans="1:1">
      <c r="A5062" s="33">
        <v>7488</v>
      </c>
    </row>
    <row r="5063" spans="1:1">
      <c r="A5063" s="34">
        <v>2880</v>
      </c>
    </row>
    <row r="5064" spans="1:1">
      <c r="A5064" s="33">
        <v>1974</v>
      </c>
    </row>
    <row r="5065" spans="1:1">
      <c r="A5065" s="34">
        <v>1394</v>
      </c>
    </row>
    <row r="5066" spans="1:1">
      <c r="A5066" s="33">
        <v>2142</v>
      </c>
    </row>
    <row r="5067" spans="1:1">
      <c r="A5067" s="34">
        <v>4032</v>
      </c>
    </row>
    <row r="5068" spans="1:1">
      <c r="A5068" s="33">
        <v>8532</v>
      </c>
    </row>
    <row r="5069" spans="1:1">
      <c r="A5069" s="34">
        <v>3696</v>
      </c>
    </row>
    <row r="5070" spans="1:1">
      <c r="A5070" s="33">
        <v>2436</v>
      </c>
    </row>
    <row r="5071" spans="1:1">
      <c r="A5071" s="34">
        <v>2091</v>
      </c>
    </row>
    <row r="5072" spans="1:1">
      <c r="A5072" s="33">
        <v>2650</v>
      </c>
    </row>
    <row r="5073" spans="1:1">
      <c r="A5073" s="34">
        <v>4760</v>
      </c>
    </row>
    <row r="5074" spans="1:1">
      <c r="A5074" s="33">
        <v>7293</v>
      </c>
    </row>
    <row r="5075" spans="1:1">
      <c r="A5075" s="34">
        <v>3864</v>
      </c>
    </row>
    <row r="5076" spans="1:1">
      <c r="A5076" s="33">
        <v>2709</v>
      </c>
    </row>
    <row r="5077" spans="1:1">
      <c r="A5077" s="34">
        <v>1892</v>
      </c>
    </row>
    <row r="5078" spans="1:1">
      <c r="A5078" s="33">
        <v>3180</v>
      </c>
    </row>
    <row r="5079" spans="1:1">
      <c r="A5079" s="34">
        <v>6554</v>
      </c>
    </row>
    <row r="5080" spans="1:1">
      <c r="A5080" s="33">
        <v>7350</v>
      </c>
    </row>
    <row r="5081" spans="1:1">
      <c r="A5081" s="34">
        <v>4410</v>
      </c>
    </row>
    <row r="5082" spans="1:1">
      <c r="A5082" s="33">
        <v>2788</v>
      </c>
    </row>
    <row r="5083" spans="1:1">
      <c r="A5083" s="34">
        <v>2091</v>
      </c>
    </row>
    <row r="5084" spans="1:1">
      <c r="A5084" s="33">
        <v>2214</v>
      </c>
    </row>
    <row r="5085" spans="1:1">
      <c r="A5085" s="34">
        <v>4914</v>
      </c>
    </row>
    <row r="5086" spans="1:1">
      <c r="A5086" s="33">
        <v>6466</v>
      </c>
    </row>
    <row r="5087" spans="1:1">
      <c r="A5087" s="34">
        <v>3220</v>
      </c>
    </row>
    <row r="5088" spans="1:1">
      <c r="A5088" s="33">
        <v>1558</v>
      </c>
    </row>
    <row r="5089" spans="1:1">
      <c r="A5089" s="34">
        <v>1512</v>
      </c>
    </row>
    <row r="5090" spans="1:1">
      <c r="A5090" s="33">
        <v>1872</v>
      </c>
    </row>
    <row r="5091" spans="1:1">
      <c r="A5091" s="34">
        <v>3363</v>
      </c>
    </row>
    <row r="5092" spans="1:1">
      <c r="A5092" s="33">
        <v>6600</v>
      </c>
    </row>
    <row r="5093" spans="1:1">
      <c r="A5093" s="34">
        <v>3186</v>
      </c>
    </row>
    <row r="5094" spans="1:1">
      <c r="A5094" s="33">
        <v>1612</v>
      </c>
    </row>
    <row r="5095" spans="1:1">
      <c r="A5095" s="34">
        <v>1300</v>
      </c>
    </row>
    <row r="5096" spans="1:1">
      <c r="A5096" s="33">
        <v>1647</v>
      </c>
    </row>
    <row r="5097" spans="1:1">
      <c r="A5097" s="34">
        <v>3808</v>
      </c>
    </row>
    <row r="5098" spans="1:1">
      <c r="A5098" s="33">
        <v>6076</v>
      </c>
    </row>
    <row r="5099" spans="1:1">
      <c r="A5099" s="34">
        <v>2704</v>
      </c>
    </row>
    <row r="5100" spans="1:1">
      <c r="A5100" s="33">
        <v>2860</v>
      </c>
    </row>
    <row r="5101" spans="1:1">
      <c r="A5101" s="34">
        <v>2484</v>
      </c>
    </row>
    <row r="5102" spans="1:1">
      <c r="A5102" s="33">
        <v>2460</v>
      </c>
    </row>
    <row r="5103" spans="1:1">
      <c r="A5103" s="34">
        <v>4221</v>
      </c>
    </row>
    <row r="5104" spans="1:1">
      <c r="A5104" s="33">
        <v>8556</v>
      </c>
    </row>
    <row r="5105" spans="1:1">
      <c r="A5105" s="34">
        <v>3922</v>
      </c>
    </row>
    <row r="5106" spans="1:1">
      <c r="A5106" s="33">
        <v>3536</v>
      </c>
    </row>
    <row r="5107" spans="1:1">
      <c r="A5107" s="34">
        <v>2600</v>
      </c>
    </row>
    <row r="5108" spans="1:1">
      <c r="A5108" s="33">
        <v>3240</v>
      </c>
    </row>
    <row r="5109" spans="1:1">
      <c r="A5109" s="34">
        <v>5175</v>
      </c>
    </row>
    <row r="5110" spans="1:1">
      <c r="A5110" s="33">
        <v>3234</v>
      </c>
    </row>
    <row r="5111" spans="1:1">
      <c r="A5111" s="34">
        <v>4469</v>
      </c>
    </row>
    <row r="5112" spans="1:1">
      <c r="A5112" s="33">
        <v>4343</v>
      </c>
    </row>
    <row r="5113" spans="1:1">
      <c r="A5113" s="34">
        <v>2537</v>
      </c>
    </row>
    <row r="5114" spans="1:1">
      <c r="A5114" s="33">
        <v>4368</v>
      </c>
    </row>
    <row r="5115" spans="1:1">
      <c r="A5115" s="34">
        <v>8823</v>
      </c>
    </row>
    <row r="5116" spans="1:1">
      <c r="A5116" s="33">
        <v>3445</v>
      </c>
    </row>
    <row r="5117" spans="1:1">
      <c r="A5117" s="34">
        <v>3311</v>
      </c>
    </row>
    <row r="5118" spans="1:1">
      <c r="A5118" s="33">
        <v>2254</v>
      </c>
    </row>
    <row r="5119" spans="1:1">
      <c r="A5119" s="34">
        <v>4500</v>
      </c>
    </row>
    <row r="5120" spans="1:1">
      <c r="A5120" s="33">
        <v>5304</v>
      </c>
    </row>
    <row r="5121" spans="1:1">
      <c r="A5121" s="34">
        <v>8109</v>
      </c>
    </row>
    <row r="5122" spans="1:1">
      <c r="A5122" s="33">
        <v>3380</v>
      </c>
    </row>
    <row r="5123" spans="1:1">
      <c r="A5123" s="34">
        <v>2829</v>
      </c>
    </row>
    <row r="5124" spans="1:1">
      <c r="A5124" s="33">
        <v>1764</v>
      </c>
    </row>
    <row r="5125" spans="1:1">
      <c r="A5125" s="34">
        <v>3392</v>
      </c>
    </row>
    <row r="5126" spans="1:1">
      <c r="A5126" s="33">
        <v>3816</v>
      </c>
    </row>
    <row r="5127" spans="1:1">
      <c r="A5127" s="34">
        <v>7074</v>
      </c>
    </row>
    <row r="5128" spans="1:1">
      <c r="A5128" s="33">
        <v>3050</v>
      </c>
    </row>
    <row r="5129" spans="1:1">
      <c r="A5129" s="34">
        <v>2684</v>
      </c>
    </row>
    <row r="5130" spans="1:1">
      <c r="A5130" s="33">
        <v>2068</v>
      </c>
    </row>
    <row r="5131" spans="1:1">
      <c r="A5131" s="34">
        <v>2296</v>
      </c>
    </row>
    <row r="5132" spans="1:1">
      <c r="A5132" s="33">
        <v>4116</v>
      </c>
    </row>
    <row r="5133" spans="1:1">
      <c r="A5133" s="34">
        <v>9440</v>
      </c>
    </row>
    <row r="5134" spans="1:1">
      <c r="A5134" s="33">
        <v>4032</v>
      </c>
    </row>
    <row r="5135" spans="1:1">
      <c r="A5135" s="34">
        <v>4452</v>
      </c>
    </row>
    <row r="5136" spans="1:1">
      <c r="A5136" s="33">
        <v>3213</v>
      </c>
    </row>
    <row r="5137" spans="1:1">
      <c r="A5137" s="34">
        <v>4278</v>
      </c>
    </row>
    <row r="5138" spans="1:1">
      <c r="A5138" s="33">
        <v>6700</v>
      </c>
    </row>
    <row r="5139" spans="1:1">
      <c r="A5139" s="34">
        <v>11151</v>
      </c>
    </row>
    <row r="5140" spans="1:1">
      <c r="A5140" s="33">
        <v>6160</v>
      </c>
    </row>
    <row r="5141" spans="1:1">
      <c r="A5141" s="34">
        <v>4293</v>
      </c>
    </row>
    <row r="5142" spans="1:1">
      <c r="A5142" s="33">
        <v>4770</v>
      </c>
    </row>
    <row r="5143" spans="1:1">
      <c r="A5143" s="34">
        <v>5040</v>
      </c>
    </row>
    <row r="5144" spans="1:1">
      <c r="A5144" s="33">
        <v>8442</v>
      </c>
    </row>
    <row r="5145" spans="1:1">
      <c r="A5145" s="34">
        <v>11466</v>
      </c>
    </row>
    <row r="5146" spans="1:1">
      <c r="A5146" s="33">
        <v>6549</v>
      </c>
    </row>
    <row r="5147" spans="1:1">
      <c r="A5147" s="34">
        <v>5406</v>
      </c>
    </row>
    <row r="5148" spans="1:1">
      <c r="A5148" s="33">
        <v>3825</v>
      </c>
    </row>
    <row r="5149" spans="1:1">
      <c r="A5149" s="34">
        <v>5551</v>
      </c>
    </row>
    <row r="5150" spans="1:1">
      <c r="A5150" s="33">
        <v>8710</v>
      </c>
    </row>
    <row r="5151" spans="1:1">
      <c r="A5151" s="34">
        <v>9617</v>
      </c>
    </row>
    <row r="5152" spans="1:1">
      <c r="A5152" s="33">
        <v>5936</v>
      </c>
    </row>
    <row r="5153" spans="1:1">
      <c r="A5153" s="34">
        <v>5508</v>
      </c>
    </row>
    <row r="5154" spans="1:1">
      <c r="A5154" s="33">
        <v>3604</v>
      </c>
    </row>
    <row r="5155" spans="1:1">
      <c r="A5155" s="34">
        <v>4030</v>
      </c>
    </row>
    <row r="5156" spans="1:1">
      <c r="A5156" s="33">
        <v>6968</v>
      </c>
    </row>
    <row r="5157" spans="1:1">
      <c r="A5157" s="34">
        <v>8384</v>
      </c>
    </row>
    <row r="5158" spans="1:1">
      <c r="A5158" s="33">
        <v>5005</v>
      </c>
    </row>
    <row r="5159" spans="1:1">
      <c r="A5159" s="34">
        <v>2950</v>
      </c>
    </row>
    <row r="5160" spans="1:1">
      <c r="A5160" s="33">
        <v>2800</v>
      </c>
    </row>
    <row r="5161" spans="1:1">
      <c r="A5161" s="34">
        <v>3720</v>
      </c>
    </row>
    <row r="5162" spans="1:1">
      <c r="A5162" s="33">
        <v>5376</v>
      </c>
    </row>
    <row r="5163" spans="1:1">
      <c r="A5163" s="34">
        <v>7684</v>
      </c>
    </row>
    <row r="5164" spans="1:1">
      <c r="A5164" s="33">
        <v>4620</v>
      </c>
    </row>
    <row r="5165" spans="1:1">
      <c r="A5165" s="34">
        <v>2714</v>
      </c>
    </row>
    <row r="5166" spans="1:1">
      <c r="A5166" s="33">
        <v>2478</v>
      </c>
    </row>
    <row r="5167" spans="1:1">
      <c r="A5167" s="34">
        <v>3124</v>
      </c>
    </row>
    <row r="5168" spans="1:1">
      <c r="A5168" s="33">
        <v>6059</v>
      </c>
    </row>
    <row r="5169" spans="1:1">
      <c r="A5169" s="34">
        <v>8364</v>
      </c>
    </row>
    <row r="5170" spans="1:1">
      <c r="A5170" s="33">
        <v>4779</v>
      </c>
    </row>
    <row r="5171" spans="1:1">
      <c r="A5171" s="34">
        <v>5487</v>
      </c>
    </row>
    <row r="5172" spans="1:1">
      <c r="A5172" s="33">
        <v>5580</v>
      </c>
    </row>
    <row r="5173" spans="1:1">
      <c r="A5173" s="34">
        <v>5727</v>
      </c>
    </row>
    <row r="5174" spans="1:1">
      <c r="A5174" s="33">
        <v>7474</v>
      </c>
    </row>
    <row r="5175" spans="1:1">
      <c r="A5175" s="34">
        <v>12006</v>
      </c>
    </row>
    <row r="5176" spans="1:1">
      <c r="A5176" s="33">
        <v>6720</v>
      </c>
    </row>
    <row r="5177" spans="1:1">
      <c r="A5177" s="34">
        <v>3597</v>
      </c>
    </row>
    <row r="5178" spans="1:1">
      <c r="A5178" s="33">
        <v>4687</v>
      </c>
    </row>
    <row r="5179" spans="1:1">
      <c r="A5179" s="34">
        <v>4633</v>
      </c>
    </row>
    <row r="5180" spans="1:1">
      <c r="A5180" s="33">
        <v>2408</v>
      </c>
    </row>
    <row r="5181" spans="1:1">
      <c r="A5181" s="34">
        <v>2116</v>
      </c>
    </row>
    <row r="5182" spans="1:1">
      <c r="A5182" s="33">
        <v>5166</v>
      </c>
    </row>
    <row r="5183" spans="1:1">
      <c r="A5183" s="34">
        <v>4719</v>
      </c>
    </row>
    <row r="5184" spans="1:1">
      <c r="A5184" s="33">
        <v>4116</v>
      </c>
    </row>
    <row r="5185" spans="1:1">
      <c r="A5185" s="34">
        <v>4136</v>
      </c>
    </row>
    <row r="5186" spans="1:1">
      <c r="A5186" s="33">
        <v>2296</v>
      </c>
    </row>
    <row r="5187" spans="1:1">
      <c r="A5187" s="34">
        <v>1786</v>
      </c>
    </row>
    <row r="5188" spans="1:1">
      <c r="A5188" s="33">
        <v>4488</v>
      </c>
    </row>
    <row r="5189" spans="1:1">
      <c r="A5189" s="34">
        <v>5940</v>
      </c>
    </row>
    <row r="5190" spans="1:1">
      <c r="A5190" s="33">
        <v>4914</v>
      </c>
    </row>
    <row r="5191" spans="1:1">
      <c r="A5191" s="34">
        <v>5757</v>
      </c>
    </row>
    <row r="5192" spans="1:1">
      <c r="A5192" s="33">
        <v>3588</v>
      </c>
    </row>
    <row r="5193" spans="1:1">
      <c r="A5193" s="34">
        <v>1980</v>
      </c>
    </row>
    <row r="5194" spans="1:1">
      <c r="A5194" s="33">
        <v>4250</v>
      </c>
    </row>
    <row r="5195" spans="1:1">
      <c r="A5195" s="34">
        <v>7670</v>
      </c>
    </row>
    <row r="5196" spans="1:1">
      <c r="A5196" s="33">
        <v>4941</v>
      </c>
    </row>
    <row r="5197" spans="1:1">
      <c r="A5197" s="34">
        <v>5460</v>
      </c>
    </row>
    <row r="5198" spans="1:1">
      <c r="A5198" s="33">
        <v>3504</v>
      </c>
    </row>
    <row r="5199" spans="1:1">
      <c r="A5199" s="34">
        <v>2184</v>
      </c>
    </row>
    <row r="5200" spans="1:1">
      <c r="A5200" s="33">
        <v>6204</v>
      </c>
    </row>
    <row r="5201" spans="1:1">
      <c r="A5201" s="34">
        <v>8058</v>
      </c>
    </row>
    <row r="5202" spans="1:1">
      <c r="A5202" s="33">
        <v>5684</v>
      </c>
    </row>
    <row r="5203" spans="1:1">
      <c r="A5203" s="34">
        <v>5488</v>
      </c>
    </row>
    <row r="5204" spans="1:1">
      <c r="A5204" s="33">
        <v>4160</v>
      </c>
    </row>
    <row r="5205" spans="1:1">
      <c r="A5205" s="34">
        <v>2530</v>
      </c>
    </row>
    <row r="5206" spans="1:1">
      <c r="A5206" s="33">
        <v>9867</v>
      </c>
    </row>
    <row r="5207" spans="1:1">
      <c r="A5207" s="34">
        <v>14070</v>
      </c>
    </row>
    <row r="5208" spans="1:1">
      <c r="A5208" s="33">
        <v>11232</v>
      </c>
    </row>
    <row r="5209" spans="1:1">
      <c r="A5209" s="34">
        <v>12780</v>
      </c>
    </row>
    <row r="5210" spans="1:1">
      <c r="A5210" s="33">
        <v>9842</v>
      </c>
    </row>
    <row r="5211" spans="1:1">
      <c r="A5211" s="34">
        <v>7304</v>
      </c>
    </row>
    <row r="5212" spans="1:1">
      <c r="A5212" s="33">
        <v>16393</v>
      </c>
    </row>
    <row r="5213" spans="1:1">
      <c r="A5213" s="34">
        <v>15392</v>
      </c>
    </row>
    <row r="5214" spans="1:1">
      <c r="A5214" s="33">
        <v>14742</v>
      </c>
    </row>
    <row r="5215" spans="1:1">
      <c r="A5215" s="34">
        <v>11850</v>
      </c>
    </row>
    <row r="5216" spans="1:1">
      <c r="A5216" s="33">
        <v>9490</v>
      </c>
    </row>
    <row r="5217" spans="1:1">
      <c r="A5217" s="34">
        <v>11920</v>
      </c>
    </row>
    <row r="5218" spans="1:1">
      <c r="A5218" s="33">
        <v>14784</v>
      </c>
    </row>
    <row r="5219" spans="1:1">
      <c r="A5219" s="34">
        <v>16590</v>
      </c>
    </row>
    <row r="5220" spans="1:1">
      <c r="A5220" s="33">
        <v>15478</v>
      </c>
    </row>
    <row r="5221" spans="1:1">
      <c r="A5221" s="34">
        <v>10368</v>
      </c>
    </row>
    <row r="5222" spans="1:1">
      <c r="A5222" s="33">
        <v>9514</v>
      </c>
    </row>
    <row r="5223" spans="1:1">
      <c r="A5223" s="34">
        <v>10143</v>
      </c>
    </row>
    <row r="5224" spans="1:1">
      <c r="A5224" s="33">
        <v>6336</v>
      </c>
    </row>
    <row r="5225" spans="1:1">
      <c r="A5225" s="34">
        <v>9238</v>
      </c>
    </row>
    <row r="5226" spans="1:1">
      <c r="A5226" s="33">
        <v>10281</v>
      </c>
    </row>
    <row r="5227" spans="1:1">
      <c r="A5227" s="34">
        <v>6720</v>
      </c>
    </row>
    <row r="5228" spans="1:1">
      <c r="A5228" s="33">
        <v>5270</v>
      </c>
    </row>
    <row r="5229" spans="1:1">
      <c r="A5229" s="34">
        <v>6461</v>
      </c>
    </row>
    <row r="5230" spans="1:1">
      <c r="A5230" s="33">
        <v>5880</v>
      </c>
    </row>
    <row r="5231" spans="1:1">
      <c r="A5231" s="34">
        <v>6448</v>
      </c>
    </row>
    <row r="5232" spans="1:1">
      <c r="A5232" s="33">
        <v>8418</v>
      </c>
    </row>
    <row r="5233" spans="1:1">
      <c r="A5233" s="34">
        <v>4872</v>
      </c>
    </row>
    <row r="5234" spans="1:1">
      <c r="A5234" s="33">
        <v>4150</v>
      </c>
    </row>
    <row r="5235" spans="1:1">
      <c r="A5235" s="34">
        <v>4410</v>
      </c>
    </row>
    <row r="5236" spans="1:1">
      <c r="A5236" s="33">
        <v>4800</v>
      </c>
    </row>
    <row r="5237" spans="1:1">
      <c r="A5237" s="34">
        <v>8058</v>
      </c>
    </row>
    <row r="5238" spans="1:1">
      <c r="A5238" s="33">
        <v>9408</v>
      </c>
    </row>
    <row r="5239" spans="1:1">
      <c r="A5239" s="34">
        <v>6150</v>
      </c>
    </row>
    <row r="5240" spans="1:1">
      <c r="A5240" s="33">
        <v>6240</v>
      </c>
    </row>
    <row r="5241" spans="1:1">
      <c r="A5241" s="34">
        <v>9379</v>
      </c>
    </row>
    <row r="5242" spans="1:1">
      <c r="A5242" s="33">
        <v>11480</v>
      </c>
    </row>
    <row r="5243" spans="1:1">
      <c r="A5243" s="34">
        <v>12852</v>
      </c>
    </row>
    <row r="5244" spans="1:1">
      <c r="A5244" s="33">
        <v>14014</v>
      </c>
    </row>
    <row r="5245" spans="1:1">
      <c r="A5245" s="34">
        <v>9990</v>
      </c>
    </row>
    <row r="5246" spans="1:1">
      <c r="A5246" s="33">
        <v>10585</v>
      </c>
    </row>
    <row r="5247" spans="1:1">
      <c r="A5247" s="34">
        <v>10752</v>
      </c>
    </row>
    <row r="5248" spans="1:1">
      <c r="A5248" s="33">
        <v>12638</v>
      </c>
    </row>
    <row r="5249" spans="1:1">
      <c r="A5249" s="34">
        <v>4370</v>
      </c>
    </row>
    <row r="5250" spans="1:1">
      <c r="A5250" s="33">
        <v>5904</v>
      </c>
    </row>
    <row r="5251" spans="1:1">
      <c r="A5251" s="34">
        <v>5535</v>
      </c>
    </row>
    <row r="5252" spans="1:1">
      <c r="A5252" s="33">
        <v>3619</v>
      </c>
    </row>
    <row r="5253" spans="1:1">
      <c r="A5253" s="34">
        <v>3672</v>
      </c>
    </row>
    <row r="5254" spans="1:1">
      <c r="A5254" s="33">
        <v>6076</v>
      </c>
    </row>
    <row r="5255" spans="1:1">
      <c r="A5255" s="34">
        <v>4932</v>
      </c>
    </row>
    <row r="5256" spans="1:1">
      <c r="A5256" s="33">
        <v>5439</v>
      </c>
    </row>
    <row r="5257" spans="1:1">
      <c r="A5257" s="34">
        <v>5439</v>
      </c>
    </row>
    <row r="5258" spans="1:1">
      <c r="A5258" s="33">
        <v>3330</v>
      </c>
    </row>
    <row r="5259" spans="1:1">
      <c r="A5259" s="34">
        <v>3120</v>
      </c>
    </row>
    <row r="5260" spans="1:1">
      <c r="A5260" s="33">
        <v>5076</v>
      </c>
    </row>
    <row r="5261" spans="1:1">
      <c r="A5261" s="34">
        <v>7360</v>
      </c>
    </row>
    <row r="5262" spans="1:1">
      <c r="A5262" s="33">
        <v>5800</v>
      </c>
    </row>
    <row r="5263" spans="1:1">
      <c r="A5263" s="34">
        <v>6785</v>
      </c>
    </row>
    <row r="5264" spans="1:1">
      <c r="A5264" s="33">
        <v>5278</v>
      </c>
    </row>
    <row r="5265" spans="1:1">
      <c r="A5265" s="34">
        <v>2684</v>
      </c>
    </row>
    <row r="5266" spans="1:1">
      <c r="A5266" s="33">
        <v>5454</v>
      </c>
    </row>
    <row r="5267" spans="1:1">
      <c r="A5267" s="34">
        <v>8556</v>
      </c>
    </row>
    <row r="5268" spans="1:1">
      <c r="A5268" s="33">
        <v>6468</v>
      </c>
    </row>
    <row r="5269" spans="1:1">
      <c r="A5269" s="34">
        <v>7920</v>
      </c>
    </row>
    <row r="5270" spans="1:1">
      <c r="A5270" s="33">
        <v>4368</v>
      </c>
    </row>
    <row r="5271" spans="1:1">
      <c r="A5271" s="34">
        <v>3422</v>
      </c>
    </row>
    <row r="5272" spans="1:1">
      <c r="A5272" s="33">
        <v>7848</v>
      </c>
    </row>
    <row r="5273" spans="1:1">
      <c r="A5273" s="34">
        <v>8990</v>
      </c>
    </row>
    <row r="5274" spans="1:1">
      <c r="A5274" s="33">
        <v>7680</v>
      </c>
    </row>
    <row r="5275" spans="1:1">
      <c r="A5275" s="34">
        <v>7021</v>
      </c>
    </row>
    <row r="5276" spans="1:1">
      <c r="A5276" s="33">
        <v>5192</v>
      </c>
    </row>
    <row r="5277" spans="1:1">
      <c r="A5277" s="34">
        <v>3536</v>
      </c>
    </row>
    <row r="5278" spans="1:1">
      <c r="A5278" s="33">
        <v>11591</v>
      </c>
    </row>
    <row r="5279" spans="1:1">
      <c r="A5279" s="34">
        <v>13603</v>
      </c>
    </row>
    <row r="5280" spans="1:1">
      <c r="A5280" s="33">
        <v>12992</v>
      </c>
    </row>
    <row r="5281" spans="1:1">
      <c r="A5281" s="34">
        <v>16800</v>
      </c>
    </row>
    <row r="5282" spans="1:1">
      <c r="A5282" s="33">
        <v>11935</v>
      </c>
    </row>
    <row r="5283" spans="1:1">
      <c r="A5283" s="34">
        <v>11214</v>
      </c>
    </row>
    <row r="5284" spans="1:1">
      <c r="A5284" s="33">
        <v>22454</v>
      </c>
    </row>
    <row r="5285" spans="1:1">
      <c r="A5285" s="34">
        <v>21663</v>
      </c>
    </row>
    <row r="5286" spans="1:1">
      <c r="A5286" s="33">
        <v>19800</v>
      </c>
    </row>
    <row r="5287" spans="1:1">
      <c r="A5287" s="34">
        <v>16254</v>
      </c>
    </row>
    <row r="5288" spans="1:1">
      <c r="A5288" s="33">
        <v>14760</v>
      </c>
    </row>
    <row r="5289" spans="1:1">
      <c r="A5289" s="34">
        <v>17355</v>
      </c>
    </row>
    <row r="5290" spans="1:1">
      <c r="A5290" s="33">
        <v>16463</v>
      </c>
    </row>
    <row r="5291" spans="1:1">
      <c r="A5291" s="34">
        <v>18531</v>
      </c>
    </row>
    <row r="5292" spans="1:1">
      <c r="A5292" s="33">
        <v>15862</v>
      </c>
    </row>
    <row r="5293" spans="1:1">
      <c r="A5293" s="34">
        <v>14742</v>
      </c>
    </row>
    <row r="5294" spans="1:1">
      <c r="A5294" s="33">
        <v>11011</v>
      </c>
    </row>
    <row r="5295" spans="1:1">
      <c r="A5295" s="34">
        <v>10582</v>
      </c>
    </row>
    <row r="5296" spans="1:1">
      <c r="A5296" s="33">
        <v>7047</v>
      </c>
    </row>
    <row r="5297" spans="1:1">
      <c r="A5297" s="34">
        <v>8120</v>
      </c>
    </row>
    <row r="5298" spans="1:1">
      <c r="A5298" s="33">
        <v>8100</v>
      </c>
    </row>
    <row r="5299" spans="1:1">
      <c r="A5299" s="34">
        <v>4050</v>
      </c>
    </row>
    <row r="5300" spans="1:1">
      <c r="A5300" s="33">
        <v>3510</v>
      </c>
    </row>
    <row r="5301" spans="1:1">
      <c r="A5301" s="34">
        <v>4736</v>
      </c>
    </row>
    <row r="5302" spans="1:1">
      <c r="A5302" s="33">
        <v>3825</v>
      </c>
    </row>
    <row r="5303" spans="1:1">
      <c r="A5303" s="34">
        <v>4700</v>
      </c>
    </row>
    <row r="5304" spans="1:1">
      <c r="A5304" s="33">
        <v>8496</v>
      </c>
    </row>
    <row r="5305" spans="1:1">
      <c r="A5305" s="34">
        <v>6160</v>
      </c>
    </row>
    <row r="5306" spans="1:1">
      <c r="A5306" s="33">
        <v>5763</v>
      </c>
    </row>
    <row r="5307" spans="1:1">
      <c r="A5307" s="34">
        <v>5782</v>
      </c>
    </row>
    <row r="5308" spans="1:1">
      <c r="A5308" s="33">
        <v>6760</v>
      </c>
    </row>
    <row r="5309" spans="1:1">
      <c r="A5309" s="34">
        <v>8788</v>
      </c>
    </row>
    <row r="5310" spans="1:1">
      <c r="A5310" s="33">
        <v>9450</v>
      </c>
    </row>
    <row r="5311" spans="1:1">
      <c r="A5311" s="34">
        <v>7791</v>
      </c>
    </row>
    <row r="5312" spans="1:1">
      <c r="A5312" s="33">
        <v>9600</v>
      </c>
    </row>
    <row r="5313" spans="1:1">
      <c r="A5313" s="34">
        <v>9548</v>
      </c>
    </row>
    <row r="5314" spans="1:1">
      <c r="A5314" s="33">
        <v>13932</v>
      </c>
    </row>
    <row r="5315" spans="1:1">
      <c r="A5315" s="34">
        <v>15552</v>
      </c>
    </row>
    <row r="5316" spans="1:1">
      <c r="A5316" s="33">
        <v>16400</v>
      </c>
    </row>
    <row r="5317" spans="1:1">
      <c r="A5317" s="34">
        <v>13050</v>
      </c>
    </row>
    <row r="5318" spans="1:1">
      <c r="A5318" s="33">
        <v>14040</v>
      </c>
    </row>
    <row r="5319" spans="1:1">
      <c r="A5319" s="34">
        <v>12642</v>
      </c>
    </row>
    <row r="5320" spans="1:1">
      <c r="A5320" s="33">
        <v>13572</v>
      </c>
    </row>
    <row r="5321" spans="1:1">
      <c r="A5321" s="34">
        <v>10455</v>
      </c>
    </row>
    <row r="5322" spans="1:1">
      <c r="A5322" s="33">
        <v>8316</v>
      </c>
    </row>
    <row r="5323" spans="1:1">
      <c r="A5323" s="34">
        <v>5408</v>
      </c>
    </row>
    <row r="5324" spans="1:1">
      <c r="A5324" s="33">
        <v>5365</v>
      </c>
    </row>
    <row r="5325" spans="1:1">
      <c r="A5325" s="34">
        <v>8415</v>
      </c>
    </row>
    <row r="5326" spans="1:1">
      <c r="A5326" s="33">
        <v>7744</v>
      </c>
    </row>
    <row r="5327" spans="1:1">
      <c r="A5327" s="34">
        <v>10296</v>
      </c>
    </row>
    <row r="5328" spans="1:1">
      <c r="A5328" s="33">
        <v>5796</v>
      </c>
    </row>
    <row r="5329" spans="1:1">
      <c r="A5329" s="34">
        <v>5742</v>
      </c>
    </row>
    <row r="5330" spans="1:1">
      <c r="A5330" s="33">
        <v>4921</v>
      </c>
    </row>
    <row r="5331" spans="1:1">
      <c r="A5331" s="34">
        <v>7700</v>
      </c>
    </row>
    <row r="5332" spans="1:1">
      <c r="A5332" s="33">
        <v>7644</v>
      </c>
    </row>
    <row r="5333" spans="1:1">
      <c r="A5333" s="34">
        <v>11088</v>
      </c>
    </row>
    <row r="5334" spans="1:1">
      <c r="A5334" s="33">
        <v>7260</v>
      </c>
    </row>
    <row r="5335" spans="1:1">
      <c r="A5335" s="34">
        <v>5313</v>
      </c>
    </row>
    <row r="5336" spans="1:1">
      <c r="A5336" s="33">
        <v>4134</v>
      </c>
    </row>
    <row r="5337" spans="1:1">
      <c r="A5337" s="34">
        <v>6783</v>
      </c>
    </row>
    <row r="5338" spans="1:1">
      <c r="A5338" s="33">
        <v>6923</v>
      </c>
    </row>
    <row r="5339" spans="1:1">
      <c r="A5339" s="34">
        <v>10416</v>
      </c>
    </row>
    <row r="5340" spans="1:1">
      <c r="A5340" s="33">
        <v>6321</v>
      </c>
    </row>
    <row r="5341" spans="1:1">
      <c r="A5341" s="34">
        <v>5168</v>
      </c>
    </row>
    <row r="5342" spans="1:1">
      <c r="A5342" s="33">
        <v>4995</v>
      </c>
    </row>
    <row r="5343" spans="1:1">
      <c r="A5343" s="34">
        <v>6200</v>
      </c>
    </row>
    <row r="5344" spans="1:1">
      <c r="A5344" s="33">
        <v>6396</v>
      </c>
    </row>
    <row r="5345" spans="1:1">
      <c r="A5345" s="34">
        <v>13050</v>
      </c>
    </row>
    <row r="5346" spans="1:1">
      <c r="A5346" s="33">
        <v>8533</v>
      </c>
    </row>
    <row r="5347" spans="1:1">
      <c r="A5347" s="34">
        <v>7840</v>
      </c>
    </row>
    <row r="5348" spans="1:1">
      <c r="A5348" s="33">
        <v>6110</v>
      </c>
    </row>
    <row r="5349" spans="1:1">
      <c r="A5349" s="34">
        <v>7672</v>
      </c>
    </row>
    <row r="5350" spans="1:1">
      <c r="A5350" s="33">
        <v>9971</v>
      </c>
    </row>
    <row r="5351" spans="1:1">
      <c r="A5351" s="34">
        <v>15517</v>
      </c>
    </row>
    <row r="5352" spans="1:1">
      <c r="A5352" s="33">
        <v>9450</v>
      </c>
    </row>
    <row r="5353" spans="1:1">
      <c r="A5353" s="34">
        <v>7200</v>
      </c>
    </row>
    <row r="5354" spans="1:1">
      <c r="A5354" s="33">
        <v>7056</v>
      </c>
    </row>
    <row r="5355" spans="1:1">
      <c r="A5355" s="34">
        <v>9300</v>
      </c>
    </row>
    <row r="5356" spans="1:1">
      <c r="A5356" s="33">
        <v>12489</v>
      </c>
    </row>
    <row r="5357" spans="1:1">
      <c r="A5357" s="34">
        <v>14573</v>
      </c>
    </row>
    <row r="5358" spans="1:1">
      <c r="A5358" s="33">
        <v>10976</v>
      </c>
    </row>
    <row r="5359" spans="1:1">
      <c r="A5359" s="34">
        <v>8619</v>
      </c>
    </row>
    <row r="5360" spans="1:1">
      <c r="A5360" s="33">
        <v>7950</v>
      </c>
    </row>
    <row r="5361" spans="1:1">
      <c r="A5361" s="34">
        <v>10416</v>
      </c>
    </row>
    <row r="5362" spans="1:1">
      <c r="A5362" s="33">
        <v>12804</v>
      </c>
    </row>
    <row r="5363" spans="1:1">
      <c r="A5363" s="34">
        <v>15500</v>
      </c>
    </row>
    <row r="5364" spans="1:1">
      <c r="A5364" s="33">
        <v>11550</v>
      </c>
    </row>
    <row r="5365" spans="1:1">
      <c r="A5365" s="34">
        <v>9588</v>
      </c>
    </row>
    <row r="5366" spans="1:1">
      <c r="A5366" s="33">
        <v>6150</v>
      </c>
    </row>
    <row r="5367" spans="1:1">
      <c r="A5367" s="34">
        <v>7748</v>
      </c>
    </row>
    <row r="5368" spans="1:1">
      <c r="A5368" s="33">
        <v>11990</v>
      </c>
    </row>
    <row r="5369" spans="1:1">
      <c r="A5369" s="34">
        <v>11900</v>
      </c>
    </row>
    <row r="5370" spans="1:1">
      <c r="A5370" s="33">
        <v>7824</v>
      </c>
    </row>
    <row r="5371" spans="1:1">
      <c r="A5371" s="34">
        <v>5658</v>
      </c>
    </row>
    <row r="5372" spans="1:1">
      <c r="A5372" s="33">
        <v>6028</v>
      </c>
    </row>
    <row r="5373" spans="1:1">
      <c r="A5373" s="34">
        <v>6681</v>
      </c>
    </row>
    <row r="5374" spans="1:1">
      <c r="A5374" s="33">
        <v>9204</v>
      </c>
    </row>
    <row r="5375" spans="1:1">
      <c r="A5375" s="34">
        <v>11856</v>
      </c>
    </row>
    <row r="5376" spans="1:1">
      <c r="A5376" s="33">
        <v>7176</v>
      </c>
    </row>
    <row r="5377" spans="1:1">
      <c r="A5377" s="34">
        <v>6302</v>
      </c>
    </row>
    <row r="5378" spans="1:1">
      <c r="A5378" s="33">
        <v>6075</v>
      </c>
    </row>
    <row r="5379" spans="1:1">
      <c r="A5379" s="34">
        <v>8850</v>
      </c>
    </row>
    <row r="5380" spans="1:1">
      <c r="A5380" s="33">
        <v>9984</v>
      </c>
    </row>
    <row r="5381" spans="1:1">
      <c r="A5381" s="34">
        <v>12152</v>
      </c>
    </row>
    <row r="5382" spans="1:1">
      <c r="A5382" s="33">
        <v>7938</v>
      </c>
    </row>
    <row r="5383" spans="1:1">
      <c r="A5383" s="34">
        <v>6615</v>
      </c>
    </row>
    <row r="5384" spans="1:1">
      <c r="A5384" s="33">
        <v>6768</v>
      </c>
    </row>
    <row r="5385" spans="1:1">
      <c r="A5385" s="34">
        <v>9548</v>
      </c>
    </row>
    <row r="5386" spans="1:1">
      <c r="A5386" s="33">
        <v>11968</v>
      </c>
    </row>
    <row r="5387" spans="1:1">
      <c r="A5387" s="34">
        <v>14455</v>
      </c>
    </row>
    <row r="5388" spans="1:1">
      <c r="A5388" s="33">
        <v>8619</v>
      </c>
    </row>
    <row r="5389" spans="1:1">
      <c r="A5389" s="34">
        <v>8476</v>
      </c>
    </row>
    <row r="5390" spans="1:1">
      <c r="A5390" s="33">
        <v>8370</v>
      </c>
    </row>
    <row r="5391" spans="1:1">
      <c r="A5391" s="34">
        <v>9300</v>
      </c>
    </row>
    <row r="5392" spans="1:1">
      <c r="A5392" s="33">
        <v>12558</v>
      </c>
    </row>
    <row r="5393" spans="1:1">
      <c r="A5393" s="34">
        <v>8424</v>
      </c>
    </row>
    <row r="5394" spans="1:1">
      <c r="A5394" s="33">
        <v>6084</v>
      </c>
    </row>
    <row r="5395" spans="1:1">
      <c r="A5395" s="34">
        <v>4872</v>
      </c>
    </row>
    <row r="5396" spans="1:1">
      <c r="A5396" s="33">
        <v>4454</v>
      </c>
    </row>
    <row r="5397" spans="1:1">
      <c r="A5397" s="34">
        <v>7105</v>
      </c>
    </row>
    <row r="5398" spans="1:1">
      <c r="A5398" s="33">
        <v>5928</v>
      </c>
    </row>
    <row r="5399" spans="1:1">
      <c r="A5399" s="34">
        <v>8806</v>
      </c>
    </row>
    <row r="5400" spans="1:1">
      <c r="A5400" s="33">
        <v>5365</v>
      </c>
    </row>
    <row r="5401" spans="1:1">
      <c r="A5401" s="34">
        <v>4147</v>
      </c>
    </row>
    <row r="5402" spans="1:1">
      <c r="A5402" s="33">
        <v>3936</v>
      </c>
    </row>
    <row r="5403" spans="1:1">
      <c r="A5403" s="34">
        <v>6815</v>
      </c>
    </row>
    <row r="5404" spans="1:1">
      <c r="A5404" s="33">
        <v>6612</v>
      </c>
    </row>
    <row r="5405" spans="1:1">
      <c r="A5405" s="34">
        <v>9348</v>
      </c>
    </row>
    <row r="5406" spans="1:1">
      <c r="A5406" s="33">
        <v>4847</v>
      </c>
    </row>
    <row r="5407" spans="1:1">
      <c r="A5407" s="34">
        <v>4023</v>
      </c>
    </row>
    <row r="5408" spans="1:1">
      <c r="A5408" s="33">
        <v>3696</v>
      </c>
    </row>
    <row r="5409" spans="1:1">
      <c r="A5409" s="34">
        <v>5922</v>
      </c>
    </row>
    <row r="5410" spans="1:1">
      <c r="A5410" s="33">
        <v>6105</v>
      </c>
    </row>
    <row r="5411" spans="1:1">
      <c r="A5411" s="34">
        <v>8112</v>
      </c>
    </row>
    <row r="5412" spans="1:1">
      <c r="A5412" s="33">
        <v>5460</v>
      </c>
    </row>
    <row r="5413" spans="1:1">
      <c r="A5413" s="34">
        <v>4060</v>
      </c>
    </row>
    <row r="5414" spans="1:1">
      <c r="A5414" s="33">
        <v>3927</v>
      </c>
    </row>
    <row r="5415" spans="1:1">
      <c r="A5415" s="34">
        <v>4982</v>
      </c>
    </row>
    <row r="5416" spans="1:1">
      <c r="A5416" s="33">
        <v>5364</v>
      </c>
    </row>
    <row r="5417" spans="1:1">
      <c r="A5417" s="34">
        <v>11070</v>
      </c>
    </row>
    <row r="5418" spans="1:1">
      <c r="A5418" s="33">
        <v>6232</v>
      </c>
    </row>
    <row r="5419" spans="1:1">
      <c r="A5419" s="34">
        <v>5655</v>
      </c>
    </row>
    <row r="5420" spans="1:1">
      <c r="A5420" s="33">
        <v>5109</v>
      </c>
    </row>
    <row r="5421" spans="1:1">
      <c r="A5421" s="34">
        <v>5985</v>
      </c>
    </row>
    <row r="5422" spans="1:1">
      <c r="A5422" s="33">
        <v>8112</v>
      </c>
    </row>
    <row r="5423" spans="1:1">
      <c r="A5423" s="34">
        <v>11362</v>
      </c>
    </row>
    <row r="5424" spans="1:1">
      <c r="A5424" s="33">
        <v>7056</v>
      </c>
    </row>
    <row r="5425" spans="1:1">
      <c r="A5425" s="34">
        <v>4978</v>
      </c>
    </row>
    <row r="5426" spans="1:1">
      <c r="A5426" s="33">
        <v>5320</v>
      </c>
    </row>
    <row r="5427" spans="1:1">
      <c r="A5427" s="34">
        <v>6615</v>
      </c>
    </row>
    <row r="5428" spans="1:1">
      <c r="A5428" s="33">
        <v>8150</v>
      </c>
    </row>
    <row r="5429" spans="1:1">
      <c r="A5429" s="34">
        <v>10944</v>
      </c>
    </row>
    <row r="5430" spans="1:1">
      <c r="A5430" s="33">
        <v>7172</v>
      </c>
    </row>
    <row r="5431" spans="1:1">
      <c r="A5431" s="34">
        <v>5662</v>
      </c>
    </row>
    <row r="5432" spans="1:1">
      <c r="A5432" s="33">
        <v>5850</v>
      </c>
    </row>
    <row r="5433" spans="1:1">
      <c r="A5433" s="34">
        <v>6576</v>
      </c>
    </row>
    <row r="5434" spans="1:1">
      <c r="A5434" s="33">
        <v>9996</v>
      </c>
    </row>
    <row r="5435" spans="1:1">
      <c r="A5435" s="34">
        <v>11985</v>
      </c>
    </row>
    <row r="5436" spans="1:1">
      <c r="A5436" s="33">
        <v>7009</v>
      </c>
    </row>
    <row r="5437" spans="1:1">
      <c r="A5437" s="34">
        <v>5434</v>
      </c>
    </row>
    <row r="5438" spans="1:1">
      <c r="A5438" s="33">
        <v>5586</v>
      </c>
    </row>
    <row r="5439" spans="1:1">
      <c r="A5439" s="34">
        <v>6580</v>
      </c>
    </row>
    <row r="5440" spans="1:1">
      <c r="A5440" s="33">
        <v>10192</v>
      </c>
    </row>
    <row r="5441" spans="1:1">
      <c r="A5441" s="34">
        <v>9984</v>
      </c>
    </row>
    <row r="5442" spans="1:1">
      <c r="A5442" s="33">
        <v>6600</v>
      </c>
    </row>
    <row r="5443" spans="1:1">
      <c r="A5443" s="34">
        <v>5206</v>
      </c>
    </row>
    <row r="5444" spans="1:1">
      <c r="A5444" s="33">
        <v>5130</v>
      </c>
    </row>
    <row r="5445" spans="1:1">
      <c r="A5445" s="34">
        <v>6000</v>
      </c>
    </row>
    <row r="5446" spans="1:1">
      <c r="A5446" s="33">
        <v>9048</v>
      </c>
    </row>
    <row r="5447" spans="1:1">
      <c r="A5447" s="34">
        <v>10100</v>
      </c>
    </row>
    <row r="5448" spans="1:1">
      <c r="A5448" s="33">
        <v>7656</v>
      </c>
    </row>
    <row r="5449" spans="1:1">
      <c r="A5449" s="34">
        <v>5250</v>
      </c>
    </row>
    <row r="5450" spans="1:1">
      <c r="A5450" s="33">
        <v>4879</v>
      </c>
    </row>
    <row r="5451" spans="1:1">
      <c r="A5451" s="34">
        <v>6912</v>
      </c>
    </row>
    <row r="5452" spans="1:1">
      <c r="A5452" s="33">
        <v>8250</v>
      </c>
    </row>
    <row r="5453" spans="1:1">
      <c r="A5453" s="34">
        <v>11554</v>
      </c>
    </row>
    <row r="5454" spans="1:1">
      <c r="A5454" s="33">
        <v>7014</v>
      </c>
    </row>
    <row r="5455" spans="1:1">
      <c r="A5455" s="34">
        <v>6132</v>
      </c>
    </row>
    <row r="5456" spans="1:1">
      <c r="A5456" s="33">
        <v>5670</v>
      </c>
    </row>
    <row r="5457" spans="1:1">
      <c r="A5457" s="34">
        <v>7293</v>
      </c>
    </row>
    <row r="5458" spans="1:1">
      <c r="A5458" s="33">
        <v>8855</v>
      </c>
    </row>
    <row r="5459" spans="1:1">
      <c r="A5459" s="34">
        <v>11648</v>
      </c>
    </row>
    <row r="5460" spans="1:1">
      <c r="A5460" s="33">
        <v>7392</v>
      </c>
    </row>
    <row r="5461" spans="1:1">
      <c r="A5461" s="34">
        <v>7260</v>
      </c>
    </row>
    <row r="5462" spans="1:1">
      <c r="A5462" s="33">
        <v>5940</v>
      </c>
    </row>
    <row r="5463" spans="1:1">
      <c r="A5463" s="34">
        <v>7830</v>
      </c>
    </row>
    <row r="5464" spans="1:1">
      <c r="A5464" s="33">
        <v>9744</v>
      </c>
    </row>
    <row r="5465" spans="1:1">
      <c r="A5465" s="34">
        <v>2639</v>
      </c>
    </row>
    <row r="5466" spans="1:1">
      <c r="A5466" s="33">
        <v>3780</v>
      </c>
    </row>
    <row r="5467" spans="1:1">
      <c r="A5467" s="34">
        <v>3549</v>
      </c>
    </row>
    <row r="5468" spans="1:1">
      <c r="A5468" s="33">
        <v>2052</v>
      </c>
    </row>
    <row r="5469" spans="1:1">
      <c r="A5469" s="34">
        <v>1890</v>
      </c>
    </row>
    <row r="5470" spans="1:1">
      <c r="A5470" s="33">
        <v>4408</v>
      </c>
    </row>
    <row r="5471" spans="1:1">
      <c r="A5471" s="34">
        <v>3051</v>
      </c>
    </row>
    <row r="5472" spans="1:1">
      <c r="A5472" s="33">
        <v>3780</v>
      </c>
    </row>
    <row r="5473" spans="1:1">
      <c r="A5473" s="34">
        <v>3432</v>
      </c>
    </row>
    <row r="5474" spans="1:1">
      <c r="A5474" s="33">
        <v>2204</v>
      </c>
    </row>
    <row r="5475" spans="1:1">
      <c r="A5475" s="34">
        <v>1596</v>
      </c>
    </row>
    <row r="5476" spans="1:1">
      <c r="A5476" s="33">
        <v>3078</v>
      </c>
    </row>
    <row r="5477" spans="1:1">
      <c r="A5477" s="34">
        <v>5434</v>
      </c>
    </row>
    <row r="5478" spans="1:1">
      <c r="A5478" s="33">
        <v>3825</v>
      </c>
    </row>
    <row r="5479" spans="1:1">
      <c r="A5479" s="34">
        <v>4732</v>
      </c>
    </row>
    <row r="5480" spans="1:1">
      <c r="A5480" s="33">
        <v>3120</v>
      </c>
    </row>
    <row r="5481" spans="1:1">
      <c r="A5481" s="34">
        <v>1530</v>
      </c>
    </row>
    <row r="5482" spans="1:1">
      <c r="A5482" s="33">
        <v>3822</v>
      </c>
    </row>
    <row r="5483" spans="1:1">
      <c r="A5483" s="34">
        <v>6448</v>
      </c>
    </row>
    <row r="5484" spans="1:1">
      <c r="A5484" s="33">
        <v>4071</v>
      </c>
    </row>
    <row r="5485" spans="1:1">
      <c r="A5485" s="34">
        <v>4845</v>
      </c>
    </row>
    <row r="5486" spans="1:1">
      <c r="A5486" s="33">
        <v>2352</v>
      </c>
    </row>
    <row r="5487" spans="1:1">
      <c r="A5487" s="34">
        <v>1715</v>
      </c>
    </row>
    <row r="5488" spans="1:1">
      <c r="A5488" s="33">
        <v>4992</v>
      </c>
    </row>
    <row r="5489" spans="1:1">
      <c r="A5489" s="34">
        <v>5750</v>
      </c>
    </row>
    <row r="5490" spans="1:1">
      <c r="A5490" s="33">
        <v>4998</v>
      </c>
    </row>
    <row r="5491" spans="1:1">
      <c r="A5491" s="34">
        <v>4400</v>
      </c>
    </row>
    <row r="5492" spans="1:1">
      <c r="A5492" s="33">
        <v>3243</v>
      </c>
    </row>
    <row r="5493" spans="1:1">
      <c r="A5493" s="34">
        <v>2156</v>
      </c>
    </row>
    <row r="5494" spans="1:1">
      <c r="A5494" s="33">
        <v>8512</v>
      </c>
    </row>
    <row r="5495" spans="1:1">
      <c r="A5495" s="34">
        <v>12349</v>
      </c>
    </row>
    <row r="5496" spans="1:1">
      <c r="A5496" s="33">
        <v>10912</v>
      </c>
    </row>
    <row r="5497" spans="1:1">
      <c r="A5497" s="34">
        <v>14235</v>
      </c>
    </row>
    <row r="5498" spans="1:1">
      <c r="A5498" s="33">
        <v>10224</v>
      </c>
    </row>
    <row r="5499" spans="1:1">
      <c r="A5499" s="34">
        <v>8424</v>
      </c>
    </row>
    <row r="5500" spans="1:1">
      <c r="A5500" s="33">
        <v>17472</v>
      </c>
    </row>
    <row r="5501" spans="1:1">
      <c r="A5501" s="34">
        <v>20145</v>
      </c>
    </row>
    <row r="5502" spans="1:1">
      <c r="A5502" s="33">
        <v>16443</v>
      </c>
    </row>
    <row r="5503" spans="1:1">
      <c r="A5503" s="34">
        <v>15652</v>
      </c>
    </row>
    <row r="5504" spans="1:1">
      <c r="A5504" s="33">
        <v>12218</v>
      </c>
    </row>
    <row r="5505" spans="1:1">
      <c r="A5505" s="34">
        <v>13770</v>
      </c>
    </row>
    <row r="5506" spans="1:1">
      <c r="A5506" s="33">
        <v>17280</v>
      </c>
    </row>
    <row r="5507" spans="1:1">
      <c r="A5507" s="34">
        <v>19920</v>
      </c>
    </row>
    <row r="5508" spans="1:1">
      <c r="A5508" s="33">
        <v>15352</v>
      </c>
    </row>
    <row r="5509" spans="1:1">
      <c r="A5509" s="34">
        <v>13041</v>
      </c>
    </row>
    <row r="5510" spans="1:1">
      <c r="A5510" s="33">
        <v>7326</v>
      </c>
    </row>
    <row r="5511" spans="1:1">
      <c r="A5511" s="34">
        <v>6784</v>
      </c>
    </row>
    <row r="5512" spans="1:1">
      <c r="A5512" s="33">
        <v>5475</v>
      </c>
    </row>
    <row r="5513" spans="1:1">
      <c r="A5513" s="34">
        <v>5198</v>
      </c>
    </row>
    <row r="5514" spans="1:1">
      <c r="A5514" s="33">
        <v>5876</v>
      </c>
    </row>
    <row r="5515" spans="1:1">
      <c r="A5515" s="34">
        <v>3055</v>
      </c>
    </row>
    <row r="5516" spans="1:1">
      <c r="A5516" s="33">
        <v>2430</v>
      </c>
    </row>
    <row r="5517" spans="1:1">
      <c r="A5517" s="34">
        <v>3248</v>
      </c>
    </row>
    <row r="5518" spans="1:1">
      <c r="A5518" s="33">
        <v>2940</v>
      </c>
    </row>
    <row r="5519" spans="1:1">
      <c r="A5519" s="34">
        <v>3876</v>
      </c>
    </row>
    <row r="5520" spans="1:1">
      <c r="A5520" s="33">
        <v>7242</v>
      </c>
    </row>
    <row r="5521" spans="1:1">
      <c r="A5521" s="34">
        <v>4370</v>
      </c>
    </row>
    <row r="5522" spans="1:1">
      <c r="A5522" s="33">
        <v>4018</v>
      </c>
    </row>
    <row r="5523" spans="1:1">
      <c r="A5523" s="34">
        <v>4611</v>
      </c>
    </row>
    <row r="5524" spans="1:1">
      <c r="A5524" s="33">
        <v>6018</v>
      </c>
    </row>
    <row r="5525" spans="1:1">
      <c r="A5525" s="34">
        <v>6510</v>
      </c>
    </row>
    <row r="5526" spans="1:1">
      <c r="A5526" s="33">
        <v>7943</v>
      </c>
    </row>
    <row r="5527" spans="1:1">
      <c r="A5527" s="34">
        <v>5934</v>
      </c>
    </row>
    <row r="5528" spans="1:1">
      <c r="A5528" s="33">
        <v>5876</v>
      </c>
    </row>
    <row r="5529" spans="1:1">
      <c r="A5529" s="34">
        <v>8103</v>
      </c>
    </row>
    <row r="5530" spans="1:1">
      <c r="A5530" s="33">
        <v>11026</v>
      </c>
    </row>
    <row r="5531" spans="1:1">
      <c r="A5531" s="34">
        <v>13500</v>
      </c>
    </row>
    <row r="5532" spans="1:1">
      <c r="A5532" s="33">
        <v>16650</v>
      </c>
    </row>
    <row r="5533" spans="1:1">
      <c r="A5533" s="34">
        <v>9856</v>
      </c>
    </row>
    <row r="5534" spans="1:1">
      <c r="A5534" s="33">
        <v>10720</v>
      </c>
    </row>
    <row r="5535" spans="1:1">
      <c r="A5535" s="34">
        <v>9576</v>
      </c>
    </row>
    <row r="5536" spans="1:1">
      <c r="A5536" s="33">
        <v>12300</v>
      </c>
    </row>
    <row r="5537" spans="1:1">
      <c r="A5537" s="34">
        <v>6902</v>
      </c>
    </row>
    <row r="5538" spans="1:1">
      <c r="A5538" s="33">
        <v>5236</v>
      </c>
    </row>
    <row r="5539" spans="1:1">
      <c r="A5539" s="34">
        <v>3427</v>
      </c>
    </row>
    <row r="5540" spans="1:1">
      <c r="A5540" s="33">
        <v>3364</v>
      </c>
    </row>
    <row r="5541" spans="1:1">
      <c r="A5541" s="34">
        <v>5246</v>
      </c>
    </row>
    <row r="5542" spans="1:1">
      <c r="A5542" s="33">
        <v>4554</v>
      </c>
    </row>
    <row r="5543" spans="1:1">
      <c r="A5543" s="34">
        <v>6800</v>
      </c>
    </row>
    <row r="5544" spans="1:1">
      <c r="A5544" s="33">
        <v>3861</v>
      </c>
    </row>
    <row r="5545" spans="1:1">
      <c r="A5545" s="34">
        <v>3450</v>
      </c>
    </row>
    <row r="5546" spans="1:1">
      <c r="A5546" s="33">
        <v>3052</v>
      </c>
    </row>
    <row r="5547" spans="1:1">
      <c r="A5547" s="34">
        <v>5166</v>
      </c>
    </row>
    <row r="5548" spans="1:1">
      <c r="A5548" s="33">
        <v>4554</v>
      </c>
    </row>
    <row r="5549" spans="1:1">
      <c r="A5549" s="34">
        <v>7344</v>
      </c>
    </row>
    <row r="5550" spans="1:1">
      <c r="A5550" s="33">
        <v>4032</v>
      </c>
    </row>
    <row r="5551" spans="1:1">
      <c r="A5551" s="34">
        <v>3100</v>
      </c>
    </row>
    <row r="5552" spans="1:1">
      <c r="A5552" s="33">
        <v>2639</v>
      </c>
    </row>
    <row r="5553" spans="1:1">
      <c r="A5553" s="34">
        <v>4042</v>
      </c>
    </row>
    <row r="5554" spans="1:1">
      <c r="A5554" s="33">
        <v>4719</v>
      </c>
    </row>
    <row r="5555" spans="1:1">
      <c r="A5555" s="34">
        <v>5792</v>
      </c>
    </row>
    <row r="5556" spans="1:1">
      <c r="A5556" s="33">
        <v>4218</v>
      </c>
    </row>
    <row r="5557" spans="1:1">
      <c r="A5557" s="34">
        <v>3645</v>
      </c>
    </row>
    <row r="5558" spans="1:1">
      <c r="A5558" s="33">
        <v>3488</v>
      </c>
    </row>
    <row r="5559" spans="1:1">
      <c r="A5559" s="34">
        <v>5400</v>
      </c>
    </row>
    <row r="5560" spans="1:1">
      <c r="A5560" s="33">
        <v>5624</v>
      </c>
    </row>
    <row r="5561" spans="1:1">
      <c r="A5561" s="34">
        <v>9936</v>
      </c>
    </row>
    <row r="5562" spans="1:1">
      <c r="A5562" s="33">
        <v>7050</v>
      </c>
    </row>
    <row r="5563" spans="1:1">
      <c r="A5563" s="34">
        <v>5852</v>
      </c>
    </row>
    <row r="5564" spans="1:1">
      <c r="A5564" s="33">
        <v>5292</v>
      </c>
    </row>
    <row r="5565" spans="1:1">
      <c r="A5565" s="34">
        <v>6448</v>
      </c>
    </row>
    <row r="5566" spans="1:1">
      <c r="A5566" s="33">
        <v>8250</v>
      </c>
    </row>
    <row r="5567" spans="1:1">
      <c r="A5567" s="34">
        <v>10712</v>
      </c>
    </row>
    <row r="5568" spans="1:1">
      <c r="A5568" s="33">
        <v>7682</v>
      </c>
    </row>
    <row r="5569" spans="1:1">
      <c r="A5569" s="34">
        <v>5658</v>
      </c>
    </row>
    <row r="5570" spans="1:1">
      <c r="A5570" s="33">
        <v>6794</v>
      </c>
    </row>
    <row r="5571" spans="1:1">
      <c r="A5571" s="34">
        <v>8664</v>
      </c>
    </row>
    <row r="5572" spans="1:1">
      <c r="A5572" s="33">
        <v>10140</v>
      </c>
    </row>
    <row r="5573" spans="1:1">
      <c r="A5573" s="34">
        <v>12825</v>
      </c>
    </row>
    <row r="5574" spans="1:1">
      <c r="A5574" s="33">
        <v>10017</v>
      </c>
    </row>
    <row r="5575" spans="1:1">
      <c r="A5575" s="34">
        <v>7958</v>
      </c>
    </row>
    <row r="5576" spans="1:1">
      <c r="A5576" s="33">
        <v>7426</v>
      </c>
    </row>
    <row r="5577" spans="1:1">
      <c r="A5577" s="34">
        <v>7722</v>
      </c>
    </row>
    <row r="5578" spans="1:1">
      <c r="A5578" s="33">
        <v>13020</v>
      </c>
    </row>
    <row r="5579" spans="1:1">
      <c r="A5579" s="34">
        <v>14465</v>
      </c>
    </row>
    <row r="5580" spans="1:1">
      <c r="A5580" s="33">
        <v>9750</v>
      </c>
    </row>
    <row r="5581" spans="1:1">
      <c r="A5581" s="34">
        <v>6048</v>
      </c>
    </row>
    <row r="5582" spans="1:1">
      <c r="A5582" s="33">
        <v>4828</v>
      </c>
    </row>
    <row r="5583" spans="1:1">
      <c r="A5583" s="34">
        <v>5670</v>
      </c>
    </row>
    <row r="5584" spans="1:1">
      <c r="A5584" s="33">
        <v>7920</v>
      </c>
    </row>
    <row r="5585" spans="1:1">
      <c r="A5585" s="34">
        <v>9744</v>
      </c>
    </row>
    <row r="5586" spans="1:1">
      <c r="A5586" s="33">
        <v>6438</v>
      </c>
    </row>
    <row r="5587" spans="1:1">
      <c r="A5587" s="34">
        <v>4930</v>
      </c>
    </row>
    <row r="5588" spans="1:1">
      <c r="A5588" s="33">
        <v>4046</v>
      </c>
    </row>
    <row r="5589" spans="1:1">
      <c r="A5589" s="34">
        <v>5248</v>
      </c>
    </row>
    <row r="5590" spans="1:1">
      <c r="A5590" s="33">
        <v>8304</v>
      </c>
    </row>
    <row r="5591" spans="1:1">
      <c r="A5591" s="34">
        <v>11025</v>
      </c>
    </row>
    <row r="5592" spans="1:1">
      <c r="A5592" s="33">
        <v>6179</v>
      </c>
    </row>
    <row r="5593" spans="1:1">
      <c r="A5593" s="34">
        <v>4551</v>
      </c>
    </row>
    <row r="5594" spans="1:1">
      <c r="A5594" s="33">
        <v>4408</v>
      </c>
    </row>
    <row r="5595" spans="1:1">
      <c r="A5595" s="34">
        <v>5376</v>
      </c>
    </row>
    <row r="5596" spans="1:1">
      <c r="A5596" s="33">
        <v>7124</v>
      </c>
    </row>
    <row r="5597" spans="1:1">
      <c r="A5597" s="34">
        <v>9604</v>
      </c>
    </row>
    <row r="5598" spans="1:1">
      <c r="A5598" s="33">
        <v>6090</v>
      </c>
    </row>
    <row r="5599" spans="1:1">
      <c r="A5599" s="34">
        <v>5160</v>
      </c>
    </row>
    <row r="5600" spans="1:1">
      <c r="A5600" s="33">
        <v>5658</v>
      </c>
    </row>
    <row r="5601" spans="1:1">
      <c r="A5601" s="34">
        <v>7434</v>
      </c>
    </row>
    <row r="5602" spans="1:1">
      <c r="A5602" s="33">
        <v>9971</v>
      </c>
    </row>
    <row r="5603" spans="1:1">
      <c r="A5603" s="34">
        <v>14025</v>
      </c>
    </row>
    <row r="5604" spans="1:1">
      <c r="A5604" s="33">
        <v>8096</v>
      </c>
    </row>
    <row r="5605" spans="1:1">
      <c r="A5605" s="34">
        <v>8064</v>
      </c>
    </row>
    <row r="5606" spans="1:1">
      <c r="A5606" s="33">
        <v>6624</v>
      </c>
    </row>
    <row r="5607" spans="1:1">
      <c r="A5607" s="34">
        <v>7865</v>
      </c>
    </row>
    <row r="5608" spans="1:1">
      <c r="A5608" s="33">
        <v>9617</v>
      </c>
    </row>
    <row r="5609" spans="1:1">
      <c r="A5609" s="34">
        <v>4212</v>
      </c>
    </row>
    <row r="5610" spans="1:1">
      <c r="A5610" s="33">
        <v>3567</v>
      </c>
    </row>
    <row r="5611" spans="1:1">
      <c r="A5611" s="34">
        <v>2337</v>
      </c>
    </row>
    <row r="5612" spans="1:1">
      <c r="A5612" s="33">
        <v>1848</v>
      </c>
    </row>
    <row r="5613" spans="1:1">
      <c r="A5613" s="34">
        <v>3822</v>
      </c>
    </row>
    <row r="5614" spans="1:1">
      <c r="A5614" s="33">
        <v>3567</v>
      </c>
    </row>
    <row r="5615" spans="1:1">
      <c r="A5615" s="34">
        <v>5278</v>
      </c>
    </row>
    <row r="5616" spans="1:1">
      <c r="A5616" s="33">
        <v>2632</v>
      </c>
    </row>
    <row r="5617" spans="1:1">
      <c r="A5617" s="34">
        <v>2147</v>
      </c>
    </row>
    <row r="5618" spans="1:1">
      <c r="A5618" s="33">
        <v>1680</v>
      </c>
    </row>
    <row r="5619" spans="1:1">
      <c r="A5619" s="34">
        <v>3344</v>
      </c>
    </row>
    <row r="5620" spans="1:1">
      <c r="A5620" s="33">
        <v>3360</v>
      </c>
    </row>
    <row r="5621" spans="1:1">
      <c r="A5621" s="34">
        <v>6324</v>
      </c>
    </row>
    <row r="5622" spans="1:1">
      <c r="A5622" s="33">
        <v>2958</v>
      </c>
    </row>
    <row r="5623" spans="1:1">
      <c r="A5623" s="34">
        <v>2185</v>
      </c>
    </row>
    <row r="5624" spans="1:1">
      <c r="A5624" s="33">
        <v>1512</v>
      </c>
    </row>
    <row r="5625" spans="1:1">
      <c r="A5625" s="34">
        <v>3075</v>
      </c>
    </row>
    <row r="5626" spans="1:1">
      <c r="A5626" s="33">
        <v>3468</v>
      </c>
    </row>
    <row r="5627" spans="1:1">
      <c r="A5627" s="34">
        <v>4752</v>
      </c>
    </row>
    <row r="5628" spans="1:1">
      <c r="A5628" s="33">
        <v>1944</v>
      </c>
    </row>
    <row r="5629" spans="1:1">
      <c r="A5629" s="34">
        <v>1494</v>
      </c>
    </row>
    <row r="5630" spans="1:1">
      <c r="A5630" s="33">
        <v>1196</v>
      </c>
    </row>
    <row r="5631" spans="1:1">
      <c r="A5631" s="34">
        <v>2340</v>
      </c>
    </row>
    <row r="5632" spans="1:1">
      <c r="A5632" s="33">
        <v>2940</v>
      </c>
    </row>
    <row r="5633" spans="1:1">
      <c r="A5633" s="34">
        <v>7020</v>
      </c>
    </row>
    <row r="5634" spans="1:1">
      <c r="A5634" s="33">
        <v>2992</v>
      </c>
    </row>
    <row r="5635" spans="1:1">
      <c r="A5635" s="34">
        <v>2523</v>
      </c>
    </row>
    <row r="5636" spans="1:1">
      <c r="A5636" s="33">
        <v>1885</v>
      </c>
    </row>
    <row r="5637" spans="1:1">
      <c r="A5637" s="34">
        <v>3080</v>
      </c>
    </row>
    <row r="5638" spans="1:1">
      <c r="A5638" s="33">
        <v>4725</v>
      </c>
    </row>
    <row r="5639" spans="1:1">
      <c r="A5639" s="34">
        <v>5376</v>
      </c>
    </row>
    <row r="5640" spans="1:1">
      <c r="A5640" s="33">
        <v>2457</v>
      </c>
    </row>
    <row r="5641" spans="1:1">
      <c r="A5641" s="34">
        <v>2599</v>
      </c>
    </row>
    <row r="5642" spans="1:1">
      <c r="A5642" s="33">
        <v>2093</v>
      </c>
    </row>
    <row r="5643" spans="1:1">
      <c r="A5643" s="34">
        <v>3876</v>
      </c>
    </row>
    <row r="5644" spans="1:1">
      <c r="A5644" s="33">
        <v>5964</v>
      </c>
    </row>
    <row r="5645" spans="1:1">
      <c r="A5645" s="34">
        <v>7308</v>
      </c>
    </row>
    <row r="5646" spans="1:1">
      <c r="A5646" s="33">
        <v>4290</v>
      </c>
    </row>
    <row r="5647" spans="1:1">
      <c r="A5647" s="34">
        <v>3712</v>
      </c>
    </row>
    <row r="5648" spans="1:1">
      <c r="A5648" s="33">
        <v>2929</v>
      </c>
    </row>
    <row r="5649" spans="1:1">
      <c r="A5649" s="34">
        <v>3478</v>
      </c>
    </row>
    <row r="5650" spans="1:1">
      <c r="A5650" s="33">
        <v>6560</v>
      </c>
    </row>
    <row r="5651" spans="1:1">
      <c r="A5651" s="34">
        <v>7714</v>
      </c>
    </row>
    <row r="5652" spans="1:1">
      <c r="A5652" s="33">
        <v>5434</v>
      </c>
    </row>
    <row r="5653" spans="1:1">
      <c r="A5653" s="34">
        <v>3840</v>
      </c>
    </row>
    <row r="5654" spans="1:1">
      <c r="A5654" s="33">
        <v>2184</v>
      </c>
    </row>
    <row r="5655" spans="1:1">
      <c r="A5655" s="34">
        <v>2754</v>
      </c>
    </row>
    <row r="5656" spans="1:1">
      <c r="A5656" s="33">
        <v>4608</v>
      </c>
    </row>
    <row r="5657" spans="1:1">
      <c r="A5657" s="34">
        <v>5568</v>
      </c>
    </row>
    <row r="5658" spans="1:1">
      <c r="A5658" s="33">
        <v>2800</v>
      </c>
    </row>
    <row r="5659" spans="1:1">
      <c r="A5659" s="34">
        <v>1050</v>
      </c>
    </row>
    <row r="5660" spans="1:1">
      <c r="A5660" s="33">
        <v>1162</v>
      </c>
    </row>
    <row r="5661" spans="1:1">
      <c r="A5661" s="34">
        <v>1771</v>
      </c>
    </row>
    <row r="5662" spans="1:1">
      <c r="A5662" s="33">
        <v>2660</v>
      </c>
    </row>
    <row r="5663" spans="1:1">
      <c r="A5663" s="34">
        <v>4454</v>
      </c>
    </row>
    <row r="5664" spans="1:1">
      <c r="A5664" s="33">
        <v>2184</v>
      </c>
    </row>
    <row r="5665" spans="1:1">
      <c r="A5665" s="34">
        <v>1679</v>
      </c>
    </row>
    <row r="5666" spans="1:1">
      <c r="A5666" s="33">
        <v>1357</v>
      </c>
    </row>
    <row r="5667" spans="1:1">
      <c r="A5667" s="34">
        <v>2176</v>
      </c>
    </row>
    <row r="5668" spans="1:1">
      <c r="A5668" s="33">
        <v>3344</v>
      </c>
    </row>
    <row r="5669" spans="1:1">
      <c r="A5669" s="34">
        <v>5100</v>
      </c>
    </row>
    <row r="5670" spans="1:1">
      <c r="A5670" s="33">
        <v>2024</v>
      </c>
    </row>
    <row r="5671" spans="1:1">
      <c r="A5671" s="34">
        <v>1840</v>
      </c>
    </row>
    <row r="5672" spans="1:1">
      <c r="A5672" s="33">
        <v>2024</v>
      </c>
    </row>
    <row r="5673" spans="1:1">
      <c r="A5673" s="34">
        <v>3483</v>
      </c>
    </row>
    <row r="5674" spans="1:1">
      <c r="A5674" s="33">
        <v>5184</v>
      </c>
    </row>
    <row r="5675" spans="1:1">
      <c r="A5675" s="34">
        <v>6683</v>
      </c>
    </row>
    <row r="5676" spans="1:1">
      <c r="A5676" s="33">
        <v>3616</v>
      </c>
    </row>
    <row r="5677" spans="1:1">
      <c r="A5677" s="34">
        <v>3840</v>
      </c>
    </row>
    <row r="5678" spans="1:1">
      <c r="A5678" s="33">
        <v>2992</v>
      </c>
    </row>
    <row r="5679" spans="1:1">
      <c r="A5679" s="34">
        <v>3696</v>
      </c>
    </row>
    <row r="5680" spans="1:1">
      <c r="A5680" s="33">
        <v>5922</v>
      </c>
    </row>
    <row r="5681" spans="1:1">
      <c r="A5681" s="34">
        <v>4508</v>
      </c>
    </row>
    <row r="5682" spans="1:1">
      <c r="A5682" s="33">
        <v>3059</v>
      </c>
    </row>
    <row r="5683" spans="1:1">
      <c r="A5683" s="34">
        <v>2002</v>
      </c>
    </row>
    <row r="5684" spans="1:1">
      <c r="A5684" s="33">
        <v>1584</v>
      </c>
    </row>
    <row r="5685" spans="1:1">
      <c r="A5685" s="34">
        <v>3234</v>
      </c>
    </row>
    <row r="5686" spans="1:1">
      <c r="A5686" s="33">
        <v>3312</v>
      </c>
    </row>
    <row r="5687" spans="1:1">
      <c r="A5687" s="34">
        <v>5450</v>
      </c>
    </row>
    <row r="5688" spans="1:1">
      <c r="A5688" s="33">
        <v>2424</v>
      </c>
    </row>
    <row r="5689" spans="1:1">
      <c r="A5689" s="34">
        <v>1610</v>
      </c>
    </row>
    <row r="5690" spans="1:1">
      <c r="A5690" s="33">
        <v>1653</v>
      </c>
    </row>
    <row r="5691" spans="1:1">
      <c r="A5691" s="34">
        <v>3232</v>
      </c>
    </row>
    <row r="5692" spans="1:1">
      <c r="A5692" s="33">
        <v>3144</v>
      </c>
    </row>
    <row r="5693" spans="1:1">
      <c r="A5693" s="34">
        <v>4872</v>
      </c>
    </row>
    <row r="5694" spans="1:1">
      <c r="A5694" s="33">
        <v>2856</v>
      </c>
    </row>
    <row r="5695" spans="1:1">
      <c r="A5695" s="34">
        <v>2016</v>
      </c>
    </row>
    <row r="5696" spans="1:1">
      <c r="A5696" s="33">
        <v>1679</v>
      </c>
    </row>
    <row r="5697" spans="1:1">
      <c r="A5697" s="34">
        <v>2850</v>
      </c>
    </row>
    <row r="5698" spans="1:1">
      <c r="A5698" s="33">
        <v>2900</v>
      </c>
    </row>
    <row r="5699" spans="1:1">
      <c r="A5699" s="34">
        <v>4887</v>
      </c>
    </row>
    <row r="5700" spans="1:1">
      <c r="A5700" s="33">
        <v>2350</v>
      </c>
    </row>
    <row r="5701" spans="1:1">
      <c r="A5701" s="34">
        <v>1372</v>
      </c>
    </row>
    <row r="5702" spans="1:1">
      <c r="A5702" s="33">
        <v>1260</v>
      </c>
    </row>
    <row r="5703" spans="1:1">
      <c r="A5703" s="34">
        <v>2442</v>
      </c>
    </row>
    <row r="5704" spans="1:1">
      <c r="A5704" s="33">
        <v>2688</v>
      </c>
    </row>
    <row r="5705" spans="1:1">
      <c r="A5705" s="34">
        <v>5568</v>
      </c>
    </row>
    <row r="5706" spans="1:1">
      <c r="A5706" s="33">
        <v>2929</v>
      </c>
    </row>
    <row r="5707" spans="1:1">
      <c r="A5707" s="34">
        <v>2450</v>
      </c>
    </row>
    <row r="5708" spans="1:1">
      <c r="A5708" s="33">
        <v>1656</v>
      </c>
    </row>
    <row r="5709" spans="1:1">
      <c r="A5709" s="34">
        <v>2925</v>
      </c>
    </row>
    <row r="5710" spans="1:1">
      <c r="A5710" s="33">
        <v>5280</v>
      </c>
    </row>
    <row r="5711" spans="1:1">
      <c r="A5711" s="34">
        <v>5096</v>
      </c>
    </row>
    <row r="5712" spans="1:1">
      <c r="A5712" s="33">
        <v>2688</v>
      </c>
    </row>
    <row r="5713" spans="1:1">
      <c r="A5713" s="34">
        <v>2185</v>
      </c>
    </row>
    <row r="5714" spans="1:1">
      <c r="A5714" s="33">
        <v>2052</v>
      </c>
    </row>
    <row r="5715" spans="1:1">
      <c r="A5715" s="34">
        <v>3672</v>
      </c>
    </row>
    <row r="5716" spans="1:1">
      <c r="A5716" s="33">
        <v>5700</v>
      </c>
    </row>
    <row r="5717" spans="1:1">
      <c r="A5717" s="34">
        <v>7616</v>
      </c>
    </row>
    <row r="5718" spans="1:1">
      <c r="A5718" s="33">
        <v>4640</v>
      </c>
    </row>
    <row r="5719" spans="1:1">
      <c r="A5719" s="34">
        <v>3312</v>
      </c>
    </row>
    <row r="5720" spans="1:1">
      <c r="A5720" s="33">
        <v>2645</v>
      </c>
    </row>
    <row r="5721" spans="1:1">
      <c r="A5721" s="34">
        <v>4096</v>
      </c>
    </row>
    <row r="5722" spans="1:1">
      <c r="A5722" s="33">
        <v>5700</v>
      </c>
    </row>
    <row r="5723" spans="1:1">
      <c r="A5723" s="34">
        <v>6699</v>
      </c>
    </row>
    <row r="5724" spans="1:1">
      <c r="A5724" s="33">
        <v>4454</v>
      </c>
    </row>
    <row r="5725" spans="1:1">
      <c r="A5725" s="34">
        <v>3277</v>
      </c>
    </row>
    <row r="5726" spans="1:1">
      <c r="A5726" s="33">
        <v>1919</v>
      </c>
    </row>
    <row r="5727" spans="1:1">
      <c r="A5727" s="34">
        <v>3045</v>
      </c>
    </row>
    <row r="5728" spans="1:1">
      <c r="A5728" s="33">
        <v>4864</v>
      </c>
    </row>
    <row r="5729" spans="1:1">
      <c r="A5729" s="34">
        <v>4901</v>
      </c>
    </row>
    <row r="5730" spans="1:1">
      <c r="A5730" s="33">
        <v>2806</v>
      </c>
    </row>
    <row r="5731" spans="1:1">
      <c r="A5731" s="34">
        <v>819</v>
      </c>
    </row>
    <row r="5732" spans="1:1">
      <c r="A5732" s="33">
        <v>880</v>
      </c>
    </row>
    <row r="5733" spans="1:1">
      <c r="A5733" s="34">
        <v>1672</v>
      </c>
    </row>
    <row r="5734" spans="1:1">
      <c r="A5734" s="33">
        <v>2880</v>
      </c>
    </row>
    <row r="5735" spans="1:1">
      <c r="A5735" s="34">
        <v>4844</v>
      </c>
    </row>
    <row r="5736" spans="1:1">
      <c r="A5736" s="33">
        <v>1900</v>
      </c>
    </row>
    <row r="5737" spans="1:1">
      <c r="A5737" s="34">
        <v>1653</v>
      </c>
    </row>
    <row r="5738" spans="1:1">
      <c r="A5738" s="33">
        <v>1368</v>
      </c>
    </row>
    <row r="5739" spans="1:1">
      <c r="A5739" s="34">
        <v>2407</v>
      </c>
    </row>
    <row r="5740" spans="1:1">
      <c r="A5740" s="33">
        <v>3328</v>
      </c>
    </row>
    <row r="5741" spans="1:1">
      <c r="A5741" s="34">
        <v>4321</v>
      </c>
    </row>
    <row r="5742" spans="1:1">
      <c r="A5742" s="33">
        <v>2160</v>
      </c>
    </row>
    <row r="5743" spans="1:1">
      <c r="A5743" s="34">
        <v>1767</v>
      </c>
    </row>
    <row r="5744" spans="1:1">
      <c r="A5744" s="33">
        <v>2147</v>
      </c>
    </row>
    <row r="5745" spans="1:1">
      <c r="A5745" s="34">
        <v>3549</v>
      </c>
    </row>
    <row r="5746" spans="1:1">
      <c r="A5746" s="33">
        <v>4859</v>
      </c>
    </row>
    <row r="5747" spans="1:1">
      <c r="A5747" s="34">
        <v>7917</v>
      </c>
    </row>
    <row r="5748" spans="1:1">
      <c r="A5748" s="33">
        <v>4060</v>
      </c>
    </row>
    <row r="5749" spans="1:1">
      <c r="A5749" s="34">
        <v>3277</v>
      </c>
    </row>
    <row r="5750" spans="1:1">
      <c r="A5750" s="33">
        <v>3024</v>
      </c>
    </row>
    <row r="5751" spans="1:1">
      <c r="A5751" s="34">
        <v>4256</v>
      </c>
    </row>
    <row r="5752" spans="1:1">
      <c r="A5752" s="33">
        <v>5250</v>
      </c>
    </row>
    <row r="5753" spans="1:1">
      <c r="A5753" s="34">
        <v>2646</v>
      </c>
    </row>
    <row r="5754" spans="1:1">
      <c r="A5754" s="33">
        <v>4095</v>
      </c>
    </row>
    <row r="5755" spans="1:1">
      <c r="A5755" s="34">
        <v>4095</v>
      </c>
    </row>
    <row r="5756" spans="1:1">
      <c r="A5756" s="33">
        <v>2262</v>
      </c>
    </row>
    <row r="5757" spans="1:1">
      <c r="A5757" s="34">
        <v>1848</v>
      </c>
    </row>
    <row r="5758" spans="1:1">
      <c r="A5758" s="33">
        <v>4212</v>
      </c>
    </row>
    <row r="5759" spans="1:1">
      <c r="A5759" s="34">
        <v>3393</v>
      </c>
    </row>
    <row r="5760" spans="1:1">
      <c r="A5760" s="33">
        <v>3549</v>
      </c>
    </row>
    <row r="5761" spans="1:1">
      <c r="A5761" s="34">
        <v>3168</v>
      </c>
    </row>
    <row r="5762" spans="1:1">
      <c r="A5762" s="33">
        <v>2262</v>
      </c>
    </row>
    <row r="5763" spans="1:1">
      <c r="A5763" s="34">
        <v>1596</v>
      </c>
    </row>
    <row r="5764" spans="1:1">
      <c r="A5764" s="33">
        <v>3145</v>
      </c>
    </row>
    <row r="5765" spans="1:1">
      <c r="A5765" s="34">
        <v>4864</v>
      </c>
    </row>
    <row r="5766" spans="1:1">
      <c r="A5766" s="33">
        <v>3825</v>
      </c>
    </row>
    <row r="5767" spans="1:1">
      <c r="A5767" s="34">
        <v>4752</v>
      </c>
    </row>
    <row r="5768" spans="1:1">
      <c r="A5768" s="33">
        <v>3185</v>
      </c>
    </row>
    <row r="5769" spans="1:1">
      <c r="A5769" s="34">
        <v>1404</v>
      </c>
    </row>
    <row r="5770" spans="1:1">
      <c r="A5770" s="33">
        <v>4263</v>
      </c>
    </row>
    <row r="5771" spans="1:1">
      <c r="A5771" s="34">
        <v>6324</v>
      </c>
    </row>
    <row r="5772" spans="1:1">
      <c r="A5772" s="33">
        <v>4482</v>
      </c>
    </row>
    <row r="5773" spans="1:1">
      <c r="A5773" s="34">
        <v>4675</v>
      </c>
    </row>
    <row r="5774" spans="1:1">
      <c r="A5774" s="33">
        <v>2583</v>
      </c>
    </row>
    <row r="5775" spans="1:1">
      <c r="A5775" s="34">
        <v>1728</v>
      </c>
    </row>
    <row r="5776" spans="1:1">
      <c r="A5776" s="33">
        <v>4956</v>
      </c>
    </row>
    <row r="5777" spans="1:1">
      <c r="A5777" s="34">
        <v>6960</v>
      </c>
    </row>
    <row r="5778" spans="1:1">
      <c r="A5778" s="33">
        <v>5250</v>
      </c>
    </row>
    <row r="5779" spans="1:1">
      <c r="A5779" s="34">
        <v>4750</v>
      </c>
    </row>
    <row r="5780" spans="1:1">
      <c r="A5780" s="33">
        <v>4067</v>
      </c>
    </row>
    <row r="5781" spans="1:1">
      <c r="A5781" s="34">
        <v>1804</v>
      </c>
    </row>
    <row r="5782" spans="1:1">
      <c r="A5782" s="33">
        <v>8532</v>
      </c>
    </row>
    <row r="5783" spans="1:1">
      <c r="A5783" s="34">
        <v>11475</v>
      </c>
    </row>
    <row r="5784" spans="1:1">
      <c r="A5784" s="33">
        <v>10478</v>
      </c>
    </row>
    <row r="5785" spans="1:1">
      <c r="A5785" s="34">
        <v>14742</v>
      </c>
    </row>
    <row r="5786" spans="1:1">
      <c r="A5786" s="33">
        <v>11692</v>
      </c>
    </row>
    <row r="5787" spans="1:1">
      <c r="A5787" s="34">
        <v>9288</v>
      </c>
    </row>
    <row r="5788" spans="1:1">
      <c r="A5788" s="33">
        <v>17955</v>
      </c>
    </row>
    <row r="5789" spans="1:1">
      <c r="A5789" s="34">
        <v>20145</v>
      </c>
    </row>
    <row r="5790" spans="1:1">
      <c r="A5790" s="33">
        <v>16660</v>
      </c>
    </row>
    <row r="5791" spans="1:1">
      <c r="A5791" s="34">
        <v>14018</v>
      </c>
    </row>
    <row r="5792" spans="1:1">
      <c r="A5792" s="33">
        <v>13530</v>
      </c>
    </row>
    <row r="5793" spans="1:1">
      <c r="A5793" s="34">
        <v>13104</v>
      </c>
    </row>
    <row r="5794" spans="1:1">
      <c r="A5794" s="33">
        <v>14550</v>
      </c>
    </row>
    <row r="5795" spans="1:1">
      <c r="A5795" s="34">
        <v>16200</v>
      </c>
    </row>
    <row r="5796" spans="1:1">
      <c r="A5796" s="33">
        <v>17708</v>
      </c>
    </row>
    <row r="5797" spans="1:1">
      <c r="A5797" s="34">
        <v>13260</v>
      </c>
    </row>
    <row r="5798" spans="1:1">
      <c r="A5798" s="33">
        <v>8092</v>
      </c>
    </row>
    <row r="5799" spans="1:1">
      <c r="A5799" s="34">
        <v>8320</v>
      </c>
    </row>
    <row r="5800" spans="1:1">
      <c r="A5800" s="33">
        <v>5037</v>
      </c>
    </row>
    <row r="5801" spans="1:1">
      <c r="A5801" s="34">
        <v>5612</v>
      </c>
    </row>
    <row r="5802" spans="1:1">
      <c r="A5802" s="33">
        <v>6222</v>
      </c>
    </row>
    <row r="5803" spans="1:1">
      <c r="A5803" s="34">
        <v>3675</v>
      </c>
    </row>
    <row r="5804" spans="1:1">
      <c r="A5804" s="33">
        <v>2548</v>
      </c>
    </row>
    <row r="5805" spans="1:1">
      <c r="A5805" s="34">
        <v>3422</v>
      </c>
    </row>
    <row r="5806" spans="1:1">
      <c r="A5806" s="33">
        <v>2993</v>
      </c>
    </row>
    <row r="5807" spans="1:1">
      <c r="A5807" s="34">
        <v>3876</v>
      </c>
    </row>
    <row r="5808" spans="1:1">
      <c r="A5808" s="33">
        <v>7100</v>
      </c>
    </row>
    <row r="5809" spans="1:1">
      <c r="A5809" s="34">
        <v>4186</v>
      </c>
    </row>
    <row r="5810" spans="1:1">
      <c r="A5810" s="33">
        <v>3564</v>
      </c>
    </row>
    <row r="5811" spans="1:1">
      <c r="A5811" s="34">
        <v>3825</v>
      </c>
    </row>
    <row r="5812" spans="1:1">
      <c r="A5812" s="33">
        <v>6090</v>
      </c>
    </row>
    <row r="5813" spans="1:1">
      <c r="A5813" s="34">
        <v>7612</v>
      </c>
    </row>
    <row r="5814" spans="1:1">
      <c r="A5814" s="33">
        <v>9360</v>
      </c>
    </row>
    <row r="5815" spans="1:1">
      <c r="A5815" s="34">
        <v>5376</v>
      </c>
    </row>
    <row r="5816" spans="1:1">
      <c r="A5816" s="33">
        <v>6681</v>
      </c>
    </row>
    <row r="5817" spans="1:1">
      <c r="A5817" s="34">
        <v>7548</v>
      </c>
    </row>
    <row r="5818" spans="1:1">
      <c r="A5818" s="33">
        <v>11324</v>
      </c>
    </row>
    <row r="5819" spans="1:1">
      <c r="A5819" s="34">
        <v>11468</v>
      </c>
    </row>
    <row r="5820" spans="1:1">
      <c r="A5820" s="33">
        <v>15696</v>
      </c>
    </row>
    <row r="5821" spans="1:1">
      <c r="A5821" s="34">
        <v>11055</v>
      </c>
    </row>
    <row r="5822" spans="1:1">
      <c r="A5822" s="33">
        <v>9581</v>
      </c>
    </row>
    <row r="5823" spans="1:1">
      <c r="A5823" s="34">
        <v>9576</v>
      </c>
    </row>
    <row r="5824" spans="1:1">
      <c r="A5824" s="33">
        <v>13321</v>
      </c>
    </row>
    <row r="5825" spans="1:1">
      <c r="A5825" s="34">
        <v>3300</v>
      </c>
    </row>
    <row r="5826" spans="1:1">
      <c r="A5826" s="33">
        <v>4200</v>
      </c>
    </row>
    <row r="5827" spans="1:1">
      <c r="A5827" s="34">
        <v>4816</v>
      </c>
    </row>
    <row r="5828" spans="1:1">
      <c r="A5828" s="33">
        <v>2788</v>
      </c>
    </row>
    <row r="5829" spans="1:1">
      <c r="A5829" s="34">
        <v>2668</v>
      </c>
    </row>
    <row r="5830" spans="1:1">
      <c r="A5830" s="33">
        <v>5002</v>
      </c>
    </row>
    <row r="5831" spans="1:1">
      <c r="A5831" s="34">
        <v>4620</v>
      </c>
    </row>
    <row r="5832" spans="1:1">
      <c r="A5832" s="33">
        <v>4756</v>
      </c>
    </row>
    <row r="5833" spans="1:1">
      <c r="A5833" s="34">
        <v>4920</v>
      </c>
    </row>
    <row r="5834" spans="1:1">
      <c r="A5834" s="33">
        <v>3212</v>
      </c>
    </row>
    <row r="5835" spans="1:1">
      <c r="A5835" s="34">
        <v>2448</v>
      </c>
    </row>
    <row r="5836" spans="1:1">
      <c r="A5836" s="33">
        <v>4620</v>
      </c>
    </row>
    <row r="5837" spans="1:1">
      <c r="A5837" s="34">
        <v>6468</v>
      </c>
    </row>
    <row r="5838" spans="1:1">
      <c r="A5838" s="33">
        <v>5151</v>
      </c>
    </row>
    <row r="5839" spans="1:1">
      <c r="A5839" s="34">
        <v>6496</v>
      </c>
    </row>
    <row r="5840" spans="1:1">
      <c r="A5840" s="33">
        <v>4200</v>
      </c>
    </row>
    <row r="5841" spans="1:1">
      <c r="A5841" s="34">
        <v>2184</v>
      </c>
    </row>
    <row r="5842" spans="1:1">
      <c r="A5842" s="33">
        <v>3895</v>
      </c>
    </row>
    <row r="5843" spans="1:1">
      <c r="A5843" s="34">
        <v>6816</v>
      </c>
    </row>
    <row r="5844" spans="1:1">
      <c r="A5844" s="33">
        <v>4576</v>
      </c>
    </row>
    <row r="5845" spans="1:1">
      <c r="A5845" s="34">
        <v>5460</v>
      </c>
    </row>
    <row r="5846" spans="1:1">
      <c r="A5846" s="33">
        <v>2886</v>
      </c>
    </row>
    <row r="5847" spans="1:1">
      <c r="A5847" s="34">
        <v>2279</v>
      </c>
    </row>
    <row r="5848" spans="1:1">
      <c r="A5848" s="33">
        <v>5775</v>
      </c>
    </row>
    <row r="5849" spans="1:1">
      <c r="A5849" s="34">
        <v>6880</v>
      </c>
    </row>
    <row r="5850" spans="1:1">
      <c r="A5850" s="33">
        <v>4700</v>
      </c>
    </row>
    <row r="5851" spans="1:1">
      <c r="A5851" s="34">
        <v>5488</v>
      </c>
    </row>
    <row r="5852" spans="1:1">
      <c r="A5852" s="33">
        <v>3740</v>
      </c>
    </row>
    <row r="5853" spans="1:1">
      <c r="A5853" s="34">
        <v>2340</v>
      </c>
    </row>
    <row r="5854" spans="1:1">
      <c r="A5854" s="33">
        <v>9853</v>
      </c>
    </row>
    <row r="5855" spans="1:1">
      <c r="A5855" s="34">
        <v>14384</v>
      </c>
    </row>
    <row r="5856" spans="1:1">
      <c r="A5856" s="33">
        <v>13650</v>
      </c>
    </row>
    <row r="5857" spans="1:1">
      <c r="A5857" s="34">
        <v>16849</v>
      </c>
    </row>
    <row r="5858" spans="1:1">
      <c r="A5858" s="33">
        <v>13202</v>
      </c>
    </row>
    <row r="5859" spans="1:1">
      <c r="A5859" s="34">
        <v>10764</v>
      </c>
    </row>
    <row r="5860" spans="1:1">
      <c r="A5860" s="33">
        <v>19500</v>
      </c>
    </row>
    <row r="5861" spans="1:1">
      <c r="A5861" s="34">
        <v>23220</v>
      </c>
    </row>
    <row r="5862" spans="1:1">
      <c r="A5862" s="33">
        <v>18676</v>
      </c>
    </row>
    <row r="5863" spans="1:1">
      <c r="A5863" s="34">
        <v>17640</v>
      </c>
    </row>
    <row r="5864" spans="1:1">
      <c r="A5864" s="33">
        <v>14448</v>
      </c>
    </row>
    <row r="5865" spans="1:1">
      <c r="A5865" s="34">
        <v>16254</v>
      </c>
    </row>
    <row r="5866" spans="1:1">
      <c r="A5866" s="33">
        <v>16789</v>
      </c>
    </row>
    <row r="5867" spans="1:1">
      <c r="A5867" s="34">
        <v>21930</v>
      </c>
    </row>
    <row r="5868" spans="1:1">
      <c r="A5868" s="33">
        <v>18403</v>
      </c>
    </row>
    <row r="5869" spans="1:1">
      <c r="A5869" s="34">
        <v>13230</v>
      </c>
    </row>
    <row r="5870" spans="1:1">
      <c r="A5870" s="33">
        <v>9472</v>
      </c>
    </row>
    <row r="5871" spans="1:1">
      <c r="A5871" s="34">
        <v>8832</v>
      </c>
    </row>
    <row r="5872" spans="1:1">
      <c r="A5872" s="33">
        <v>5670</v>
      </c>
    </row>
    <row r="5873" spans="1:1">
      <c r="A5873" s="34">
        <v>6235</v>
      </c>
    </row>
    <row r="5874" spans="1:1">
      <c r="A5874" s="33">
        <v>5750</v>
      </c>
    </row>
    <row r="5875" spans="1:1">
      <c r="A5875" s="34">
        <v>3354</v>
      </c>
    </row>
    <row r="5876" spans="1:1">
      <c r="A5876" s="33">
        <v>2583</v>
      </c>
    </row>
    <row r="5877" spans="1:1">
      <c r="A5877" s="34">
        <v>3927</v>
      </c>
    </row>
    <row r="5878" spans="1:1">
      <c r="A5878" s="33">
        <v>2925</v>
      </c>
    </row>
    <row r="5879" spans="1:1">
      <c r="A5879" s="34">
        <v>3808</v>
      </c>
    </row>
    <row r="5880" spans="1:1">
      <c r="A5880" s="33">
        <v>6975</v>
      </c>
    </row>
    <row r="5881" spans="1:1">
      <c r="A5881" s="34">
        <v>4200</v>
      </c>
    </row>
    <row r="5882" spans="1:1">
      <c r="A5882" s="33">
        <v>3780</v>
      </c>
    </row>
    <row r="5883" spans="1:1">
      <c r="A5883" s="34">
        <v>4465</v>
      </c>
    </row>
    <row r="5884" spans="1:1">
      <c r="A5884" s="33">
        <v>5400</v>
      </c>
    </row>
    <row r="5885" spans="1:1">
      <c r="A5885" s="34">
        <v>7332</v>
      </c>
    </row>
    <row r="5886" spans="1:1">
      <c r="A5886" s="33">
        <v>8820</v>
      </c>
    </row>
    <row r="5887" spans="1:1">
      <c r="A5887" s="34">
        <v>5206</v>
      </c>
    </row>
    <row r="5888" spans="1:1">
      <c r="A5888" s="33">
        <v>6000</v>
      </c>
    </row>
    <row r="5889" spans="1:1">
      <c r="A5889" s="34">
        <v>8092</v>
      </c>
    </row>
    <row r="5890" spans="1:1">
      <c r="A5890" s="33">
        <v>14094</v>
      </c>
    </row>
    <row r="5891" spans="1:1">
      <c r="A5891" s="34">
        <v>16560</v>
      </c>
    </row>
    <row r="5892" spans="1:1">
      <c r="A5892" s="33">
        <v>15552</v>
      </c>
    </row>
    <row r="5893" spans="1:1">
      <c r="A5893" s="34">
        <v>11178</v>
      </c>
    </row>
    <row r="5894" spans="1:1">
      <c r="A5894" s="33">
        <v>11232</v>
      </c>
    </row>
    <row r="5895" spans="1:1">
      <c r="A5895" s="34">
        <v>10742</v>
      </c>
    </row>
    <row r="5896" spans="1:1">
      <c r="A5896" s="33">
        <v>15225</v>
      </c>
    </row>
    <row r="5897" spans="1:1">
      <c r="A5897" s="34">
        <v>3458</v>
      </c>
    </row>
    <row r="5898" spans="1:1">
      <c r="A5898" s="33">
        <v>5488</v>
      </c>
    </row>
    <row r="5899" spans="1:1">
      <c r="A5899" s="34">
        <v>3332</v>
      </c>
    </row>
    <row r="5900" spans="1:1">
      <c r="A5900" s="33">
        <v>4389</v>
      </c>
    </row>
    <row r="5901" spans="1:1">
      <c r="A5901" s="34">
        <v>3060</v>
      </c>
    </row>
    <row r="5902" spans="1:1">
      <c r="A5902" s="33">
        <v>4862</v>
      </c>
    </row>
    <row r="5903" spans="1:1">
      <c r="A5903" s="34">
        <v>3749</v>
      </c>
    </row>
    <row r="5904" spans="1:1">
      <c r="A5904" s="33">
        <v>5568</v>
      </c>
    </row>
    <row r="5905" spans="1:1">
      <c r="A5905" s="34">
        <v>4352</v>
      </c>
    </row>
    <row r="5906" spans="1:1">
      <c r="A5906" s="33">
        <v>3488</v>
      </c>
    </row>
    <row r="5907" spans="1:1">
      <c r="A5907" s="34">
        <v>2730</v>
      </c>
    </row>
    <row r="5908" spans="1:1">
      <c r="A5908" s="33">
        <v>4454</v>
      </c>
    </row>
    <row r="5909" spans="1:1">
      <c r="A5909" s="34">
        <v>4368</v>
      </c>
    </row>
    <row r="5910" spans="1:1">
      <c r="A5910" s="33">
        <v>6084</v>
      </c>
    </row>
    <row r="5911" spans="1:1">
      <c r="A5911" s="34">
        <v>3164</v>
      </c>
    </row>
    <row r="5912" spans="1:1">
      <c r="A5912" s="33">
        <v>3465</v>
      </c>
    </row>
    <row r="5913" spans="1:1">
      <c r="A5913" s="34">
        <v>2775</v>
      </c>
    </row>
    <row r="5914" spans="1:1">
      <c r="A5914" s="33">
        <v>3828</v>
      </c>
    </row>
    <row r="5915" spans="1:1">
      <c r="A5915" s="34">
        <v>3705</v>
      </c>
    </row>
    <row r="5916" spans="1:1">
      <c r="A5916" s="33">
        <v>5655</v>
      </c>
    </row>
    <row r="5917" spans="1:1">
      <c r="A5917" s="34">
        <v>3312</v>
      </c>
    </row>
    <row r="5918" spans="1:1">
      <c r="A5918" s="33">
        <v>3277</v>
      </c>
    </row>
    <row r="5919" spans="1:1">
      <c r="A5919" s="34">
        <v>2448</v>
      </c>
    </row>
    <row r="5920" spans="1:1">
      <c r="A5920" s="33">
        <v>3864</v>
      </c>
    </row>
    <row r="5921" spans="1:1">
      <c r="A5921" s="34">
        <v>3654</v>
      </c>
    </row>
    <row r="5922" spans="1:1">
      <c r="A5922" s="33">
        <v>5488</v>
      </c>
    </row>
    <row r="5923" spans="1:1">
      <c r="A5923" s="34">
        <v>3841</v>
      </c>
    </row>
    <row r="5924" spans="1:1">
      <c r="A5924" s="33">
        <v>4290</v>
      </c>
    </row>
    <row r="5925" spans="1:1">
      <c r="A5925" s="34">
        <v>5640</v>
      </c>
    </row>
    <row r="5926" spans="1:1">
      <c r="A5926" s="33">
        <v>9156</v>
      </c>
    </row>
    <row r="5927" spans="1:1">
      <c r="A5927" s="34">
        <v>8190</v>
      </c>
    </row>
    <row r="5928" spans="1:1">
      <c r="A5928" s="33">
        <v>8648</v>
      </c>
    </row>
    <row r="5929" spans="1:1">
      <c r="A5929" s="34">
        <v>8178</v>
      </c>
    </row>
    <row r="5930" spans="1:1">
      <c r="A5930" s="33">
        <v>6864</v>
      </c>
    </row>
    <row r="5931" spans="1:1">
      <c r="A5931" s="34">
        <v>6084</v>
      </c>
    </row>
    <row r="5932" spans="1:1">
      <c r="A5932" s="33">
        <v>12705</v>
      </c>
    </row>
    <row r="5933" spans="1:1">
      <c r="A5933" s="34">
        <v>10416</v>
      </c>
    </row>
    <row r="5934" spans="1:1">
      <c r="A5934" s="33">
        <v>10504</v>
      </c>
    </row>
    <row r="5935" spans="1:1">
      <c r="A5935" s="34">
        <v>11086</v>
      </c>
    </row>
    <row r="5936" spans="1:1">
      <c r="A5936" s="33">
        <v>6439</v>
      </c>
    </row>
    <row r="5937" spans="1:1">
      <c r="A5937" s="34">
        <v>6943</v>
      </c>
    </row>
    <row r="5938" spans="1:1">
      <c r="A5938" s="33">
        <v>13312</v>
      </c>
    </row>
    <row r="5939" spans="1:1">
      <c r="A5939" s="34">
        <v>9660</v>
      </c>
    </row>
    <row r="5940" spans="1:1">
      <c r="A5940" s="33">
        <v>10335</v>
      </c>
    </row>
    <row r="5941" spans="1:1">
      <c r="A5941" s="34">
        <v>11500</v>
      </c>
    </row>
    <row r="5942" spans="1:1">
      <c r="A5942" s="33">
        <v>5952</v>
      </c>
    </row>
    <row r="5943" spans="1:1">
      <c r="A5943" s="34">
        <v>6916</v>
      </c>
    </row>
    <row r="5944" spans="1:1">
      <c r="A5944" s="33">
        <v>10584</v>
      </c>
    </row>
    <row r="5945" spans="1:1">
      <c r="A5945" s="34">
        <v>8800</v>
      </c>
    </row>
    <row r="5946" spans="1:1">
      <c r="A5946" s="33">
        <v>9400</v>
      </c>
    </row>
    <row r="5947" spans="1:1">
      <c r="A5947" s="34">
        <v>10192</v>
      </c>
    </row>
    <row r="5948" spans="1:1">
      <c r="A5948" s="33">
        <v>6380</v>
      </c>
    </row>
    <row r="5949" spans="1:1">
      <c r="A5949" s="34">
        <v>5200</v>
      </c>
    </row>
    <row r="5950" spans="1:1">
      <c r="A5950" s="33">
        <v>8869</v>
      </c>
    </row>
    <row r="5951" spans="1:1">
      <c r="A5951" s="34">
        <v>6012</v>
      </c>
    </row>
    <row r="5952" spans="1:1">
      <c r="A5952" s="33">
        <v>6401</v>
      </c>
    </row>
    <row r="5953" spans="1:1">
      <c r="A5953" s="34">
        <v>5371</v>
      </c>
    </row>
    <row r="5954" spans="1:1">
      <c r="A5954" s="33">
        <v>4444</v>
      </c>
    </row>
    <row r="5955" spans="1:1">
      <c r="A5955" s="34">
        <v>2912</v>
      </c>
    </row>
    <row r="5956" spans="1:1">
      <c r="A5956" s="33">
        <v>5964</v>
      </c>
    </row>
    <row r="5957" spans="1:1">
      <c r="A5957" s="34">
        <v>6006</v>
      </c>
    </row>
    <row r="5958" spans="1:1">
      <c r="A5958" s="33">
        <v>6048</v>
      </c>
    </row>
    <row r="5959" spans="1:1">
      <c r="A5959" s="34">
        <v>8700</v>
      </c>
    </row>
    <row r="5960" spans="1:1">
      <c r="A5960" s="33">
        <v>6588</v>
      </c>
    </row>
    <row r="5961" spans="1:1">
      <c r="A5961" s="34">
        <v>5724</v>
      </c>
    </row>
    <row r="5962" spans="1:1">
      <c r="A5962" s="33">
        <v>10269</v>
      </c>
    </row>
    <row r="5963" spans="1:1">
      <c r="A5963" s="34">
        <v>12582</v>
      </c>
    </row>
    <row r="5964" spans="1:1">
      <c r="A5964" s="33">
        <v>10659</v>
      </c>
    </row>
    <row r="5965" spans="1:1">
      <c r="A5965" s="34">
        <v>9856</v>
      </c>
    </row>
    <row r="5966" spans="1:1">
      <c r="A5966" s="33">
        <v>8378</v>
      </c>
    </row>
    <row r="5967" spans="1:1">
      <c r="A5967" s="34">
        <v>6650</v>
      </c>
    </row>
    <row r="5968" spans="1:1">
      <c r="A5968" s="33">
        <v>11760</v>
      </c>
    </row>
    <row r="5969" spans="1:1">
      <c r="A5969" s="34">
        <v>3451</v>
      </c>
    </row>
    <row r="5970" spans="1:1">
      <c r="A5970" s="33">
        <v>3922</v>
      </c>
    </row>
    <row r="5971" spans="1:1">
      <c r="A5971" s="34">
        <v>3922</v>
      </c>
    </row>
    <row r="5972" spans="1:1">
      <c r="A5972" s="33">
        <v>2926</v>
      </c>
    </row>
    <row r="5973" spans="1:1">
      <c r="A5973" s="34">
        <v>2646</v>
      </c>
    </row>
    <row r="5974" spans="1:1">
      <c r="A5974" s="33">
        <v>3996</v>
      </c>
    </row>
    <row r="5975" spans="1:1">
      <c r="A5975" s="34">
        <v>4147</v>
      </c>
    </row>
    <row r="5976" spans="1:1">
      <c r="A5976" s="33">
        <v>4294</v>
      </c>
    </row>
    <row r="5977" spans="1:1">
      <c r="A5977" s="34">
        <v>3990</v>
      </c>
    </row>
    <row r="5978" spans="1:1">
      <c r="A5978" s="33">
        <v>2394</v>
      </c>
    </row>
    <row r="5979" spans="1:1">
      <c r="A5979" s="34">
        <v>1848</v>
      </c>
    </row>
    <row r="5980" spans="1:1">
      <c r="A5980" s="33">
        <v>3344</v>
      </c>
    </row>
    <row r="5981" spans="1:1">
      <c r="A5981" s="34">
        <v>5365</v>
      </c>
    </row>
    <row r="5982" spans="1:1">
      <c r="A5982" s="33">
        <v>4560</v>
      </c>
    </row>
    <row r="5983" spans="1:1">
      <c r="A5983" s="34">
        <v>4459</v>
      </c>
    </row>
    <row r="5984" spans="1:1">
      <c r="A5984" s="33">
        <v>3196</v>
      </c>
    </row>
    <row r="5985" spans="1:1">
      <c r="A5985" s="34">
        <v>1674</v>
      </c>
    </row>
    <row r="5986" spans="1:1">
      <c r="A5986" s="33">
        <v>4136</v>
      </c>
    </row>
    <row r="5987" spans="1:1">
      <c r="A5987" s="34">
        <v>6240</v>
      </c>
    </row>
    <row r="5988" spans="1:1">
      <c r="A5988" s="33">
        <v>4770</v>
      </c>
    </row>
    <row r="5989" spans="1:1">
      <c r="A5989" s="34">
        <v>5100</v>
      </c>
    </row>
    <row r="5990" spans="1:1">
      <c r="A5990" s="33">
        <v>3450</v>
      </c>
    </row>
    <row r="5991" spans="1:1">
      <c r="A5991" s="34">
        <v>1950</v>
      </c>
    </row>
    <row r="5992" spans="1:1">
      <c r="A5992" s="33">
        <v>6298</v>
      </c>
    </row>
    <row r="5993" spans="1:1">
      <c r="A5993" s="34">
        <v>6909</v>
      </c>
    </row>
    <row r="5994" spans="1:1">
      <c r="A5994" s="33">
        <v>5989</v>
      </c>
    </row>
    <row r="5995" spans="1:1">
      <c r="A5995" s="34">
        <v>6000</v>
      </c>
    </row>
    <row r="5996" spans="1:1">
      <c r="A5996" s="33">
        <v>4410</v>
      </c>
    </row>
    <row r="5997" spans="1:1">
      <c r="A5997" s="34">
        <v>2958</v>
      </c>
    </row>
    <row r="5998" spans="1:1">
      <c r="A5998" s="33">
        <v>6272</v>
      </c>
    </row>
    <row r="5999" spans="1:1">
      <c r="A5999" s="34">
        <v>7488</v>
      </c>
    </row>
    <row r="6000" spans="1:1">
      <c r="A6000" s="33">
        <v>7038</v>
      </c>
    </row>
    <row r="6001" spans="1:1">
      <c r="A6001" s="34">
        <v>7038</v>
      </c>
    </row>
    <row r="6002" spans="1:1">
      <c r="A6002" s="33">
        <v>4370</v>
      </c>
    </row>
    <row r="6003" spans="1:1">
      <c r="A6003" s="34">
        <v>3468</v>
      </c>
    </row>
    <row r="6004" spans="1:1">
      <c r="A6004" s="33">
        <v>9039</v>
      </c>
    </row>
    <row r="6005" spans="1:1">
      <c r="A6005" s="34">
        <v>9604</v>
      </c>
    </row>
    <row r="6006" spans="1:1">
      <c r="A6006" s="33">
        <v>7100</v>
      </c>
    </row>
    <row r="6007" spans="1:1">
      <c r="A6007" s="34">
        <v>6783</v>
      </c>
    </row>
    <row r="6008" spans="1:1">
      <c r="A6008" s="33">
        <v>4848</v>
      </c>
    </row>
    <row r="6009" spans="1:1">
      <c r="A6009" s="34">
        <v>6656</v>
      </c>
    </row>
    <row r="6010" spans="1:1">
      <c r="A6010" s="33">
        <v>8241</v>
      </c>
    </row>
    <row r="6011" spans="1:1">
      <c r="A6011" s="34">
        <v>8150</v>
      </c>
    </row>
    <row r="6012" spans="1:1">
      <c r="A6012" s="33">
        <v>9177</v>
      </c>
    </row>
    <row r="6013" spans="1:1">
      <c r="A6013" s="34">
        <v>6102</v>
      </c>
    </row>
    <row r="6014" spans="1:1">
      <c r="A6014" s="33">
        <v>5824</v>
      </c>
    </row>
    <row r="6015" spans="1:1">
      <c r="A6015" s="34">
        <v>6844</v>
      </c>
    </row>
    <row r="6016" spans="1:1">
      <c r="A6016" s="33">
        <v>6110</v>
      </c>
    </row>
    <row r="6017" spans="1:1">
      <c r="A6017" s="34">
        <v>6847</v>
      </c>
    </row>
    <row r="6018" spans="1:1">
      <c r="A6018" s="33">
        <v>7245</v>
      </c>
    </row>
    <row r="6019" spans="1:1">
      <c r="A6019" s="34">
        <v>5504</v>
      </c>
    </row>
    <row r="6020" spans="1:1">
      <c r="A6020" s="33">
        <v>4633</v>
      </c>
    </row>
    <row r="6021" spans="1:1">
      <c r="A6021" s="34">
        <v>5670</v>
      </c>
    </row>
    <row r="6022" spans="1:1">
      <c r="A6022" s="33">
        <v>6664</v>
      </c>
    </row>
    <row r="6023" spans="1:1">
      <c r="A6023" s="34">
        <v>5535</v>
      </c>
    </row>
    <row r="6024" spans="1:1">
      <c r="A6024" s="33">
        <v>6815</v>
      </c>
    </row>
    <row r="6025" spans="1:1">
      <c r="A6025" s="34">
        <v>4004</v>
      </c>
    </row>
    <row r="6026" spans="1:1">
      <c r="A6026" s="33">
        <v>3870</v>
      </c>
    </row>
    <row r="6027" spans="1:1">
      <c r="A6027" s="34">
        <v>3657</v>
      </c>
    </row>
    <row r="6028" spans="1:1">
      <c r="A6028" s="33">
        <v>4760</v>
      </c>
    </row>
    <row r="6029" spans="1:1">
      <c r="A6029" s="34">
        <v>5670</v>
      </c>
    </row>
    <row r="6030" spans="1:1">
      <c r="A6030" s="33">
        <v>6762</v>
      </c>
    </row>
    <row r="6031" spans="1:1">
      <c r="A6031" s="34">
        <v>4620</v>
      </c>
    </row>
    <row r="6032" spans="1:1">
      <c r="A6032" s="33">
        <v>4116</v>
      </c>
    </row>
    <row r="6033" spans="1:1">
      <c r="A6033" s="34">
        <v>4611</v>
      </c>
    </row>
    <row r="6034" spans="1:1">
      <c r="A6034" s="33">
        <v>6105</v>
      </c>
    </row>
    <row r="6035" spans="1:1">
      <c r="A6035" s="34">
        <v>7964</v>
      </c>
    </row>
    <row r="6036" spans="1:1">
      <c r="A6036" s="33">
        <v>8575</v>
      </c>
    </row>
    <row r="6037" spans="1:1">
      <c r="A6037" s="34">
        <v>5289</v>
      </c>
    </row>
    <row r="6038" spans="1:1">
      <c r="A6038" s="33">
        <v>5060</v>
      </c>
    </row>
    <row r="6039" spans="1:1">
      <c r="A6039" s="34">
        <v>4576</v>
      </c>
    </row>
    <row r="6040" spans="1:1">
      <c r="A6040" s="33">
        <v>7830</v>
      </c>
    </row>
    <row r="6041" spans="1:1">
      <c r="A6041" s="34">
        <v>4389</v>
      </c>
    </row>
    <row r="6042" spans="1:1">
      <c r="A6042" s="33">
        <v>5796</v>
      </c>
    </row>
    <row r="6043" spans="1:1">
      <c r="A6043" s="34">
        <v>5796</v>
      </c>
    </row>
    <row r="6044" spans="1:1">
      <c r="A6044" s="33">
        <v>3655</v>
      </c>
    </row>
    <row r="6045" spans="1:1">
      <c r="A6045" s="34">
        <v>3600</v>
      </c>
    </row>
    <row r="6046" spans="1:1">
      <c r="A6046" s="33">
        <v>5376</v>
      </c>
    </row>
    <row r="6047" spans="1:1">
      <c r="A6047" s="34">
        <v>4851</v>
      </c>
    </row>
    <row r="6048" spans="1:1">
      <c r="A6048" s="33">
        <v>4664</v>
      </c>
    </row>
    <row r="6049" spans="1:1">
      <c r="A6049" s="34">
        <v>4551</v>
      </c>
    </row>
    <row r="6050" spans="1:1">
      <c r="A6050" s="33">
        <v>3182</v>
      </c>
    </row>
    <row r="6051" spans="1:1">
      <c r="A6051" s="34">
        <v>2430</v>
      </c>
    </row>
    <row r="6052" spans="1:1">
      <c r="A6052" s="33">
        <v>4264</v>
      </c>
    </row>
    <row r="6053" spans="1:1">
      <c r="A6053" s="34">
        <v>7260</v>
      </c>
    </row>
    <row r="6054" spans="1:1">
      <c r="A6054" s="33">
        <v>5712</v>
      </c>
    </row>
    <row r="6055" spans="1:1">
      <c r="A6055" s="34">
        <v>5824</v>
      </c>
    </row>
    <row r="6056" spans="1:1">
      <c r="A6056" s="33">
        <v>4150</v>
      </c>
    </row>
    <row r="6057" spans="1:1">
      <c r="A6057" s="34">
        <v>2915</v>
      </c>
    </row>
    <row r="6058" spans="1:1">
      <c r="A6058" s="33">
        <v>4900</v>
      </c>
    </row>
    <row r="6059" spans="1:1">
      <c r="A6059" s="34">
        <v>7854</v>
      </c>
    </row>
    <row r="6060" spans="1:1">
      <c r="A6060" s="33">
        <v>5782</v>
      </c>
    </row>
    <row r="6061" spans="1:1">
      <c r="A6061" s="34">
        <v>6380</v>
      </c>
    </row>
    <row r="6062" spans="1:1">
      <c r="A6062" s="33">
        <v>4698</v>
      </c>
    </row>
    <row r="6063" spans="1:1">
      <c r="A6063" s="34">
        <v>3248</v>
      </c>
    </row>
    <row r="6064" spans="1:1">
      <c r="A6064" s="33">
        <v>6969</v>
      </c>
    </row>
    <row r="6065" spans="1:1">
      <c r="A6065" s="34">
        <v>7650</v>
      </c>
    </row>
    <row r="6066" spans="1:1">
      <c r="A6066" s="33">
        <v>6438</v>
      </c>
    </row>
    <row r="6067" spans="1:1">
      <c r="A6067" s="34">
        <v>7056</v>
      </c>
    </row>
    <row r="6068" spans="1:1">
      <c r="A6068" s="33">
        <v>4641</v>
      </c>
    </row>
    <row r="6069" spans="1:1">
      <c r="A6069" s="34">
        <v>3640</v>
      </c>
    </row>
    <row r="6070" spans="1:1">
      <c r="A6070" s="33">
        <v>7935</v>
      </c>
    </row>
    <row r="6071" spans="1:1">
      <c r="A6071" s="34">
        <v>10556</v>
      </c>
    </row>
    <row r="6072" spans="1:1">
      <c r="A6072" s="33">
        <v>8316</v>
      </c>
    </row>
    <row r="6073" spans="1:1">
      <c r="A6073" s="34">
        <v>8046</v>
      </c>
    </row>
    <row r="6074" spans="1:1">
      <c r="A6074" s="33">
        <v>5724</v>
      </c>
    </row>
    <row r="6075" spans="1:1">
      <c r="A6075" s="34">
        <v>4872</v>
      </c>
    </row>
    <row r="6076" spans="1:1">
      <c r="A6076" s="33">
        <v>11988</v>
      </c>
    </row>
    <row r="6077" spans="1:1">
      <c r="A6077" s="34">
        <v>10962</v>
      </c>
    </row>
    <row r="6078" spans="1:1">
      <c r="A6078" s="33">
        <v>10080</v>
      </c>
    </row>
    <row r="6079" spans="1:1">
      <c r="A6079" s="34">
        <v>9280</v>
      </c>
    </row>
    <row r="6080" spans="1:1">
      <c r="A6080" s="33">
        <v>7290</v>
      </c>
    </row>
    <row r="6081" spans="1:1">
      <c r="A6081" s="34">
        <v>8265</v>
      </c>
    </row>
    <row r="6082" spans="1:1">
      <c r="A6082" s="33">
        <v>9660</v>
      </c>
    </row>
    <row r="6083" spans="1:1">
      <c r="A6083" s="34">
        <v>9800</v>
      </c>
    </row>
    <row r="6084" spans="1:1">
      <c r="A6084" s="33">
        <v>10560</v>
      </c>
    </row>
    <row r="6085" spans="1:1">
      <c r="A6085" s="34">
        <v>8236</v>
      </c>
    </row>
    <row r="6086" spans="1:1">
      <c r="A6086" s="33">
        <v>7865</v>
      </c>
    </row>
    <row r="6087" spans="1:1">
      <c r="A6087" s="34">
        <v>8308</v>
      </c>
    </row>
    <row r="6088" spans="1:1">
      <c r="A6088" s="33">
        <v>8820</v>
      </c>
    </row>
    <row r="6089" spans="1:1">
      <c r="A6089" s="34">
        <v>7987</v>
      </c>
    </row>
    <row r="6090" spans="1:1">
      <c r="A6090" s="33">
        <v>7956</v>
      </c>
    </row>
    <row r="6091" spans="1:1">
      <c r="A6091" s="34">
        <v>6578</v>
      </c>
    </row>
    <row r="6092" spans="1:1">
      <c r="A6092" s="33">
        <v>6027</v>
      </c>
    </row>
    <row r="6093" spans="1:1">
      <c r="A6093" s="34">
        <v>5994</v>
      </c>
    </row>
    <row r="6094" spans="1:1">
      <c r="A6094" s="33">
        <v>7847</v>
      </c>
    </row>
    <row r="6095" spans="1:1">
      <c r="A6095" s="34">
        <v>7920</v>
      </c>
    </row>
    <row r="6096" spans="1:1">
      <c r="A6096" s="33">
        <v>7450</v>
      </c>
    </row>
    <row r="6097" spans="1:1">
      <c r="A6097" s="34">
        <v>5040</v>
      </c>
    </row>
    <row r="6098" spans="1:1">
      <c r="A6098" s="33">
        <v>4370</v>
      </c>
    </row>
    <row r="6099" spans="1:1">
      <c r="A6099" s="34">
        <v>5096</v>
      </c>
    </row>
    <row r="6100" spans="1:1">
      <c r="A6100" s="33">
        <v>7140</v>
      </c>
    </row>
    <row r="6101" spans="1:1">
      <c r="A6101" s="34">
        <v>9280</v>
      </c>
    </row>
    <row r="6102" spans="1:1">
      <c r="A6102" s="33">
        <v>8850</v>
      </c>
    </row>
    <row r="6103" spans="1:1">
      <c r="A6103" s="34">
        <v>6318</v>
      </c>
    </row>
    <row r="6104" spans="1:1">
      <c r="A6104" s="33">
        <v>6325</v>
      </c>
    </row>
    <row r="6105" spans="1:1">
      <c r="A6105" s="34">
        <v>7345</v>
      </c>
    </row>
    <row r="6106" spans="1:1">
      <c r="A6106" s="33">
        <v>10080</v>
      </c>
    </row>
    <row r="6107" spans="1:1">
      <c r="A6107" s="34">
        <v>11550</v>
      </c>
    </row>
    <row r="6108" spans="1:1">
      <c r="A6108" s="33">
        <v>11102</v>
      </c>
    </row>
    <row r="6109" spans="1:1">
      <c r="A6109" s="34">
        <v>7670</v>
      </c>
    </row>
    <row r="6110" spans="1:1">
      <c r="A6110" s="33">
        <v>7975</v>
      </c>
    </row>
    <row r="6111" spans="1:1">
      <c r="A6111" s="34">
        <v>7616</v>
      </c>
    </row>
    <row r="6112" spans="1:1">
      <c r="A6112" s="33">
        <v>9432</v>
      </c>
    </row>
    <row r="6113" spans="1:1">
      <c r="A6113" s="34">
        <v>3799</v>
      </c>
    </row>
    <row r="6114" spans="1:1">
      <c r="A6114" s="33">
        <v>5265</v>
      </c>
    </row>
    <row r="6115" spans="1:1">
      <c r="A6115" s="34">
        <v>4788</v>
      </c>
    </row>
    <row r="6116" spans="1:1">
      <c r="A6116" s="33">
        <v>2925</v>
      </c>
    </row>
    <row r="6117" spans="1:1">
      <c r="A6117" s="34">
        <v>2583</v>
      </c>
    </row>
    <row r="6118" spans="1:1">
      <c r="A6118" s="33">
        <v>4212</v>
      </c>
    </row>
    <row r="6119" spans="1:1">
      <c r="A6119" s="34">
        <v>4205</v>
      </c>
    </row>
    <row r="6120" spans="1:1">
      <c r="A6120" s="33">
        <v>4144</v>
      </c>
    </row>
    <row r="6121" spans="1:1">
      <c r="A6121" s="34">
        <v>3848</v>
      </c>
    </row>
    <row r="6122" spans="1:1">
      <c r="A6122" s="33">
        <v>2268</v>
      </c>
    </row>
    <row r="6123" spans="1:1">
      <c r="A6123" s="34">
        <v>2091</v>
      </c>
    </row>
    <row r="6124" spans="1:1">
      <c r="A6124" s="33">
        <v>3626</v>
      </c>
    </row>
    <row r="6125" spans="1:1">
      <c r="A6125" s="34">
        <v>5069</v>
      </c>
    </row>
    <row r="6126" spans="1:1">
      <c r="A6126" s="33">
        <v>4646</v>
      </c>
    </row>
    <row r="6127" spans="1:1">
      <c r="A6127" s="34">
        <v>5537</v>
      </c>
    </row>
    <row r="6128" spans="1:1">
      <c r="A6128" s="33">
        <v>3431</v>
      </c>
    </row>
    <row r="6129" spans="1:1">
      <c r="A6129" s="34">
        <v>1989</v>
      </c>
    </row>
    <row r="6130" spans="1:1">
      <c r="A6130" s="33">
        <v>4560</v>
      </c>
    </row>
    <row r="6131" spans="1:1">
      <c r="A6131" s="34">
        <v>6390</v>
      </c>
    </row>
    <row r="6132" spans="1:1">
      <c r="A6132" s="33">
        <v>4488</v>
      </c>
    </row>
    <row r="6133" spans="1:1">
      <c r="A6133" s="34">
        <v>4700</v>
      </c>
    </row>
    <row r="6134" spans="1:1">
      <c r="A6134" s="33">
        <v>3312</v>
      </c>
    </row>
    <row r="6135" spans="1:1">
      <c r="A6135" s="34">
        <v>2756</v>
      </c>
    </row>
    <row r="6136" spans="1:1">
      <c r="A6136" s="33">
        <v>6615</v>
      </c>
    </row>
    <row r="6137" spans="1:1">
      <c r="A6137" s="34">
        <v>7520</v>
      </c>
    </row>
    <row r="6138" spans="1:1">
      <c r="A6138" s="33">
        <v>5616</v>
      </c>
    </row>
    <row r="6139" spans="1:1">
      <c r="A6139" s="34">
        <v>6396</v>
      </c>
    </row>
    <row r="6140" spans="1:1">
      <c r="A6140" s="33">
        <v>4277</v>
      </c>
    </row>
    <row r="6141" spans="1:1">
      <c r="A6141" s="34">
        <v>2800</v>
      </c>
    </row>
    <row r="6142" spans="1:1">
      <c r="A6142" s="33">
        <v>7680</v>
      </c>
    </row>
    <row r="6143" spans="1:1">
      <c r="A6143" s="34">
        <v>8096</v>
      </c>
    </row>
    <row r="6144" spans="1:1">
      <c r="A6144" s="33">
        <v>7938</v>
      </c>
    </row>
    <row r="6145" spans="1:1">
      <c r="A6145" s="34">
        <v>7384</v>
      </c>
    </row>
    <row r="6146" spans="1:1">
      <c r="A6146" s="33">
        <v>5880</v>
      </c>
    </row>
    <row r="6147" spans="1:1">
      <c r="A6147" s="34">
        <v>3672</v>
      </c>
    </row>
    <row r="6148" spans="1:1">
      <c r="A6148" s="33">
        <v>10050</v>
      </c>
    </row>
    <row r="6149" spans="1:1">
      <c r="A6149" s="34">
        <v>9212</v>
      </c>
    </row>
    <row r="6150" spans="1:1">
      <c r="A6150" s="33">
        <v>8823</v>
      </c>
    </row>
    <row r="6151" spans="1:1">
      <c r="A6151" s="34">
        <v>6850</v>
      </c>
    </row>
    <row r="6152" spans="1:1">
      <c r="A6152" s="33">
        <v>5888</v>
      </c>
    </row>
    <row r="6153" spans="1:1">
      <c r="A6153" s="34">
        <v>7452</v>
      </c>
    </row>
    <row r="6154" spans="1:1">
      <c r="A6154" s="33">
        <v>9581</v>
      </c>
    </row>
    <row r="6155" spans="1:1">
      <c r="A6155" s="34">
        <v>9646</v>
      </c>
    </row>
    <row r="6156" spans="1:1">
      <c r="A6156" s="33">
        <v>10150</v>
      </c>
    </row>
    <row r="6157" spans="1:1">
      <c r="A6157" s="34">
        <v>8100</v>
      </c>
    </row>
    <row r="6158" spans="1:1">
      <c r="A6158" s="33">
        <v>5989</v>
      </c>
    </row>
    <row r="6159" spans="1:1">
      <c r="A6159" s="34">
        <v>7560</v>
      </c>
    </row>
    <row r="6160" spans="1:1">
      <c r="A6160" s="33">
        <v>8092</v>
      </c>
    </row>
    <row r="6161" spans="1:1">
      <c r="A6161" s="34">
        <v>7740</v>
      </c>
    </row>
    <row r="6162" spans="1:1">
      <c r="A6162" s="33">
        <v>7332</v>
      </c>
    </row>
    <row r="6163" spans="1:1">
      <c r="A6163" s="34">
        <v>5670</v>
      </c>
    </row>
    <row r="6164" spans="1:1">
      <c r="A6164" s="33">
        <v>5160</v>
      </c>
    </row>
    <row r="6165" spans="1:1">
      <c r="A6165" s="34">
        <v>5400</v>
      </c>
    </row>
    <row r="6166" spans="1:1">
      <c r="A6166" s="33">
        <v>7729</v>
      </c>
    </row>
    <row r="6167" spans="1:1">
      <c r="A6167" s="34">
        <v>5502</v>
      </c>
    </row>
    <row r="6168" spans="1:1">
      <c r="A6168" s="33">
        <v>6674</v>
      </c>
    </row>
    <row r="6169" spans="1:1">
      <c r="A6169" s="34">
        <v>4410</v>
      </c>
    </row>
    <row r="6170" spans="1:1">
      <c r="A6170" s="33">
        <v>3872</v>
      </c>
    </row>
    <row r="6171" spans="1:1">
      <c r="A6171" s="34">
        <v>4500</v>
      </c>
    </row>
    <row r="6172" spans="1:1">
      <c r="A6172" s="33">
        <v>6528</v>
      </c>
    </row>
    <row r="6173" spans="1:1">
      <c r="A6173" s="34">
        <v>6987</v>
      </c>
    </row>
    <row r="6174" spans="1:1">
      <c r="A6174" s="33">
        <v>10034</v>
      </c>
    </row>
    <row r="6175" spans="1:1">
      <c r="A6175" s="34">
        <v>6210</v>
      </c>
    </row>
    <row r="6176" spans="1:1">
      <c r="A6176" s="33">
        <v>5916</v>
      </c>
    </row>
    <row r="6177" spans="1:1">
      <c r="A6177" s="34">
        <v>6120</v>
      </c>
    </row>
    <row r="6178" spans="1:1">
      <c r="A6178" s="33">
        <v>8060</v>
      </c>
    </row>
    <row r="6179" spans="1:1">
      <c r="A6179" s="34">
        <v>10150</v>
      </c>
    </row>
    <row r="6180" spans="1:1">
      <c r="A6180" s="33">
        <v>10962</v>
      </c>
    </row>
    <row r="6181" spans="1:1">
      <c r="A6181" s="34">
        <v>7314</v>
      </c>
    </row>
    <row r="6182" spans="1:1">
      <c r="A6182" s="33">
        <v>6528</v>
      </c>
    </row>
    <row r="6183" spans="1:1">
      <c r="A6183" s="34">
        <v>7424</v>
      </c>
    </row>
    <row r="6184" spans="1:1">
      <c r="A6184" s="33">
        <v>8640</v>
      </c>
    </row>
    <row r="6185" spans="1:1">
      <c r="A6185" s="34">
        <v>9984</v>
      </c>
    </row>
    <row r="6186" spans="1:1">
      <c r="A6186" s="33">
        <v>7622</v>
      </c>
    </row>
    <row r="6187" spans="1:1">
      <c r="A6187" s="34">
        <v>7192</v>
      </c>
    </row>
    <row r="6188" spans="1:1">
      <c r="A6188" s="33">
        <v>6902</v>
      </c>
    </row>
    <row r="6189" spans="1:1">
      <c r="A6189" s="34">
        <v>8883</v>
      </c>
    </row>
    <row r="6190" spans="1:1">
      <c r="A6190" s="33">
        <v>8843</v>
      </c>
    </row>
    <row r="6191" spans="1:1">
      <c r="A6191" s="34">
        <v>11856</v>
      </c>
    </row>
    <row r="6192" spans="1:1">
      <c r="A6192" s="33">
        <v>8502</v>
      </c>
    </row>
    <row r="6193" spans="1:1">
      <c r="A6193" s="34">
        <v>6293</v>
      </c>
    </row>
    <row r="6194" spans="1:1">
      <c r="A6194" s="33">
        <v>5577</v>
      </c>
    </row>
    <row r="6195" spans="1:1">
      <c r="A6195" s="34">
        <v>9261</v>
      </c>
    </row>
    <row r="6196" spans="1:1">
      <c r="A6196" s="33">
        <v>7344</v>
      </c>
    </row>
    <row r="6197" spans="1:1">
      <c r="A6197" s="34">
        <v>8745</v>
      </c>
    </row>
    <row r="6198" spans="1:1">
      <c r="A6198" s="33">
        <v>6720</v>
      </c>
    </row>
    <row r="6199" spans="1:1">
      <c r="A6199" s="34">
        <v>4344</v>
      </c>
    </row>
    <row r="6200" spans="1:1">
      <c r="A6200" s="33">
        <v>3888</v>
      </c>
    </row>
    <row r="6201" spans="1:1">
      <c r="A6201" s="34">
        <v>7421</v>
      </c>
    </row>
    <row r="6202" spans="1:1">
      <c r="A6202" s="33">
        <v>6048</v>
      </c>
    </row>
    <row r="6203" spans="1:1">
      <c r="A6203" s="34">
        <v>9339</v>
      </c>
    </row>
    <row r="6204" spans="1:1">
      <c r="A6204" s="33">
        <v>6188</v>
      </c>
    </row>
    <row r="6205" spans="1:1">
      <c r="A6205" s="34">
        <v>4368</v>
      </c>
    </row>
    <row r="6206" spans="1:1">
      <c r="A6206" s="33">
        <v>4860</v>
      </c>
    </row>
    <row r="6207" spans="1:1">
      <c r="A6207" s="34">
        <v>8836</v>
      </c>
    </row>
    <row r="6208" spans="1:1">
      <c r="A6208" s="33">
        <v>8151</v>
      </c>
    </row>
    <row r="6209" spans="1:1">
      <c r="A6209" s="34">
        <v>13536</v>
      </c>
    </row>
    <row r="6210" spans="1:1">
      <c r="A6210" s="33">
        <v>8460</v>
      </c>
    </row>
    <row r="6211" spans="1:1">
      <c r="A6211" s="34">
        <v>8610</v>
      </c>
    </row>
    <row r="6212" spans="1:1">
      <c r="A6212" s="33">
        <v>7826</v>
      </c>
    </row>
    <row r="6213" spans="1:1">
      <c r="A6213" s="34">
        <v>10388</v>
      </c>
    </row>
    <row r="6214" spans="1:1">
      <c r="A6214" s="33">
        <v>11800</v>
      </c>
    </row>
    <row r="6215" spans="1:1">
      <c r="A6215" s="34">
        <v>13923</v>
      </c>
    </row>
    <row r="6216" spans="1:1">
      <c r="A6216" s="33">
        <v>9800</v>
      </c>
    </row>
    <row r="6217" spans="1:1">
      <c r="A6217" s="34">
        <v>9823</v>
      </c>
    </row>
    <row r="6218" spans="1:1">
      <c r="A6218" s="33">
        <v>10246</v>
      </c>
    </row>
    <row r="6219" spans="1:1">
      <c r="A6219" s="34">
        <v>12090</v>
      </c>
    </row>
    <row r="6220" spans="1:1">
      <c r="A6220" s="33">
        <v>16250</v>
      </c>
    </row>
    <row r="6221" spans="1:1">
      <c r="A6221" s="34">
        <v>19593</v>
      </c>
    </row>
    <row r="6222" spans="1:1">
      <c r="A6222" s="33">
        <v>15660</v>
      </c>
    </row>
    <row r="6223" spans="1:1">
      <c r="A6223" s="34">
        <v>12648</v>
      </c>
    </row>
    <row r="6224" spans="1:1">
      <c r="A6224" s="33">
        <v>10504</v>
      </c>
    </row>
    <row r="6225" spans="1:1">
      <c r="A6225" s="34">
        <v>15360</v>
      </c>
    </row>
    <row r="6226" spans="1:1">
      <c r="A6226" s="33">
        <v>16104</v>
      </c>
    </row>
    <row r="6227" spans="1:1">
      <c r="A6227" s="34">
        <v>20212</v>
      </c>
    </row>
    <row r="6228" spans="1:1">
      <c r="A6228" s="33">
        <v>13122</v>
      </c>
    </row>
    <row r="6229" spans="1:1">
      <c r="A6229" s="34">
        <v>11550</v>
      </c>
    </row>
    <row r="6230" spans="1:1">
      <c r="A6230" s="33">
        <v>10252</v>
      </c>
    </row>
    <row r="6231" spans="1:1">
      <c r="A6231" s="34">
        <v>11475</v>
      </c>
    </row>
    <row r="6232" spans="1:1">
      <c r="A6232" s="33">
        <v>16124</v>
      </c>
    </row>
    <row r="6233" spans="1:1">
      <c r="A6233" s="34">
        <v>14637</v>
      </c>
    </row>
    <row r="6234" spans="1:1">
      <c r="A6234" s="33">
        <v>10704</v>
      </c>
    </row>
    <row r="6235" spans="1:1">
      <c r="A6235" s="34">
        <v>7448</v>
      </c>
    </row>
    <row r="6236" spans="1:1">
      <c r="A6236" s="33">
        <v>8190</v>
      </c>
    </row>
    <row r="6237" spans="1:1">
      <c r="A6237" s="34">
        <v>8400</v>
      </c>
    </row>
    <row r="6238" spans="1:1">
      <c r="A6238" s="33">
        <v>12064</v>
      </c>
    </row>
    <row r="6239" spans="1:1">
      <c r="A6239" s="34">
        <v>12200</v>
      </c>
    </row>
    <row r="6240" spans="1:1">
      <c r="A6240" s="33">
        <v>8736</v>
      </c>
    </row>
    <row r="6241" spans="1:1">
      <c r="A6241" s="34">
        <v>7216</v>
      </c>
    </row>
    <row r="6242" spans="1:1">
      <c r="A6242" s="33">
        <v>7216</v>
      </c>
    </row>
    <row r="6243" spans="1:1">
      <c r="A6243" s="34">
        <v>9828</v>
      </c>
    </row>
    <row r="6244" spans="1:1">
      <c r="A6244" s="33">
        <v>12600</v>
      </c>
    </row>
    <row r="6245" spans="1:1">
      <c r="A6245" s="34">
        <v>13900</v>
      </c>
    </row>
    <row r="6246" spans="1:1">
      <c r="A6246" s="33">
        <v>8272</v>
      </c>
    </row>
    <row r="6247" spans="1:1">
      <c r="A6247" s="34">
        <v>8686</v>
      </c>
    </row>
    <row r="6248" spans="1:1">
      <c r="A6248" s="33">
        <v>11925</v>
      </c>
    </row>
    <row r="6249" spans="1:1">
      <c r="A6249" s="34">
        <v>12936</v>
      </c>
    </row>
    <row r="6250" spans="1:1">
      <c r="A6250" s="33">
        <v>15244</v>
      </c>
    </row>
    <row r="6251" spans="1:1">
      <c r="A6251" s="34">
        <v>19430</v>
      </c>
    </row>
    <row r="6252" spans="1:1">
      <c r="A6252" s="33">
        <v>12702</v>
      </c>
    </row>
    <row r="6253" spans="1:1">
      <c r="A6253" s="34">
        <v>12040</v>
      </c>
    </row>
    <row r="6254" spans="1:1">
      <c r="A6254" s="33">
        <v>11446</v>
      </c>
    </row>
    <row r="6255" spans="1:1">
      <c r="A6255" s="34">
        <v>14850</v>
      </c>
    </row>
    <row r="6256" spans="1:1">
      <c r="A6256" s="33">
        <v>15504</v>
      </c>
    </row>
    <row r="6257" spans="1:1">
      <c r="A6257" s="34">
        <v>7623</v>
      </c>
    </row>
    <row r="6258" spans="1:1">
      <c r="A6258" s="33">
        <v>6154</v>
      </c>
    </row>
    <row r="6259" spans="1:1">
      <c r="A6259" s="34">
        <v>4536</v>
      </c>
    </row>
    <row r="6260" spans="1:1">
      <c r="A6260" s="33">
        <v>5017</v>
      </c>
    </row>
    <row r="6261" spans="1:1">
      <c r="A6261" s="34">
        <v>6552</v>
      </c>
    </row>
    <row r="6262" spans="1:1">
      <c r="A6262" s="33">
        <v>6664</v>
      </c>
    </row>
    <row r="6263" spans="1:1">
      <c r="A6263" s="34">
        <v>8942</v>
      </c>
    </row>
    <row r="6264" spans="1:1">
      <c r="A6264" s="33">
        <v>6392</v>
      </c>
    </row>
    <row r="6265" spans="1:1">
      <c r="A6265" s="34">
        <v>3887</v>
      </c>
    </row>
    <row r="6266" spans="1:1">
      <c r="A6266" s="33">
        <v>4118</v>
      </c>
    </row>
    <row r="6267" spans="1:1">
      <c r="A6267" s="34">
        <v>7920</v>
      </c>
    </row>
    <row r="6268" spans="1:1">
      <c r="A6268" s="33">
        <v>5887</v>
      </c>
    </row>
    <row r="6269" spans="1:1">
      <c r="A6269" s="34">
        <v>7728</v>
      </c>
    </row>
    <row r="6270" spans="1:1">
      <c r="A6270" s="33">
        <v>4350</v>
      </c>
    </row>
    <row r="6271" spans="1:1">
      <c r="A6271" s="34">
        <v>3439</v>
      </c>
    </row>
    <row r="6272" spans="1:1">
      <c r="A6272" s="33">
        <v>3100</v>
      </c>
    </row>
    <row r="6273" spans="1:1">
      <c r="A6273" s="34">
        <v>5846</v>
      </c>
    </row>
    <row r="6274" spans="1:1">
      <c r="A6274" s="33">
        <v>4563</v>
      </c>
    </row>
    <row r="6275" spans="1:1">
      <c r="A6275" s="34">
        <v>7101</v>
      </c>
    </row>
    <row r="6276" spans="1:1">
      <c r="A6276" s="33">
        <v>4340</v>
      </c>
    </row>
    <row r="6277" spans="1:1">
      <c r="A6277" s="34">
        <v>2880</v>
      </c>
    </row>
    <row r="6278" spans="1:1">
      <c r="A6278" s="33">
        <v>3360</v>
      </c>
    </row>
    <row r="6279" spans="1:1">
      <c r="A6279" s="34">
        <v>5502</v>
      </c>
    </row>
    <row r="6280" spans="1:1">
      <c r="A6280" s="33">
        <v>6048</v>
      </c>
    </row>
    <row r="6281" spans="1:1">
      <c r="A6281" s="34">
        <v>10086</v>
      </c>
    </row>
    <row r="6282" spans="1:1">
      <c r="A6282" s="33">
        <v>7644</v>
      </c>
    </row>
    <row r="6283" spans="1:1">
      <c r="A6283" s="34">
        <v>6253</v>
      </c>
    </row>
    <row r="6284" spans="1:1">
      <c r="A6284" s="33">
        <v>5700</v>
      </c>
    </row>
    <row r="6285" spans="1:1">
      <c r="A6285" s="34">
        <v>6900</v>
      </c>
    </row>
    <row r="6286" spans="1:1">
      <c r="A6286" s="33">
        <v>10353</v>
      </c>
    </row>
    <row r="6287" spans="1:1">
      <c r="A6287" s="34">
        <v>10948</v>
      </c>
    </row>
    <row r="6288" spans="1:1">
      <c r="A6288" s="33">
        <v>7644</v>
      </c>
    </row>
    <row r="6289" spans="1:1">
      <c r="A6289" s="34">
        <v>7943</v>
      </c>
    </row>
    <row r="6290" spans="1:1">
      <c r="A6290" s="33">
        <v>8281</v>
      </c>
    </row>
    <row r="6291" spans="1:1">
      <c r="A6291" s="34">
        <v>9943</v>
      </c>
    </row>
    <row r="6292" spans="1:1">
      <c r="A6292" s="33">
        <v>15477</v>
      </c>
    </row>
    <row r="6293" spans="1:1">
      <c r="A6293" s="34">
        <v>17640</v>
      </c>
    </row>
    <row r="6294" spans="1:1">
      <c r="A6294" s="33">
        <v>12992</v>
      </c>
    </row>
    <row r="6295" spans="1:1">
      <c r="A6295" s="34">
        <v>10388</v>
      </c>
    </row>
    <row r="6296" spans="1:1">
      <c r="A6296" s="33">
        <v>10556</v>
      </c>
    </row>
    <row r="6297" spans="1:1">
      <c r="A6297" s="34">
        <v>10738</v>
      </c>
    </row>
    <row r="6298" spans="1:1">
      <c r="A6298" s="33">
        <v>16832</v>
      </c>
    </row>
    <row r="6299" spans="1:1">
      <c r="A6299" s="34">
        <v>18788</v>
      </c>
    </row>
    <row r="6300" spans="1:1">
      <c r="A6300" s="33">
        <v>11600</v>
      </c>
    </row>
    <row r="6301" spans="1:1">
      <c r="A6301" s="34">
        <v>11340</v>
      </c>
    </row>
    <row r="6302" spans="1:1">
      <c r="A6302" s="33">
        <v>8008</v>
      </c>
    </row>
    <row r="6303" spans="1:1">
      <c r="A6303" s="34">
        <v>9328</v>
      </c>
    </row>
    <row r="6304" spans="1:1">
      <c r="A6304" s="33">
        <v>12474</v>
      </c>
    </row>
    <row r="6305" spans="1:1">
      <c r="A6305" s="34">
        <v>13250</v>
      </c>
    </row>
    <row r="6306" spans="1:1">
      <c r="A6306" s="33">
        <v>8869</v>
      </c>
    </row>
    <row r="6307" spans="1:1">
      <c r="A6307" s="34">
        <v>4900</v>
      </c>
    </row>
    <row r="6308" spans="1:1">
      <c r="A6308" s="33">
        <v>4200</v>
      </c>
    </row>
    <row r="6309" spans="1:1">
      <c r="A6309" s="34">
        <v>5928</v>
      </c>
    </row>
    <row r="6310" spans="1:1">
      <c r="A6310" s="33">
        <v>8323</v>
      </c>
    </row>
    <row r="6311" spans="1:1">
      <c r="A6311" s="34">
        <v>10290</v>
      </c>
    </row>
    <row r="6312" spans="1:1">
      <c r="A6312" s="33">
        <v>6468</v>
      </c>
    </row>
    <row r="6313" spans="1:1">
      <c r="A6313" s="34">
        <v>5100</v>
      </c>
    </row>
    <row r="6314" spans="1:1">
      <c r="A6314" s="33">
        <v>5440</v>
      </c>
    </row>
    <row r="6315" spans="1:1">
      <c r="A6315" s="34">
        <v>6258</v>
      </c>
    </row>
    <row r="6316" spans="1:1">
      <c r="A6316" s="33">
        <v>8448</v>
      </c>
    </row>
    <row r="6317" spans="1:1">
      <c r="A6317" s="34">
        <v>9460</v>
      </c>
    </row>
    <row r="6318" spans="1:1">
      <c r="A6318" s="33">
        <v>6240</v>
      </c>
    </row>
    <row r="6319" spans="1:1">
      <c r="A6319" s="34">
        <v>6346</v>
      </c>
    </row>
    <row r="6320" spans="1:1">
      <c r="A6320" s="33">
        <v>8965</v>
      </c>
    </row>
    <row r="6321" spans="1:1">
      <c r="A6321" s="34">
        <v>11736</v>
      </c>
    </row>
    <row r="6322" spans="1:1">
      <c r="A6322" s="33">
        <v>15120</v>
      </c>
    </row>
    <row r="6323" spans="1:1">
      <c r="A6323" s="34">
        <v>15616</v>
      </c>
    </row>
    <row r="6324" spans="1:1">
      <c r="A6324" s="33">
        <v>11110</v>
      </c>
    </row>
    <row r="6325" spans="1:1">
      <c r="A6325" s="34">
        <v>11990</v>
      </c>
    </row>
    <row r="6326" spans="1:1">
      <c r="A6326" s="33">
        <v>10780</v>
      </c>
    </row>
    <row r="6327" spans="1:1">
      <c r="A6327" s="34">
        <v>10985</v>
      </c>
    </row>
    <row r="6328" spans="1:1">
      <c r="A6328" s="33">
        <v>15525</v>
      </c>
    </row>
    <row r="6329" spans="1:1">
      <c r="A6329" s="34">
        <v>6208</v>
      </c>
    </row>
    <row r="6330" spans="1:1">
      <c r="A6330" s="33">
        <v>4950</v>
      </c>
    </row>
    <row r="6331" spans="1:1">
      <c r="A6331" s="34">
        <v>4008</v>
      </c>
    </row>
    <row r="6332" spans="1:1">
      <c r="A6332" s="33">
        <v>3567</v>
      </c>
    </row>
    <row r="6333" spans="1:1">
      <c r="A6333" s="34">
        <v>5632</v>
      </c>
    </row>
    <row r="6334" spans="1:1">
      <c r="A6334" s="33">
        <v>5536</v>
      </c>
    </row>
    <row r="6335" spans="1:1">
      <c r="A6335" s="34">
        <v>7392</v>
      </c>
    </row>
    <row r="6336" spans="1:1">
      <c r="A6336" s="33">
        <v>4719</v>
      </c>
    </row>
    <row r="6337" spans="1:1">
      <c r="A6337" s="34">
        <v>3634</v>
      </c>
    </row>
    <row r="6338" spans="1:1">
      <c r="A6338" s="33">
        <v>2929</v>
      </c>
    </row>
    <row r="6339" spans="1:1">
      <c r="A6339" s="34">
        <v>5002</v>
      </c>
    </row>
    <row r="6340" spans="1:1">
      <c r="A6340" s="33">
        <v>4147</v>
      </c>
    </row>
    <row r="6341" spans="1:1">
      <c r="A6341" s="34">
        <v>6237</v>
      </c>
    </row>
    <row r="6342" spans="1:1">
      <c r="A6342" s="33">
        <v>3402</v>
      </c>
    </row>
    <row r="6343" spans="1:1">
      <c r="A6343" s="34">
        <v>2480</v>
      </c>
    </row>
    <row r="6344" spans="1:1">
      <c r="A6344" s="33">
        <v>2352</v>
      </c>
    </row>
    <row r="6345" spans="1:1">
      <c r="A6345" s="34">
        <v>4181</v>
      </c>
    </row>
    <row r="6346" spans="1:1">
      <c r="A6346" s="33">
        <v>3584</v>
      </c>
    </row>
    <row r="6347" spans="1:1">
      <c r="A6347" s="34">
        <v>6104</v>
      </c>
    </row>
    <row r="6348" spans="1:1">
      <c r="A6348" s="33">
        <v>3108</v>
      </c>
    </row>
    <row r="6349" spans="1:1">
      <c r="A6349" s="34">
        <v>2014</v>
      </c>
    </row>
    <row r="6350" spans="1:1">
      <c r="A6350" s="33">
        <v>2448</v>
      </c>
    </row>
    <row r="6351" spans="1:1">
      <c r="A6351" s="34">
        <v>4242</v>
      </c>
    </row>
    <row r="6352" spans="1:1">
      <c r="A6352" s="33">
        <v>4658</v>
      </c>
    </row>
    <row r="6353" spans="1:1">
      <c r="A6353" s="34">
        <v>8694</v>
      </c>
    </row>
    <row r="6354" spans="1:1">
      <c r="A6354" s="33">
        <v>5940</v>
      </c>
    </row>
    <row r="6355" spans="1:1">
      <c r="A6355" s="34">
        <v>5577</v>
      </c>
    </row>
    <row r="6356" spans="1:1">
      <c r="A6356" s="33">
        <v>4674</v>
      </c>
    </row>
    <row r="6357" spans="1:1">
      <c r="A6357" s="34">
        <v>6174</v>
      </c>
    </row>
    <row r="6358" spans="1:1">
      <c r="A6358" s="33">
        <v>7579</v>
      </c>
    </row>
    <row r="6359" spans="1:1">
      <c r="A6359" s="34">
        <v>11368</v>
      </c>
    </row>
    <row r="6360" spans="1:1">
      <c r="A6360" s="33">
        <v>5658</v>
      </c>
    </row>
    <row r="6361" spans="1:1">
      <c r="A6361" s="34">
        <v>6958</v>
      </c>
    </row>
    <row r="6362" spans="1:1">
      <c r="A6362" s="33">
        <v>6860</v>
      </c>
    </row>
    <row r="6363" spans="1:1">
      <c r="A6363" s="34">
        <v>9300</v>
      </c>
    </row>
    <row r="6364" spans="1:1">
      <c r="A6364" s="33">
        <v>12544</v>
      </c>
    </row>
    <row r="6365" spans="1:1">
      <c r="A6365" s="34">
        <v>15876</v>
      </c>
    </row>
    <row r="6366" spans="1:1">
      <c r="A6366" s="33">
        <v>10920</v>
      </c>
    </row>
    <row r="6367" spans="1:1">
      <c r="A6367" s="34">
        <v>8823</v>
      </c>
    </row>
    <row r="6368" spans="1:1">
      <c r="A6368" s="33">
        <v>8056</v>
      </c>
    </row>
    <row r="6369" spans="1:1">
      <c r="A6369" s="34">
        <v>9086</v>
      </c>
    </row>
    <row r="6370" spans="1:1">
      <c r="A6370" s="33">
        <v>12489</v>
      </c>
    </row>
    <row r="6371" spans="1:1">
      <c r="A6371" s="34">
        <v>13908</v>
      </c>
    </row>
    <row r="6372" spans="1:1">
      <c r="A6372" s="33">
        <v>11310</v>
      </c>
    </row>
    <row r="6373" spans="1:1">
      <c r="A6373" s="34">
        <v>7950</v>
      </c>
    </row>
    <row r="6374" spans="1:1">
      <c r="A6374" s="33">
        <v>6478</v>
      </c>
    </row>
    <row r="6375" spans="1:1">
      <c r="A6375" s="34">
        <v>6750</v>
      </c>
    </row>
    <row r="6376" spans="1:1">
      <c r="A6376" s="33">
        <v>9126</v>
      </c>
    </row>
    <row r="6377" spans="1:1">
      <c r="A6377" s="34">
        <v>11250</v>
      </c>
    </row>
    <row r="6378" spans="1:1">
      <c r="A6378" s="33">
        <v>8131</v>
      </c>
    </row>
    <row r="6379" spans="1:1">
      <c r="A6379" s="34">
        <v>3174</v>
      </c>
    </row>
    <row r="6380" spans="1:1">
      <c r="A6380" s="33">
        <v>2712</v>
      </c>
    </row>
    <row r="6381" spans="1:1">
      <c r="A6381" s="34">
        <v>3904</v>
      </c>
    </row>
    <row r="6382" spans="1:1">
      <c r="A6382" s="33">
        <v>5106</v>
      </c>
    </row>
    <row r="6383" spans="1:1">
      <c r="A6383" s="34">
        <v>7560</v>
      </c>
    </row>
    <row r="6384" spans="1:1">
      <c r="A6384" s="33">
        <v>4002</v>
      </c>
    </row>
    <row r="6385" spans="1:1">
      <c r="A6385" s="34">
        <v>2862</v>
      </c>
    </row>
    <row r="6386" spans="1:1">
      <c r="A6386" s="33">
        <v>3248</v>
      </c>
    </row>
    <row r="6387" spans="1:1">
      <c r="A6387" s="34">
        <v>4292</v>
      </c>
    </row>
    <row r="6388" spans="1:1">
      <c r="A6388" s="33">
        <v>5586</v>
      </c>
    </row>
    <row r="6389" spans="1:1">
      <c r="A6389" s="34">
        <v>5746</v>
      </c>
    </row>
    <row r="6390" spans="1:1">
      <c r="A6390" s="33">
        <v>3360</v>
      </c>
    </row>
    <row r="6391" spans="1:1">
      <c r="A6391" s="34">
        <v>3712</v>
      </c>
    </row>
    <row r="6392" spans="1:1">
      <c r="A6392" s="33">
        <v>7965</v>
      </c>
    </row>
    <row r="6393" spans="1:1">
      <c r="A6393" s="34">
        <v>10488</v>
      </c>
    </row>
    <row r="6394" spans="1:1">
      <c r="A6394" s="33">
        <v>12358</v>
      </c>
    </row>
    <row r="6395" spans="1:1">
      <c r="A6395" s="34">
        <v>16170</v>
      </c>
    </row>
    <row r="6396" spans="1:1">
      <c r="A6396" s="33">
        <v>10860</v>
      </c>
    </row>
    <row r="6397" spans="1:1">
      <c r="A6397" s="34">
        <v>9499</v>
      </c>
    </row>
    <row r="6398" spans="1:1">
      <c r="A6398" s="33">
        <v>9261</v>
      </c>
    </row>
    <row r="6399" spans="1:1">
      <c r="A6399" s="34">
        <v>9656</v>
      </c>
    </row>
    <row r="6400" spans="1:1">
      <c r="A6400" s="33">
        <v>11544</v>
      </c>
    </row>
    <row r="6401" spans="1:1">
      <c r="A6401" s="34">
        <v>4995</v>
      </c>
    </row>
    <row r="6402" spans="1:1">
      <c r="A6402" s="33">
        <v>2964</v>
      </c>
    </row>
    <row r="6403" spans="1:1">
      <c r="A6403" s="34">
        <v>2100</v>
      </c>
    </row>
    <row r="6404" spans="1:1">
      <c r="A6404" s="33">
        <v>1428</v>
      </c>
    </row>
    <row r="6405" spans="1:1">
      <c r="A6405" s="34">
        <v>2392</v>
      </c>
    </row>
    <row r="6406" spans="1:1">
      <c r="A6406" s="33">
        <v>2997</v>
      </c>
    </row>
    <row r="6407" spans="1:1">
      <c r="A6407" s="34">
        <v>5244</v>
      </c>
    </row>
    <row r="6408" spans="1:1">
      <c r="A6408" s="33">
        <v>2204</v>
      </c>
    </row>
    <row r="6409" spans="1:1">
      <c r="A6409" s="34">
        <v>1827</v>
      </c>
    </row>
    <row r="6410" spans="1:1">
      <c r="A6410" s="33">
        <v>1156</v>
      </c>
    </row>
    <row r="6411" spans="1:1">
      <c r="A6411" s="34">
        <v>2592</v>
      </c>
    </row>
    <row r="6412" spans="1:1">
      <c r="A6412" s="33">
        <v>3042</v>
      </c>
    </row>
    <row r="6413" spans="1:1">
      <c r="A6413" s="34">
        <v>6396</v>
      </c>
    </row>
    <row r="6414" spans="1:1">
      <c r="A6414" s="33">
        <v>2419</v>
      </c>
    </row>
    <row r="6415" spans="1:1">
      <c r="A6415" s="34">
        <v>2482</v>
      </c>
    </row>
    <row r="6416" spans="1:1">
      <c r="A6416" s="33">
        <v>972</v>
      </c>
    </row>
    <row r="6417" spans="1:1">
      <c r="A6417" s="34">
        <v>2288</v>
      </c>
    </row>
    <row r="6418" spans="1:1">
      <c r="A6418" s="33">
        <v>2730</v>
      </c>
    </row>
    <row r="6419" spans="1:1">
      <c r="A6419" s="34">
        <v>4879</v>
      </c>
    </row>
    <row r="6420" spans="1:1">
      <c r="A6420" s="33">
        <v>2009</v>
      </c>
    </row>
    <row r="6421" spans="1:1">
      <c r="A6421" s="34">
        <v>1862</v>
      </c>
    </row>
    <row r="6422" spans="1:1">
      <c r="A6422" s="33">
        <v>1218</v>
      </c>
    </row>
    <row r="6423" spans="1:1">
      <c r="A6423" s="34">
        <v>1645</v>
      </c>
    </row>
    <row r="6424" spans="1:1">
      <c r="A6424" s="33">
        <v>2700</v>
      </c>
    </row>
    <row r="6425" spans="1:1">
      <c r="A6425" s="34">
        <v>7644</v>
      </c>
    </row>
    <row r="6426" spans="1:1">
      <c r="A6426" s="33">
        <v>2856</v>
      </c>
    </row>
    <row r="6427" spans="1:1">
      <c r="A6427" s="34">
        <v>2204</v>
      </c>
    </row>
    <row r="6428" spans="1:1">
      <c r="A6428" s="33">
        <v>1444</v>
      </c>
    </row>
    <row r="6429" spans="1:1">
      <c r="A6429" s="34">
        <v>1932</v>
      </c>
    </row>
    <row r="6430" spans="1:1">
      <c r="A6430" s="33">
        <v>4233</v>
      </c>
    </row>
    <row r="6431" spans="1:1">
      <c r="A6431" s="34">
        <v>5112</v>
      </c>
    </row>
    <row r="6432" spans="1:1">
      <c r="A6432" s="33">
        <v>2541</v>
      </c>
    </row>
    <row r="6433" spans="1:1">
      <c r="A6433" s="34">
        <v>1568</v>
      </c>
    </row>
    <row r="6434" spans="1:1">
      <c r="A6434" s="33">
        <v>1508</v>
      </c>
    </row>
    <row r="6435" spans="1:1">
      <c r="A6435" s="34">
        <v>2646</v>
      </c>
    </row>
    <row r="6436" spans="1:1">
      <c r="A6436" s="33">
        <v>5252</v>
      </c>
    </row>
    <row r="6437" spans="1:1">
      <c r="A6437" s="34">
        <v>7896</v>
      </c>
    </row>
    <row r="6438" spans="1:1">
      <c r="A6438" s="33">
        <v>4180</v>
      </c>
    </row>
    <row r="6439" spans="1:1">
      <c r="A6439" s="34">
        <v>2622</v>
      </c>
    </row>
    <row r="6440" spans="1:1">
      <c r="A6440" s="33">
        <v>2331</v>
      </c>
    </row>
    <row r="6441" spans="1:1">
      <c r="A6441" s="34">
        <v>3450</v>
      </c>
    </row>
    <row r="6442" spans="1:1">
      <c r="A6442" s="33">
        <v>5750</v>
      </c>
    </row>
    <row r="6443" spans="1:1">
      <c r="A6443" s="34">
        <v>7682</v>
      </c>
    </row>
    <row r="6444" spans="1:1">
      <c r="A6444" s="33">
        <v>3731</v>
      </c>
    </row>
    <row r="6445" spans="1:1">
      <c r="A6445" s="34">
        <v>2880</v>
      </c>
    </row>
    <row r="6446" spans="1:1">
      <c r="A6446" s="33">
        <v>2850</v>
      </c>
    </row>
    <row r="6447" spans="1:1">
      <c r="A6447" s="34">
        <v>3185</v>
      </c>
    </row>
    <row r="6448" spans="1:1">
      <c r="A6448" s="33">
        <v>6120</v>
      </c>
    </row>
    <row r="6449" spans="1:1">
      <c r="A6449" s="34">
        <v>6576</v>
      </c>
    </row>
    <row r="6450" spans="1:1">
      <c r="A6450" s="33">
        <v>4136</v>
      </c>
    </row>
    <row r="6451" spans="1:1">
      <c r="A6451" s="34">
        <v>2145</v>
      </c>
    </row>
    <row r="6452" spans="1:1">
      <c r="A6452" s="33">
        <v>1728</v>
      </c>
    </row>
    <row r="6453" spans="1:1">
      <c r="A6453" s="34">
        <v>2494</v>
      </c>
    </row>
    <row r="6454" spans="1:1">
      <c r="A6454" s="33">
        <v>3626</v>
      </c>
    </row>
    <row r="6455" spans="1:1">
      <c r="A6455" s="34">
        <v>6678</v>
      </c>
    </row>
    <row r="6456" spans="1:1">
      <c r="A6456" s="33">
        <v>3403</v>
      </c>
    </row>
    <row r="6457" spans="1:1">
      <c r="A6457" s="34">
        <v>2021</v>
      </c>
    </row>
    <row r="6458" spans="1:1">
      <c r="A6458" s="33">
        <v>1722</v>
      </c>
    </row>
    <row r="6459" spans="1:1">
      <c r="A6459" s="34">
        <v>2173</v>
      </c>
    </row>
    <row r="6460" spans="1:1">
      <c r="A6460" s="33">
        <v>4399</v>
      </c>
    </row>
    <row r="6461" spans="1:1">
      <c r="A6461" s="34">
        <v>5904</v>
      </c>
    </row>
    <row r="6462" spans="1:1">
      <c r="A6462" s="33">
        <v>2808</v>
      </c>
    </row>
    <row r="6463" spans="1:1">
      <c r="A6463" s="34">
        <v>2337</v>
      </c>
    </row>
    <row r="6464" spans="1:1">
      <c r="A6464" s="33">
        <v>2704</v>
      </c>
    </row>
    <row r="6465" spans="1:1">
      <c r="A6465" s="34">
        <v>3127</v>
      </c>
    </row>
    <row r="6466" spans="1:1">
      <c r="A6466" s="33">
        <v>5280</v>
      </c>
    </row>
    <row r="6467" spans="1:1">
      <c r="A6467" s="34">
        <v>9322</v>
      </c>
    </row>
    <row r="6468" spans="1:1">
      <c r="A6468" s="33">
        <v>5096</v>
      </c>
    </row>
    <row r="6469" spans="1:1">
      <c r="A6469" s="34">
        <v>3774</v>
      </c>
    </row>
    <row r="6470" spans="1:1">
      <c r="A6470" s="33">
        <v>3332</v>
      </c>
    </row>
    <row r="6471" spans="1:1">
      <c r="A6471" s="34">
        <v>3672</v>
      </c>
    </row>
    <row r="6472" spans="1:1">
      <c r="A6472" s="33">
        <v>6272</v>
      </c>
    </row>
    <row r="6473" spans="1:1">
      <c r="A6473" s="34">
        <v>5481</v>
      </c>
    </row>
    <row r="6474" spans="1:1">
      <c r="A6474" s="33">
        <v>4118</v>
      </c>
    </row>
    <row r="6475" spans="1:1">
      <c r="A6475" s="34">
        <v>2844</v>
      </c>
    </row>
    <row r="6476" spans="1:1">
      <c r="A6476" s="33">
        <v>2323</v>
      </c>
    </row>
    <row r="6477" spans="1:1">
      <c r="A6477" s="34">
        <v>4370</v>
      </c>
    </row>
    <row r="6478" spans="1:1">
      <c r="A6478" s="33">
        <v>4582</v>
      </c>
    </row>
    <row r="6479" spans="1:1">
      <c r="A6479" s="34">
        <v>6300</v>
      </c>
    </row>
    <row r="6480" spans="1:1">
      <c r="A6480" s="33">
        <v>2862</v>
      </c>
    </row>
    <row r="6481" spans="1:1">
      <c r="A6481" s="34">
        <v>2232</v>
      </c>
    </row>
    <row r="6482" spans="1:1">
      <c r="A6482" s="33">
        <v>2275</v>
      </c>
    </row>
    <row r="6483" spans="1:1">
      <c r="A6483" s="34">
        <v>4212</v>
      </c>
    </row>
    <row r="6484" spans="1:1">
      <c r="A6484" s="33">
        <v>3000</v>
      </c>
    </row>
    <row r="6485" spans="1:1">
      <c r="A6485" s="34">
        <v>4301</v>
      </c>
    </row>
    <row r="6486" spans="1:1">
      <c r="A6486" s="33">
        <v>2400</v>
      </c>
    </row>
    <row r="6487" spans="1:1">
      <c r="A6487" s="34">
        <v>1792</v>
      </c>
    </row>
    <row r="6488" spans="1:1">
      <c r="A6488" s="33">
        <v>1520</v>
      </c>
    </row>
    <row r="6489" spans="1:1">
      <c r="A6489" s="34">
        <v>2592</v>
      </c>
    </row>
    <row r="6490" spans="1:1">
      <c r="A6490" s="33">
        <v>2952</v>
      </c>
    </row>
    <row r="6491" spans="1:1">
      <c r="A6491" s="34">
        <v>3887</v>
      </c>
    </row>
    <row r="6492" spans="1:1">
      <c r="A6492" s="33">
        <v>2507</v>
      </c>
    </row>
    <row r="6493" spans="1:1">
      <c r="A6493" s="34">
        <v>1414</v>
      </c>
    </row>
    <row r="6494" spans="1:1">
      <c r="A6494" s="33">
        <v>1425</v>
      </c>
    </row>
    <row r="6495" spans="1:1">
      <c r="A6495" s="34">
        <v>3078</v>
      </c>
    </row>
    <row r="6496" spans="1:1">
      <c r="A6496" s="33">
        <v>3472</v>
      </c>
    </row>
    <row r="6497" spans="1:1">
      <c r="A6497" s="34">
        <v>7566</v>
      </c>
    </row>
    <row r="6498" spans="1:1">
      <c r="A6498" s="33">
        <v>4847</v>
      </c>
    </row>
    <row r="6499" spans="1:1">
      <c r="A6499" s="34">
        <v>3927</v>
      </c>
    </row>
    <row r="6500" spans="1:1">
      <c r="A6500" s="33">
        <v>3333</v>
      </c>
    </row>
    <row r="6501" spans="1:1">
      <c r="A6501" s="34">
        <v>4756</v>
      </c>
    </row>
    <row r="6502" spans="1:1">
      <c r="A6502" s="33">
        <v>6580</v>
      </c>
    </row>
    <row r="6503" spans="1:1">
      <c r="A6503" s="34">
        <v>9240</v>
      </c>
    </row>
    <row r="6504" spans="1:1">
      <c r="A6504" s="33">
        <v>4625</v>
      </c>
    </row>
    <row r="6505" spans="1:1">
      <c r="A6505" s="34">
        <v>5863</v>
      </c>
    </row>
    <row r="6506" spans="1:1">
      <c r="A6506" s="33">
        <v>5031</v>
      </c>
    </row>
    <row r="6507" spans="1:1">
      <c r="A6507" s="34">
        <v>7695</v>
      </c>
    </row>
    <row r="6508" spans="1:1">
      <c r="A6508" s="33">
        <v>11280</v>
      </c>
    </row>
    <row r="6509" spans="1:1">
      <c r="A6509" s="34">
        <v>12818</v>
      </c>
    </row>
    <row r="6510" spans="1:1">
      <c r="A6510" s="33">
        <v>8268</v>
      </c>
    </row>
    <row r="6511" spans="1:1">
      <c r="A6511" s="34">
        <v>6816</v>
      </c>
    </row>
    <row r="6512" spans="1:1">
      <c r="A6512" s="33">
        <v>5952</v>
      </c>
    </row>
    <row r="6513" spans="1:1">
      <c r="A6513" s="34">
        <v>8850</v>
      </c>
    </row>
    <row r="6514" spans="1:1">
      <c r="A6514" s="33">
        <v>10736</v>
      </c>
    </row>
    <row r="6515" spans="1:1">
      <c r="A6515" s="34">
        <v>12040</v>
      </c>
    </row>
    <row r="6516" spans="1:1">
      <c r="A6516" s="33">
        <v>8400</v>
      </c>
    </row>
    <row r="6517" spans="1:1">
      <c r="A6517" s="34">
        <v>7056</v>
      </c>
    </row>
    <row r="6518" spans="1:1">
      <c r="A6518" s="33">
        <v>4992</v>
      </c>
    </row>
    <row r="6519" spans="1:1">
      <c r="A6519" s="34">
        <v>5612</v>
      </c>
    </row>
    <row r="6520" spans="1:1">
      <c r="A6520" s="33">
        <v>8957</v>
      </c>
    </row>
    <row r="6521" spans="1:1">
      <c r="A6521" s="34">
        <v>9541</v>
      </c>
    </row>
    <row r="6522" spans="1:1">
      <c r="A6522" s="33">
        <v>6174</v>
      </c>
    </row>
    <row r="6523" spans="1:1">
      <c r="A6523" s="34">
        <v>2337</v>
      </c>
    </row>
    <row r="6524" spans="1:1">
      <c r="A6524" s="33">
        <v>1900</v>
      </c>
    </row>
    <row r="6525" spans="1:1">
      <c r="A6525" s="34">
        <v>3132</v>
      </c>
    </row>
    <row r="6526" spans="1:1">
      <c r="A6526" s="33">
        <v>4160</v>
      </c>
    </row>
    <row r="6527" spans="1:1">
      <c r="A6527" s="34">
        <v>5632</v>
      </c>
    </row>
    <row r="6528" spans="1:1">
      <c r="A6528" s="33">
        <v>3625</v>
      </c>
    </row>
    <row r="6529" spans="1:1">
      <c r="A6529" s="34">
        <v>2352</v>
      </c>
    </row>
    <row r="6530" spans="1:1">
      <c r="A6530" s="33">
        <v>2415</v>
      </c>
    </row>
    <row r="6531" spans="1:1">
      <c r="A6531" s="34">
        <v>3136</v>
      </c>
    </row>
    <row r="6532" spans="1:1">
      <c r="A6532" s="33">
        <v>4092</v>
      </c>
    </row>
    <row r="6533" spans="1:1">
      <c r="A6533" s="34">
        <v>4564</v>
      </c>
    </row>
    <row r="6534" spans="1:1">
      <c r="A6534" s="33">
        <v>2106</v>
      </c>
    </row>
    <row r="6535" spans="1:1">
      <c r="A6535" s="34">
        <v>3108</v>
      </c>
    </row>
    <row r="6536" spans="1:1">
      <c r="A6536" s="33">
        <v>6318</v>
      </c>
    </row>
    <row r="6537" spans="1:1">
      <c r="A6537" s="34">
        <v>8733</v>
      </c>
    </row>
    <row r="6538" spans="1:1">
      <c r="A6538" s="33">
        <v>10744</v>
      </c>
    </row>
    <row r="6539" spans="1:1">
      <c r="A6539" s="34">
        <v>13192</v>
      </c>
    </row>
    <row r="6540" spans="1:1">
      <c r="A6540" s="33">
        <v>8990</v>
      </c>
    </row>
    <row r="6541" spans="1:1">
      <c r="A6541" s="34">
        <v>8083</v>
      </c>
    </row>
    <row r="6542" spans="1:1">
      <c r="A6542" s="33">
        <v>7448</v>
      </c>
    </row>
    <row r="6543" spans="1:1">
      <c r="A6543" s="34">
        <v>8060</v>
      </c>
    </row>
    <row r="6544" spans="1:1">
      <c r="A6544" s="33">
        <v>10224</v>
      </c>
    </row>
    <row r="6545" spans="1:1">
      <c r="A6545" s="34">
        <v>4224</v>
      </c>
    </row>
    <row r="6546" spans="1:1">
      <c r="A6546" s="33">
        <v>3275</v>
      </c>
    </row>
    <row r="6547" spans="1:1">
      <c r="A6547" s="34">
        <v>1638</v>
      </c>
    </row>
    <row r="6548" spans="1:1">
      <c r="A6548" s="33">
        <v>1482</v>
      </c>
    </row>
    <row r="6549" spans="1:1">
      <c r="A6549" s="34">
        <v>3230</v>
      </c>
    </row>
    <row r="6550" spans="1:1">
      <c r="A6550" s="33">
        <v>2806</v>
      </c>
    </row>
    <row r="6551" spans="1:1">
      <c r="A6551" s="34">
        <v>4536</v>
      </c>
    </row>
    <row r="6552" spans="1:1">
      <c r="A6552" s="33">
        <v>2520</v>
      </c>
    </row>
    <row r="6553" spans="1:1">
      <c r="A6553" s="34">
        <v>1680</v>
      </c>
    </row>
    <row r="6554" spans="1:1">
      <c r="A6554" s="33">
        <v>1260</v>
      </c>
    </row>
    <row r="6555" spans="1:1">
      <c r="A6555" s="34">
        <v>3332</v>
      </c>
    </row>
    <row r="6556" spans="1:1">
      <c r="A6556" s="33">
        <v>2185</v>
      </c>
    </row>
    <row r="6557" spans="1:1">
      <c r="A6557" s="34">
        <v>3258</v>
      </c>
    </row>
    <row r="6558" spans="1:1">
      <c r="A6558" s="33">
        <v>1960</v>
      </c>
    </row>
    <row r="6559" spans="1:1">
      <c r="A6559" s="34">
        <v>880</v>
      </c>
    </row>
    <row r="6560" spans="1:1">
      <c r="A6560" s="33">
        <v>1140</v>
      </c>
    </row>
    <row r="6561" spans="1:1">
      <c r="A6561" s="34">
        <v>2080</v>
      </c>
    </row>
    <row r="6562" spans="1:1">
      <c r="A6562" s="33">
        <v>2448</v>
      </c>
    </row>
    <row r="6563" spans="1:1">
      <c r="A6563" s="34">
        <v>4002</v>
      </c>
    </row>
    <row r="6564" spans="1:1">
      <c r="A6564" s="33">
        <v>1944</v>
      </c>
    </row>
    <row r="6565" spans="1:1">
      <c r="A6565" s="34">
        <v>1050</v>
      </c>
    </row>
    <row r="6566" spans="1:1">
      <c r="A6566" s="33">
        <v>1260</v>
      </c>
    </row>
    <row r="6567" spans="1:1">
      <c r="A6567" s="34">
        <v>2701</v>
      </c>
    </row>
    <row r="6568" spans="1:1">
      <c r="A6568" s="33">
        <v>3248</v>
      </c>
    </row>
    <row r="6569" spans="1:1">
      <c r="A6569" s="34">
        <v>7059</v>
      </c>
    </row>
    <row r="6570" spans="1:1">
      <c r="A6570" s="33">
        <v>4294</v>
      </c>
    </row>
    <row r="6571" spans="1:1">
      <c r="A6571" s="34">
        <v>3094</v>
      </c>
    </row>
    <row r="6572" spans="1:1">
      <c r="A6572" s="33">
        <v>2652</v>
      </c>
    </row>
    <row r="6573" spans="1:1">
      <c r="A6573" s="34">
        <v>3570</v>
      </c>
    </row>
    <row r="6574" spans="1:1">
      <c r="A6574" s="33">
        <v>4884</v>
      </c>
    </row>
    <row r="6575" spans="1:1">
      <c r="A6575" s="34">
        <v>7308</v>
      </c>
    </row>
    <row r="6576" spans="1:1">
      <c r="A6576" s="33">
        <v>3392</v>
      </c>
    </row>
    <row r="6577" spans="1:1">
      <c r="A6577" s="34">
        <v>3952</v>
      </c>
    </row>
    <row r="6578" spans="1:1">
      <c r="A6578" s="33">
        <v>3626</v>
      </c>
    </row>
    <row r="6579" spans="1:1">
      <c r="A6579" s="34">
        <v>5292</v>
      </c>
    </row>
    <row r="6580" spans="1:1">
      <c r="A6580" s="33">
        <v>8640</v>
      </c>
    </row>
    <row r="6581" spans="1:1">
      <c r="A6581" s="34">
        <v>11650</v>
      </c>
    </row>
    <row r="6582" spans="1:1">
      <c r="A6582" s="33">
        <v>6909</v>
      </c>
    </row>
    <row r="6583" spans="1:1">
      <c r="A6583" s="34">
        <v>5418</v>
      </c>
    </row>
    <row r="6584" spans="1:1">
      <c r="A6584" s="33">
        <v>4756</v>
      </c>
    </row>
    <row r="6585" spans="1:1">
      <c r="A6585" s="34">
        <v>6545</v>
      </c>
    </row>
    <row r="6586" spans="1:1">
      <c r="A6586" s="33">
        <v>9450</v>
      </c>
    </row>
    <row r="6587" spans="1:1">
      <c r="A6587" s="34">
        <v>11550</v>
      </c>
    </row>
    <row r="6588" spans="1:1">
      <c r="A6588" s="33">
        <v>7600</v>
      </c>
    </row>
    <row r="6589" spans="1:1">
      <c r="A6589" s="34">
        <v>5922</v>
      </c>
    </row>
    <row r="6590" spans="1:1">
      <c r="A6590" s="33">
        <v>4056</v>
      </c>
    </row>
    <row r="6591" spans="1:1">
      <c r="A6591" s="34">
        <v>5424</v>
      </c>
    </row>
    <row r="6592" spans="1:1">
      <c r="A6592" s="33">
        <v>7150</v>
      </c>
    </row>
    <row r="6593" spans="1:1">
      <c r="A6593" s="34">
        <v>8736</v>
      </c>
    </row>
    <row r="6594" spans="1:1">
      <c r="A6594" s="33">
        <v>4914</v>
      </c>
    </row>
    <row r="6595" spans="1:1">
      <c r="A6595" s="34">
        <v>1232</v>
      </c>
    </row>
    <row r="6596" spans="1:1">
      <c r="A6596" s="33">
        <v>1232</v>
      </c>
    </row>
    <row r="6597" spans="1:1">
      <c r="A6597" s="34">
        <v>2162</v>
      </c>
    </row>
    <row r="6598" spans="1:1">
      <c r="A6598" s="33">
        <v>3451</v>
      </c>
    </row>
    <row r="6599" spans="1:1">
      <c r="A6599" s="34">
        <v>4050</v>
      </c>
    </row>
    <row r="6600" spans="1:1">
      <c r="A6600" s="33">
        <v>2014</v>
      </c>
    </row>
    <row r="6601" spans="1:1">
      <c r="A6601" s="34">
        <v>1482</v>
      </c>
    </row>
    <row r="6602" spans="1:1">
      <c r="A6602" s="33">
        <v>1368</v>
      </c>
    </row>
    <row r="6603" spans="1:1">
      <c r="A6603" s="34">
        <v>2241</v>
      </c>
    </row>
    <row r="6604" spans="1:1">
      <c r="A6604" s="33">
        <v>3016</v>
      </c>
    </row>
    <row r="6605" spans="1:1">
      <c r="A6605" s="34">
        <v>3432</v>
      </c>
    </row>
    <row r="6606" spans="1:1">
      <c r="A6606" s="33">
        <v>1316</v>
      </c>
    </row>
    <row r="6607" spans="1:1">
      <c r="A6607" s="34">
        <v>2070</v>
      </c>
    </row>
    <row r="6608" spans="1:1">
      <c r="A6608" s="33">
        <v>5559</v>
      </c>
    </row>
    <row r="6609" spans="1:1">
      <c r="A6609" s="34">
        <v>6279</v>
      </c>
    </row>
    <row r="6610" spans="1:1">
      <c r="A6610" s="33">
        <v>8541</v>
      </c>
    </row>
    <row r="6611" spans="1:1">
      <c r="A6611" s="34">
        <v>13601</v>
      </c>
    </row>
    <row r="6612" spans="1:1">
      <c r="A6612" s="33">
        <v>7560</v>
      </c>
    </row>
    <row r="6613" spans="1:1">
      <c r="A6613" s="34">
        <v>6930</v>
      </c>
    </row>
    <row r="6614" spans="1:1">
      <c r="A6614" s="33">
        <v>6840</v>
      </c>
    </row>
    <row r="6615" spans="1:1">
      <c r="A6615" s="34">
        <v>7168</v>
      </c>
    </row>
    <row r="6616" spans="1:1">
      <c r="A6616" s="33">
        <v>10500</v>
      </c>
    </row>
    <row r="6617" spans="1:1">
      <c r="A6617" s="34">
        <v>4008</v>
      </c>
    </row>
    <row r="6618" spans="1:1">
      <c r="A6618" s="33">
        <v>2725</v>
      </c>
    </row>
    <row r="6619" spans="1:1">
      <c r="A6619" s="34">
        <v>1470</v>
      </c>
    </row>
    <row r="6620" spans="1:1">
      <c r="A6620" s="33">
        <v>1170</v>
      </c>
    </row>
    <row r="6621" spans="1:1">
      <c r="A6621" s="34">
        <v>2640</v>
      </c>
    </row>
    <row r="6622" spans="1:1">
      <c r="A6622" s="33">
        <v>2323</v>
      </c>
    </row>
    <row r="6623" spans="1:1">
      <c r="A6623" s="34">
        <v>4056</v>
      </c>
    </row>
    <row r="6624" spans="1:1">
      <c r="A6624" s="33">
        <v>1840</v>
      </c>
    </row>
    <row r="6625" spans="1:1">
      <c r="A6625" s="34">
        <v>1365</v>
      </c>
    </row>
    <row r="6626" spans="1:1">
      <c r="A6626" s="33">
        <v>931</v>
      </c>
    </row>
    <row r="6627" spans="1:1">
      <c r="A6627" s="34">
        <v>2550</v>
      </c>
    </row>
    <row r="6628" spans="1:1">
      <c r="A6628" s="33">
        <v>1764</v>
      </c>
    </row>
    <row r="6629" spans="1:1">
      <c r="A6629" s="34">
        <v>2926</v>
      </c>
    </row>
    <row r="6630" spans="1:1">
      <c r="A6630" s="33">
        <v>1387</v>
      </c>
    </row>
    <row r="6631" spans="1:1">
      <c r="A6631" s="34">
        <v>720</v>
      </c>
    </row>
    <row r="6632" spans="1:1">
      <c r="A6632" s="33">
        <v>680</v>
      </c>
    </row>
    <row r="6633" spans="1:1">
      <c r="A6633" s="34">
        <v>1666</v>
      </c>
    </row>
    <row r="6634" spans="1:1">
      <c r="A6634" s="33">
        <v>1587</v>
      </c>
    </row>
    <row r="6635" spans="1:1">
      <c r="A6635" s="34">
        <v>3648</v>
      </c>
    </row>
    <row r="6636" spans="1:1">
      <c r="A6636" s="33">
        <v>1495</v>
      </c>
    </row>
    <row r="6637" spans="1:1">
      <c r="A6637" s="34">
        <v>952</v>
      </c>
    </row>
    <row r="6638" spans="1:1">
      <c r="A6638" s="33">
        <v>810</v>
      </c>
    </row>
    <row r="6639" spans="1:1">
      <c r="A6639" s="34">
        <v>2014</v>
      </c>
    </row>
    <row r="6640" spans="1:1">
      <c r="A6640" s="33">
        <v>2632</v>
      </c>
    </row>
    <row r="6641" spans="1:1">
      <c r="A6641" s="34">
        <v>6012</v>
      </c>
    </row>
    <row r="6642" spans="1:1">
      <c r="A6642" s="33">
        <v>3393</v>
      </c>
    </row>
    <row r="6643" spans="1:1">
      <c r="A6643" s="34">
        <v>2448</v>
      </c>
    </row>
    <row r="6644" spans="1:1">
      <c r="A6644" s="33">
        <v>2006</v>
      </c>
    </row>
    <row r="6645" spans="1:1">
      <c r="A6645" s="34">
        <v>3225</v>
      </c>
    </row>
    <row r="6646" spans="1:1">
      <c r="A6646" s="33">
        <v>4116</v>
      </c>
    </row>
    <row r="6647" spans="1:1">
      <c r="A6647" s="34">
        <v>5928</v>
      </c>
    </row>
    <row r="6648" spans="1:1">
      <c r="A6648" s="33">
        <v>2904</v>
      </c>
    </row>
    <row r="6649" spans="1:1">
      <c r="A6649" s="34">
        <v>3168</v>
      </c>
    </row>
    <row r="6650" spans="1:1">
      <c r="A6650" s="33">
        <v>3306</v>
      </c>
    </row>
    <row r="6651" spans="1:1">
      <c r="A6651" s="34">
        <v>4437</v>
      </c>
    </row>
    <row r="6652" spans="1:1">
      <c r="A6652" s="33">
        <v>6820</v>
      </c>
    </row>
    <row r="6653" spans="1:1">
      <c r="A6653" s="34">
        <v>9100</v>
      </c>
    </row>
    <row r="6654" spans="1:1">
      <c r="A6654" s="33">
        <v>5265</v>
      </c>
    </row>
    <row r="6655" spans="1:1">
      <c r="A6655" s="34">
        <v>4136</v>
      </c>
    </row>
    <row r="6656" spans="1:1">
      <c r="A6656" s="33">
        <v>3485</v>
      </c>
    </row>
    <row r="6657" spans="1:1">
      <c r="A6657" s="34">
        <v>5782</v>
      </c>
    </row>
    <row r="6658" spans="1:1">
      <c r="A6658" s="33">
        <v>8662</v>
      </c>
    </row>
    <row r="6659" spans="1:1">
      <c r="A6659" s="34">
        <v>10584</v>
      </c>
    </row>
    <row r="6660" spans="1:1">
      <c r="A6660" s="33">
        <v>5763</v>
      </c>
    </row>
    <row r="6661" spans="1:1">
      <c r="A6661" s="34">
        <v>5311</v>
      </c>
    </row>
    <row r="6662" spans="1:1">
      <c r="A6662" s="33">
        <v>3256</v>
      </c>
    </row>
    <row r="6663" spans="1:1">
      <c r="A6663" s="34">
        <v>3807</v>
      </c>
    </row>
    <row r="6664" spans="1:1">
      <c r="A6664" s="33">
        <v>6200</v>
      </c>
    </row>
    <row r="6665" spans="1:1">
      <c r="A6665" s="34">
        <v>7350</v>
      </c>
    </row>
    <row r="6666" spans="1:1">
      <c r="A6666" s="33">
        <v>3724</v>
      </c>
    </row>
    <row r="6667" spans="1:1">
      <c r="A6667" s="34">
        <v>966</v>
      </c>
    </row>
    <row r="6668" spans="1:1">
      <c r="A6668" s="33">
        <v>882</v>
      </c>
    </row>
    <row r="6669" spans="1:1">
      <c r="A6669" s="34">
        <v>1564</v>
      </c>
    </row>
    <row r="6670" spans="1:1">
      <c r="A6670" s="33">
        <v>2548</v>
      </c>
    </row>
    <row r="6671" spans="1:1">
      <c r="A6671" s="34">
        <v>3973</v>
      </c>
    </row>
    <row r="6672" spans="1:1">
      <c r="A6672" s="33">
        <v>1672</v>
      </c>
    </row>
    <row r="6673" spans="1:1">
      <c r="A6673" s="34">
        <v>1120</v>
      </c>
    </row>
    <row r="6674" spans="1:1">
      <c r="A6674" s="33">
        <v>936</v>
      </c>
    </row>
    <row r="6675" spans="1:1">
      <c r="A6675" s="34">
        <v>1450</v>
      </c>
    </row>
    <row r="6676" spans="1:1">
      <c r="A6676" s="33">
        <v>2639</v>
      </c>
    </row>
    <row r="6677" spans="1:1">
      <c r="A6677" s="34">
        <v>3059</v>
      </c>
    </row>
    <row r="6678" spans="1:1">
      <c r="A6678" s="33">
        <v>1092</v>
      </c>
    </row>
    <row r="6679" spans="1:1">
      <c r="A6679" s="34">
        <v>1702</v>
      </c>
    </row>
    <row r="6680" spans="1:1">
      <c r="A6680" s="33">
        <v>3900</v>
      </c>
    </row>
    <row r="6681" spans="1:1">
      <c r="A6681" s="34">
        <v>5467</v>
      </c>
    </row>
    <row r="6682" spans="1:1">
      <c r="A6682" s="33">
        <v>7560</v>
      </c>
    </row>
    <row r="6683" spans="1:1">
      <c r="A6683" s="34">
        <v>10816</v>
      </c>
    </row>
    <row r="6684" spans="1:1">
      <c r="A6684" s="33">
        <v>6902</v>
      </c>
    </row>
    <row r="6685" spans="1:1">
      <c r="A6685" s="34">
        <v>5555</v>
      </c>
    </row>
    <row r="6686" spans="1:1">
      <c r="A6686" s="33">
        <v>5076</v>
      </c>
    </row>
    <row r="6687" spans="1:1">
      <c r="A6687" s="34">
        <v>5589</v>
      </c>
    </row>
    <row r="6688" spans="1:1">
      <c r="A6688" s="33">
        <v>8364</v>
      </c>
    </row>
    <row r="6689" spans="1:1">
      <c r="A6689" s="34">
        <v>3427</v>
      </c>
    </row>
    <row r="6690" spans="1:1">
      <c r="A6690" s="33">
        <v>2093</v>
      </c>
    </row>
    <row r="6691" spans="1:1">
      <c r="A6691" s="34">
        <v>1232</v>
      </c>
    </row>
    <row r="6692" spans="1:1">
      <c r="A6692" s="33">
        <v>1064</v>
      </c>
    </row>
    <row r="6693" spans="1:1">
      <c r="A6693" s="34">
        <v>2145</v>
      </c>
    </row>
    <row r="6694" spans="1:1">
      <c r="A6694" s="33">
        <v>2346</v>
      </c>
    </row>
    <row r="6695" spans="1:1">
      <c r="A6695" s="34">
        <v>3726</v>
      </c>
    </row>
    <row r="6696" spans="1:1">
      <c r="A6696" s="33">
        <v>1495</v>
      </c>
    </row>
    <row r="6697" spans="1:1">
      <c r="A6697" s="34">
        <v>1050</v>
      </c>
    </row>
    <row r="6698" spans="1:1">
      <c r="A6698" s="33">
        <v>840</v>
      </c>
    </row>
    <row r="6699" spans="1:1">
      <c r="A6699" s="34">
        <v>2176</v>
      </c>
    </row>
    <row r="6700" spans="1:1">
      <c r="A6700" s="33">
        <v>1764</v>
      </c>
    </row>
    <row r="6701" spans="1:1">
      <c r="A6701" s="34">
        <v>3060</v>
      </c>
    </row>
    <row r="6702" spans="1:1">
      <c r="A6702" s="33">
        <v>1121</v>
      </c>
    </row>
    <row r="6703" spans="1:1">
      <c r="A6703" s="34">
        <v>675</v>
      </c>
    </row>
    <row r="6704" spans="1:1">
      <c r="A6704" s="33">
        <v>520</v>
      </c>
    </row>
    <row r="6705" spans="1:1">
      <c r="A6705" s="34">
        <v>1312</v>
      </c>
    </row>
    <row r="6706" spans="1:1">
      <c r="A6706" s="33">
        <v>1495</v>
      </c>
    </row>
    <row r="6707" spans="1:1">
      <c r="A6707" s="34">
        <v>3600</v>
      </c>
    </row>
    <row r="6708" spans="1:1">
      <c r="A6708" s="33">
        <v>1450</v>
      </c>
    </row>
    <row r="6709" spans="1:1">
      <c r="A6709" s="34">
        <v>840</v>
      </c>
    </row>
    <row r="6710" spans="1:1">
      <c r="A6710" s="33">
        <v>665</v>
      </c>
    </row>
    <row r="6711" spans="1:1">
      <c r="A6711" s="34">
        <v>1482</v>
      </c>
    </row>
    <row r="6712" spans="1:1">
      <c r="A6712" s="33">
        <v>2349</v>
      </c>
    </row>
    <row r="6713" spans="1:1">
      <c r="A6713" s="34">
        <v>5148</v>
      </c>
    </row>
    <row r="6714" spans="1:1">
      <c r="A6714" s="33">
        <v>3003</v>
      </c>
    </row>
    <row r="6715" spans="1:1">
      <c r="A6715" s="34">
        <v>2080</v>
      </c>
    </row>
    <row r="6716" spans="1:1">
      <c r="A6716" s="33">
        <v>1856</v>
      </c>
    </row>
    <row r="6717" spans="1:1">
      <c r="A6717" s="34">
        <v>2408</v>
      </c>
    </row>
    <row r="6718" spans="1:1">
      <c r="A6718" s="33">
        <v>3948</v>
      </c>
    </row>
    <row r="6719" spans="1:1">
      <c r="A6719" s="34">
        <v>5328</v>
      </c>
    </row>
    <row r="6720" spans="1:1">
      <c r="A6720" s="33">
        <v>3008</v>
      </c>
    </row>
    <row r="6721" spans="1:1">
      <c r="A6721" s="34">
        <v>2997</v>
      </c>
    </row>
    <row r="6722" spans="1:1">
      <c r="A6722" s="33">
        <v>3040</v>
      </c>
    </row>
    <row r="6723" spans="1:1">
      <c r="A6723" s="34">
        <v>4482</v>
      </c>
    </row>
    <row r="6724" spans="1:1">
      <c r="A6724" s="33">
        <v>6786</v>
      </c>
    </row>
    <row r="6725" spans="1:1">
      <c r="A6725" s="34">
        <v>9282</v>
      </c>
    </row>
    <row r="6726" spans="1:1">
      <c r="A6726" s="33">
        <v>5831</v>
      </c>
    </row>
    <row r="6727" spans="1:1">
      <c r="A6727" s="34">
        <v>4284</v>
      </c>
    </row>
    <row r="6728" spans="1:1">
      <c r="A6728" s="33">
        <v>3225</v>
      </c>
    </row>
    <row r="6729" spans="1:1">
      <c r="A6729" s="34">
        <v>5096</v>
      </c>
    </row>
    <row r="6730" spans="1:1">
      <c r="A6730" s="33">
        <v>8400</v>
      </c>
    </row>
    <row r="6731" spans="1:1">
      <c r="A6731" s="34">
        <v>10584</v>
      </c>
    </row>
    <row r="6732" spans="1:1">
      <c r="A6732" s="33">
        <v>5661</v>
      </c>
    </row>
    <row r="6733" spans="1:1">
      <c r="A6733" s="34">
        <v>4794</v>
      </c>
    </row>
    <row r="6734" spans="1:1">
      <c r="A6734" s="33">
        <v>3330</v>
      </c>
    </row>
    <row r="6735" spans="1:1">
      <c r="A6735" s="34">
        <v>3243</v>
      </c>
    </row>
    <row r="6736" spans="1:1">
      <c r="A6736" s="33">
        <v>5876</v>
      </c>
    </row>
    <row r="6737" spans="1:1">
      <c r="A6737" s="34">
        <v>7755</v>
      </c>
    </row>
    <row r="6738" spans="1:1">
      <c r="A6738" s="33">
        <v>3458</v>
      </c>
    </row>
    <row r="6739" spans="1:1">
      <c r="A6739" s="34">
        <v>1125</v>
      </c>
    </row>
    <row r="6740" spans="1:1">
      <c r="A6740" s="33">
        <v>910</v>
      </c>
    </row>
    <row r="6741" spans="1:1">
      <c r="A6741" s="34">
        <v>1464</v>
      </c>
    </row>
    <row r="6742" spans="1:1">
      <c r="A6742" s="33">
        <v>2726</v>
      </c>
    </row>
    <row r="6743" spans="1:1">
      <c r="A6743" s="34">
        <v>4205</v>
      </c>
    </row>
    <row r="6744" spans="1:1">
      <c r="A6744" s="33">
        <v>1615</v>
      </c>
    </row>
    <row r="6745" spans="1:1">
      <c r="A6745" s="34">
        <v>1140</v>
      </c>
    </row>
    <row r="6746" spans="1:1">
      <c r="A6746" s="33">
        <v>893</v>
      </c>
    </row>
    <row r="6747" spans="1:1">
      <c r="A6747" s="34">
        <v>1334</v>
      </c>
    </row>
    <row r="6748" spans="1:1">
      <c r="A6748" s="33">
        <v>2520</v>
      </c>
    </row>
    <row r="6749" spans="1:1">
      <c r="A6749" s="34">
        <v>2806</v>
      </c>
    </row>
    <row r="6750" spans="1:1">
      <c r="A6750" s="33">
        <v>1008</v>
      </c>
    </row>
    <row r="6751" spans="1:1">
      <c r="A6751" s="34">
        <v>1265</v>
      </c>
    </row>
    <row r="6752" spans="1:1">
      <c r="A6752" s="33">
        <v>4482</v>
      </c>
    </row>
    <row r="6753" spans="1:1">
      <c r="A6753" s="34">
        <v>4760</v>
      </c>
    </row>
    <row r="6754" spans="1:1">
      <c r="A6754" s="33">
        <v>6424</v>
      </c>
    </row>
    <row r="6755" spans="1:1">
      <c r="A6755" s="34">
        <v>9900</v>
      </c>
    </row>
    <row r="6756" spans="1:1">
      <c r="A6756" s="33">
        <v>7080</v>
      </c>
    </row>
    <row r="6757" spans="1:1">
      <c r="A6757" s="34">
        <v>5510</v>
      </c>
    </row>
    <row r="6758" spans="1:1">
      <c r="A6758" s="33">
        <v>5310</v>
      </c>
    </row>
    <row r="6759" spans="1:1">
      <c r="A6759" s="34">
        <v>5184</v>
      </c>
    </row>
    <row r="6760" spans="1:1">
      <c r="A6760" s="33">
        <v>7616</v>
      </c>
    </row>
    <row r="6761" spans="1:1">
      <c r="A6761" s="34">
        <v>5244</v>
      </c>
    </row>
    <row r="6762" spans="1:1">
      <c r="A6762" s="33">
        <v>2960</v>
      </c>
    </row>
    <row r="6763" spans="1:1">
      <c r="A6763" s="34">
        <v>2241</v>
      </c>
    </row>
    <row r="6764" spans="1:1">
      <c r="A6764" s="33">
        <v>1224</v>
      </c>
    </row>
    <row r="6765" spans="1:1">
      <c r="A6765" s="34">
        <v>2112</v>
      </c>
    </row>
    <row r="6766" spans="1:1">
      <c r="A6766" s="33">
        <v>2664</v>
      </c>
    </row>
    <row r="6767" spans="1:1">
      <c r="A6767" s="34">
        <v>5846</v>
      </c>
    </row>
    <row r="6768" spans="1:1">
      <c r="A6768" s="33">
        <v>1833</v>
      </c>
    </row>
    <row r="6769" spans="1:1">
      <c r="A6769" s="34">
        <v>1711</v>
      </c>
    </row>
    <row r="6770" spans="1:1">
      <c r="A6770" s="33">
        <v>825</v>
      </c>
    </row>
    <row r="6771" spans="1:1">
      <c r="A6771" s="34">
        <v>2208</v>
      </c>
    </row>
    <row r="6772" spans="1:1">
      <c r="A6772" s="33">
        <v>2560</v>
      </c>
    </row>
    <row r="6773" spans="1:1">
      <c r="A6773" s="34">
        <v>4836</v>
      </c>
    </row>
    <row r="6774" spans="1:1">
      <c r="A6774" s="33">
        <v>1850</v>
      </c>
    </row>
    <row r="6775" spans="1:1">
      <c r="A6775" s="34">
        <v>1593</v>
      </c>
    </row>
    <row r="6776" spans="1:1">
      <c r="A6776" s="33">
        <v>759</v>
      </c>
    </row>
    <row r="6777" spans="1:1">
      <c r="A6777" s="34">
        <v>1457</v>
      </c>
    </row>
    <row r="6778" spans="1:1">
      <c r="A6778" s="33">
        <v>2183</v>
      </c>
    </row>
    <row r="6779" spans="1:1">
      <c r="A6779" s="34">
        <v>4294</v>
      </c>
    </row>
    <row r="6780" spans="1:1">
      <c r="A6780" s="33">
        <v>1638</v>
      </c>
    </row>
    <row r="6781" spans="1:1">
      <c r="A6781" s="34">
        <v>1305</v>
      </c>
    </row>
    <row r="6782" spans="1:1">
      <c r="A6782" s="33">
        <v>680</v>
      </c>
    </row>
    <row r="6783" spans="1:1">
      <c r="A6783" s="34">
        <v>1624</v>
      </c>
    </row>
    <row r="6784" spans="1:1">
      <c r="A6784" s="33">
        <v>2928</v>
      </c>
    </row>
    <row r="6785" spans="1:1">
      <c r="A6785" s="34">
        <v>8062</v>
      </c>
    </row>
    <row r="6786" spans="1:1">
      <c r="A6786" s="33">
        <v>2700</v>
      </c>
    </row>
    <row r="6787" spans="1:1">
      <c r="A6787" s="34">
        <v>1978</v>
      </c>
    </row>
    <row r="6788" spans="1:1">
      <c r="A6788" s="33">
        <v>1118</v>
      </c>
    </row>
    <row r="6789" spans="1:1">
      <c r="A6789" s="34">
        <v>1938</v>
      </c>
    </row>
    <row r="6790" spans="1:1">
      <c r="A6790" s="33">
        <v>3944</v>
      </c>
    </row>
    <row r="6791" spans="1:1">
      <c r="A6791" s="34">
        <v>5535</v>
      </c>
    </row>
    <row r="6792" spans="1:1">
      <c r="A6792" s="33">
        <v>2730</v>
      </c>
    </row>
    <row r="6793" spans="1:1">
      <c r="A6793" s="34">
        <v>1728</v>
      </c>
    </row>
    <row r="6794" spans="1:1">
      <c r="A6794" s="33">
        <v>1568</v>
      </c>
    </row>
    <row r="6795" spans="1:1">
      <c r="A6795" s="34">
        <v>2091</v>
      </c>
    </row>
    <row r="6796" spans="1:1">
      <c r="A6796" s="33">
        <v>4700</v>
      </c>
    </row>
    <row r="6797" spans="1:1">
      <c r="A6797" s="34">
        <v>7238</v>
      </c>
    </row>
    <row r="6798" spans="1:1">
      <c r="A6798" s="33">
        <v>3564</v>
      </c>
    </row>
    <row r="6799" spans="1:1">
      <c r="A6799" s="34">
        <v>2257</v>
      </c>
    </row>
    <row r="6800" spans="1:1">
      <c r="A6800" s="33">
        <v>1672</v>
      </c>
    </row>
    <row r="6801" spans="1:1">
      <c r="A6801" s="34">
        <v>2548</v>
      </c>
    </row>
    <row r="6802" spans="1:1">
      <c r="A6802" s="33">
        <v>4982</v>
      </c>
    </row>
    <row r="6803" spans="1:1">
      <c r="A6803" s="34">
        <v>6419</v>
      </c>
    </row>
    <row r="6804" spans="1:1">
      <c r="A6804" s="33">
        <v>3276</v>
      </c>
    </row>
    <row r="6805" spans="1:1">
      <c r="A6805" s="34">
        <v>2340</v>
      </c>
    </row>
    <row r="6806" spans="1:1">
      <c r="A6806" s="33">
        <v>2204</v>
      </c>
    </row>
    <row r="6807" spans="1:1">
      <c r="A6807" s="34">
        <v>2162</v>
      </c>
    </row>
    <row r="6808" spans="1:1">
      <c r="A6808" s="33">
        <v>4664</v>
      </c>
    </row>
    <row r="6809" spans="1:1">
      <c r="A6809" s="34">
        <v>5796</v>
      </c>
    </row>
    <row r="6810" spans="1:1">
      <c r="A6810" s="33">
        <v>3120</v>
      </c>
    </row>
    <row r="6811" spans="1:1">
      <c r="A6811" s="34">
        <v>1696</v>
      </c>
    </row>
    <row r="6812" spans="1:1">
      <c r="A6812" s="33">
        <v>1326</v>
      </c>
    </row>
    <row r="6813" spans="1:1">
      <c r="A6813" s="34">
        <v>1722</v>
      </c>
    </row>
    <row r="6814" spans="1:1">
      <c r="A6814" s="33">
        <v>2990</v>
      </c>
    </row>
    <row r="6815" spans="1:1">
      <c r="A6815" s="34">
        <v>5616</v>
      </c>
    </row>
    <row r="6816" spans="1:1">
      <c r="A6816" s="33">
        <v>3075</v>
      </c>
    </row>
    <row r="6817" spans="1:1">
      <c r="A6817" s="34">
        <v>1806</v>
      </c>
    </row>
    <row r="6818" spans="1:1">
      <c r="A6818" s="33">
        <v>1548</v>
      </c>
    </row>
    <row r="6819" spans="1:1">
      <c r="A6819" s="34">
        <v>2052</v>
      </c>
    </row>
    <row r="6820" spans="1:1">
      <c r="A6820" s="33">
        <v>3850</v>
      </c>
    </row>
    <row r="6821" spans="1:1">
      <c r="A6821" s="34">
        <v>5512</v>
      </c>
    </row>
    <row r="6822" spans="1:1">
      <c r="A6822" s="33">
        <v>2583</v>
      </c>
    </row>
    <row r="6823" spans="1:1">
      <c r="A6823" s="34">
        <v>2451</v>
      </c>
    </row>
    <row r="6824" spans="1:1">
      <c r="A6824" s="33">
        <v>1892</v>
      </c>
    </row>
    <row r="6825" spans="1:1">
      <c r="A6825" s="34">
        <v>2655</v>
      </c>
    </row>
    <row r="6826" spans="1:1">
      <c r="A6826" s="33">
        <v>3965</v>
      </c>
    </row>
    <row r="6827" spans="1:1">
      <c r="A6827" s="34">
        <v>8120</v>
      </c>
    </row>
    <row r="6828" spans="1:1">
      <c r="A6828" s="33">
        <v>3375</v>
      </c>
    </row>
    <row r="6829" spans="1:1">
      <c r="A6829" s="34">
        <v>3285</v>
      </c>
    </row>
    <row r="6830" spans="1:1">
      <c r="A6830" s="33">
        <v>2250</v>
      </c>
    </row>
    <row r="6831" spans="1:1">
      <c r="A6831" s="34">
        <v>2800</v>
      </c>
    </row>
    <row r="6832" spans="1:1">
      <c r="A6832" s="33">
        <v>4800</v>
      </c>
    </row>
    <row r="6833" spans="1:1">
      <c r="A6833" s="34">
        <v>4224</v>
      </c>
    </row>
    <row r="6834" spans="1:1">
      <c r="A6834" s="33">
        <v>2368</v>
      </c>
    </row>
    <row r="6835" spans="1:1">
      <c r="A6835" s="34">
        <v>1850</v>
      </c>
    </row>
    <row r="6836" spans="1:1">
      <c r="A6836" s="33">
        <v>924</v>
      </c>
    </row>
    <row r="6837" spans="1:1">
      <c r="A6837" s="34">
        <v>2107</v>
      </c>
    </row>
    <row r="6838" spans="1:1">
      <c r="A6838" s="33">
        <v>2376</v>
      </c>
    </row>
    <row r="6839" spans="1:1">
      <c r="A6839" s="34">
        <v>5168</v>
      </c>
    </row>
    <row r="6840" spans="1:1">
      <c r="A6840" s="33">
        <v>1734</v>
      </c>
    </row>
    <row r="6841" spans="1:1">
      <c r="A6841" s="34">
        <v>1632</v>
      </c>
    </row>
    <row r="6842" spans="1:1">
      <c r="A6842" s="33">
        <v>870</v>
      </c>
    </row>
    <row r="6843" spans="1:1">
      <c r="A6843" s="34">
        <v>2142</v>
      </c>
    </row>
    <row r="6844" spans="1:1">
      <c r="A6844" s="33">
        <v>1587</v>
      </c>
    </row>
    <row r="6845" spans="1:1">
      <c r="A6845" s="34">
        <v>3886</v>
      </c>
    </row>
    <row r="6846" spans="1:1">
      <c r="A6846" s="33">
        <v>1566</v>
      </c>
    </row>
    <row r="6847" spans="1:1">
      <c r="A6847" s="34">
        <v>1064</v>
      </c>
    </row>
    <row r="6848" spans="1:1">
      <c r="A6848" s="33">
        <v>550</v>
      </c>
    </row>
    <row r="6849" spans="1:1">
      <c r="A6849" s="34">
        <v>1296</v>
      </c>
    </row>
    <row r="6850" spans="1:1">
      <c r="A6850" s="33">
        <v>1764</v>
      </c>
    </row>
    <row r="6851" spans="1:1">
      <c r="A6851" s="34">
        <v>3164</v>
      </c>
    </row>
    <row r="6852" spans="1:1">
      <c r="A6852" s="33">
        <v>1232</v>
      </c>
    </row>
    <row r="6853" spans="1:1">
      <c r="A6853" s="34">
        <v>779</v>
      </c>
    </row>
    <row r="6854" spans="1:1">
      <c r="A6854" s="33">
        <v>528</v>
      </c>
    </row>
    <row r="6855" spans="1:1">
      <c r="A6855" s="34">
        <v>1740</v>
      </c>
    </row>
    <row r="6856" spans="1:1">
      <c r="A6856" s="33">
        <v>3332</v>
      </c>
    </row>
    <row r="6857" spans="1:1">
      <c r="A6857" s="34">
        <v>7095</v>
      </c>
    </row>
    <row r="6858" spans="1:1">
      <c r="A6858" s="33">
        <v>2214</v>
      </c>
    </row>
    <row r="6859" spans="1:1">
      <c r="A6859" s="34">
        <v>1887</v>
      </c>
    </row>
    <row r="6860" spans="1:1">
      <c r="A6860" s="33">
        <v>936</v>
      </c>
    </row>
    <row r="6861" spans="1:1">
      <c r="A6861" s="34">
        <v>1426</v>
      </c>
    </row>
    <row r="6862" spans="1:1">
      <c r="A6862" s="33">
        <v>3900</v>
      </c>
    </row>
    <row r="6863" spans="1:1">
      <c r="A6863" s="34">
        <v>4500</v>
      </c>
    </row>
    <row r="6864" spans="1:1">
      <c r="A6864" s="33">
        <v>2080</v>
      </c>
    </row>
    <row r="6865" spans="1:1">
      <c r="A6865" s="34">
        <v>1620</v>
      </c>
    </row>
    <row r="6866" spans="1:1">
      <c r="A6866" s="33">
        <v>1479</v>
      </c>
    </row>
    <row r="6867" spans="1:1">
      <c r="A6867" s="34">
        <v>1786</v>
      </c>
    </row>
    <row r="6868" spans="1:1">
      <c r="A6868" s="33">
        <v>4641</v>
      </c>
    </row>
    <row r="6869" spans="1:1">
      <c r="A6869" s="34">
        <v>7680</v>
      </c>
    </row>
    <row r="6870" spans="1:1">
      <c r="A6870" s="33">
        <v>3696</v>
      </c>
    </row>
    <row r="6871" spans="1:1">
      <c r="A6871" s="34">
        <v>2183</v>
      </c>
    </row>
    <row r="6872" spans="1:1">
      <c r="A6872" s="33">
        <v>2014</v>
      </c>
    </row>
    <row r="6873" spans="1:1">
      <c r="A6873" s="34">
        <v>2940</v>
      </c>
    </row>
    <row r="6874" spans="1:1">
      <c r="A6874" s="33">
        <v>5292</v>
      </c>
    </row>
    <row r="6875" spans="1:1">
      <c r="A6875" s="34">
        <v>6762</v>
      </c>
    </row>
    <row r="6876" spans="1:1">
      <c r="A6876" s="33">
        <v>3780</v>
      </c>
    </row>
    <row r="6877" spans="1:1">
      <c r="A6877" s="34">
        <v>2331</v>
      </c>
    </row>
    <row r="6878" spans="1:1">
      <c r="A6878" s="33">
        <v>1976</v>
      </c>
    </row>
    <row r="6879" spans="1:1">
      <c r="A6879" s="34">
        <v>2024</v>
      </c>
    </row>
    <row r="6880" spans="1:1">
      <c r="A6880" s="33">
        <v>5130</v>
      </c>
    </row>
    <row r="6881" spans="1:1">
      <c r="A6881" s="34">
        <v>4788</v>
      </c>
    </row>
    <row r="6882" spans="1:1">
      <c r="A6882" s="33">
        <v>2448</v>
      </c>
    </row>
    <row r="6883" spans="1:1">
      <c r="A6883" s="34">
        <v>1377</v>
      </c>
    </row>
    <row r="6884" spans="1:1">
      <c r="A6884" s="33">
        <v>1232</v>
      </c>
    </row>
    <row r="6885" spans="1:1">
      <c r="A6885" s="34">
        <v>1512</v>
      </c>
    </row>
    <row r="6886" spans="1:1">
      <c r="A6886" s="33">
        <v>2772</v>
      </c>
    </row>
    <row r="6887" spans="1:1">
      <c r="A6887" s="34">
        <v>5684</v>
      </c>
    </row>
    <row r="6888" spans="1:1">
      <c r="A6888" s="33">
        <v>2628</v>
      </c>
    </row>
    <row r="6889" spans="1:1">
      <c r="A6889" s="34">
        <v>1521</v>
      </c>
    </row>
    <row r="6890" spans="1:1">
      <c r="A6890" s="33">
        <v>1254</v>
      </c>
    </row>
    <row r="6891" spans="1:1">
      <c r="A6891" s="34">
        <v>1530</v>
      </c>
    </row>
    <row r="6892" spans="1:1">
      <c r="A6892" s="33">
        <v>3869</v>
      </c>
    </row>
    <row r="6893" spans="1:1">
      <c r="A6893" s="34">
        <v>5880</v>
      </c>
    </row>
    <row r="6894" spans="1:1">
      <c r="A6894" s="33">
        <v>2628</v>
      </c>
    </row>
    <row r="6895" spans="1:1">
      <c r="A6895" s="34">
        <v>2067</v>
      </c>
    </row>
    <row r="6896" spans="1:1">
      <c r="A6896" s="33">
        <v>1833</v>
      </c>
    </row>
    <row r="6897" spans="1:1">
      <c r="A6897" s="34">
        <v>2420</v>
      </c>
    </row>
    <row r="6898" spans="1:1">
      <c r="A6898" s="33">
        <v>3900</v>
      </c>
    </row>
    <row r="6899" spans="1:1">
      <c r="A6899" s="34">
        <v>8250</v>
      </c>
    </row>
    <row r="6900" spans="1:1">
      <c r="A6900" s="33">
        <v>3450</v>
      </c>
    </row>
    <row r="6901" spans="1:1">
      <c r="A6901" s="34">
        <v>3504</v>
      </c>
    </row>
    <row r="6902" spans="1:1">
      <c r="A6902" s="33">
        <v>2538</v>
      </c>
    </row>
    <row r="6903" spans="1:1">
      <c r="A6903" s="34">
        <v>3132</v>
      </c>
    </row>
    <row r="6904" spans="1:1">
      <c r="A6904" s="33">
        <v>4914</v>
      </c>
    </row>
    <row r="6905" spans="1:1">
      <c r="A6905" s="34">
        <v>3051</v>
      </c>
    </row>
    <row r="6906" spans="1:1">
      <c r="A6906" s="33">
        <v>2030</v>
      </c>
    </row>
    <row r="6907" spans="1:1">
      <c r="A6907" s="34">
        <v>1292</v>
      </c>
    </row>
    <row r="6908" spans="1:1">
      <c r="A6908" s="33">
        <v>624</v>
      </c>
    </row>
    <row r="6909" spans="1:1">
      <c r="A6909" s="34">
        <v>1596</v>
      </c>
    </row>
    <row r="6910" spans="1:1">
      <c r="A6910" s="33">
        <v>2100</v>
      </c>
    </row>
    <row r="6911" spans="1:1">
      <c r="A6911" s="34">
        <v>4060</v>
      </c>
    </row>
    <row r="6912" spans="1:1">
      <c r="A6912" s="33">
        <v>1260</v>
      </c>
    </row>
    <row r="6913" spans="1:1">
      <c r="A6913" s="34">
        <v>1064</v>
      </c>
    </row>
    <row r="6914" spans="1:1">
      <c r="A6914" s="33">
        <v>575</v>
      </c>
    </row>
    <row r="6915" spans="1:1">
      <c r="A6915" s="34">
        <v>1444</v>
      </c>
    </row>
    <row r="6916" spans="1:1">
      <c r="A6916" s="33">
        <v>952</v>
      </c>
    </row>
    <row r="6917" spans="1:1">
      <c r="A6917" s="34">
        <v>2584</v>
      </c>
    </row>
    <row r="6918" spans="1:1">
      <c r="A6918" s="33">
        <v>893</v>
      </c>
    </row>
    <row r="6919" spans="1:1">
      <c r="A6919" s="34">
        <v>585</v>
      </c>
    </row>
    <row r="6920" spans="1:1">
      <c r="A6920" s="33">
        <v>392</v>
      </c>
    </row>
    <row r="6921" spans="1:1">
      <c r="A6921" s="34">
        <v>1092</v>
      </c>
    </row>
    <row r="6922" spans="1:1">
      <c r="A6922" s="33">
        <v>1360</v>
      </c>
    </row>
    <row r="6923" spans="1:1">
      <c r="A6923" s="34">
        <v>2480</v>
      </c>
    </row>
    <row r="6924" spans="1:1">
      <c r="A6924" s="33">
        <v>882</v>
      </c>
    </row>
    <row r="6925" spans="1:1">
      <c r="A6925" s="34">
        <v>530</v>
      </c>
    </row>
    <row r="6926" spans="1:1">
      <c r="A6926" s="33">
        <v>420</v>
      </c>
    </row>
    <row r="6927" spans="1:1">
      <c r="A6927" s="34">
        <v>1870</v>
      </c>
    </row>
    <row r="6928" spans="1:1">
      <c r="A6928" s="33">
        <v>2898</v>
      </c>
    </row>
    <row r="6929" spans="1:1">
      <c r="A6929" s="34">
        <v>8322</v>
      </c>
    </row>
    <row r="6930" spans="1:1">
      <c r="A6930" s="33">
        <v>2331</v>
      </c>
    </row>
    <row r="6931" spans="1:1">
      <c r="A6931" s="34">
        <v>1782</v>
      </c>
    </row>
    <row r="6932" spans="1:1">
      <c r="A6932" s="33">
        <v>1122</v>
      </c>
    </row>
    <row r="6933" spans="1:1">
      <c r="A6933" s="34">
        <v>1806</v>
      </c>
    </row>
    <row r="6934" spans="1:1">
      <c r="A6934" s="33">
        <v>3174</v>
      </c>
    </row>
    <row r="6935" spans="1:1">
      <c r="A6935" s="34">
        <v>4384</v>
      </c>
    </row>
    <row r="6936" spans="1:1">
      <c r="A6936" s="33">
        <v>2156</v>
      </c>
    </row>
    <row r="6937" spans="1:1">
      <c r="A6937" s="34">
        <v>1150</v>
      </c>
    </row>
    <row r="6938" spans="1:1">
      <c r="A6938" s="33">
        <v>1056</v>
      </c>
    </row>
    <row r="6939" spans="1:1">
      <c r="A6939" s="34">
        <v>1496</v>
      </c>
    </row>
    <row r="6940" spans="1:1">
      <c r="A6940" s="33">
        <v>4335</v>
      </c>
    </row>
    <row r="6941" spans="1:1">
      <c r="A6941" s="34">
        <v>6762</v>
      </c>
    </row>
    <row r="6942" spans="1:1">
      <c r="A6942" s="33">
        <v>3828</v>
      </c>
    </row>
    <row r="6943" spans="1:1">
      <c r="A6943" s="34">
        <v>2448</v>
      </c>
    </row>
    <row r="6944" spans="1:1">
      <c r="A6944" s="33">
        <v>1739</v>
      </c>
    </row>
    <row r="6945" spans="1:1">
      <c r="A6945" s="34">
        <v>2760</v>
      </c>
    </row>
    <row r="6946" spans="1:1">
      <c r="A6946" s="33">
        <v>4794</v>
      </c>
    </row>
    <row r="6947" spans="1:1">
      <c r="A6947" s="34">
        <v>6419</v>
      </c>
    </row>
    <row r="6948" spans="1:1">
      <c r="A6948" s="33">
        <v>3276</v>
      </c>
    </row>
    <row r="6949" spans="1:1">
      <c r="A6949" s="34">
        <v>2379</v>
      </c>
    </row>
    <row r="6950" spans="1:1">
      <c r="A6950" s="33">
        <v>1998</v>
      </c>
    </row>
    <row r="6951" spans="1:1">
      <c r="A6951" s="34">
        <v>2448</v>
      </c>
    </row>
    <row r="6952" spans="1:1">
      <c r="A6952" s="33">
        <v>5194</v>
      </c>
    </row>
    <row r="6953" spans="1:1">
      <c r="A6953" s="34">
        <v>4522</v>
      </c>
    </row>
    <row r="6954" spans="1:1">
      <c r="A6954" s="33">
        <v>2079</v>
      </c>
    </row>
    <row r="6955" spans="1:1">
      <c r="A6955" s="34">
        <v>1176</v>
      </c>
    </row>
    <row r="6956" spans="1:1">
      <c r="A6956" s="33">
        <v>874</v>
      </c>
    </row>
    <row r="6957" spans="1:1">
      <c r="A6957" s="34">
        <v>1530</v>
      </c>
    </row>
    <row r="6958" spans="1:1">
      <c r="A6958" s="33">
        <v>2196</v>
      </c>
    </row>
    <row r="6959" spans="1:1">
      <c r="A6959" s="34">
        <v>4816</v>
      </c>
    </row>
    <row r="6960" spans="1:1">
      <c r="A6960" s="33">
        <v>2400</v>
      </c>
    </row>
    <row r="6961" spans="1:1">
      <c r="A6961" s="34">
        <v>1326</v>
      </c>
    </row>
    <row r="6962" spans="1:1">
      <c r="A6962" s="33">
        <v>1054</v>
      </c>
    </row>
    <row r="6963" spans="1:1">
      <c r="A6963" s="34">
        <v>1596</v>
      </c>
    </row>
    <row r="6964" spans="1:1">
      <c r="A6964" s="33">
        <v>3577</v>
      </c>
    </row>
    <row r="6965" spans="1:1">
      <c r="A6965" s="34">
        <v>4592</v>
      </c>
    </row>
    <row r="6966" spans="1:1">
      <c r="A6966" s="33">
        <v>2304</v>
      </c>
    </row>
    <row r="6967" spans="1:1">
      <c r="A6967" s="34">
        <v>1824</v>
      </c>
    </row>
    <row r="6968" spans="1:1">
      <c r="A6968" s="33">
        <v>1768</v>
      </c>
    </row>
    <row r="6969" spans="1:1">
      <c r="A6969" s="34">
        <v>2695</v>
      </c>
    </row>
    <row r="6970" spans="1:1">
      <c r="A6970" s="33">
        <v>4248</v>
      </c>
    </row>
    <row r="6971" spans="1:1">
      <c r="A6971" s="34">
        <v>7938</v>
      </c>
    </row>
    <row r="6972" spans="1:1">
      <c r="A6972" s="33">
        <v>4277</v>
      </c>
    </row>
    <row r="6973" spans="1:1">
      <c r="A6973" s="34">
        <v>3901</v>
      </c>
    </row>
    <row r="6974" spans="1:1">
      <c r="A6974" s="33">
        <v>2989</v>
      </c>
    </row>
    <row r="6975" spans="1:1">
      <c r="A6975" s="34">
        <v>3481</v>
      </c>
    </row>
    <row r="6976" spans="1:1">
      <c r="A6976" s="33">
        <v>5192</v>
      </c>
    </row>
    <row r="6977" spans="1:1">
      <c r="A6977" s="34">
        <v>3528</v>
      </c>
    </row>
    <row r="6978" spans="1:1">
      <c r="A6978" s="33">
        <v>2030</v>
      </c>
    </row>
    <row r="6979" spans="1:1">
      <c r="A6979" s="34">
        <v>1170</v>
      </c>
    </row>
    <row r="6980" spans="1:1">
      <c r="A6980" s="33">
        <v>667</v>
      </c>
    </row>
    <row r="6981" spans="1:1">
      <c r="A6981" s="34">
        <v>1710</v>
      </c>
    </row>
    <row r="6982" spans="1:1">
      <c r="A6982" s="33">
        <v>2044</v>
      </c>
    </row>
    <row r="6983" spans="1:1">
      <c r="A6983" s="34">
        <v>4060</v>
      </c>
    </row>
    <row r="6984" spans="1:1">
      <c r="A6984" s="33">
        <v>1131</v>
      </c>
    </row>
    <row r="6985" spans="1:1">
      <c r="A6985" s="34">
        <v>1200</v>
      </c>
    </row>
    <row r="6986" spans="1:1">
      <c r="A6986" s="33">
        <v>460</v>
      </c>
    </row>
    <row r="6987" spans="1:1">
      <c r="A6987" s="34">
        <v>1444</v>
      </c>
    </row>
    <row r="6988" spans="1:1">
      <c r="A6988" s="33">
        <v>910</v>
      </c>
    </row>
    <row r="6989" spans="1:1">
      <c r="A6989" s="34">
        <v>2679</v>
      </c>
    </row>
    <row r="6990" spans="1:1">
      <c r="A6990" s="33">
        <v>836</v>
      </c>
    </row>
    <row r="6991" spans="1:1">
      <c r="A6991" s="34">
        <v>531</v>
      </c>
    </row>
    <row r="6992" spans="1:1">
      <c r="A6992" s="33">
        <v>280</v>
      </c>
    </row>
    <row r="6993" spans="1:1">
      <c r="A6993" s="34">
        <v>986</v>
      </c>
    </row>
    <row r="6994" spans="1:1">
      <c r="A6994" s="33">
        <v>1134</v>
      </c>
    </row>
    <row r="6995" spans="1:1">
      <c r="A6995" s="34">
        <v>2196</v>
      </c>
    </row>
    <row r="6996" spans="1:1">
      <c r="A6996" s="33">
        <v>780</v>
      </c>
    </row>
    <row r="6997" spans="1:1">
      <c r="A6997" s="34">
        <v>369</v>
      </c>
    </row>
    <row r="6998" spans="1:1">
      <c r="A6998" s="33">
        <v>330</v>
      </c>
    </row>
    <row r="6999" spans="1:1">
      <c r="A6999" s="34">
        <v>1430</v>
      </c>
    </row>
    <row r="7000" spans="1:1">
      <c r="A7000" s="33">
        <v>2989</v>
      </c>
    </row>
    <row r="7001" spans="1:1">
      <c r="A7001" s="34">
        <v>7772</v>
      </c>
    </row>
    <row r="7002" spans="1:1">
      <c r="A7002" s="33">
        <v>1950</v>
      </c>
    </row>
    <row r="7003" spans="1:1">
      <c r="A7003" s="34">
        <v>1617</v>
      </c>
    </row>
    <row r="7004" spans="1:1">
      <c r="A7004" s="33">
        <v>1216</v>
      </c>
    </row>
    <row r="7005" spans="1:1">
      <c r="A7005" s="34">
        <v>2332</v>
      </c>
    </row>
    <row r="7006" spans="1:1">
      <c r="A7006" s="33">
        <v>4230</v>
      </c>
    </row>
    <row r="7007" spans="1:1">
      <c r="A7007" s="34">
        <v>5120</v>
      </c>
    </row>
    <row r="7008" spans="1:1">
      <c r="A7008" s="33">
        <v>2430</v>
      </c>
    </row>
    <row r="7009" spans="1:1">
      <c r="A7009" s="34">
        <v>1248</v>
      </c>
    </row>
    <row r="7010" spans="1:1">
      <c r="A7010" s="33">
        <v>1128</v>
      </c>
    </row>
    <row r="7011" spans="1:1">
      <c r="A7011" s="34">
        <v>1564</v>
      </c>
    </row>
    <row r="7012" spans="1:1">
      <c r="A7012" s="33">
        <v>4998</v>
      </c>
    </row>
    <row r="7013" spans="1:1">
      <c r="A7013" s="34">
        <v>6705</v>
      </c>
    </row>
    <row r="7014" spans="1:1">
      <c r="A7014" s="33">
        <v>3654</v>
      </c>
    </row>
    <row r="7015" spans="1:1">
      <c r="A7015" s="34">
        <v>2318</v>
      </c>
    </row>
    <row r="7016" spans="1:1">
      <c r="A7016" s="33">
        <v>1938</v>
      </c>
    </row>
    <row r="7017" spans="1:1">
      <c r="A7017" s="34">
        <v>2400</v>
      </c>
    </row>
    <row r="7018" spans="1:1">
      <c r="A7018" s="33">
        <v>4888</v>
      </c>
    </row>
    <row r="7019" spans="1:1">
      <c r="A7019" s="34">
        <v>7268</v>
      </c>
    </row>
    <row r="7020" spans="1:1">
      <c r="A7020" s="33">
        <v>3612</v>
      </c>
    </row>
    <row r="7021" spans="1:1">
      <c r="A7021" s="34">
        <v>2184</v>
      </c>
    </row>
    <row r="7022" spans="1:1">
      <c r="A7022" s="33">
        <v>1950</v>
      </c>
    </row>
    <row r="7023" spans="1:1">
      <c r="A7023" s="34">
        <v>2208</v>
      </c>
    </row>
    <row r="7024" spans="1:1">
      <c r="A7024" s="33">
        <v>5304</v>
      </c>
    </row>
    <row r="7025" spans="1:1">
      <c r="A7025" s="34">
        <v>4719</v>
      </c>
    </row>
    <row r="7026" spans="1:1">
      <c r="A7026" s="33">
        <v>1885</v>
      </c>
    </row>
    <row r="7027" spans="1:1">
      <c r="A7027" s="34">
        <v>1056</v>
      </c>
    </row>
    <row r="7028" spans="1:1">
      <c r="A7028" s="33">
        <v>782</v>
      </c>
    </row>
    <row r="7029" spans="1:1">
      <c r="A7029" s="34">
        <v>1089</v>
      </c>
    </row>
    <row r="7030" spans="1:1">
      <c r="A7030" s="33">
        <v>1976</v>
      </c>
    </row>
    <row r="7031" spans="1:1">
      <c r="A7031" s="34">
        <v>4859</v>
      </c>
    </row>
    <row r="7032" spans="1:1">
      <c r="A7032" s="33">
        <v>2244</v>
      </c>
    </row>
    <row r="7033" spans="1:1">
      <c r="A7033" s="34">
        <v>1122</v>
      </c>
    </row>
    <row r="7034" spans="1:1">
      <c r="A7034" s="33">
        <v>1056</v>
      </c>
    </row>
    <row r="7035" spans="1:1">
      <c r="A7035" s="34">
        <v>1452</v>
      </c>
    </row>
    <row r="7036" spans="1:1">
      <c r="A7036" s="33">
        <v>2990</v>
      </c>
    </row>
    <row r="7037" spans="1:1">
      <c r="A7037" s="34">
        <v>4264</v>
      </c>
    </row>
    <row r="7038" spans="1:1">
      <c r="A7038" s="33">
        <v>2496</v>
      </c>
    </row>
    <row r="7039" spans="1:1">
      <c r="A7039" s="34">
        <v>2277</v>
      </c>
    </row>
    <row r="7040" spans="1:1">
      <c r="A7040" s="33">
        <v>2145</v>
      </c>
    </row>
    <row r="7041" spans="1:1">
      <c r="A7041" s="34">
        <v>3248</v>
      </c>
    </row>
    <row r="7042" spans="1:1">
      <c r="A7042" s="33">
        <v>4575</v>
      </c>
    </row>
    <row r="7043" spans="1:1">
      <c r="A7043" s="34">
        <v>8004</v>
      </c>
    </row>
    <row r="7044" spans="1:1">
      <c r="A7044" s="33">
        <v>4998</v>
      </c>
    </row>
    <row r="7045" spans="1:1">
      <c r="A7045" s="34">
        <v>3915</v>
      </c>
    </row>
    <row r="7046" spans="1:1">
      <c r="A7046" s="33">
        <v>3504</v>
      </c>
    </row>
    <row r="7047" spans="1:1">
      <c r="A7047" s="34">
        <v>4161</v>
      </c>
    </row>
    <row r="7048" spans="1:1">
      <c r="A7048" s="33">
        <v>5192</v>
      </c>
    </row>
    <row r="7049" spans="1:1">
      <c r="A7049" s="34">
        <v>4480</v>
      </c>
    </row>
    <row r="7050" spans="1:1">
      <c r="A7050" s="33">
        <v>2496</v>
      </c>
    </row>
    <row r="7051" spans="1:1">
      <c r="A7051" s="34">
        <v>2088</v>
      </c>
    </row>
    <row r="7052" spans="1:1">
      <c r="A7052" s="33">
        <v>1232</v>
      </c>
    </row>
    <row r="7053" spans="1:1">
      <c r="A7053" s="34">
        <v>2378</v>
      </c>
    </row>
    <row r="7054" spans="1:1">
      <c r="A7054" s="33">
        <v>2688</v>
      </c>
    </row>
    <row r="7055" spans="1:1">
      <c r="A7055" s="34">
        <v>5440</v>
      </c>
    </row>
    <row r="7056" spans="1:1">
      <c r="A7056" s="33">
        <v>1768</v>
      </c>
    </row>
    <row r="7057" spans="1:1">
      <c r="A7057" s="34">
        <v>1752</v>
      </c>
    </row>
    <row r="7058" spans="1:1">
      <c r="A7058" s="33">
        <v>1044</v>
      </c>
    </row>
    <row r="7059" spans="1:1">
      <c r="A7059" s="34">
        <v>2378</v>
      </c>
    </row>
    <row r="7060" spans="1:1">
      <c r="A7060" s="33">
        <v>1425</v>
      </c>
    </row>
    <row r="7061" spans="1:1">
      <c r="A7061" s="34">
        <v>3473</v>
      </c>
    </row>
    <row r="7062" spans="1:1">
      <c r="A7062" s="33">
        <v>1403</v>
      </c>
    </row>
    <row r="7063" spans="1:1">
      <c r="A7063" s="34">
        <v>1008</v>
      </c>
    </row>
    <row r="7064" spans="1:1">
      <c r="A7064" s="33">
        <v>589</v>
      </c>
    </row>
    <row r="7065" spans="1:1">
      <c r="A7065" s="34">
        <v>1408</v>
      </c>
    </row>
    <row r="7066" spans="1:1">
      <c r="A7066" s="33">
        <v>1776</v>
      </c>
    </row>
    <row r="7067" spans="1:1">
      <c r="A7067" s="34">
        <v>2875</v>
      </c>
    </row>
    <row r="7068" spans="1:1">
      <c r="A7068" s="33">
        <v>1242</v>
      </c>
    </row>
    <row r="7069" spans="1:1">
      <c r="A7069" s="34">
        <v>728</v>
      </c>
    </row>
    <row r="7070" spans="1:1">
      <c r="A7070" s="33">
        <v>684</v>
      </c>
    </row>
    <row r="7071" spans="1:1">
      <c r="A7071" s="34">
        <v>2745</v>
      </c>
    </row>
    <row r="7072" spans="1:1">
      <c r="A7072" s="33">
        <v>3384</v>
      </c>
    </row>
    <row r="7073" spans="1:1">
      <c r="A7073" s="34">
        <v>8856</v>
      </c>
    </row>
    <row r="7074" spans="1:1">
      <c r="A7074" s="33">
        <v>2701</v>
      </c>
    </row>
    <row r="7075" spans="1:1">
      <c r="A7075" s="34">
        <v>1904</v>
      </c>
    </row>
    <row r="7076" spans="1:1">
      <c r="A7076" s="33">
        <v>1666</v>
      </c>
    </row>
    <row r="7077" spans="1:1">
      <c r="A7077" s="34">
        <v>2552</v>
      </c>
    </row>
    <row r="7078" spans="1:1">
      <c r="A7078" s="33">
        <v>4823</v>
      </c>
    </row>
    <row r="7079" spans="1:1">
      <c r="A7079" s="34">
        <v>5580</v>
      </c>
    </row>
    <row r="7080" spans="1:1">
      <c r="A7080" s="33">
        <v>3008</v>
      </c>
    </row>
    <row r="7081" spans="1:1">
      <c r="A7081" s="34">
        <v>1350</v>
      </c>
    </row>
    <row r="7082" spans="1:1">
      <c r="A7082" s="33">
        <v>1334</v>
      </c>
    </row>
    <row r="7083" spans="1:1">
      <c r="A7083" s="34">
        <v>1908</v>
      </c>
    </row>
    <row r="7084" spans="1:1">
      <c r="A7084" s="33">
        <v>5096</v>
      </c>
    </row>
    <row r="7085" spans="1:1">
      <c r="A7085" s="34">
        <v>7599</v>
      </c>
    </row>
    <row r="7086" spans="1:1">
      <c r="A7086" s="33">
        <v>4116</v>
      </c>
    </row>
    <row r="7087" spans="1:1">
      <c r="A7087" s="34">
        <v>2856</v>
      </c>
    </row>
    <row r="7088" spans="1:1">
      <c r="A7088" s="33">
        <v>2058</v>
      </c>
    </row>
    <row r="7089" spans="1:1">
      <c r="A7089" s="34">
        <v>2550</v>
      </c>
    </row>
    <row r="7090" spans="1:1">
      <c r="A7090" s="33">
        <v>5454</v>
      </c>
    </row>
    <row r="7091" spans="1:1">
      <c r="A7091" s="34">
        <v>7144</v>
      </c>
    </row>
    <row r="7092" spans="1:1">
      <c r="A7092" s="33">
        <v>3567</v>
      </c>
    </row>
    <row r="7093" spans="1:1">
      <c r="A7093" s="34">
        <v>2072</v>
      </c>
    </row>
    <row r="7094" spans="1:1">
      <c r="A7094" s="33">
        <v>2280</v>
      </c>
    </row>
    <row r="7095" spans="1:1">
      <c r="A7095" s="34">
        <v>2491</v>
      </c>
    </row>
    <row r="7096" spans="1:1">
      <c r="A7096" s="33">
        <v>4914</v>
      </c>
    </row>
    <row r="7097" spans="1:1">
      <c r="A7097" s="34">
        <v>4389</v>
      </c>
    </row>
    <row r="7098" spans="1:1">
      <c r="A7098" s="33">
        <v>2146</v>
      </c>
    </row>
    <row r="7099" spans="1:1">
      <c r="A7099" s="34">
        <v>1127</v>
      </c>
    </row>
    <row r="7100" spans="1:1">
      <c r="A7100" s="33">
        <v>984</v>
      </c>
    </row>
    <row r="7101" spans="1:1">
      <c r="A7101" s="34">
        <v>1386</v>
      </c>
    </row>
    <row r="7102" spans="1:1">
      <c r="A7102" s="33">
        <v>2448</v>
      </c>
    </row>
    <row r="7103" spans="1:1">
      <c r="A7103" s="34">
        <v>4756</v>
      </c>
    </row>
    <row r="7104" spans="1:1">
      <c r="A7104" s="33">
        <v>2080</v>
      </c>
    </row>
    <row r="7105" spans="1:1">
      <c r="A7105" s="34">
        <v>1216</v>
      </c>
    </row>
    <row r="7106" spans="1:1">
      <c r="A7106" s="33">
        <v>1452</v>
      </c>
    </row>
    <row r="7107" spans="1:1">
      <c r="A7107" s="34">
        <v>1558</v>
      </c>
    </row>
    <row r="7108" spans="1:1">
      <c r="A7108" s="33">
        <v>3984</v>
      </c>
    </row>
    <row r="7109" spans="1:1">
      <c r="A7109" s="34">
        <v>5043</v>
      </c>
    </row>
    <row r="7110" spans="1:1">
      <c r="A7110" s="33">
        <v>3234</v>
      </c>
    </row>
    <row r="7111" spans="1:1">
      <c r="A7111" s="34">
        <v>2592</v>
      </c>
    </row>
    <row r="7112" spans="1:1">
      <c r="A7112" s="33">
        <v>2822</v>
      </c>
    </row>
    <row r="7113" spans="1:1">
      <c r="A7113" s="34">
        <v>4125</v>
      </c>
    </row>
    <row r="7114" spans="1:1">
      <c r="A7114" s="33">
        <v>5551</v>
      </c>
    </row>
    <row r="7115" spans="1:1">
      <c r="A7115" s="34">
        <v>8700</v>
      </c>
    </row>
    <row r="7116" spans="1:1">
      <c r="A7116" s="33">
        <v>5292</v>
      </c>
    </row>
    <row r="7117" spans="1:1">
      <c r="A7117" s="34">
        <v>5145</v>
      </c>
    </row>
    <row r="7118" spans="1:1">
      <c r="A7118" s="33">
        <v>3915</v>
      </c>
    </row>
    <row r="7119" spans="1:1">
      <c r="A7119" s="34">
        <v>4536</v>
      </c>
    </row>
    <row r="7120" spans="1:1">
      <c r="A7120" s="33">
        <v>7440</v>
      </c>
    </row>
    <row r="7121" spans="1:1">
      <c r="A7121" s="34">
        <v>4000</v>
      </c>
    </row>
    <row r="7122" spans="1:1">
      <c r="A7122" s="33">
        <v>2400</v>
      </c>
    </row>
    <row r="7123" spans="1:1">
      <c r="A7123" s="34">
        <v>2175</v>
      </c>
    </row>
    <row r="7124" spans="1:1">
      <c r="A7124" s="33">
        <v>1305</v>
      </c>
    </row>
    <row r="7125" spans="1:1">
      <c r="A7125" s="34">
        <v>2214</v>
      </c>
    </row>
    <row r="7126" spans="1:1">
      <c r="A7126" s="33">
        <v>2550</v>
      </c>
    </row>
    <row r="7127" spans="1:1">
      <c r="A7127" s="34">
        <v>4917</v>
      </c>
    </row>
    <row r="7128" spans="1:1">
      <c r="A7128" s="33">
        <v>1900</v>
      </c>
    </row>
    <row r="7129" spans="1:1">
      <c r="A7129" s="34">
        <v>2025</v>
      </c>
    </row>
    <row r="7130" spans="1:1">
      <c r="A7130" s="33">
        <v>1666</v>
      </c>
    </row>
    <row r="7131" spans="1:1">
      <c r="A7131" s="34">
        <v>3120</v>
      </c>
    </row>
    <row r="7132" spans="1:1">
      <c r="A7132" s="33">
        <v>2520</v>
      </c>
    </row>
    <row r="7133" spans="1:1">
      <c r="A7133" s="34">
        <v>4620</v>
      </c>
    </row>
    <row r="7134" spans="1:1">
      <c r="A7134" s="33">
        <v>1863</v>
      </c>
    </row>
    <row r="7135" spans="1:1">
      <c r="A7135" s="34">
        <v>1729</v>
      </c>
    </row>
    <row r="7136" spans="1:1">
      <c r="A7136" s="33">
        <v>1127</v>
      </c>
    </row>
    <row r="7137" spans="1:1">
      <c r="A7137" s="34">
        <v>2183</v>
      </c>
    </row>
    <row r="7138" spans="1:1">
      <c r="A7138" s="33">
        <v>2349</v>
      </c>
    </row>
    <row r="7139" spans="1:1">
      <c r="A7139" s="34">
        <v>3861</v>
      </c>
    </row>
    <row r="7140" spans="1:1">
      <c r="A7140" s="33">
        <v>2100</v>
      </c>
    </row>
    <row r="7141" spans="1:1">
      <c r="A7141" s="34">
        <v>1292</v>
      </c>
    </row>
    <row r="7142" spans="1:1">
      <c r="A7142" s="33">
        <v>1175</v>
      </c>
    </row>
    <row r="7143" spans="1:1">
      <c r="A7143" s="34">
        <v>3360</v>
      </c>
    </row>
    <row r="7144" spans="1:1">
      <c r="A7144" s="33">
        <v>4418</v>
      </c>
    </row>
    <row r="7145" spans="1:1">
      <c r="A7145" s="34">
        <v>10382</v>
      </c>
    </row>
    <row r="7146" spans="1:1">
      <c r="A7146" s="33">
        <v>3219</v>
      </c>
    </row>
    <row r="7147" spans="1:1">
      <c r="A7147" s="34">
        <v>2464</v>
      </c>
    </row>
    <row r="7148" spans="1:1">
      <c r="A7148" s="33">
        <v>1650</v>
      </c>
    </row>
    <row r="7149" spans="1:1">
      <c r="A7149" s="34">
        <v>2856</v>
      </c>
    </row>
    <row r="7150" spans="1:1">
      <c r="A7150" s="33">
        <v>4940</v>
      </c>
    </row>
    <row r="7151" spans="1:1">
      <c r="A7151" s="34">
        <v>6450</v>
      </c>
    </row>
    <row r="7152" spans="1:1">
      <c r="A7152" s="33">
        <v>4403</v>
      </c>
    </row>
    <row r="7153" spans="1:1">
      <c r="A7153" s="34">
        <v>2673</v>
      </c>
    </row>
    <row r="7154" spans="1:1">
      <c r="A7154" s="33">
        <v>2277</v>
      </c>
    </row>
    <row r="7155" spans="1:1">
      <c r="A7155" s="34">
        <v>3034</v>
      </c>
    </row>
    <row r="7156" spans="1:1">
      <c r="A7156" s="33">
        <v>6785</v>
      </c>
    </row>
    <row r="7157" spans="1:1">
      <c r="A7157" s="34">
        <v>10010</v>
      </c>
    </row>
    <row r="7158" spans="1:1">
      <c r="A7158" s="33">
        <v>5800</v>
      </c>
    </row>
    <row r="7159" spans="1:1">
      <c r="A7159" s="34">
        <v>4802</v>
      </c>
    </row>
    <row r="7160" spans="1:1">
      <c r="A7160" s="33">
        <v>3696</v>
      </c>
    </row>
    <row r="7161" spans="1:1">
      <c r="A7161" s="34">
        <v>4698</v>
      </c>
    </row>
    <row r="7162" spans="1:1">
      <c r="A7162" s="33">
        <v>8379</v>
      </c>
    </row>
    <row r="7163" spans="1:1">
      <c r="A7163" s="34">
        <v>6026</v>
      </c>
    </row>
    <row r="7164" spans="1:1">
      <c r="A7164" s="33">
        <v>3780</v>
      </c>
    </row>
    <row r="7165" spans="1:1">
      <c r="A7165" s="34">
        <v>3306</v>
      </c>
    </row>
    <row r="7166" spans="1:1">
      <c r="A7166" s="33">
        <v>2592</v>
      </c>
    </row>
    <row r="7167" spans="1:1">
      <c r="A7167" s="34">
        <v>3332</v>
      </c>
    </row>
    <row r="7168" spans="1:1">
      <c r="A7168" s="33">
        <v>6210</v>
      </c>
    </row>
    <row r="7169" spans="1:1">
      <c r="A7169" s="34">
        <v>5236</v>
      </c>
    </row>
    <row r="7170" spans="1:1">
      <c r="A7170" s="33">
        <v>2639</v>
      </c>
    </row>
    <row r="7171" spans="1:1">
      <c r="A7171" s="34">
        <v>1632</v>
      </c>
    </row>
    <row r="7172" spans="1:1">
      <c r="A7172" s="33">
        <v>1357</v>
      </c>
    </row>
    <row r="7173" spans="1:1">
      <c r="A7173" s="34">
        <v>1952</v>
      </c>
    </row>
    <row r="7174" spans="1:1">
      <c r="A7174" s="33">
        <v>2700</v>
      </c>
    </row>
    <row r="7175" spans="1:1">
      <c r="A7175" s="34">
        <v>4715</v>
      </c>
    </row>
    <row r="7176" spans="1:1">
      <c r="A7176" s="33">
        <v>2560</v>
      </c>
    </row>
    <row r="7177" spans="1:1">
      <c r="A7177" s="34">
        <v>1452</v>
      </c>
    </row>
    <row r="7178" spans="1:1">
      <c r="A7178" s="33">
        <v>1504</v>
      </c>
    </row>
    <row r="7179" spans="1:1">
      <c r="A7179" s="34">
        <v>2173</v>
      </c>
    </row>
    <row r="7180" spans="1:1">
      <c r="A7180" s="33">
        <v>3948</v>
      </c>
    </row>
    <row r="7181" spans="1:1">
      <c r="A7181" s="34">
        <v>5148</v>
      </c>
    </row>
    <row r="7182" spans="1:1">
      <c r="A7182" s="33">
        <v>3135</v>
      </c>
    </row>
    <row r="7183" spans="1:1">
      <c r="A7183" s="34">
        <v>2464</v>
      </c>
    </row>
    <row r="7184" spans="1:1">
      <c r="A7184" s="33">
        <v>3458</v>
      </c>
    </row>
    <row r="7185" spans="1:1">
      <c r="A7185" s="34">
        <v>4836</v>
      </c>
    </row>
    <row r="7186" spans="1:1">
      <c r="A7186" s="33">
        <v>6400</v>
      </c>
    </row>
    <row r="7187" spans="1:1">
      <c r="A7187" s="34">
        <v>10560</v>
      </c>
    </row>
    <row r="7188" spans="1:1">
      <c r="A7188" s="33">
        <v>7020</v>
      </c>
    </row>
    <row r="7189" spans="1:1">
      <c r="A7189" s="34">
        <v>5600</v>
      </c>
    </row>
    <row r="7190" spans="1:1">
      <c r="A7190" s="33">
        <v>5406</v>
      </c>
    </row>
    <row r="7191" spans="1:1">
      <c r="A7191" s="34">
        <v>5795</v>
      </c>
    </row>
    <row r="7192" spans="1:1">
      <c r="A7192" s="33">
        <v>8296</v>
      </c>
    </row>
    <row r="7193" spans="1:1">
      <c r="A7193" s="34">
        <v>3498</v>
      </c>
    </row>
    <row r="7194" spans="1:1">
      <c r="A7194" s="33">
        <v>2312</v>
      </c>
    </row>
    <row r="7195" spans="1:1">
      <c r="A7195" s="34">
        <v>1512</v>
      </c>
    </row>
    <row r="7196" spans="1:1">
      <c r="A7196" s="33">
        <v>560</v>
      </c>
    </row>
    <row r="7197" spans="1:1">
      <c r="A7197" s="34">
        <v>1386</v>
      </c>
    </row>
    <row r="7198" spans="1:1">
      <c r="A7198" s="33">
        <v>1947</v>
      </c>
    </row>
    <row r="7199" spans="1:1">
      <c r="A7199" s="34">
        <v>4416</v>
      </c>
    </row>
    <row r="7200" spans="1:1">
      <c r="A7200" s="33">
        <v>1292</v>
      </c>
    </row>
    <row r="7201" spans="1:1">
      <c r="A7201" s="34">
        <v>1104</v>
      </c>
    </row>
    <row r="7202" spans="1:1">
      <c r="A7202" s="33">
        <v>392</v>
      </c>
    </row>
    <row r="7203" spans="1:1">
      <c r="A7203" s="34">
        <v>1271</v>
      </c>
    </row>
    <row r="7204" spans="1:1">
      <c r="A7204" s="33">
        <v>2142</v>
      </c>
    </row>
    <row r="7205" spans="1:1">
      <c r="A7205" s="34">
        <v>4000</v>
      </c>
    </row>
    <row r="7206" spans="1:1">
      <c r="A7206" s="33">
        <v>1326</v>
      </c>
    </row>
    <row r="7207" spans="1:1">
      <c r="A7207" s="34">
        <v>1272</v>
      </c>
    </row>
    <row r="7208" spans="1:1">
      <c r="A7208" s="33">
        <v>203</v>
      </c>
    </row>
    <row r="7209" spans="1:1">
      <c r="A7209" s="34">
        <v>946</v>
      </c>
    </row>
    <row r="7210" spans="1:1">
      <c r="A7210" s="33">
        <v>1617</v>
      </c>
    </row>
    <row r="7211" spans="1:1">
      <c r="A7211" s="34">
        <v>4224</v>
      </c>
    </row>
    <row r="7212" spans="1:1">
      <c r="A7212" s="33">
        <v>992</v>
      </c>
    </row>
    <row r="7213" spans="1:1">
      <c r="A7213" s="34">
        <v>792</v>
      </c>
    </row>
    <row r="7214" spans="1:1">
      <c r="A7214" s="33">
        <v>351</v>
      </c>
    </row>
    <row r="7215" spans="1:1">
      <c r="A7215" s="34">
        <v>615</v>
      </c>
    </row>
    <row r="7216" spans="1:1">
      <c r="A7216" s="33">
        <v>1664</v>
      </c>
    </row>
    <row r="7217" spans="1:1">
      <c r="A7217" s="34">
        <v>5782</v>
      </c>
    </row>
    <row r="7218" spans="1:1">
      <c r="A7218" s="33">
        <v>1974</v>
      </c>
    </row>
    <row r="7219" spans="1:1">
      <c r="A7219" s="34">
        <v>1368</v>
      </c>
    </row>
    <row r="7220" spans="1:1">
      <c r="A7220" s="33">
        <v>1110</v>
      </c>
    </row>
    <row r="7221" spans="1:1">
      <c r="A7221" s="34">
        <v>1764</v>
      </c>
    </row>
    <row r="7222" spans="1:1">
      <c r="A7222" s="33">
        <v>3276</v>
      </c>
    </row>
    <row r="7223" spans="1:1">
      <c r="A7223" s="34">
        <v>5875</v>
      </c>
    </row>
    <row r="7224" spans="1:1">
      <c r="A7224" s="33">
        <v>3075</v>
      </c>
    </row>
    <row r="7225" spans="1:1">
      <c r="A7225" s="34">
        <v>1739</v>
      </c>
    </row>
    <row r="7226" spans="1:1">
      <c r="A7226" s="33">
        <v>1628</v>
      </c>
    </row>
    <row r="7227" spans="1:1">
      <c r="A7227" s="34">
        <v>2058</v>
      </c>
    </row>
    <row r="7228" spans="1:1">
      <c r="A7228" s="33">
        <v>4452</v>
      </c>
    </row>
    <row r="7229" spans="1:1">
      <c r="A7229" s="34">
        <v>6419</v>
      </c>
    </row>
    <row r="7230" spans="1:1">
      <c r="A7230" s="33">
        <v>3024</v>
      </c>
    </row>
    <row r="7231" spans="1:1">
      <c r="A7231" s="34">
        <v>2220</v>
      </c>
    </row>
    <row r="7232" spans="1:1">
      <c r="A7232" s="33">
        <v>1620</v>
      </c>
    </row>
    <row r="7233" spans="1:1">
      <c r="A7233" s="34">
        <v>2346</v>
      </c>
    </row>
    <row r="7234" spans="1:1">
      <c r="A7234" s="33">
        <v>5508</v>
      </c>
    </row>
    <row r="7235" spans="1:1">
      <c r="A7235" s="34">
        <v>6480</v>
      </c>
    </row>
    <row r="7236" spans="1:1">
      <c r="A7236" s="33">
        <v>3403</v>
      </c>
    </row>
    <row r="7237" spans="1:1">
      <c r="A7237" s="34">
        <v>2340</v>
      </c>
    </row>
    <row r="7238" spans="1:1">
      <c r="A7238" s="33">
        <v>1628</v>
      </c>
    </row>
    <row r="7239" spans="1:1">
      <c r="A7239" s="34">
        <v>1786</v>
      </c>
    </row>
    <row r="7240" spans="1:1">
      <c r="A7240" s="33">
        <v>4293</v>
      </c>
    </row>
    <row r="7241" spans="1:1">
      <c r="A7241" s="34">
        <v>6272</v>
      </c>
    </row>
    <row r="7242" spans="1:1">
      <c r="A7242" s="33">
        <v>2772</v>
      </c>
    </row>
    <row r="7243" spans="1:1">
      <c r="A7243" s="34">
        <v>1368</v>
      </c>
    </row>
    <row r="7244" spans="1:1">
      <c r="A7244" s="33">
        <v>900</v>
      </c>
    </row>
    <row r="7245" spans="1:1">
      <c r="A7245" s="34">
        <v>1440</v>
      </c>
    </row>
    <row r="7246" spans="1:1">
      <c r="A7246" s="33">
        <v>2700</v>
      </c>
    </row>
    <row r="7247" spans="1:1">
      <c r="A7247" s="34">
        <v>5876</v>
      </c>
    </row>
    <row r="7248" spans="1:1">
      <c r="A7248" s="33">
        <v>2784</v>
      </c>
    </row>
    <row r="7249" spans="1:1">
      <c r="A7249" s="34">
        <v>1225</v>
      </c>
    </row>
    <row r="7250" spans="1:1">
      <c r="A7250" s="33">
        <v>1029</v>
      </c>
    </row>
    <row r="7251" spans="1:1">
      <c r="A7251" s="34">
        <v>1120</v>
      </c>
    </row>
    <row r="7252" spans="1:1">
      <c r="A7252" s="33">
        <v>3120</v>
      </c>
    </row>
    <row r="7253" spans="1:1">
      <c r="A7253" s="34">
        <v>5104</v>
      </c>
    </row>
    <row r="7254" spans="1:1">
      <c r="A7254" s="33">
        <v>2295</v>
      </c>
    </row>
    <row r="7255" spans="1:1">
      <c r="A7255" s="34">
        <v>2352</v>
      </c>
    </row>
    <row r="7256" spans="1:1">
      <c r="A7256" s="33">
        <v>1968</v>
      </c>
    </row>
    <row r="7257" spans="1:1">
      <c r="A7257" s="34">
        <v>1736</v>
      </c>
    </row>
    <row r="7258" spans="1:1">
      <c r="A7258" s="33">
        <v>3906</v>
      </c>
    </row>
    <row r="7259" spans="1:1">
      <c r="A7259" s="34">
        <v>6954</v>
      </c>
    </row>
    <row r="7260" spans="1:1">
      <c r="A7260" s="33">
        <v>2990</v>
      </c>
    </row>
    <row r="7261" spans="1:1">
      <c r="A7261" s="34">
        <v>2925</v>
      </c>
    </row>
    <row r="7262" spans="1:1">
      <c r="A7262" s="33">
        <v>2156</v>
      </c>
    </row>
    <row r="7263" spans="1:1">
      <c r="A7263" s="34">
        <v>2754</v>
      </c>
    </row>
    <row r="7264" spans="1:1">
      <c r="A7264" s="33">
        <v>4392</v>
      </c>
    </row>
    <row r="7265" spans="1:1">
      <c r="A7265" s="34">
        <v>4932</v>
      </c>
    </row>
    <row r="7266" spans="1:1">
      <c r="A7266" s="33">
        <v>3078</v>
      </c>
    </row>
    <row r="7267" spans="1:1">
      <c r="A7267" s="34">
        <v>2639</v>
      </c>
    </row>
    <row r="7268" spans="1:1">
      <c r="A7268" s="33">
        <v>1504</v>
      </c>
    </row>
    <row r="7269" spans="1:1">
      <c r="A7269" s="34">
        <v>2891</v>
      </c>
    </row>
    <row r="7270" spans="1:1">
      <c r="A7270" s="33">
        <v>2916</v>
      </c>
    </row>
    <row r="7271" spans="1:1">
      <c r="A7271" s="34">
        <v>5616</v>
      </c>
    </row>
    <row r="7272" spans="1:1">
      <c r="A7272" s="33">
        <v>2257</v>
      </c>
    </row>
    <row r="7273" spans="1:1">
      <c r="A7273" s="34">
        <v>1863</v>
      </c>
    </row>
    <row r="7274" spans="1:1">
      <c r="A7274" s="33">
        <v>1485</v>
      </c>
    </row>
    <row r="7275" spans="1:1">
      <c r="A7275" s="34">
        <v>2925</v>
      </c>
    </row>
    <row r="7276" spans="1:1">
      <c r="A7276" s="33">
        <v>3822</v>
      </c>
    </row>
    <row r="7277" spans="1:1">
      <c r="A7277" s="34">
        <v>5688</v>
      </c>
    </row>
    <row r="7278" spans="1:1">
      <c r="A7278" s="33">
        <v>2652</v>
      </c>
    </row>
    <row r="7279" spans="1:1">
      <c r="A7279" s="34">
        <v>2001</v>
      </c>
    </row>
    <row r="7280" spans="1:1">
      <c r="A7280" s="33">
        <v>992</v>
      </c>
    </row>
    <row r="7281" spans="1:1">
      <c r="A7281" s="34">
        <v>2254</v>
      </c>
    </row>
    <row r="7282" spans="1:1">
      <c r="A7282" s="33">
        <v>2808</v>
      </c>
    </row>
    <row r="7283" spans="1:1">
      <c r="A7283" s="34">
        <v>4716</v>
      </c>
    </row>
    <row r="7284" spans="1:1">
      <c r="A7284" s="33">
        <v>2318</v>
      </c>
    </row>
    <row r="7285" spans="1:1">
      <c r="A7285" s="34">
        <v>1593</v>
      </c>
    </row>
    <row r="7286" spans="1:1">
      <c r="A7286" s="33">
        <v>1408</v>
      </c>
    </row>
    <row r="7287" spans="1:1">
      <c r="A7287" s="34">
        <v>2115</v>
      </c>
    </row>
    <row r="7288" spans="1:1">
      <c r="A7288" s="33">
        <v>2964</v>
      </c>
    </row>
    <row r="7289" spans="1:1">
      <c r="A7289" s="34">
        <v>8160</v>
      </c>
    </row>
    <row r="7290" spans="1:1">
      <c r="A7290" s="33">
        <v>3243</v>
      </c>
    </row>
    <row r="7291" spans="1:1">
      <c r="A7291" s="34">
        <v>3321</v>
      </c>
    </row>
    <row r="7292" spans="1:1">
      <c r="A7292" s="33">
        <v>2665</v>
      </c>
    </row>
    <row r="7293" spans="1:1">
      <c r="A7293" s="34">
        <v>3700</v>
      </c>
    </row>
    <row r="7294" spans="1:1">
      <c r="A7294" s="33">
        <v>5616</v>
      </c>
    </row>
    <row r="7295" spans="1:1">
      <c r="A7295" s="34">
        <v>9639</v>
      </c>
    </row>
    <row r="7296" spans="1:1">
      <c r="A7296" s="33">
        <v>5760</v>
      </c>
    </row>
    <row r="7297" spans="1:1">
      <c r="A7297" s="34">
        <v>3655</v>
      </c>
    </row>
    <row r="7298" spans="1:1">
      <c r="A7298" s="33">
        <v>3075</v>
      </c>
    </row>
    <row r="7299" spans="1:1">
      <c r="A7299" s="34">
        <v>3750</v>
      </c>
    </row>
    <row r="7300" spans="1:1">
      <c r="A7300" s="33">
        <v>7560</v>
      </c>
    </row>
    <row r="7301" spans="1:1">
      <c r="A7301" s="34">
        <v>9646</v>
      </c>
    </row>
    <row r="7302" spans="1:1">
      <c r="A7302" s="33">
        <v>5593</v>
      </c>
    </row>
    <row r="7303" spans="1:1">
      <c r="A7303" s="34">
        <v>4182</v>
      </c>
    </row>
    <row r="7304" spans="1:1">
      <c r="A7304" s="33">
        <v>3870</v>
      </c>
    </row>
    <row r="7305" spans="1:1">
      <c r="A7305" s="34">
        <v>4794</v>
      </c>
    </row>
    <row r="7306" spans="1:1">
      <c r="A7306" s="33">
        <v>7975</v>
      </c>
    </row>
    <row r="7307" spans="1:1">
      <c r="A7307" s="34">
        <v>8150</v>
      </c>
    </row>
    <row r="7308" spans="1:1">
      <c r="A7308" s="33">
        <v>6016</v>
      </c>
    </row>
    <row r="7309" spans="1:1">
      <c r="A7309" s="34">
        <v>4410</v>
      </c>
    </row>
    <row r="7310" spans="1:1">
      <c r="A7310" s="33">
        <v>2583</v>
      </c>
    </row>
    <row r="7311" spans="1:1">
      <c r="A7311" s="34">
        <v>3150</v>
      </c>
    </row>
    <row r="7312" spans="1:1">
      <c r="A7312" s="33">
        <v>7080</v>
      </c>
    </row>
    <row r="7313" spans="1:1">
      <c r="A7313" s="34">
        <v>7100</v>
      </c>
    </row>
    <row r="7314" spans="1:1">
      <c r="A7314" s="33">
        <v>3995</v>
      </c>
    </row>
    <row r="7315" spans="1:1">
      <c r="A7315" s="34">
        <v>2623</v>
      </c>
    </row>
    <row r="7316" spans="1:1">
      <c r="A7316" s="33">
        <v>2460</v>
      </c>
    </row>
    <row r="7317" spans="1:1">
      <c r="A7317" s="34">
        <v>3000</v>
      </c>
    </row>
    <row r="7318" spans="1:1">
      <c r="A7318" s="33">
        <v>4872</v>
      </c>
    </row>
    <row r="7319" spans="1:1">
      <c r="A7319" s="34">
        <v>7168</v>
      </c>
    </row>
    <row r="7320" spans="1:1">
      <c r="A7320" s="33">
        <v>4590</v>
      </c>
    </row>
    <row r="7321" spans="1:1">
      <c r="A7321" s="34">
        <v>2600</v>
      </c>
    </row>
    <row r="7322" spans="1:1">
      <c r="A7322" s="33">
        <v>2288</v>
      </c>
    </row>
    <row r="7323" spans="1:1">
      <c r="A7323" s="34">
        <v>3038</v>
      </c>
    </row>
    <row r="7324" spans="1:1">
      <c r="A7324" s="33">
        <v>4914</v>
      </c>
    </row>
    <row r="7325" spans="1:1">
      <c r="A7325" s="34">
        <v>8100</v>
      </c>
    </row>
    <row r="7326" spans="1:1">
      <c r="A7326" s="33">
        <v>4505</v>
      </c>
    </row>
    <row r="7327" spans="1:1">
      <c r="A7327" s="34">
        <v>4472</v>
      </c>
    </row>
    <row r="7328" spans="1:1">
      <c r="A7328" s="33">
        <v>4284</v>
      </c>
    </row>
    <row r="7329" spans="1:1">
      <c r="A7329" s="34">
        <v>4320</v>
      </c>
    </row>
    <row r="7330" spans="1:1">
      <c r="A7330" s="33">
        <v>6272</v>
      </c>
    </row>
    <row r="7331" spans="1:1">
      <c r="A7331" s="34">
        <v>10416</v>
      </c>
    </row>
    <row r="7332" spans="1:1">
      <c r="A7332" s="33">
        <v>5000</v>
      </c>
    </row>
    <row r="7333" spans="1:1">
      <c r="A7333" s="34">
        <v>5450</v>
      </c>
    </row>
    <row r="7334" spans="1:1">
      <c r="A7334" s="33">
        <v>5194</v>
      </c>
    </row>
    <row r="7335" spans="1:1">
      <c r="A7335" s="34">
        <v>5551</v>
      </c>
    </row>
    <row r="7336" spans="1:1">
      <c r="A7336" s="33">
        <v>7995</v>
      </c>
    </row>
    <row r="7337" spans="1:1">
      <c r="A7337" s="34">
        <v>4416</v>
      </c>
    </row>
    <row r="7338" spans="1:1">
      <c r="A7338" s="33">
        <v>2541</v>
      </c>
    </row>
    <row r="7339" spans="1:1">
      <c r="A7339" s="34">
        <v>1728</v>
      </c>
    </row>
    <row r="7340" spans="1:1">
      <c r="A7340" s="33">
        <v>1026</v>
      </c>
    </row>
    <row r="7341" spans="1:1">
      <c r="A7341" s="34">
        <v>1927</v>
      </c>
    </row>
    <row r="7342" spans="1:1">
      <c r="A7342" s="33">
        <v>2277</v>
      </c>
    </row>
    <row r="7343" spans="1:1">
      <c r="A7343" s="34">
        <v>4998</v>
      </c>
    </row>
    <row r="7344" spans="1:1">
      <c r="A7344" s="33">
        <v>1696</v>
      </c>
    </row>
    <row r="7345" spans="1:1">
      <c r="A7345" s="34">
        <v>1512</v>
      </c>
    </row>
    <row r="7346" spans="1:1">
      <c r="A7346" s="33">
        <v>870</v>
      </c>
    </row>
    <row r="7347" spans="1:1">
      <c r="A7347" s="34">
        <v>1927</v>
      </c>
    </row>
    <row r="7348" spans="1:1">
      <c r="A7348" s="33">
        <v>2368</v>
      </c>
    </row>
    <row r="7349" spans="1:1">
      <c r="A7349" s="34">
        <v>4608</v>
      </c>
    </row>
    <row r="7350" spans="1:1">
      <c r="A7350" s="33">
        <v>1856</v>
      </c>
    </row>
    <row r="7351" spans="1:1">
      <c r="A7351" s="34">
        <v>1416</v>
      </c>
    </row>
    <row r="7352" spans="1:1">
      <c r="A7352" s="33">
        <v>594</v>
      </c>
    </row>
    <row r="7353" spans="1:1">
      <c r="A7353" s="34">
        <v>1462</v>
      </c>
    </row>
    <row r="7354" spans="1:1">
      <c r="A7354" s="33">
        <v>1952</v>
      </c>
    </row>
    <row r="7355" spans="1:1">
      <c r="A7355" s="34">
        <v>4522</v>
      </c>
    </row>
    <row r="7356" spans="1:1">
      <c r="A7356" s="33">
        <v>1683</v>
      </c>
    </row>
    <row r="7357" spans="1:1">
      <c r="A7357" s="34">
        <v>1224</v>
      </c>
    </row>
    <row r="7358" spans="1:1">
      <c r="A7358" s="33">
        <v>729</v>
      </c>
    </row>
    <row r="7359" spans="1:1">
      <c r="A7359" s="34">
        <v>1188</v>
      </c>
    </row>
    <row r="7360" spans="1:1">
      <c r="A7360" s="33">
        <v>2244</v>
      </c>
    </row>
    <row r="7361" spans="1:1">
      <c r="A7361" s="34">
        <v>6240</v>
      </c>
    </row>
    <row r="7362" spans="1:1">
      <c r="A7362" s="33">
        <v>2788</v>
      </c>
    </row>
    <row r="7363" spans="1:1">
      <c r="A7363" s="34">
        <v>2850</v>
      </c>
    </row>
    <row r="7364" spans="1:1">
      <c r="A7364" s="33">
        <v>2128</v>
      </c>
    </row>
    <row r="7365" spans="1:1">
      <c r="A7365" s="34">
        <v>3196</v>
      </c>
    </row>
    <row r="7366" spans="1:1">
      <c r="A7366" s="33">
        <v>5202</v>
      </c>
    </row>
    <row r="7367" spans="1:1">
      <c r="A7367" s="34">
        <v>7020</v>
      </c>
    </row>
    <row r="7368" spans="1:1">
      <c r="A7368" s="33">
        <v>4620</v>
      </c>
    </row>
    <row r="7369" spans="1:1">
      <c r="A7369" s="34">
        <v>2622</v>
      </c>
    </row>
    <row r="7370" spans="1:1">
      <c r="A7370" s="33">
        <v>2535</v>
      </c>
    </row>
    <row r="7371" spans="1:1">
      <c r="A7371" s="34">
        <v>2990</v>
      </c>
    </row>
    <row r="7372" spans="1:1">
      <c r="A7372" s="33">
        <v>6000</v>
      </c>
    </row>
    <row r="7373" spans="1:1">
      <c r="A7373" s="34">
        <v>8836</v>
      </c>
    </row>
    <row r="7374" spans="1:1">
      <c r="A7374" s="33">
        <v>4116</v>
      </c>
    </row>
    <row r="7375" spans="1:1">
      <c r="A7375" s="34">
        <v>2997</v>
      </c>
    </row>
    <row r="7376" spans="1:1">
      <c r="A7376" s="33">
        <v>2268</v>
      </c>
    </row>
    <row r="7377" spans="1:1">
      <c r="A7377" s="34">
        <v>3552</v>
      </c>
    </row>
    <row r="7378" spans="1:1">
      <c r="A7378" s="33">
        <v>7074</v>
      </c>
    </row>
    <row r="7379" spans="1:1">
      <c r="A7379" s="34">
        <v>8460</v>
      </c>
    </row>
    <row r="7380" spans="1:1">
      <c r="A7380" s="33">
        <v>4242</v>
      </c>
    </row>
    <row r="7381" spans="1:1">
      <c r="A7381" s="34">
        <v>2775</v>
      </c>
    </row>
    <row r="7382" spans="1:1">
      <c r="A7382" s="33">
        <v>1872</v>
      </c>
    </row>
    <row r="7383" spans="1:1">
      <c r="A7383" s="34">
        <v>2116</v>
      </c>
    </row>
    <row r="7384" spans="1:1">
      <c r="A7384" s="33">
        <v>5460</v>
      </c>
    </row>
    <row r="7385" spans="1:1">
      <c r="A7385" s="34">
        <v>5704</v>
      </c>
    </row>
    <row r="7386" spans="1:1">
      <c r="A7386" s="33">
        <v>2952</v>
      </c>
    </row>
    <row r="7387" spans="1:1">
      <c r="A7387" s="34">
        <v>1989</v>
      </c>
    </row>
    <row r="7388" spans="1:1">
      <c r="A7388" s="33">
        <v>1406</v>
      </c>
    </row>
    <row r="7389" spans="1:1">
      <c r="A7389" s="34">
        <v>1927</v>
      </c>
    </row>
    <row r="7390" spans="1:1">
      <c r="A7390" s="33">
        <v>3650</v>
      </c>
    </row>
    <row r="7391" spans="1:1">
      <c r="A7391" s="34">
        <v>6307</v>
      </c>
    </row>
    <row r="7392" spans="1:1">
      <c r="A7392" s="33">
        <v>3024</v>
      </c>
    </row>
    <row r="7393" spans="1:1">
      <c r="A7393" s="34">
        <v>1932</v>
      </c>
    </row>
    <row r="7394" spans="1:1">
      <c r="A7394" s="33">
        <v>1488</v>
      </c>
    </row>
    <row r="7395" spans="1:1">
      <c r="A7395" s="34">
        <v>2204</v>
      </c>
    </row>
    <row r="7396" spans="1:1">
      <c r="A7396" s="33">
        <v>4216</v>
      </c>
    </row>
    <row r="7397" spans="1:1">
      <c r="A7397" s="34">
        <v>6372</v>
      </c>
    </row>
    <row r="7398" spans="1:1">
      <c r="A7398" s="33">
        <v>3680</v>
      </c>
    </row>
    <row r="7399" spans="1:1">
      <c r="A7399" s="34">
        <v>3264</v>
      </c>
    </row>
    <row r="7400" spans="1:1">
      <c r="A7400" s="33">
        <v>3185</v>
      </c>
    </row>
    <row r="7401" spans="1:1">
      <c r="A7401" s="34">
        <v>3245</v>
      </c>
    </row>
    <row r="7402" spans="1:1">
      <c r="A7402" s="33">
        <v>5369</v>
      </c>
    </row>
    <row r="7403" spans="1:1">
      <c r="A7403" s="34">
        <v>8195</v>
      </c>
    </row>
    <row r="7404" spans="1:1">
      <c r="A7404" s="33">
        <v>5145</v>
      </c>
    </row>
    <row r="7405" spans="1:1">
      <c r="A7405" s="34">
        <v>4459</v>
      </c>
    </row>
    <row r="7406" spans="1:1">
      <c r="A7406" s="33">
        <v>3901</v>
      </c>
    </row>
    <row r="7407" spans="1:1">
      <c r="A7407" s="34">
        <v>4565</v>
      </c>
    </row>
    <row r="7408" spans="1:1">
      <c r="A7408" s="33">
        <v>5959</v>
      </c>
    </row>
    <row r="7409" spans="1:1">
      <c r="A7409" s="34">
        <v>4750</v>
      </c>
    </row>
    <row r="7410" spans="1:1">
      <c r="A7410" s="33">
        <v>3219</v>
      </c>
    </row>
    <row r="7411" spans="1:1">
      <c r="A7411" s="34">
        <v>2520</v>
      </c>
    </row>
    <row r="7412" spans="1:1">
      <c r="A7412" s="33">
        <v>1386</v>
      </c>
    </row>
    <row r="7413" spans="1:1">
      <c r="A7413" s="34">
        <v>2940</v>
      </c>
    </row>
    <row r="7414" spans="1:1">
      <c r="A7414" s="33">
        <v>2997</v>
      </c>
    </row>
    <row r="7415" spans="1:1">
      <c r="A7415" s="34">
        <v>5811</v>
      </c>
    </row>
    <row r="7416" spans="1:1">
      <c r="A7416" s="33">
        <v>1998</v>
      </c>
    </row>
    <row r="7417" spans="1:1">
      <c r="A7417" s="34">
        <v>1885</v>
      </c>
    </row>
    <row r="7418" spans="1:1">
      <c r="A7418" s="33">
        <v>1088</v>
      </c>
    </row>
    <row r="7419" spans="1:1">
      <c r="A7419" s="34">
        <v>2940</v>
      </c>
    </row>
    <row r="7420" spans="1:1">
      <c r="A7420" s="33">
        <v>3276</v>
      </c>
    </row>
    <row r="7421" spans="1:1">
      <c r="A7421" s="34">
        <v>5070</v>
      </c>
    </row>
    <row r="7422" spans="1:1">
      <c r="A7422" s="33">
        <v>2128</v>
      </c>
    </row>
    <row r="7423" spans="1:1">
      <c r="A7423" s="34">
        <v>1972</v>
      </c>
    </row>
    <row r="7424" spans="1:1">
      <c r="A7424" s="33">
        <v>960</v>
      </c>
    </row>
    <row r="7425" spans="1:1">
      <c r="A7425" s="34">
        <v>1872</v>
      </c>
    </row>
    <row r="7426" spans="1:1">
      <c r="A7426" s="33">
        <v>2774</v>
      </c>
    </row>
    <row r="7427" spans="1:1">
      <c r="A7427" s="34">
        <v>5400</v>
      </c>
    </row>
    <row r="7428" spans="1:1">
      <c r="A7428" s="33">
        <v>2204</v>
      </c>
    </row>
    <row r="7429" spans="1:1">
      <c r="A7429" s="34">
        <v>1624</v>
      </c>
    </row>
    <row r="7430" spans="1:1">
      <c r="A7430" s="33">
        <v>1216</v>
      </c>
    </row>
    <row r="7431" spans="1:1">
      <c r="A7431" s="34">
        <v>1610</v>
      </c>
    </row>
    <row r="7432" spans="1:1">
      <c r="A7432" s="33">
        <v>2484</v>
      </c>
    </row>
    <row r="7433" spans="1:1">
      <c r="A7433" s="34">
        <v>7668</v>
      </c>
    </row>
    <row r="7434" spans="1:1">
      <c r="A7434" s="33">
        <v>3504</v>
      </c>
    </row>
    <row r="7435" spans="1:1">
      <c r="A7435" s="34">
        <v>3182</v>
      </c>
    </row>
    <row r="7436" spans="1:1">
      <c r="A7436" s="33">
        <v>2772</v>
      </c>
    </row>
    <row r="7437" spans="1:1">
      <c r="A7437" s="34">
        <v>3500</v>
      </c>
    </row>
    <row r="7438" spans="1:1">
      <c r="A7438" s="33">
        <v>6215</v>
      </c>
    </row>
    <row r="7439" spans="1:1">
      <c r="A7439" s="34">
        <v>8750</v>
      </c>
    </row>
    <row r="7440" spans="1:1">
      <c r="A7440" s="33">
        <v>4512</v>
      </c>
    </row>
    <row r="7441" spans="1:1">
      <c r="A7441" s="34">
        <v>3654</v>
      </c>
    </row>
    <row r="7442" spans="1:1">
      <c r="A7442" s="33">
        <v>3360</v>
      </c>
    </row>
    <row r="7443" spans="1:1">
      <c r="A7443" s="34">
        <v>3922</v>
      </c>
    </row>
    <row r="7444" spans="1:1">
      <c r="A7444" s="33">
        <v>6888</v>
      </c>
    </row>
    <row r="7445" spans="1:1">
      <c r="A7445" s="34">
        <v>10206</v>
      </c>
    </row>
    <row r="7446" spans="1:1">
      <c r="A7446" s="33">
        <v>5376</v>
      </c>
    </row>
    <row r="7447" spans="1:1">
      <c r="A7447" s="34">
        <v>3564</v>
      </c>
    </row>
    <row r="7448" spans="1:1">
      <c r="A7448" s="33">
        <v>3360</v>
      </c>
    </row>
    <row r="7449" spans="1:1">
      <c r="A7449" s="34">
        <v>4293</v>
      </c>
    </row>
    <row r="7450" spans="1:1">
      <c r="A7450" s="33">
        <v>8008</v>
      </c>
    </row>
    <row r="7451" spans="1:1">
      <c r="A7451" s="34">
        <v>8313</v>
      </c>
    </row>
    <row r="7452" spans="1:1">
      <c r="A7452" s="33">
        <v>5184</v>
      </c>
    </row>
    <row r="7453" spans="1:1">
      <c r="A7453" s="34">
        <v>3485</v>
      </c>
    </row>
    <row r="7454" spans="1:1">
      <c r="A7454" s="33">
        <v>2788</v>
      </c>
    </row>
    <row r="7455" spans="1:1">
      <c r="A7455" s="34">
        <v>2652</v>
      </c>
    </row>
    <row r="7456" spans="1:1">
      <c r="A7456" s="33">
        <v>5775</v>
      </c>
    </row>
    <row r="7457" spans="1:1">
      <c r="A7457" s="34">
        <v>6500</v>
      </c>
    </row>
    <row r="7458" spans="1:1">
      <c r="A7458" s="33">
        <v>3525</v>
      </c>
    </row>
    <row r="7459" spans="1:1">
      <c r="A7459" s="34">
        <v>2460</v>
      </c>
    </row>
    <row r="7460" spans="1:1">
      <c r="A7460" s="33">
        <v>1886</v>
      </c>
    </row>
    <row r="7461" spans="1:1">
      <c r="A7461" s="34">
        <v>2550</v>
      </c>
    </row>
    <row r="7462" spans="1:1">
      <c r="A7462" s="33">
        <v>4482</v>
      </c>
    </row>
    <row r="7463" spans="1:1">
      <c r="A7463" s="34">
        <v>6667</v>
      </c>
    </row>
    <row r="7464" spans="1:1">
      <c r="A7464" s="33">
        <v>3744</v>
      </c>
    </row>
    <row r="7465" spans="1:1">
      <c r="A7465" s="34">
        <v>2597</v>
      </c>
    </row>
    <row r="7466" spans="1:1">
      <c r="A7466" s="33">
        <v>1900</v>
      </c>
    </row>
    <row r="7467" spans="1:1">
      <c r="A7467" s="34">
        <v>2688</v>
      </c>
    </row>
    <row r="7468" spans="1:1">
      <c r="A7468" s="33">
        <v>4662</v>
      </c>
    </row>
    <row r="7469" spans="1:1">
      <c r="A7469" s="34">
        <v>6660</v>
      </c>
    </row>
    <row r="7470" spans="1:1">
      <c r="A7470" s="33">
        <v>4284</v>
      </c>
    </row>
    <row r="7471" spans="1:1">
      <c r="A7471" s="34">
        <v>4080</v>
      </c>
    </row>
    <row r="7472" spans="1:1">
      <c r="A7472" s="33">
        <v>4000</v>
      </c>
    </row>
    <row r="7473" spans="1:1">
      <c r="A7473" s="34">
        <v>4080</v>
      </c>
    </row>
    <row r="7474" spans="1:1">
      <c r="A7474" s="33">
        <v>6365</v>
      </c>
    </row>
    <row r="7475" spans="1:1">
      <c r="A7475" s="34">
        <v>8850</v>
      </c>
    </row>
    <row r="7476" spans="1:1">
      <c r="A7476" s="33">
        <v>5151</v>
      </c>
    </row>
    <row r="7477" spans="1:1">
      <c r="A7477" s="34">
        <v>4400</v>
      </c>
    </row>
    <row r="7478" spans="1:1">
      <c r="A7478" s="33">
        <v>4611</v>
      </c>
    </row>
    <row r="7479" spans="1:1">
      <c r="A7479" s="34">
        <v>4680</v>
      </c>
    </row>
    <row r="7480" spans="1:1">
      <c r="A7480" s="33">
        <v>7504</v>
      </c>
    </row>
    <row r="7481" spans="1:1">
      <c r="A7481" s="34">
        <v>3910</v>
      </c>
    </row>
    <row r="7482" spans="1:1">
      <c r="A7482" s="33">
        <v>2142</v>
      </c>
    </row>
    <row r="7483" spans="1:1">
      <c r="A7483" s="34">
        <v>1512</v>
      </c>
    </row>
    <row r="7484" spans="1:1">
      <c r="A7484" s="33">
        <v>580</v>
      </c>
    </row>
    <row r="7485" spans="1:1">
      <c r="A7485" s="34">
        <v>1452</v>
      </c>
    </row>
    <row r="7486" spans="1:1">
      <c r="A7486" s="33">
        <v>2079</v>
      </c>
    </row>
    <row r="7487" spans="1:1">
      <c r="A7487" s="34">
        <v>4046</v>
      </c>
    </row>
    <row r="7488" spans="1:1">
      <c r="A7488" s="33">
        <v>1224</v>
      </c>
    </row>
    <row r="7489" spans="1:1">
      <c r="A7489" s="34">
        <v>1176</v>
      </c>
    </row>
    <row r="7490" spans="1:1">
      <c r="A7490" s="33">
        <v>377</v>
      </c>
    </row>
    <row r="7491" spans="1:1">
      <c r="A7491" s="34">
        <v>1435</v>
      </c>
    </row>
    <row r="7492" spans="1:1">
      <c r="A7492" s="33">
        <v>2145</v>
      </c>
    </row>
    <row r="7493" spans="1:1">
      <c r="A7493" s="34">
        <v>3774</v>
      </c>
    </row>
    <row r="7494" spans="1:1">
      <c r="A7494" s="33">
        <v>1496</v>
      </c>
    </row>
    <row r="7495" spans="1:1">
      <c r="A7495" s="34">
        <v>1173</v>
      </c>
    </row>
    <row r="7496" spans="1:1">
      <c r="A7496" s="33">
        <v>232</v>
      </c>
    </row>
    <row r="7497" spans="1:1">
      <c r="A7497" s="34">
        <v>880</v>
      </c>
    </row>
    <row r="7498" spans="1:1">
      <c r="A7498" s="33">
        <v>1632</v>
      </c>
    </row>
    <row r="7499" spans="1:1">
      <c r="A7499" s="34">
        <v>3552</v>
      </c>
    </row>
    <row r="7500" spans="1:1">
      <c r="A7500" s="33">
        <v>1056</v>
      </c>
    </row>
    <row r="7501" spans="1:1">
      <c r="A7501" s="34">
        <v>864</v>
      </c>
    </row>
    <row r="7502" spans="1:1">
      <c r="A7502" s="33">
        <v>377</v>
      </c>
    </row>
    <row r="7503" spans="1:1">
      <c r="A7503" s="34">
        <v>660</v>
      </c>
    </row>
    <row r="7504" spans="1:1">
      <c r="A7504" s="33">
        <v>1650</v>
      </c>
    </row>
    <row r="7505" spans="1:1">
      <c r="A7505" s="34">
        <v>5978</v>
      </c>
    </row>
    <row r="7506" spans="1:1">
      <c r="A7506" s="33">
        <v>2107</v>
      </c>
    </row>
    <row r="7507" spans="1:1">
      <c r="A7507" s="34">
        <v>2340</v>
      </c>
    </row>
    <row r="7508" spans="1:1">
      <c r="A7508" s="33">
        <v>1716</v>
      </c>
    </row>
    <row r="7509" spans="1:1">
      <c r="A7509" s="34">
        <v>2254</v>
      </c>
    </row>
    <row r="7510" spans="1:1">
      <c r="A7510" s="33">
        <v>4212</v>
      </c>
    </row>
    <row r="7511" spans="1:1">
      <c r="A7511" s="34">
        <v>6486</v>
      </c>
    </row>
    <row r="7512" spans="1:1">
      <c r="A7512" s="33">
        <v>3690</v>
      </c>
    </row>
    <row r="7513" spans="1:1">
      <c r="A7513" s="34">
        <v>2535</v>
      </c>
    </row>
    <row r="7514" spans="1:1">
      <c r="A7514" s="33">
        <v>2340</v>
      </c>
    </row>
    <row r="7515" spans="1:1">
      <c r="A7515" s="34">
        <v>2784</v>
      </c>
    </row>
    <row r="7516" spans="1:1">
      <c r="A7516" s="33">
        <v>4488</v>
      </c>
    </row>
    <row r="7517" spans="1:1">
      <c r="A7517" s="34">
        <v>7682</v>
      </c>
    </row>
    <row r="7518" spans="1:1">
      <c r="A7518" s="33">
        <v>3321</v>
      </c>
    </row>
    <row r="7519" spans="1:1">
      <c r="A7519" s="34">
        <v>2405</v>
      </c>
    </row>
    <row r="7520" spans="1:1">
      <c r="A7520" s="33">
        <v>2146</v>
      </c>
    </row>
    <row r="7521" spans="1:1">
      <c r="A7521" s="34">
        <v>2961</v>
      </c>
    </row>
    <row r="7522" spans="1:1">
      <c r="A7522" s="33">
        <v>5800</v>
      </c>
    </row>
    <row r="7523" spans="1:1">
      <c r="A7523" s="34">
        <v>6578</v>
      </c>
    </row>
    <row r="7524" spans="1:1">
      <c r="A7524" s="33">
        <v>3822</v>
      </c>
    </row>
    <row r="7525" spans="1:1">
      <c r="A7525" s="34">
        <v>2850</v>
      </c>
    </row>
    <row r="7526" spans="1:1">
      <c r="A7526" s="33">
        <v>1443</v>
      </c>
    </row>
    <row r="7527" spans="1:1">
      <c r="A7527" s="34">
        <v>1395</v>
      </c>
    </row>
    <row r="7528" spans="1:1">
      <c r="A7528" s="33">
        <v>4524</v>
      </c>
    </row>
    <row r="7529" spans="1:1">
      <c r="A7529" s="34">
        <v>4995</v>
      </c>
    </row>
    <row r="7530" spans="1:1">
      <c r="A7530" s="33">
        <v>2408</v>
      </c>
    </row>
    <row r="7531" spans="1:1">
      <c r="A7531" s="34">
        <v>1368</v>
      </c>
    </row>
    <row r="7532" spans="1:1">
      <c r="A7532" s="33">
        <v>1053</v>
      </c>
    </row>
    <row r="7533" spans="1:1">
      <c r="A7533" s="34">
        <v>1269</v>
      </c>
    </row>
    <row r="7534" spans="1:1">
      <c r="A7534" s="33">
        <v>3016</v>
      </c>
    </row>
    <row r="7535" spans="1:1">
      <c r="A7535" s="34">
        <v>4982</v>
      </c>
    </row>
    <row r="7536" spans="1:1">
      <c r="A7536" s="33">
        <v>2576</v>
      </c>
    </row>
    <row r="7537" spans="1:1">
      <c r="A7537" s="34">
        <v>1305</v>
      </c>
    </row>
    <row r="7538" spans="1:1">
      <c r="A7538" s="33">
        <v>1081</v>
      </c>
    </row>
    <row r="7539" spans="1:1">
      <c r="A7539" s="34">
        <v>1045</v>
      </c>
    </row>
    <row r="7540" spans="1:1">
      <c r="A7540" s="33">
        <v>3712</v>
      </c>
    </row>
    <row r="7541" spans="1:1">
      <c r="A7541" s="34">
        <v>5225</v>
      </c>
    </row>
    <row r="7542" spans="1:1">
      <c r="A7542" s="33">
        <v>2898</v>
      </c>
    </row>
    <row r="7543" spans="1:1">
      <c r="A7543" s="34">
        <v>3072</v>
      </c>
    </row>
    <row r="7544" spans="1:1">
      <c r="A7544" s="33">
        <v>2784</v>
      </c>
    </row>
    <row r="7545" spans="1:1">
      <c r="A7545" s="34">
        <v>2552</v>
      </c>
    </row>
    <row r="7546" spans="1:1">
      <c r="A7546" s="33">
        <v>4620</v>
      </c>
    </row>
    <row r="7547" spans="1:1">
      <c r="A7547" s="34">
        <v>7290</v>
      </c>
    </row>
    <row r="7548" spans="1:1">
      <c r="A7548" s="33">
        <v>3510</v>
      </c>
    </row>
    <row r="7549" spans="1:1">
      <c r="A7549" s="34">
        <v>3478</v>
      </c>
    </row>
    <row r="7550" spans="1:1">
      <c r="A7550" s="33">
        <v>3120</v>
      </c>
    </row>
    <row r="7551" spans="1:1">
      <c r="A7551" s="34">
        <v>3808</v>
      </c>
    </row>
    <row r="7552" spans="1:1">
      <c r="A7552" s="33">
        <v>5100</v>
      </c>
    </row>
    <row r="7553" spans="1:1">
      <c r="A7553" s="34">
        <v>4788</v>
      </c>
    </row>
    <row r="7554" spans="1:1">
      <c r="A7554" s="33">
        <v>2584</v>
      </c>
    </row>
    <row r="7555" spans="1:1">
      <c r="A7555" s="34">
        <v>1971</v>
      </c>
    </row>
    <row r="7556" spans="1:1">
      <c r="A7556" s="33">
        <v>884</v>
      </c>
    </row>
    <row r="7557" spans="1:1">
      <c r="A7557" s="34">
        <v>1968</v>
      </c>
    </row>
    <row r="7558" spans="1:1">
      <c r="A7558" s="33">
        <v>2660</v>
      </c>
    </row>
    <row r="7559" spans="1:1">
      <c r="A7559" s="34">
        <v>5040</v>
      </c>
    </row>
    <row r="7560" spans="1:1">
      <c r="A7560" s="33">
        <v>1558</v>
      </c>
    </row>
    <row r="7561" spans="1:1">
      <c r="A7561" s="34">
        <v>1740</v>
      </c>
    </row>
    <row r="7562" spans="1:1">
      <c r="A7562" s="33">
        <v>2176</v>
      </c>
    </row>
    <row r="7563" spans="1:1">
      <c r="A7563" s="34">
        <v>1968</v>
      </c>
    </row>
    <row r="7564" spans="1:1">
      <c r="A7564" s="33">
        <v>2850</v>
      </c>
    </row>
    <row r="7565" spans="1:1">
      <c r="A7565" s="34">
        <v>4826</v>
      </c>
    </row>
    <row r="7566" spans="1:1">
      <c r="A7566" s="33">
        <v>1786</v>
      </c>
    </row>
    <row r="7567" spans="1:1">
      <c r="A7567" s="34">
        <v>1400</v>
      </c>
    </row>
    <row r="7568" spans="1:1">
      <c r="A7568" s="33">
        <v>2958</v>
      </c>
    </row>
    <row r="7569" spans="1:1">
      <c r="A7569" s="34">
        <v>1334</v>
      </c>
    </row>
    <row r="7570" spans="1:1">
      <c r="A7570" s="33">
        <v>2106</v>
      </c>
    </row>
    <row r="7571" spans="1:1">
      <c r="A7571" s="34">
        <v>4446</v>
      </c>
    </row>
    <row r="7572" spans="1:1">
      <c r="A7572" s="33">
        <v>1665</v>
      </c>
    </row>
    <row r="7573" spans="1:1">
      <c r="A7573" s="34">
        <v>1189</v>
      </c>
    </row>
    <row r="7574" spans="1:1">
      <c r="A7574" s="33">
        <v>1120</v>
      </c>
    </row>
    <row r="7575" spans="1:1">
      <c r="A7575" s="34">
        <v>1617</v>
      </c>
    </row>
    <row r="7576" spans="1:1">
      <c r="A7576" s="33">
        <v>3237</v>
      </c>
    </row>
    <row r="7577" spans="1:1">
      <c r="A7577" s="34">
        <v>6837</v>
      </c>
    </row>
    <row r="7578" spans="1:1">
      <c r="A7578" s="33">
        <v>2538</v>
      </c>
    </row>
    <row r="7579" spans="1:1">
      <c r="A7579" s="34">
        <v>2296</v>
      </c>
    </row>
    <row r="7580" spans="1:1">
      <c r="A7580" s="33">
        <v>2068</v>
      </c>
    </row>
    <row r="7581" spans="1:1">
      <c r="A7581" s="34">
        <v>2700</v>
      </c>
    </row>
    <row r="7582" spans="1:1">
      <c r="A7582" s="33">
        <v>4840</v>
      </c>
    </row>
    <row r="7583" spans="1:1">
      <c r="A7583" s="34">
        <v>7905</v>
      </c>
    </row>
    <row r="7584" spans="1:1">
      <c r="A7584" s="33">
        <v>4418</v>
      </c>
    </row>
    <row r="7585" spans="1:1">
      <c r="A7585" s="34">
        <v>2856</v>
      </c>
    </row>
    <row r="7586" spans="1:1">
      <c r="A7586" s="33">
        <v>2665</v>
      </c>
    </row>
    <row r="7587" spans="1:1">
      <c r="A7587" s="34">
        <v>3009</v>
      </c>
    </row>
    <row r="7588" spans="1:1">
      <c r="A7588" s="33">
        <v>5454</v>
      </c>
    </row>
    <row r="7589" spans="1:1">
      <c r="A7589" s="34">
        <v>7800</v>
      </c>
    </row>
    <row r="7590" spans="1:1">
      <c r="A7590" s="33">
        <v>5145</v>
      </c>
    </row>
    <row r="7591" spans="1:1">
      <c r="A7591" s="34">
        <v>3157</v>
      </c>
    </row>
    <row r="7592" spans="1:1">
      <c r="A7592" s="33">
        <v>2464</v>
      </c>
    </row>
    <row r="7593" spans="1:1">
      <c r="A7593" s="34">
        <v>3604</v>
      </c>
    </row>
    <row r="7594" spans="1:1">
      <c r="A7594" s="33">
        <v>7040</v>
      </c>
    </row>
    <row r="7595" spans="1:1">
      <c r="A7595" s="34">
        <v>8050</v>
      </c>
    </row>
    <row r="7596" spans="1:1">
      <c r="A7596" s="33">
        <v>4136</v>
      </c>
    </row>
    <row r="7597" spans="1:1">
      <c r="A7597" s="34">
        <v>2898</v>
      </c>
    </row>
    <row r="7598" spans="1:1">
      <c r="A7598" s="33">
        <v>2142</v>
      </c>
    </row>
    <row r="7599" spans="1:1">
      <c r="A7599" s="34">
        <v>2200</v>
      </c>
    </row>
    <row r="7600" spans="1:1">
      <c r="A7600" s="33">
        <v>5278</v>
      </c>
    </row>
    <row r="7601" spans="1:1">
      <c r="A7601" s="34">
        <v>7155</v>
      </c>
    </row>
    <row r="7602" spans="1:1">
      <c r="A7602" s="33">
        <v>3087</v>
      </c>
    </row>
    <row r="7603" spans="1:1">
      <c r="A7603" s="34">
        <v>1599</v>
      </c>
    </row>
    <row r="7604" spans="1:1">
      <c r="A7604" s="33">
        <v>1512</v>
      </c>
    </row>
    <row r="7605" spans="1:1">
      <c r="A7605" s="34">
        <v>1768</v>
      </c>
    </row>
    <row r="7606" spans="1:1">
      <c r="A7606" s="33">
        <v>3591</v>
      </c>
    </row>
    <row r="7607" spans="1:1">
      <c r="A7607" s="34">
        <v>6840</v>
      </c>
    </row>
    <row r="7608" spans="1:1">
      <c r="A7608" s="33">
        <v>2968</v>
      </c>
    </row>
    <row r="7609" spans="1:1">
      <c r="A7609" s="34">
        <v>1802</v>
      </c>
    </row>
    <row r="7610" spans="1:1">
      <c r="A7610" s="33">
        <v>1458</v>
      </c>
    </row>
    <row r="7611" spans="1:1">
      <c r="A7611" s="34">
        <v>1674</v>
      </c>
    </row>
    <row r="7612" spans="1:1">
      <c r="A7612" s="33">
        <v>4290</v>
      </c>
    </row>
    <row r="7613" spans="1:1">
      <c r="A7613" s="34">
        <v>7006</v>
      </c>
    </row>
    <row r="7614" spans="1:1">
      <c r="A7614" s="33">
        <v>4680</v>
      </c>
    </row>
    <row r="7615" spans="1:1">
      <c r="A7615" s="34">
        <v>4150</v>
      </c>
    </row>
    <row r="7616" spans="1:1">
      <c r="A7616" s="33">
        <v>4080</v>
      </c>
    </row>
    <row r="7617" spans="1:1">
      <c r="A7617" s="34">
        <v>4410</v>
      </c>
    </row>
    <row r="7618" spans="1:1">
      <c r="A7618" s="33">
        <v>6272</v>
      </c>
    </row>
    <row r="7619" spans="1:1">
      <c r="A7619" s="34">
        <v>9600</v>
      </c>
    </row>
    <row r="7620" spans="1:1">
      <c r="A7620" s="33">
        <v>5565</v>
      </c>
    </row>
    <row r="7621" spans="1:1">
      <c r="A7621" s="34">
        <v>4998</v>
      </c>
    </row>
    <row r="7622" spans="1:1">
      <c r="A7622" s="33">
        <v>3900</v>
      </c>
    </row>
    <row r="7623" spans="1:1">
      <c r="A7623" s="34">
        <v>5208</v>
      </c>
    </row>
    <row r="7624" spans="1:1">
      <c r="A7624" s="33">
        <v>7280</v>
      </c>
    </row>
    <row r="7625" spans="1:1">
      <c r="A7625" s="34">
        <v>6688</v>
      </c>
    </row>
    <row r="7626" spans="1:1">
      <c r="A7626" s="33">
        <v>3948</v>
      </c>
    </row>
    <row r="7627" spans="1:1">
      <c r="A7627" s="34">
        <v>2912</v>
      </c>
    </row>
    <row r="7628" spans="1:1">
      <c r="A7628" s="33">
        <v>1716</v>
      </c>
    </row>
    <row r="7629" spans="1:1">
      <c r="A7629" s="34">
        <v>3536</v>
      </c>
    </row>
    <row r="7630" spans="1:1">
      <c r="A7630" s="33">
        <v>4312</v>
      </c>
    </row>
    <row r="7631" spans="1:1">
      <c r="A7631" s="34">
        <v>6847</v>
      </c>
    </row>
    <row r="7632" spans="1:1">
      <c r="A7632" s="33">
        <v>2684</v>
      </c>
    </row>
    <row r="7633" spans="1:1">
      <c r="A7633" s="34">
        <v>2442</v>
      </c>
    </row>
    <row r="7634" spans="1:1">
      <c r="A7634" s="33">
        <v>1620</v>
      </c>
    </row>
    <row r="7635" spans="1:1">
      <c r="A7635" s="34">
        <v>3402</v>
      </c>
    </row>
    <row r="7636" spans="1:1">
      <c r="A7636" s="33">
        <v>3655</v>
      </c>
    </row>
    <row r="7637" spans="1:1">
      <c r="A7637" s="34">
        <v>6248</v>
      </c>
    </row>
    <row r="7638" spans="1:1">
      <c r="A7638" s="33">
        <v>2940</v>
      </c>
    </row>
    <row r="7639" spans="1:1">
      <c r="A7639" s="34">
        <v>2618</v>
      </c>
    </row>
    <row r="7640" spans="1:1">
      <c r="A7640" s="33">
        <v>1368</v>
      </c>
    </row>
    <row r="7641" spans="1:1">
      <c r="A7641" s="34">
        <v>2397</v>
      </c>
    </row>
    <row r="7642" spans="1:1">
      <c r="A7642" s="33">
        <v>3280</v>
      </c>
    </row>
    <row r="7643" spans="1:1">
      <c r="A7643" s="34">
        <v>5617</v>
      </c>
    </row>
    <row r="7644" spans="1:1">
      <c r="A7644" s="33">
        <v>2408</v>
      </c>
    </row>
    <row r="7645" spans="1:1">
      <c r="A7645" s="34">
        <v>2080</v>
      </c>
    </row>
    <row r="7646" spans="1:1">
      <c r="A7646" s="33">
        <v>1584</v>
      </c>
    </row>
    <row r="7647" spans="1:1">
      <c r="A7647" s="34">
        <v>1938</v>
      </c>
    </row>
    <row r="7648" spans="1:1">
      <c r="A7648" s="33">
        <v>3960</v>
      </c>
    </row>
    <row r="7649" spans="1:1">
      <c r="A7649" s="34">
        <v>8470</v>
      </c>
    </row>
    <row r="7650" spans="1:1">
      <c r="A7650" s="33">
        <v>4320</v>
      </c>
    </row>
    <row r="7651" spans="1:1">
      <c r="A7651" s="34">
        <v>3675</v>
      </c>
    </row>
    <row r="7652" spans="1:1">
      <c r="A7652" s="33">
        <v>2990</v>
      </c>
    </row>
    <row r="7653" spans="1:1">
      <c r="A7653" s="34">
        <v>3960</v>
      </c>
    </row>
    <row r="7654" spans="1:1">
      <c r="A7654" s="33">
        <v>7200</v>
      </c>
    </row>
    <row r="7655" spans="1:1">
      <c r="A7655" s="34">
        <v>9454</v>
      </c>
    </row>
    <row r="7656" spans="1:1">
      <c r="A7656" s="33">
        <v>6148</v>
      </c>
    </row>
    <row r="7657" spans="1:1">
      <c r="A7657" s="34">
        <v>3645</v>
      </c>
    </row>
    <row r="7658" spans="1:1">
      <c r="A7658" s="33">
        <v>4230</v>
      </c>
    </row>
    <row r="7659" spans="1:1">
      <c r="A7659" s="34">
        <v>4698</v>
      </c>
    </row>
    <row r="7660" spans="1:1">
      <c r="A7660" s="33">
        <v>7254</v>
      </c>
    </row>
    <row r="7661" spans="1:1">
      <c r="A7661" s="34">
        <v>9828</v>
      </c>
    </row>
    <row r="7662" spans="1:1">
      <c r="A7662" s="33">
        <v>5865</v>
      </c>
    </row>
    <row r="7663" spans="1:1">
      <c r="A7663" s="34">
        <v>4508</v>
      </c>
    </row>
    <row r="7664" spans="1:1">
      <c r="A7664" s="33">
        <v>4140</v>
      </c>
    </row>
    <row r="7665" spans="1:1">
      <c r="A7665" s="34">
        <v>5076</v>
      </c>
    </row>
    <row r="7666" spans="1:1">
      <c r="A7666" s="33">
        <v>7625</v>
      </c>
    </row>
    <row r="7667" spans="1:1">
      <c r="A7667" s="34">
        <v>10208</v>
      </c>
    </row>
    <row r="7668" spans="1:1">
      <c r="A7668" s="33">
        <v>5618</v>
      </c>
    </row>
    <row r="7669" spans="1:1">
      <c r="A7669" s="34">
        <v>5040</v>
      </c>
    </row>
    <row r="7670" spans="1:1">
      <c r="A7670" s="33">
        <v>3332</v>
      </c>
    </row>
    <row r="7671" spans="1:1">
      <c r="A7671" s="34">
        <v>3705</v>
      </c>
    </row>
    <row r="7672" spans="1:1">
      <c r="A7672" s="33">
        <v>6344</v>
      </c>
    </row>
    <row r="7673" spans="1:1">
      <c r="A7673" s="34">
        <v>7672</v>
      </c>
    </row>
    <row r="7674" spans="1:1">
      <c r="A7674" s="33">
        <v>4250</v>
      </c>
    </row>
    <row r="7675" spans="1:1">
      <c r="A7675" s="34">
        <v>2576</v>
      </c>
    </row>
    <row r="7676" spans="1:1">
      <c r="A7676" s="33">
        <v>2340</v>
      </c>
    </row>
    <row r="7677" spans="1:1">
      <c r="A7677" s="34">
        <v>2900</v>
      </c>
    </row>
    <row r="7678" spans="1:1">
      <c r="A7678" s="33">
        <v>4602</v>
      </c>
    </row>
    <row r="7679" spans="1:1">
      <c r="A7679" s="34">
        <v>8246</v>
      </c>
    </row>
    <row r="7680" spans="1:1">
      <c r="A7680" s="33">
        <v>4050</v>
      </c>
    </row>
    <row r="7681" spans="1:1">
      <c r="A7681" s="34">
        <v>3186</v>
      </c>
    </row>
    <row r="7682" spans="1:1">
      <c r="A7682" s="33">
        <v>2530</v>
      </c>
    </row>
    <row r="7683" spans="1:1">
      <c r="A7683" s="34">
        <v>3366</v>
      </c>
    </row>
    <row r="7684" spans="1:1">
      <c r="A7684" s="33">
        <v>5751</v>
      </c>
    </row>
    <row r="7685" spans="1:1">
      <c r="A7685" s="34">
        <v>8064</v>
      </c>
    </row>
    <row r="7686" spans="1:1">
      <c r="A7686" s="33">
        <v>4455</v>
      </c>
    </row>
    <row r="7687" spans="1:1">
      <c r="A7687" s="34">
        <v>5472</v>
      </c>
    </row>
    <row r="7688" spans="1:1">
      <c r="A7688" s="33">
        <v>4125</v>
      </c>
    </row>
    <row r="7689" spans="1:1">
      <c r="A7689" s="34">
        <v>5360</v>
      </c>
    </row>
    <row r="7690" spans="1:1">
      <c r="A7690" s="33">
        <v>6580</v>
      </c>
    </row>
    <row r="7691" spans="1:1">
      <c r="A7691" s="34">
        <v>10752</v>
      </c>
    </row>
    <row r="7692" spans="1:1">
      <c r="A7692" s="33">
        <v>5500</v>
      </c>
    </row>
    <row r="7693" spans="1:1">
      <c r="A7693" s="34">
        <v>6215</v>
      </c>
    </row>
    <row r="7694" spans="1:1">
      <c r="A7694" s="33">
        <v>4536</v>
      </c>
    </row>
    <row r="7695" spans="1:1">
      <c r="A7695" s="34">
        <v>5427</v>
      </c>
    </row>
    <row r="7696" spans="1:1">
      <c r="A7696" s="33">
        <v>7208</v>
      </c>
    </row>
    <row r="7697" spans="1:1">
      <c r="A7697" s="34">
        <v>6419</v>
      </c>
    </row>
    <row r="7698" spans="1:1">
      <c r="A7698" s="33">
        <v>4095</v>
      </c>
    </row>
    <row r="7699" spans="1:1">
      <c r="A7699" s="34">
        <v>3078</v>
      </c>
    </row>
    <row r="7700" spans="1:1">
      <c r="A7700" s="33">
        <v>1978</v>
      </c>
    </row>
    <row r="7701" spans="1:1">
      <c r="A7701" s="34">
        <v>3304</v>
      </c>
    </row>
    <row r="7702" spans="1:1">
      <c r="A7702" s="33">
        <v>4312</v>
      </c>
    </row>
    <row r="7703" spans="1:1">
      <c r="A7703" s="34">
        <v>8820</v>
      </c>
    </row>
    <row r="7704" spans="1:1">
      <c r="A7704" s="33">
        <v>3375</v>
      </c>
    </row>
    <row r="7705" spans="1:1">
      <c r="A7705" s="34">
        <v>3510</v>
      </c>
    </row>
    <row r="7706" spans="1:1">
      <c r="A7706" s="33">
        <v>2436</v>
      </c>
    </row>
    <row r="7707" spans="1:1">
      <c r="A7707" s="34">
        <v>4648</v>
      </c>
    </row>
    <row r="7708" spans="1:1">
      <c r="A7708" s="33">
        <v>4508</v>
      </c>
    </row>
    <row r="7709" spans="1:1">
      <c r="A7709" s="34">
        <v>8085</v>
      </c>
    </row>
    <row r="7710" spans="1:1">
      <c r="A7710" s="33">
        <v>3381</v>
      </c>
    </row>
    <row r="7711" spans="1:1">
      <c r="A7711" s="34">
        <v>2850</v>
      </c>
    </row>
    <row r="7712" spans="1:1">
      <c r="A7712" s="33">
        <v>1672</v>
      </c>
    </row>
    <row r="7713" spans="1:1">
      <c r="A7713" s="34">
        <v>3480</v>
      </c>
    </row>
    <row r="7714" spans="1:1">
      <c r="A7714" s="33">
        <v>3375</v>
      </c>
    </row>
    <row r="7715" spans="1:1">
      <c r="A7715" s="34">
        <v>7392</v>
      </c>
    </row>
    <row r="7716" spans="1:1">
      <c r="A7716" s="33">
        <v>3332</v>
      </c>
    </row>
    <row r="7717" spans="1:1">
      <c r="A7717" s="34">
        <v>2774</v>
      </c>
    </row>
    <row r="7718" spans="1:1">
      <c r="A7718" s="33">
        <v>2156</v>
      </c>
    </row>
    <row r="7719" spans="1:1">
      <c r="A7719" s="34">
        <v>3021</v>
      </c>
    </row>
    <row r="7720" spans="1:1">
      <c r="A7720" s="33">
        <v>4508</v>
      </c>
    </row>
    <row r="7721" spans="1:1">
      <c r="A7721" s="34">
        <v>11072</v>
      </c>
    </row>
    <row r="7722" spans="1:1">
      <c r="A7722" s="33">
        <v>4698</v>
      </c>
    </row>
    <row r="7723" spans="1:1">
      <c r="A7723" s="34">
        <v>4998</v>
      </c>
    </row>
    <row r="7724" spans="1:1">
      <c r="A7724" s="33">
        <v>4160</v>
      </c>
    </row>
    <row r="7725" spans="1:1">
      <c r="A7725" s="34">
        <v>4914</v>
      </c>
    </row>
    <row r="7726" spans="1:1">
      <c r="A7726" s="33">
        <v>7475</v>
      </c>
    </row>
    <row r="7727" spans="1:1">
      <c r="A7727" s="34">
        <v>9971</v>
      </c>
    </row>
    <row r="7728" spans="1:1">
      <c r="A7728" s="33">
        <v>6888</v>
      </c>
    </row>
    <row r="7729" spans="1:1">
      <c r="A7729" s="34">
        <v>4664</v>
      </c>
    </row>
    <row r="7730" spans="1:1">
      <c r="A7730" s="33">
        <v>4732</v>
      </c>
    </row>
    <row r="7731" spans="1:1">
      <c r="A7731" s="34">
        <v>5640</v>
      </c>
    </row>
    <row r="7732" spans="1:1">
      <c r="A7732" s="33">
        <v>9108</v>
      </c>
    </row>
    <row r="7733" spans="1:1">
      <c r="A7733" s="34">
        <v>12544</v>
      </c>
    </row>
    <row r="7734" spans="1:1">
      <c r="A7734" s="33">
        <v>7205</v>
      </c>
    </row>
    <row r="7735" spans="1:1">
      <c r="A7735" s="34">
        <v>5886</v>
      </c>
    </row>
    <row r="7736" spans="1:1">
      <c r="A7736" s="33">
        <v>4505</v>
      </c>
    </row>
    <row r="7737" spans="1:1">
      <c r="A7737" s="34">
        <v>6120</v>
      </c>
    </row>
    <row r="7738" spans="1:1">
      <c r="A7738" s="33">
        <v>8768</v>
      </c>
    </row>
    <row r="7739" spans="1:1">
      <c r="A7739" s="34">
        <v>11760</v>
      </c>
    </row>
    <row r="7740" spans="1:1">
      <c r="A7740" s="33">
        <v>7830</v>
      </c>
    </row>
    <row r="7741" spans="1:1">
      <c r="A7741" s="34">
        <v>5460</v>
      </c>
    </row>
    <row r="7742" spans="1:1">
      <c r="A7742" s="33">
        <v>3672</v>
      </c>
    </row>
    <row r="7743" spans="1:1">
      <c r="A7743" s="34">
        <v>4307</v>
      </c>
    </row>
    <row r="7744" spans="1:1">
      <c r="A7744" s="33">
        <v>6784</v>
      </c>
    </row>
    <row r="7745" spans="1:1">
      <c r="A7745" s="34">
        <v>9086</v>
      </c>
    </row>
    <row r="7746" spans="1:1">
      <c r="A7746" s="33">
        <v>5130</v>
      </c>
    </row>
    <row r="7747" spans="1:1">
      <c r="A7747" s="34">
        <v>3900</v>
      </c>
    </row>
    <row r="7748" spans="1:1">
      <c r="A7748" s="33">
        <v>2968</v>
      </c>
    </row>
    <row r="7749" spans="1:1">
      <c r="A7749" s="34">
        <v>4032</v>
      </c>
    </row>
    <row r="7750" spans="1:1">
      <c r="A7750" s="33">
        <v>6664</v>
      </c>
    </row>
    <row r="7751" spans="1:1">
      <c r="A7751" s="34">
        <v>7616</v>
      </c>
    </row>
    <row r="7752" spans="1:1">
      <c r="A7752" s="33">
        <v>5208</v>
      </c>
    </row>
    <row r="7753" spans="1:1">
      <c r="A7753" s="34">
        <v>3186</v>
      </c>
    </row>
    <row r="7754" spans="1:1">
      <c r="A7754" s="33">
        <v>2914</v>
      </c>
    </row>
    <row r="7755" spans="1:1">
      <c r="A7755" s="34">
        <v>3266</v>
      </c>
    </row>
    <row r="7756" spans="1:1">
      <c r="A7756" s="33">
        <v>5832</v>
      </c>
    </row>
    <row r="7757" spans="1:1">
      <c r="A7757" s="34">
        <v>7956</v>
      </c>
    </row>
    <row r="7758" spans="1:1">
      <c r="A7758" s="33">
        <v>6076</v>
      </c>
    </row>
    <row r="7759" spans="1:1">
      <c r="A7759" s="34">
        <v>6552</v>
      </c>
    </row>
    <row r="7760" spans="1:1">
      <c r="A7760" s="33">
        <v>5440</v>
      </c>
    </row>
    <row r="7761" spans="1:1">
      <c r="A7761" s="34">
        <v>5751</v>
      </c>
    </row>
    <row r="7762" spans="1:1">
      <c r="A7762" s="33">
        <v>9048</v>
      </c>
    </row>
    <row r="7763" spans="1:1">
      <c r="A7763" s="34">
        <v>11999</v>
      </c>
    </row>
    <row r="7764" spans="1:1">
      <c r="A7764" s="33">
        <v>6785</v>
      </c>
    </row>
    <row r="7765" spans="1:1">
      <c r="A7765" s="34">
        <v>6696</v>
      </c>
    </row>
    <row r="7766" spans="1:1">
      <c r="A7766" s="33">
        <v>5456</v>
      </c>
    </row>
    <row r="7767" spans="1:1">
      <c r="A7767" s="34">
        <v>7770</v>
      </c>
    </row>
    <row r="7768" spans="1:1">
      <c r="A7768" s="33">
        <v>8658</v>
      </c>
    </row>
    <row r="7769" spans="1:1">
      <c r="A7769" s="34">
        <v>7540</v>
      </c>
    </row>
    <row r="7770" spans="1:1">
      <c r="A7770" s="33">
        <v>4200</v>
      </c>
    </row>
    <row r="7771" spans="1:1">
      <c r="A7771" s="34">
        <v>3960</v>
      </c>
    </row>
    <row r="7772" spans="1:1">
      <c r="A7772" s="33">
        <v>1911</v>
      </c>
    </row>
    <row r="7773" spans="1:1">
      <c r="A7773" s="34">
        <v>3240</v>
      </c>
    </row>
    <row r="7774" spans="1:1">
      <c r="A7774" s="33">
        <v>4212</v>
      </c>
    </row>
    <row r="7775" spans="1:1">
      <c r="A7775" s="34">
        <v>8996</v>
      </c>
    </row>
    <row r="7776" spans="1:1">
      <c r="A7776" s="33">
        <v>3127</v>
      </c>
    </row>
    <row r="7777" spans="1:1">
      <c r="A7777" s="34">
        <v>3569</v>
      </c>
    </row>
    <row r="7778" spans="1:1">
      <c r="A7778" s="33">
        <v>13056</v>
      </c>
    </row>
    <row r="7779" spans="1:1">
      <c r="A7779" s="34">
        <v>11520</v>
      </c>
    </row>
    <row r="7780" spans="1:1">
      <c r="A7780" s="33">
        <v>11200</v>
      </c>
    </row>
    <row r="7781" spans="1:1">
      <c r="A7781" s="34">
        <v>10116</v>
      </c>
    </row>
    <row r="7782" spans="1:1">
      <c r="A7782" s="33">
        <v>13158</v>
      </c>
    </row>
    <row r="7783" spans="1:1">
      <c r="A7783" s="34">
        <v>12540</v>
      </c>
    </row>
    <row r="7784" spans="1:1">
      <c r="A7784" s="33">
        <v>12804</v>
      </c>
    </row>
    <row r="7785" spans="1:1">
      <c r="A7785" s="34">
        <v>12285</v>
      </c>
    </row>
    <row r="7786" spans="1:1">
      <c r="A7786" s="33">
        <v>10336</v>
      </c>
    </row>
    <row r="7787" spans="1:1">
      <c r="A7787" s="34">
        <v>7936</v>
      </c>
    </row>
    <row r="7788" spans="1:1">
      <c r="A7788" s="33">
        <v>13158</v>
      </c>
    </row>
    <row r="7789" spans="1:1">
      <c r="A7789" s="34">
        <v>12600</v>
      </c>
    </row>
    <row r="7790" spans="1:1">
      <c r="A7790" s="33">
        <v>15600</v>
      </c>
    </row>
    <row r="7791" spans="1:1">
      <c r="A7791" s="34">
        <v>11025</v>
      </c>
    </row>
    <row r="7792" spans="1:1">
      <c r="A7792" s="33">
        <v>8478</v>
      </c>
    </row>
    <row r="7793" spans="1:1">
      <c r="A7793" s="34">
        <v>7440</v>
      </c>
    </row>
    <row r="7794" spans="1:1">
      <c r="A7794" s="33">
        <v>12427</v>
      </c>
    </row>
    <row r="7795" spans="1:1">
      <c r="A7795" s="34">
        <v>11628</v>
      </c>
    </row>
    <row r="7796" spans="1:1">
      <c r="A7796" s="33">
        <v>12276</v>
      </c>
    </row>
    <row r="7797" spans="1:1">
      <c r="A7797" s="34">
        <v>11025</v>
      </c>
    </row>
    <row r="7798" spans="1:1">
      <c r="A7798" s="33">
        <v>8820</v>
      </c>
    </row>
    <row r="7799" spans="1:1">
      <c r="A7799" s="34">
        <v>8959</v>
      </c>
    </row>
    <row r="7800" spans="1:1">
      <c r="A7800" s="33">
        <v>12364</v>
      </c>
    </row>
    <row r="7801" spans="1:1">
      <c r="A7801" s="34">
        <v>12987</v>
      </c>
    </row>
    <row r="7802" spans="1:1">
      <c r="A7802" s="33">
        <v>16104</v>
      </c>
    </row>
    <row r="7803" spans="1:1">
      <c r="A7803" s="34">
        <v>10952</v>
      </c>
    </row>
    <row r="7804" spans="1:1">
      <c r="A7804" s="33">
        <v>10368</v>
      </c>
    </row>
    <row r="7805" spans="1:1">
      <c r="A7805" s="34">
        <v>9537</v>
      </c>
    </row>
    <row r="7806" spans="1:1">
      <c r="A7806" s="33">
        <v>13160</v>
      </c>
    </row>
    <row r="7807" spans="1:1">
      <c r="A7807" s="34">
        <v>14080</v>
      </c>
    </row>
    <row r="7808" spans="1:1">
      <c r="A7808" s="33">
        <v>18800</v>
      </c>
    </row>
    <row r="7809" spans="1:1">
      <c r="A7809" s="34">
        <v>13940</v>
      </c>
    </row>
    <row r="7810" spans="1:1">
      <c r="A7810" s="33">
        <v>10952</v>
      </c>
    </row>
    <row r="7811" spans="1:1">
      <c r="A7811" s="34">
        <v>11286</v>
      </c>
    </row>
    <row r="7812" spans="1:1">
      <c r="A7812" s="33">
        <v>12960</v>
      </c>
    </row>
    <row r="7813" spans="1:1">
      <c r="A7813" s="34">
        <v>15962</v>
      </c>
    </row>
    <row r="7814" spans="1:1">
      <c r="A7814" s="33">
        <v>19096</v>
      </c>
    </row>
    <row r="7815" spans="1:1">
      <c r="A7815" s="34">
        <v>13038</v>
      </c>
    </row>
    <row r="7816" spans="1:1">
      <c r="A7816" s="33">
        <v>10325</v>
      </c>
    </row>
    <row r="7817" spans="1:1">
      <c r="A7817" s="34">
        <v>9450</v>
      </c>
    </row>
    <row r="7818" spans="1:1">
      <c r="A7818" s="33">
        <v>12788</v>
      </c>
    </row>
    <row r="7819" spans="1:1">
      <c r="A7819" s="34">
        <v>16544</v>
      </c>
    </row>
    <row r="7820" spans="1:1">
      <c r="A7820" s="33">
        <v>15375</v>
      </c>
    </row>
    <row r="7821" spans="1:1">
      <c r="A7821" s="34">
        <v>13283</v>
      </c>
    </row>
    <row r="7822" spans="1:1">
      <c r="A7822" s="33">
        <v>11618</v>
      </c>
    </row>
    <row r="7823" spans="1:1">
      <c r="A7823" s="34">
        <v>12960</v>
      </c>
    </row>
    <row r="7824" spans="1:1">
      <c r="A7824" s="33">
        <v>11997</v>
      </c>
    </row>
    <row r="7825" spans="1:1">
      <c r="A7825" s="34">
        <v>17040</v>
      </c>
    </row>
    <row r="7826" spans="1:1">
      <c r="A7826" s="33">
        <v>15912</v>
      </c>
    </row>
    <row r="7827" spans="1:1">
      <c r="A7827" s="34">
        <v>15050</v>
      </c>
    </row>
    <row r="7828" spans="1:1">
      <c r="A7828" s="33">
        <v>11340</v>
      </c>
    </row>
    <row r="7829" spans="1:1">
      <c r="A7829" s="34">
        <v>10404</v>
      </c>
    </row>
    <row r="7830" spans="1:1">
      <c r="A7830" s="33">
        <v>13860</v>
      </c>
    </row>
    <row r="7831" spans="1:1">
      <c r="A7831" s="34">
        <v>15750</v>
      </c>
    </row>
    <row r="7832" spans="1:1">
      <c r="A7832" s="33">
        <v>14739</v>
      </c>
    </row>
    <row r="7833" spans="1:1">
      <c r="A7833" s="34">
        <v>16500</v>
      </c>
    </row>
    <row r="7834" spans="1:1">
      <c r="A7834" s="33">
        <v>18538</v>
      </c>
    </row>
    <row r="7835" spans="1:1">
      <c r="A7835" s="34">
        <v>12480</v>
      </c>
    </row>
    <row r="7836" spans="1:1">
      <c r="A7836" s="33">
        <v>12642</v>
      </c>
    </row>
    <row r="7837" spans="1:1">
      <c r="A7837" s="34">
        <v>11070</v>
      </c>
    </row>
    <row r="7838" spans="1:1">
      <c r="A7838" s="33">
        <v>13160</v>
      </c>
    </row>
    <row r="7839" spans="1:1">
      <c r="A7839" s="34">
        <v>17066</v>
      </c>
    </row>
    <row r="7840" spans="1:1">
      <c r="A7840" s="33">
        <v>20160</v>
      </c>
    </row>
    <row r="7841" spans="1:1">
      <c r="A7841" s="34">
        <v>13330</v>
      </c>
    </row>
    <row r="7842" spans="1:1">
      <c r="A7842" s="33">
        <v>13986</v>
      </c>
    </row>
    <row r="7843" spans="1:1">
      <c r="A7843" s="34">
        <v>12546</v>
      </c>
    </row>
    <row r="7844" spans="1:1">
      <c r="A7844" s="33">
        <v>13392</v>
      </c>
    </row>
    <row r="7845" spans="1:1">
      <c r="A7845" s="34">
        <v>16320</v>
      </c>
    </row>
    <row r="7846" spans="1:1">
      <c r="A7846" s="33">
        <v>5400</v>
      </c>
    </row>
    <row r="7847" spans="1:1">
      <c r="A7847" s="34">
        <v>7020</v>
      </c>
    </row>
    <row r="7848" spans="1:1">
      <c r="A7848" s="33">
        <v>6426</v>
      </c>
    </row>
    <row r="7849" spans="1:1">
      <c r="A7849" s="34">
        <v>5670</v>
      </c>
    </row>
    <row r="7850" spans="1:1">
      <c r="A7850" s="33">
        <v>4576</v>
      </c>
    </row>
    <row r="7851" spans="1:1">
      <c r="A7851" s="34">
        <v>5600</v>
      </c>
    </row>
    <row r="7852" spans="1:1">
      <c r="A7852" s="33">
        <v>5100</v>
      </c>
    </row>
    <row r="7853" spans="1:1">
      <c r="A7853" s="34">
        <v>6647</v>
      </c>
    </row>
    <row r="7854" spans="1:1">
      <c r="A7854" s="33">
        <v>6372</v>
      </c>
    </row>
    <row r="7855" spans="1:1">
      <c r="A7855" s="34">
        <v>5538</v>
      </c>
    </row>
    <row r="7856" spans="1:1">
      <c r="A7856" s="33">
        <v>4480</v>
      </c>
    </row>
    <row r="7857" spans="1:1">
      <c r="A7857" s="34">
        <v>6006</v>
      </c>
    </row>
    <row r="7858" spans="1:1">
      <c r="A7858" s="33">
        <v>6120</v>
      </c>
    </row>
    <row r="7859" spans="1:1">
      <c r="A7859" s="34">
        <v>7890</v>
      </c>
    </row>
    <row r="7860" spans="1:1">
      <c r="A7860" s="33">
        <v>5152</v>
      </c>
    </row>
    <row r="7861" spans="1:1">
      <c r="A7861" s="34">
        <v>6120</v>
      </c>
    </row>
    <row r="7862" spans="1:1">
      <c r="A7862" s="33">
        <v>5425</v>
      </c>
    </row>
    <row r="7863" spans="1:1">
      <c r="A7863" s="34">
        <v>6612</v>
      </c>
    </row>
    <row r="7864" spans="1:1">
      <c r="A7864" s="33">
        <v>7038</v>
      </c>
    </row>
    <row r="7865" spans="1:1">
      <c r="A7865" s="34">
        <v>8874</v>
      </c>
    </row>
    <row r="7866" spans="1:1">
      <c r="A7866" s="33">
        <v>5568</v>
      </c>
    </row>
    <row r="7867" spans="1:1">
      <c r="A7867" s="34">
        <v>5964</v>
      </c>
    </row>
    <row r="7868" spans="1:1">
      <c r="A7868" s="33">
        <v>6086</v>
      </c>
    </row>
    <row r="7869" spans="1:1">
      <c r="A7869" s="34">
        <v>7344</v>
      </c>
    </row>
    <row r="7870" spans="1:1">
      <c r="A7870" s="33">
        <v>7560</v>
      </c>
    </row>
    <row r="7871" spans="1:1">
      <c r="A7871" s="34">
        <v>8610</v>
      </c>
    </row>
    <row r="7872" spans="1:1">
      <c r="A7872" s="33">
        <v>5520</v>
      </c>
    </row>
    <row r="7873" spans="1:1">
      <c r="A7873" s="34">
        <v>7595</v>
      </c>
    </row>
    <row r="7874" spans="1:1">
      <c r="A7874" s="33">
        <v>6300</v>
      </c>
    </row>
    <row r="7875" spans="1:1">
      <c r="A7875" s="34">
        <v>9440</v>
      </c>
    </row>
    <row r="7876" spans="1:1">
      <c r="A7876" s="33">
        <v>8260</v>
      </c>
    </row>
    <row r="7877" spans="1:1">
      <c r="A7877" s="34">
        <v>10659</v>
      </c>
    </row>
    <row r="7878" spans="1:1">
      <c r="A7878" s="33">
        <v>7128</v>
      </c>
    </row>
    <row r="7879" spans="1:1">
      <c r="A7879" s="34">
        <v>6838</v>
      </c>
    </row>
    <row r="7880" spans="1:1">
      <c r="A7880" s="33">
        <v>6409</v>
      </c>
    </row>
    <row r="7881" spans="1:1">
      <c r="A7881" s="34">
        <v>13300</v>
      </c>
    </row>
    <row r="7882" spans="1:1">
      <c r="A7882" s="33">
        <v>8555</v>
      </c>
    </row>
    <row r="7883" spans="1:1">
      <c r="A7883" s="34">
        <v>9120</v>
      </c>
    </row>
    <row r="7884" spans="1:1">
      <c r="A7884" s="33">
        <v>10846</v>
      </c>
    </row>
    <row r="7885" spans="1:1">
      <c r="A7885" s="34">
        <v>6272</v>
      </c>
    </row>
    <row r="7886" spans="1:1">
      <c r="A7886" s="33">
        <v>7161</v>
      </c>
    </row>
    <row r="7887" spans="1:1">
      <c r="A7887" s="34">
        <v>10872</v>
      </c>
    </row>
    <row r="7888" spans="1:1">
      <c r="A7888" s="33">
        <v>8235</v>
      </c>
    </row>
    <row r="7889" spans="1:1">
      <c r="A7889" s="34">
        <v>10065</v>
      </c>
    </row>
    <row r="7890" spans="1:1">
      <c r="A7890" s="33">
        <v>10846</v>
      </c>
    </row>
    <row r="7891" spans="1:1">
      <c r="A7891" s="34">
        <v>6450</v>
      </c>
    </row>
    <row r="7892" spans="1:1">
      <c r="A7892" s="33">
        <v>7980</v>
      </c>
    </row>
    <row r="7893" spans="1:1">
      <c r="A7893" s="34">
        <v>10530</v>
      </c>
    </row>
    <row r="7894" spans="1:1">
      <c r="A7894" s="33">
        <v>8712</v>
      </c>
    </row>
    <row r="7895" spans="1:1">
      <c r="A7895" s="34">
        <v>8160</v>
      </c>
    </row>
    <row r="7896" spans="1:1">
      <c r="A7896" s="33">
        <v>11340</v>
      </c>
    </row>
    <row r="7897" spans="1:1">
      <c r="A7897" s="34">
        <v>7400</v>
      </c>
    </row>
    <row r="7898" spans="1:1">
      <c r="A7898" s="33">
        <v>7416</v>
      </c>
    </row>
    <row r="7899" spans="1:1">
      <c r="A7899" s="34">
        <v>12516</v>
      </c>
    </row>
    <row r="7900" spans="1:1">
      <c r="A7900" s="33">
        <v>8432</v>
      </c>
    </row>
    <row r="7901" spans="1:1">
      <c r="A7901" s="34">
        <v>7192</v>
      </c>
    </row>
    <row r="7902" spans="1:1">
      <c r="A7902" s="33">
        <v>9945</v>
      </c>
    </row>
    <row r="7903" spans="1:1">
      <c r="A7903" s="34">
        <v>7344</v>
      </c>
    </row>
    <row r="7904" spans="1:1">
      <c r="A7904" s="33">
        <v>6440</v>
      </c>
    </row>
    <row r="7905" spans="1:1">
      <c r="A7905" s="34">
        <v>10019</v>
      </c>
    </row>
    <row r="7906" spans="1:1">
      <c r="A7906" s="33">
        <v>9180</v>
      </c>
    </row>
    <row r="7907" spans="1:1">
      <c r="A7907" s="34">
        <v>9486</v>
      </c>
    </row>
    <row r="7908" spans="1:1">
      <c r="A7908" s="33">
        <v>9554</v>
      </c>
    </row>
    <row r="7909" spans="1:1">
      <c r="A7909" s="34">
        <v>8280</v>
      </c>
    </row>
    <row r="7910" spans="1:1">
      <c r="A7910" s="33">
        <v>5850</v>
      </c>
    </row>
    <row r="7911" spans="1:1">
      <c r="A7911" s="34">
        <v>12716</v>
      </c>
    </row>
    <row r="7912" spans="1:1">
      <c r="A7912" s="33">
        <v>10656</v>
      </c>
    </row>
    <row r="7913" spans="1:1">
      <c r="A7913" s="34">
        <v>11322</v>
      </c>
    </row>
    <row r="7914" spans="1:1">
      <c r="A7914" s="33">
        <v>11324</v>
      </c>
    </row>
    <row r="7915" spans="1:1">
      <c r="A7915" s="34">
        <v>7560</v>
      </c>
    </row>
    <row r="7916" spans="1:1">
      <c r="A7916" s="33">
        <v>6240</v>
      </c>
    </row>
    <row r="7917" spans="1:1">
      <c r="A7917" s="34">
        <v>12546</v>
      </c>
    </row>
    <row r="7918" spans="1:1">
      <c r="A7918" s="33">
        <v>7920</v>
      </c>
    </row>
    <row r="7919" spans="1:1">
      <c r="A7919" s="34">
        <v>8184</v>
      </c>
    </row>
    <row r="7920" spans="1:1">
      <c r="A7920" s="33">
        <v>8943</v>
      </c>
    </row>
    <row r="7921" spans="1:1">
      <c r="A7921" s="34">
        <v>7665</v>
      </c>
    </row>
    <row r="7922" spans="1:1">
      <c r="A7922" s="33">
        <v>6574</v>
      </c>
    </row>
    <row r="7923" spans="1:1">
      <c r="A7923" s="34">
        <v>8388</v>
      </c>
    </row>
    <row r="7924" spans="1:1">
      <c r="A7924" s="33">
        <v>8092</v>
      </c>
    </row>
    <row r="7925" spans="1:1">
      <c r="A7925" s="34">
        <v>8604</v>
      </c>
    </row>
    <row r="7926" spans="1:1">
      <c r="A7926" s="33">
        <v>9880</v>
      </c>
    </row>
    <row r="7927" spans="1:1">
      <c r="A7927" s="34">
        <v>7410</v>
      </c>
    </row>
    <row r="7928" spans="1:1">
      <c r="A7928" s="33">
        <v>6930</v>
      </c>
    </row>
    <row r="7929" spans="1:1">
      <c r="A7929" s="34">
        <v>6930</v>
      </c>
    </row>
    <row r="7930" spans="1:1">
      <c r="A7930" s="33">
        <v>9792</v>
      </c>
    </row>
    <row r="7931" spans="1:1">
      <c r="A7931" s="34">
        <v>9009</v>
      </c>
    </row>
    <row r="7932" spans="1:1">
      <c r="A7932" s="33">
        <v>9870</v>
      </c>
    </row>
    <row r="7933" spans="1:1">
      <c r="A7933" s="34">
        <v>9792</v>
      </c>
    </row>
    <row r="7934" spans="1:1">
      <c r="A7934" s="33">
        <v>8670</v>
      </c>
    </row>
    <row r="7935" spans="1:1">
      <c r="A7935" s="34">
        <v>10045</v>
      </c>
    </row>
    <row r="7936" spans="1:1">
      <c r="A7936" s="33">
        <v>10840</v>
      </c>
    </row>
    <row r="7937" spans="1:1">
      <c r="A7937" s="34">
        <v>11016</v>
      </c>
    </row>
    <row r="7938" spans="1:1">
      <c r="A7938" s="33">
        <v>11684</v>
      </c>
    </row>
    <row r="7939" spans="1:1">
      <c r="A7939" s="34">
        <v>9024</v>
      </c>
    </row>
    <row r="7940" spans="1:1">
      <c r="A7940" s="33">
        <v>7426</v>
      </c>
    </row>
    <row r="7941" spans="1:1">
      <c r="A7941" s="34">
        <v>15190</v>
      </c>
    </row>
    <row r="7942" spans="1:1">
      <c r="A7942" s="33">
        <v>11880</v>
      </c>
    </row>
    <row r="7943" spans="1:1">
      <c r="A7943" s="34">
        <v>11883</v>
      </c>
    </row>
    <row r="7944" spans="1:1">
      <c r="A7944" s="33">
        <v>10350</v>
      </c>
    </row>
    <row r="7945" spans="1:1">
      <c r="A7945" s="34">
        <v>9576</v>
      </c>
    </row>
    <row r="7946" spans="1:1">
      <c r="A7946" s="33">
        <v>8918</v>
      </c>
    </row>
    <row r="7947" spans="1:1">
      <c r="A7947" s="34">
        <v>13050</v>
      </c>
    </row>
    <row r="7948" spans="1:1">
      <c r="A7948" s="33">
        <v>13981</v>
      </c>
    </row>
    <row r="7949" spans="1:1">
      <c r="A7949" s="34">
        <v>12800</v>
      </c>
    </row>
    <row r="7950" spans="1:1">
      <c r="A7950" s="33">
        <v>11802</v>
      </c>
    </row>
    <row r="7951" spans="1:1">
      <c r="A7951" s="34">
        <v>9184</v>
      </c>
    </row>
    <row r="7952" spans="1:1">
      <c r="A7952" s="33">
        <v>8624</v>
      </c>
    </row>
    <row r="7953" spans="1:1">
      <c r="A7953" s="34">
        <v>18360</v>
      </c>
    </row>
    <row r="7954" spans="1:1">
      <c r="A7954" s="33">
        <v>13858</v>
      </c>
    </row>
    <row r="7955" spans="1:1">
      <c r="A7955" s="34">
        <v>12887</v>
      </c>
    </row>
    <row r="7956" spans="1:1">
      <c r="A7956" s="33">
        <v>12144</v>
      </c>
    </row>
    <row r="7957" spans="1:1">
      <c r="A7957" s="34">
        <v>11362</v>
      </c>
    </row>
    <row r="7958" spans="1:1">
      <c r="A7958" s="33">
        <v>10560</v>
      </c>
    </row>
    <row r="7959" spans="1:1">
      <c r="A7959" s="34">
        <v>14784</v>
      </c>
    </row>
    <row r="7960" spans="1:1">
      <c r="A7960" s="33">
        <v>13590</v>
      </c>
    </row>
    <row r="7961" spans="1:1">
      <c r="A7961" s="34">
        <v>13066</v>
      </c>
    </row>
    <row r="7962" spans="1:1">
      <c r="A7962" s="33">
        <v>12648</v>
      </c>
    </row>
    <row r="7963" spans="1:1">
      <c r="A7963" s="34">
        <v>13260</v>
      </c>
    </row>
    <row r="7964" spans="1:1">
      <c r="A7964" s="33">
        <v>15517</v>
      </c>
    </row>
    <row r="7965" spans="1:1">
      <c r="A7965" s="34">
        <v>15240</v>
      </c>
    </row>
    <row r="7966" spans="1:1">
      <c r="A7966" s="33">
        <v>11480</v>
      </c>
    </row>
    <row r="7967" spans="1:1">
      <c r="A7967" s="34">
        <v>12054</v>
      </c>
    </row>
    <row r="7968" spans="1:1">
      <c r="A7968" s="33">
        <v>9672</v>
      </c>
    </row>
    <row r="7969" spans="1:1">
      <c r="A7969" s="34">
        <v>9633</v>
      </c>
    </row>
    <row r="7970" spans="1:1">
      <c r="A7970" s="33">
        <v>9675</v>
      </c>
    </row>
    <row r="7971" spans="1:1">
      <c r="A7971" s="34">
        <v>13464</v>
      </c>
    </row>
    <row r="7972" spans="1:1">
      <c r="A7972" s="33">
        <v>10404</v>
      </c>
    </row>
    <row r="7973" spans="1:1">
      <c r="A7973" s="34">
        <v>10920</v>
      </c>
    </row>
    <row r="7974" spans="1:1">
      <c r="A7974" s="33">
        <v>8820</v>
      </c>
    </row>
    <row r="7975" spans="1:1">
      <c r="A7975" s="34">
        <v>9366</v>
      </c>
    </row>
    <row r="7976" spans="1:1">
      <c r="A7976" s="33">
        <v>11050</v>
      </c>
    </row>
    <row r="7977" spans="1:1">
      <c r="A7977" s="34">
        <v>10304</v>
      </c>
    </row>
    <row r="7978" spans="1:1">
      <c r="A7978" s="33">
        <v>10257</v>
      </c>
    </row>
    <row r="7979" spans="1:1">
      <c r="A7979" s="34">
        <v>14076</v>
      </c>
    </row>
    <row r="7980" spans="1:1">
      <c r="A7980" s="33">
        <v>9880</v>
      </c>
    </row>
    <row r="7981" spans="1:1">
      <c r="A7981" s="34">
        <v>7770</v>
      </c>
    </row>
    <row r="7982" spans="1:1">
      <c r="A7982" s="33">
        <v>11628</v>
      </c>
    </row>
    <row r="7983" spans="1:1">
      <c r="A7983" s="34">
        <v>14336</v>
      </c>
    </row>
    <row r="7984" spans="1:1">
      <c r="A7984" s="33">
        <v>12880</v>
      </c>
    </row>
    <row r="7985" spans="1:1">
      <c r="A7985" s="34">
        <v>15272</v>
      </c>
    </row>
    <row r="7986" spans="1:1">
      <c r="A7986" s="33">
        <v>11264</v>
      </c>
    </row>
    <row r="7987" spans="1:1">
      <c r="A7987" s="34">
        <v>10840</v>
      </c>
    </row>
    <row r="7988" spans="1:1">
      <c r="A7988" s="33">
        <v>10535</v>
      </c>
    </row>
    <row r="7989" spans="1:1">
      <c r="A7989" s="34">
        <v>12800</v>
      </c>
    </row>
    <row r="7990" spans="1:1">
      <c r="A7990" s="33">
        <v>5824</v>
      </c>
    </row>
    <row r="7991" spans="1:1">
      <c r="A7991" s="34">
        <v>7840</v>
      </c>
    </row>
    <row r="7992" spans="1:1">
      <c r="A7992" s="33">
        <v>7812</v>
      </c>
    </row>
    <row r="7993" spans="1:1">
      <c r="A7993" s="34">
        <v>6006</v>
      </c>
    </row>
    <row r="7994" spans="1:1">
      <c r="A7994" s="33">
        <v>5580</v>
      </c>
    </row>
    <row r="7995" spans="1:1">
      <c r="A7995" s="34">
        <v>6090</v>
      </c>
    </row>
    <row r="7996" spans="1:1">
      <c r="A7996" s="33">
        <v>6720</v>
      </c>
    </row>
    <row r="7997" spans="1:1">
      <c r="A7997" s="34">
        <v>6450</v>
      </c>
    </row>
    <row r="7998" spans="1:1">
      <c r="A7998" s="33">
        <v>7359</v>
      </c>
    </row>
    <row r="7999" spans="1:1">
      <c r="A7999" s="34">
        <v>6086</v>
      </c>
    </row>
    <row r="8000" spans="1:1">
      <c r="A8000" s="33">
        <v>5600</v>
      </c>
    </row>
    <row r="8001" spans="1:1">
      <c r="A8001" s="34">
        <v>6656</v>
      </c>
    </row>
    <row r="8002" spans="1:1">
      <c r="A8002" s="33">
        <v>6336</v>
      </c>
    </row>
    <row r="8003" spans="1:1">
      <c r="A8003" s="34">
        <v>8208</v>
      </c>
    </row>
    <row r="8004" spans="1:1">
      <c r="A8004" s="33">
        <v>7293</v>
      </c>
    </row>
    <row r="8005" spans="1:1">
      <c r="A8005" s="34">
        <v>6336</v>
      </c>
    </row>
    <row r="8006" spans="1:1">
      <c r="A8006" s="33">
        <v>4608</v>
      </c>
    </row>
    <row r="8007" spans="1:1">
      <c r="A8007" s="34">
        <v>6402</v>
      </c>
    </row>
    <row r="8008" spans="1:1">
      <c r="A8008" s="33">
        <v>7688</v>
      </c>
    </row>
    <row r="8009" spans="1:1">
      <c r="A8009" s="34">
        <v>7140</v>
      </c>
    </row>
    <row r="8010" spans="1:1">
      <c r="A8010" s="33">
        <v>7828</v>
      </c>
    </row>
    <row r="8011" spans="1:1">
      <c r="A8011" s="34">
        <v>5363</v>
      </c>
    </row>
    <row r="8012" spans="1:1">
      <c r="A8012" s="33">
        <v>5662</v>
      </c>
    </row>
    <row r="8013" spans="1:1">
      <c r="A8013" s="34">
        <v>9702</v>
      </c>
    </row>
    <row r="8014" spans="1:1">
      <c r="A8014" s="33">
        <v>7680</v>
      </c>
    </row>
    <row r="8015" spans="1:1">
      <c r="A8015" s="34">
        <v>7514</v>
      </c>
    </row>
    <row r="8016" spans="1:1">
      <c r="A8016" s="33">
        <v>7740</v>
      </c>
    </row>
    <row r="8017" spans="1:1">
      <c r="A8017" s="34">
        <v>6369</v>
      </c>
    </row>
    <row r="8018" spans="1:1">
      <c r="A8018" s="33">
        <v>5320</v>
      </c>
    </row>
    <row r="8019" spans="1:1">
      <c r="A8019" s="34">
        <v>8858</v>
      </c>
    </row>
    <row r="8020" spans="1:1">
      <c r="A8020" s="33">
        <v>10692</v>
      </c>
    </row>
    <row r="8021" spans="1:1">
      <c r="A8021" s="34">
        <v>7875</v>
      </c>
    </row>
    <row r="8022" spans="1:1">
      <c r="A8022" s="33">
        <v>8155</v>
      </c>
    </row>
    <row r="8023" spans="1:1">
      <c r="A8023" s="34">
        <v>6208</v>
      </c>
    </row>
    <row r="8024" spans="1:1">
      <c r="A8024" s="33">
        <v>6435</v>
      </c>
    </row>
    <row r="8025" spans="1:1">
      <c r="A8025" s="34">
        <v>12672</v>
      </c>
    </row>
    <row r="8026" spans="1:1">
      <c r="A8026" s="33">
        <v>8550</v>
      </c>
    </row>
    <row r="8027" spans="1:1">
      <c r="A8027" s="34">
        <v>10064</v>
      </c>
    </row>
    <row r="8028" spans="1:1">
      <c r="A8028" s="33">
        <v>7920</v>
      </c>
    </row>
    <row r="8029" spans="1:1">
      <c r="A8029" s="34">
        <v>6612</v>
      </c>
    </row>
    <row r="8030" spans="1:1">
      <c r="A8030" s="33">
        <v>8512</v>
      </c>
    </row>
    <row r="8031" spans="1:1">
      <c r="A8031" s="34">
        <v>11424</v>
      </c>
    </row>
    <row r="8032" spans="1:1">
      <c r="A8032" s="33">
        <v>11016</v>
      </c>
    </row>
    <row r="8033" spans="1:1">
      <c r="A8033" s="34">
        <v>10824</v>
      </c>
    </row>
    <row r="8034" spans="1:1">
      <c r="A8034" s="33">
        <v>7888</v>
      </c>
    </row>
    <row r="8035" spans="1:1">
      <c r="A8035" s="34">
        <v>8028</v>
      </c>
    </row>
    <row r="8036" spans="1:1">
      <c r="A8036" s="33">
        <v>9890</v>
      </c>
    </row>
    <row r="8037" spans="1:1">
      <c r="A8037" s="34">
        <v>9568</v>
      </c>
    </row>
    <row r="8038" spans="1:1">
      <c r="A8038" s="33">
        <v>10982</v>
      </c>
    </row>
    <row r="8039" spans="1:1">
      <c r="A8039" s="34">
        <v>10296</v>
      </c>
    </row>
    <row r="8040" spans="1:1">
      <c r="A8040" s="33">
        <v>7980</v>
      </c>
    </row>
    <row r="8041" spans="1:1">
      <c r="A8041" s="34">
        <v>7605</v>
      </c>
    </row>
    <row r="8042" spans="1:1">
      <c r="A8042" s="33">
        <v>8580</v>
      </c>
    </row>
    <row r="8043" spans="1:1">
      <c r="A8043" s="34">
        <v>10290</v>
      </c>
    </row>
    <row r="8044" spans="1:1">
      <c r="A8044" s="33">
        <v>9216</v>
      </c>
    </row>
    <row r="8045" spans="1:1">
      <c r="A8045" s="34">
        <v>11352</v>
      </c>
    </row>
    <row r="8046" spans="1:1">
      <c r="A8046" s="33">
        <v>6864</v>
      </c>
    </row>
    <row r="8047" spans="1:1">
      <c r="A8047" s="34">
        <v>7029</v>
      </c>
    </row>
    <row r="8048" spans="1:1">
      <c r="A8048" s="33">
        <v>9660</v>
      </c>
    </row>
    <row r="8049" spans="1:1">
      <c r="A8049" s="34">
        <v>9568</v>
      </c>
    </row>
    <row r="8050" spans="1:1">
      <c r="A8050" s="33">
        <v>10880</v>
      </c>
    </row>
    <row r="8051" spans="1:1">
      <c r="A8051" s="34">
        <v>11088</v>
      </c>
    </row>
    <row r="8052" spans="1:1">
      <c r="A8052" s="33">
        <v>7805</v>
      </c>
    </row>
    <row r="8053" spans="1:1">
      <c r="A8053" s="34">
        <v>7293</v>
      </c>
    </row>
    <row r="8054" spans="1:1">
      <c r="A8054" s="33">
        <v>9384</v>
      </c>
    </row>
    <row r="8055" spans="1:1">
      <c r="A8055" s="34">
        <v>11662</v>
      </c>
    </row>
    <row r="8056" spans="1:1">
      <c r="A8056" s="33">
        <v>12285</v>
      </c>
    </row>
    <row r="8057" spans="1:1">
      <c r="A8057" s="34">
        <v>12096</v>
      </c>
    </row>
    <row r="8058" spans="1:1">
      <c r="A8058" s="33">
        <v>9009</v>
      </c>
    </row>
    <row r="8059" spans="1:1">
      <c r="A8059" s="34">
        <v>7840</v>
      </c>
    </row>
    <row r="8060" spans="1:1">
      <c r="A8060" s="33">
        <v>9417</v>
      </c>
    </row>
    <row r="8061" spans="1:1">
      <c r="A8061" s="34">
        <v>10208</v>
      </c>
    </row>
    <row r="8062" spans="1:1">
      <c r="A8062" s="33">
        <v>5292</v>
      </c>
    </row>
    <row r="8063" spans="1:1">
      <c r="A8063" s="34">
        <v>2821</v>
      </c>
    </row>
    <row r="8064" spans="1:1">
      <c r="A8064" s="33">
        <v>2256</v>
      </c>
    </row>
    <row r="8065" spans="1:1">
      <c r="A8065" s="34">
        <v>1107</v>
      </c>
    </row>
    <row r="8066" spans="1:1">
      <c r="A8066" s="33">
        <v>2938</v>
      </c>
    </row>
    <row r="8067" spans="1:1">
      <c r="A8067" s="34">
        <v>3912</v>
      </c>
    </row>
    <row r="8068" spans="1:1">
      <c r="A8068" s="33">
        <v>4370</v>
      </c>
    </row>
    <row r="8069" spans="1:1">
      <c r="A8069" s="34">
        <v>4945</v>
      </c>
    </row>
    <row r="8070" spans="1:1">
      <c r="A8070" s="33">
        <v>3861</v>
      </c>
    </row>
    <row r="8071" spans="1:1">
      <c r="A8071" s="34">
        <v>3808</v>
      </c>
    </row>
    <row r="8072" spans="1:1">
      <c r="A8072" s="33">
        <v>2418</v>
      </c>
    </row>
    <row r="8073" spans="1:1">
      <c r="A8073" s="34">
        <v>4030</v>
      </c>
    </row>
    <row r="8074" spans="1:1">
      <c r="A8074" s="33">
        <v>4263</v>
      </c>
    </row>
    <row r="8075" spans="1:1">
      <c r="A8075" s="34">
        <v>7316</v>
      </c>
    </row>
    <row r="8076" spans="1:1">
      <c r="A8076" s="33">
        <v>3100</v>
      </c>
    </row>
    <row r="8077" spans="1:1">
      <c r="A8077" s="34">
        <v>3640</v>
      </c>
    </row>
    <row r="8078" spans="1:1">
      <c r="A8078" s="33">
        <v>2784</v>
      </c>
    </row>
    <row r="8079" spans="1:1">
      <c r="A8079" s="34">
        <v>4131</v>
      </c>
    </row>
    <row r="8080" spans="1:1">
      <c r="A8080" s="33">
        <v>3003</v>
      </c>
    </row>
    <row r="8081" spans="1:1">
      <c r="A8081" s="34">
        <v>4410</v>
      </c>
    </row>
    <row r="8082" spans="1:1">
      <c r="A8082" s="33">
        <v>3580</v>
      </c>
    </row>
    <row r="8083" spans="1:1">
      <c r="A8083" s="34">
        <v>2980</v>
      </c>
    </row>
    <row r="8084" spans="1:1">
      <c r="A8084" s="33">
        <v>2782</v>
      </c>
    </row>
    <row r="8085" spans="1:1">
      <c r="A8085" s="34">
        <v>4620</v>
      </c>
    </row>
    <row r="8086" spans="1:1">
      <c r="A8086" s="33">
        <v>3029</v>
      </c>
    </row>
    <row r="8087" spans="1:1">
      <c r="A8087" s="34">
        <v>5456</v>
      </c>
    </row>
    <row r="8088" spans="1:1">
      <c r="A8088" s="33">
        <v>3800</v>
      </c>
    </row>
    <row r="8089" spans="1:1">
      <c r="A8089" s="34">
        <v>4914</v>
      </c>
    </row>
    <row r="8090" spans="1:1">
      <c r="A8090" s="33">
        <v>5814</v>
      </c>
    </row>
    <row r="8091" spans="1:1">
      <c r="A8091" s="34">
        <v>8976</v>
      </c>
    </row>
    <row r="8092" spans="1:1">
      <c r="A8092" s="33">
        <v>7680</v>
      </c>
    </row>
    <row r="8093" spans="1:1">
      <c r="A8093" s="34">
        <v>11200</v>
      </c>
    </row>
    <row r="8094" spans="1:1">
      <c r="A8094" s="33">
        <v>6450</v>
      </c>
    </row>
    <row r="8095" spans="1:1">
      <c r="A8095" s="34">
        <v>5568</v>
      </c>
    </row>
    <row r="8096" spans="1:1">
      <c r="A8096" s="33">
        <v>6000</v>
      </c>
    </row>
    <row r="8097" spans="1:1">
      <c r="A8097" s="34">
        <v>11760</v>
      </c>
    </row>
    <row r="8098" spans="1:1">
      <c r="A8098" s="33">
        <v>8704</v>
      </c>
    </row>
    <row r="8099" spans="1:1">
      <c r="A8099" s="34">
        <v>8976</v>
      </c>
    </row>
    <row r="8100" spans="1:1">
      <c r="A8100" s="33">
        <v>10626</v>
      </c>
    </row>
    <row r="8101" spans="1:1">
      <c r="A8101" s="34">
        <v>6432</v>
      </c>
    </row>
    <row r="8102" spans="1:1">
      <c r="A8102" s="33">
        <v>7176</v>
      </c>
    </row>
    <row r="8103" spans="1:1">
      <c r="A8103" s="34">
        <v>12784</v>
      </c>
    </row>
    <row r="8104" spans="1:1">
      <c r="A8104" s="33">
        <v>8432</v>
      </c>
    </row>
    <row r="8105" spans="1:1">
      <c r="A8105" s="34">
        <v>11008</v>
      </c>
    </row>
    <row r="8106" spans="1:1">
      <c r="A8106" s="33">
        <v>11620</v>
      </c>
    </row>
    <row r="8107" spans="1:1">
      <c r="A8107" s="34">
        <v>6004</v>
      </c>
    </row>
    <row r="8108" spans="1:1">
      <c r="A8108" s="33">
        <v>6794</v>
      </c>
    </row>
    <row r="8109" spans="1:1">
      <c r="A8109" s="34">
        <v>10320</v>
      </c>
    </row>
    <row r="8110" spans="1:1">
      <c r="A8110" s="33">
        <v>8816</v>
      </c>
    </row>
    <row r="8111" spans="1:1">
      <c r="A8111" s="34">
        <v>7714</v>
      </c>
    </row>
    <row r="8112" spans="1:1">
      <c r="A8112" s="33">
        <v>11938</v>
      </c>
    </row>
    <row r="8113" spans="1:1">
      <c r="A8113" s="34">
        <v>5535</v>
      </c>
    </row>
    <row r="8114" spans="1:1">
      <c r="A8114" s="33">
        <v>5513</v>
      </c>
    </row>
    <row r="8115" spans="1:1">
      <c r="A8115" s="34">
        <v>7788</v>
      </c>
    </row>
    <row r="8116" spans="1:1">
      <c r="A8116" s="33">
        <v>6390</v>
      </c>
    </row>
    <row r="8117" spans="1:1">
      <c r="A8117" s="34">
        <v>6351</v>
      </c>
    </row>
    <row r="8118" spans="1:1">
      <c r="A8118" s="33">
        <v>6080</v>
      </c>
    </row>
    <row r="8119" spans="1:1">
      <c r="A8119" s="34">
        <v>4350</v>
      </c>
    </row>
    <row r="8120" spans="1:1">
      <c r="A8120" s="33">
        <v>3840</v>
      </c>
    </row>
    <row r="8121" spans="1:1">
      <c r="A8121" s="34">
        <v>7410</v>
      </c>
    </row>
    <row r="8122" spans="1:1">
      <c r="A8122" s="33">
        <v>6975</v>
      </c>
    </row>
    <row r="8123" spans="1:1">
      <c r="A8123" s="34">
        <v>5886</v>
      </c>
    </row>
    <row r="8124" spans="1:1">
      <c r="A8124" s="33">
        <v>11628</v>
      </c>
    </row>
    <row r="8125" spans="1:1">
      <c r="A8125" s="34">
        <v>8000</v>
      </c>
    </row>
    <row r="8126" spans="1:1">
      <c r="A8126" s="33">
        <v>7452</v>
      </c>
    </row>
    <row r="8127" spans="1:1">
      <c r="A8127" s="34">
        <v>12036</v>
      </c>
    </row>
    <row r="8128" spans="1:1">
      <c r="A8128" s="33">
        <v>12926</v>
      </c>
    </row>
    <row r="8129" spans="1:1">
      <c r="A8129" s="34">
        <v>9672</v>
      </c>
    </row>
    <row r="8130" spans="1:1">
      <c r="A8130" s="33">
        <v>10994</v>
      </c>
    </row>
    <row r="8131" spans="1:1">
      <c r="A8131" s="34">
        <v>8360</v>
      </c>
    </row>
    <row r="8132" spans="1:1">
      <c r="A8132" s="33">
        <v>7896</v>
      </c>
    </row>
    <row r="8133" spans="1:1">
      <c r="A8133" s="34">
        <v>13824</v>
      </c>
    </row>
    <row r="8134" spans="1:1">
      <c r="A8134" s="33">
        <v>4352</v>
      </c>
    </row>
    <row r="8135" spans="1:1">
      <c r="A8135" s="34">
        <v>2312</v>
      </c>
    </row>
    <row r="8136" spans="1:1">
      <c r="A8136" s="33">
        <v>2016</v>
      </c>
    </row>
    <row r="8137" spans="1:1">
      <c r="A8137" s="34">
        <v>644</v>
      </c>
    </row>
    <row r="8138" spans="1:1">
      <c r="A8138" s="33">
        <v>1722</v>
      </c>
    </row>
    <row r="8139" spans="1:1">
      <c r="A8139" s="34">
        <v>2240</v>
      </c>
    </row>
    <row r="8140" spans="1:1">
      <c r="A8140" s="33">
        <v>5312</v>
      </c>
    </row>
    <row r="8141" spans="1:1">
      <c r="A8141" s="34">
        <v>1408</v>
      </c>
    </row>
    <row r="8142" spans="1:1">
      <c r="A8142" s="33">
        <v>1350</v>
      </c>
    </row>
    <row r="8143" spans="1:1">
      <c r="A8143" s="34">
        <v>476</v>
      </c>
    </row>
    <row r="8144" spans="1:1">
      <c r="A8144" s="33">
        <v>1560</v>
      </c>
    </row>
    <row r="8145" spans="1:1">
      <c r="A8145" s="34">
        <v>2220</v>
      </c>
    </row>
    <row r="8146" spans="1:1">
      <c r="A8146" s="33">
        <v>6084</v>
      </c>
    </row>
    <row r="8147" spans="1:1">
      <c r="A8147" s="34">
        <v>1749</v>
      </c>
    </row>
    <row r="8148" spans="1:1">
      <c r="A8148" s="33">
        <v>1682</v>
      </c>
    </row>
    <row r="8149" spans="1:1">
      <c r="A8149" s="34">
        <v>256</v>
      </c>
    </row>
    <row r="8150" spans="1:1">
      <c r="A8150" s="33">
        <v>984</v>
      </c>
    </row>
    <row r="8151" spans="1:1">
      <c r="A8151" s="34">
        <v>2318</v>
      </c>
    </row>
    <row r="8152" spans="1:1">
      <c r="A8152" s="33">
        <v>4900</v>
      </c>
    </row>
    <row r="8153" spans="1:1">
      <c r="A8153" s="34">
        <v>1887</v>
      </c>
    </row>
    <row r="8154" spans="1:1">
      <c r="A8154" s="33">
        <v>1377</v>
      </c>
    </row>
    <row r="8155" spans="1:1">
      <c r="A8155" s="34">
        <v>864</v>
      </c>
    </row>
    <row r="8156" spans="1:1">
      <c r="A8156" s="33">
        <v>1170</v>
      </c>
    </row>
    <row r="8157" spans="1:1">
      <c r="A8157" s="34">
        <v>2496</v>
      </c>
    </row>
    <row r="8158" spans="1:1">
      <c r="A8158" s="33">
        <v>6600</v>
      </c>
    </row>
    <row r="8159" spans="1:1">
      <c r="A8159" s="34">
        <v>2160</v>
      </c>
    </row>
    <row r="8160" spans="1:1">
      <c r="A8160" s="33">
        <v>2014</v>
      </c>
    </row>
    <row r="8161" spans="1:1">
      <c r="A8161" s="34">
        <v>1428</v>
      </c>
    </row>
    <row r="8162" spans="1:1">
      <c r="A8162" s="33">
        <v>1989</v>
      </c>
    </row>
    <row r="8163" spans="1:1">
      <c r="A8163" s="34">
        <v>3978</v>
      </c>
    </row>
    <row r="8164" spans="1:1">
      <c r="A8164" s="33">
        <v>8330</v>
      </c>
    </row>
    <row r="8165" spans="1:1">
      <c r="A8165" s="34">
        <v>3485</v>
      </c>
    </row>
    <row r="8166" spans="1:1">
      <c r="A8166" s="33">
        <v>2268</v>
      </c>
    </row>
    <row r="8167" spans="1:1">
      <c r="A8167" s="34">
        <v>2279</v>
      </c>
    </row>
    <row r="8168" spans="1:1">
      <c r="A8168" s="33">
        <v>2064</v>
      </c>
    </row>
    <row r="8169" spans="1:1">
      <c r="A8169" s="34">
        <v>5460</v>
      </c>
    </row>
    <row r="8170" spans="1:1">
      <c r="A8170" s="33">
        <v>8575</v>
      </c>
    </row>
    <row r="8171" spans="1:1">
      <c r="A8171" s="34">
        <v>4455</v>
      </c>
    </row>
    <row r="8172" spans="1:1">
      <c r="A8172" s="33">
        <v>3096</v>
      </c>
    </row>
    <row r="8173" spans="1:1">
      <c r="A8173" s="34">
        <v>2184</v>
      </c>
    </row>
    <row r="8174" spans="1:1">
      <c r="A8174" s="33">
        <v>3200</v>
      </c>
    </row>
    <row r="8175" spans="1:1">
      <c r="A8175" s="34">
        <v>5800</v>
      </c>
    </row>
    <row r="8176" spans="1:1">
      <c r="A8176" s="33">
        <v>9129</v>
      </c>
    </row>
    <row r="8177" spans="1:1">
      <c r="A8177" s="34">
        <v>4488</v>
      </c>
    </row>
    <row r="8178" spans="1:1">
      <c r="A8178" s="33">
        <v>3002</v>
      </c>
    </row>
    <row r="8179" spans="1:1">
      <c r="A8179" s="34">
        <v>2666</v>
      </c>
    </row>
    <row r="8180" spans="1:1">
      <c r="A8180" s="33">
        <v>2484</v>
      </c>
    </row>
    <row r="8181" spans="1:1">
      <c r="A8181" s="34">
        <v>6027</v>
      </c>
    </row>
    <row r="8182" spans="1:1">
      <c r="A8182" s="33">
        <v>7452</v>
      </c>
    </row>
    <row r="8183" spans="1:1">
      <c r="A8183" s="34">
        <v>3640</v>
      </c>
    </row>
    <row r="8184" spans="1:1">
      <c r="A8184" s="33">
        <v>1920</v>
      </c>
    </row>
    <row r="8185" spans="1:1">
      <c r="A8185" s="34">
        <v>1696</v>
      </c>
    </row>
    <row r="8186" spans="1:1">
      <c r="A8186" s="33">
        <v>1476</v>
      </c>
    </row>
    <row r="8187" spans="1:1">
      <c r="A8187" s="34">
        <v>3792</v>
      </c>
    </row>
    <row r="8188" spans="1:1">
      <c r="A8188" s="33">
        <v>5828</v>
      </c>
    </row>
    <row r="8189" spans="1:1">
      <c r="A8189" s="34">
        <v>2380</v>
      </c>
    </row>
    <row r="8190" spans="1:1">
      <c r="A8190" s="33">
        <v>1444</v>
      </c>
    </row>
    <row r="8191" spans="1:1">
      <c r="A8191" s="34">
        <v>1360</v>
      </c>
    </row>
    <row r="8192" spans="1:1">
      <c r="A8192" s="33">
        <v>1290</v>
      </c>
    </row>
    <row r="8193" spans="1:1">
      <c r="A8193" s="34">
        <v>3108</v>
      </c>
    </row>
    <row r="8194" spans="1:1">
      <c r="A8194" s="33">
        <v>5952</v>
      </c>
    </row>
    <row r="8195" spans="1:1">
      <c r="A8195" s="34">
        <v>2924</v>
      </c>
    </row>
    <row r="8196" spans="1:1">
      <c r="A8196" s="33">
        <v>3102</v>
      </c>
    </row>
    <row r="8197" spans="1:1">
      <c r="A8197" s="34">
        <v>2580</v>
      </c>
    </row>
    <row r="8198" spans="1:1">
      <c r="A8198" s="33">
        <v>2448</v>
      </c>
    </row>
    <row r="8199" spans="1:1">
      <c r="A8199" s="34">
        <v>3975</v>
      </c>
    </row>
    <row r="8200" spans="1:1">
      <c r="A8200" s="33">
        <v>7579</v>
      </c>
    </row>
    <row r="8201" spans="1:1">
      <c r="A8201" s="34">
        <v>3995</v>
      </c>
    </row>
    <row r="8202" spans="1:1">
      <c r="A8202" s="33">
        <v>3476</v>
      </c>
    </row>
    <row r="8203" spans="1:1">
      <c r="A8203" s="34">
        <v>2120</v>
      </c>
    </row>
    <row r="8204" spans="1:1">
      <c r="A8204" s="33">
        <v>2576</v>
      </c>
    </row>
    <row r="8205" spans="1:1">
      <c r="A8205" s="34">
        <v>4399</v>
      </c>
    </row>
    <row r="8206" spans="1:1">
      <c r="A8206" s="33">
        <v>4266</v>
      </c>
    </row>
    <row r="8207" spans="1:1">
      <c r="A8207" s="34">
        <v>4725</v>
      </c>
    </row>
    <row r="8208" spans="1:1">
      <c r="A8208" s="33">
        <v>5040</v>
      </c>
    </row>
    <row r="8209" spans="1:1">
      <c r="A8209" s="34">
        <v>3060</v>
      </c>
    </row>
    <row r="8210" spans="1:1">
      <c r="A8210" s="33">
        <v>2960</v>
      </c>
    </row>
    <row r="8211" spans="1:1">
      <c r="A8211" s="34">
        <v>5976</v>
      </c>
    </row>
    <row r="8212" spans="1:1">
      <c r="A8212" s="33">
        <v>4671</v>
      </c>
    </row>
    <row r="8213" spans="1:1">
      <c r="A8213" s="34">
        <v>5075</v>
      </c>
    </row>
    <row r="8214" spans="1:1">
      <c r="A8214" s="33">
        <v>4340</v>
      </c>
    </row>
    <row r="8215" spans="1:1">
      <c r="A8215" s="34">
        <v>2550</v>
      </c>
    </row>
    <row r="8216" spans="1:1">
      <c r="A8216" s="33">
        <v>2590</v>
      </c>
    </row>
    <row r="8217" spans="1:1">
      <c r="A8217" s="34">
        <v>4340</v>
      </c>
    </row>
    <row r="8218" spans="1:1">
      <c r="A8218" s="33">
        <v>5642</v>
      </c>
    </row>
    <row r="8219" spans="1:1">
      <c r="A8219" s="34">
        <v>5208</v>
      </c>
    </row>
    <row r="8220" spans="1:1">
      <c r="A8220" s="33">
        <v>5504</v>
      </c>
    </row>
    <row r="8221" spans="1:1">
      <c r="A8221" s="34">
        <v>3813</v>
      </c>
    </row>
    <row r="8222" spans="1:1">
      <c r="A8222" s="33">
        <v>2640</v>
      </c>
    </row>
    <row r="8223" spans="1:1">
      <c r="A8223" s="34">
        <v>4836</v>
      </c>
    </row>
    <row r="8224" spans="1:1">
      <c r="A8224" s="33">
        <v>7011</v>
      </c>
    </row>
    <row r="8225" spans="1:1">
      <c r="A8225" s="34">
        <v>5336</v>
      </c>
    </row>
    <row r="8226" spans="1:1">
      <c r="A8226" s="33">
        <v>5640</v>
      </c>
    </row>
    <row r="8227" spans="1:1">
      <c r="A8227" s="34">
        <v>3600</v>
      </c>
    </row>
    <row r="8228" spans="1:1">
      <c r="A8228" s="33">
        <v>2914</v>
      </c>
    </row>
    <row r="8229" spans="1:1">
      <c r="A8229" s="34">
        <v>6642</v>
      </c>
    </row>
    <row r="8230" spans="1:1">
      <c r="A8230" s="33">
        <v>7353</v>
      </c>
    </row>
    <row r="8231" spans="1:1">
      <c r="A8231" s="34">
        <v>5160</v>
      </c>
    </row>
    <row r="8232" spans="1:1">
      <c r="A8232" s="33">
        <v>6468</v>
      </c>
    </row>
    <row r="8233" spans="1:1">
      <c r="A8233" s="34">
        <v>4935</v>
      </c>
    </row>
    <row r="8234" spans="1:1">
      <c r="A8234" s="33">
        <v>2838</v>
      </c>
    </row>
    <row r="8235" spans="1:1">
      <c r="A8235" s="34">
        <v>7560</v>
      </c>
    </row>
    <row r="8236" spans="1:1">
      <c r="A8236" s="33">
        <v>11515</v>
      </c>
    </row>
    <row r="8237" spans="1:1">
      <c r="A8237" s="34">
        <v>9282</v>
      </c>
    </row>
    <row r="8238" spans="1:1">
      <c r="A8238" s="33">
        <v>8096</v>
      </c>
    </row>
    <row r="8239" spans="1:1">
      <c r="A8239" s="34">
        <v>6815</v>
      </c>
    </row>
    <row r="8240" spans="1:1">
      <c r="A8240" s="33">
        <v>4935</v>
      </c>
    </row>
    <row r="8241" spans="1:1">
      <c r="A8241" s="34">
        <v>10944</v>
      </c>
    </row>
    <row r="8242" spans="1:1">
      <c r="A8242" s="33">
        <v>11184</v>
      </c>
    </row>
    <row r="8243" spans="1:1">
      <c r="A8243" s="34">
        <v>9384</v>
      </c>
    </row>
    <row r="8244" spans="1:1">
      <c r="A8244" s="33">
        <v>8037</v>
      </c>
    </row>
    <row r="8245" spans="1:1">
      <c r="A8245" s="34">
        <v>6440</v>
      </c>
    </row>
    <row r="8246" spans="1:1">
      <c r="A8246" s="33">
        <v>7050</v>
      </c>
    </row>
    <row r="8247" spans="1:1">
      <c r="A8247" s="34">
        <v>10370</v>
      </c>
    </row>
    <row r="8248" spans="1:1">
      <c r="A8248" s="33">
        <v>10472</v>
      </c>
    </row>
    <row r="8249" spans="1:1">
      <c r="A8249" s="34">
        <v>11648</v>
      </c>
    </row>
    <row r="8250" spans="1:1">
      <c r="A8250" s="33">
        <v>7876</v>
      </c>
    </row>
    <row r="8251" spans="1:1">
      <c r="A8251" s="34">
        <v>6384</v>
      </c>
    </row>
    <row r="8252" spans="1:1">
      <c r="A8252" s="33">
        <v>7600</v>
      </c>
    </row>
    <row r="8253" spans="1:1">
      <c r="A8253" s="34">
        <v>7040</v>
      </c>
    </row>
    <row r="8254" spans="1:1">
      <c r="A8254" s="33">
        <v>7626</v>
      </c>
    </row>
    <row r="8255" spans="1:1">
      <c r="A8255" s="34">
        <v>9180</v>
      </c>
    </row>
    <row r="8256" spans="1:1">
      <c r="A8256" s="33">
        <v>6624</v>
      </c>
    </row>
    <row r="8257" spans="1:1">
      <c r="A8257" s="34">
        <v>5332</v>
      </c>
    </row>
    <row r="8258" spans="1:1">
      <c r="A8258" s="33">
        <v>6784</v>
      </c>
    </row>
    <row r="8259" spans="1:1">
      <c r="A8259" s="34">
        <v>7560</v>
      </c>
    </row>
    <row r="8260" spans="1:1">
      <c r="A8260" s="33">
        <v>8037</v>
      </c>
    </row>
    <row r="8261" spans="1:1">
      <c r="A8261" s="34">
        <v>9650</v>
      </c>
    </row>
    <row r="8262" spans="1:1">
      <c r="A8262" s="33">
        <v>5311</v>
      </c>
    </row>
    <row r="8263" spans="1:1">
      <c r="A8263" s="34">
        <v>5117</v>
      </c>
    </row>
    <row r="8264" spans="1:1">
      <c r="A8264" s="33">
        <v>5136</v>
      </c>
    </row>
    <row r="8265" spans="1:1">
      <c r="A8265" s="34">
        <v>6360</v>
      </c>
    </row>
    <row r="8266" spans="1:1">
      <c r="A8266" s="33">
        <v>9212</v>
      </c>
    </row>
    <row r="8267" spans="1:1">
      <c r="A8267" s="34">
        <v>10452</v>
      </c>
    </row>
    <row r="8268" spans="1:1">
      <c r="A8268" s="33">
        <v>6160</v>
      </c>
    </row>
    <row r="8269" spans="1:1">
      <c r="A8269" s="34">
        <v>5676</v>
      </c>
    </row>
    <row r="8270" spans="1:1">
      <c r="A8270" s="33">
        <v>5474</v>
      </c>
    </row>
    <row r="8271" spans="1:1">
      <c r="A8271" s="34">
        <v>8262</v>
      </c>
    </row>
    <row r="8272" spans="1:1">
      <c r="A8272" s="33">
        <v>10152</v>
      </c>
    </row>
    <row r="8273" spans="1:1">
      <c r="A8273" s="34">
        <v>10450</v>
      </c>
    </row>
    <row r="8274" spans="1:1">
      <c r="A8274" s="33">
        <v>7802</v>
      </c>
    </row>
    <row r="8275" spans="1:1">
      <c r="A8275" s="34">
        <v>6640</v>
      </c>
    </row>
    <row r="8276" spans="1:1">
      <c r="A8276" s="33">
        <v>6664</v>
      </c>
    </row>
    <row r="8277" spans="1:1">
      <c r="A8277" s="34">
        <v>9520</v>
      </c>
    </row>
    <row r="8278" spans="1:1">
      <c r="A8278" s="33">
        <v>2980</v>
      </c>
    </row>
    <row r="8279" spans="1:1">
      <c r="A8279" s="34">
        <v>4495</v>
      </c>
    </row>
    <row r="8280" spans="1:1">
      <c r="A8280" s="33">
        <v>3328</v>
      </c>
    </row>
    <row r="8281" spans="1:1">
      <c r="A8281" s="34">
        <v>2496</v>
      </c>
    </row>
    <row r="8282" spans="1:1">
      <c r="A8282" s="33">
        <v>3690</v>
      </c>
    </row>
    <row r="8283" spans="1:1">
      <c r="A8283" s="34">
        <v>4080</v>
      </c>
    </row>
    <row r="8284" spans="1:1">
      <c r="A8284" s="33">
        <v>3636</v>
      </c>
    </row>
    <row r="8285" spans="1:1">
      <c r="A8285" s="34">
        <v>5037</v>
      </c>
    </row>
    <row r="8286" spans="1:1">
      <c r="A8286" s="33">
        <v>3220</v>
      </c>
    </row>
    <row r="8287" spans="1:1">
      <c r="A8287" s="34">
        <v>3584</v>
      </c>
    </row>
    <row r="8288" spans="1:1">
      <c r="A8288" s="33">
        <v>2726</v>
      </c>
    </row>
    <row r="8289" spans="1:1">
      <c r="A8289" s="34">
        <v>4004</v>
      </c>
    </row>
    <row r="8290" spans="1:1">
      <c r="A8290" s="33">
        <v>4420</v>
      </c>
    </row>
    <row r="8291" spans="1:1">
      <c r="A8291" s="34">
        <v>6045</v>
      </c>
    </row>
    <row r="8292" spans="1:1">
      <c r="A8292" s="33">
        <v>3652</v>
      </c>
    </row>
    <row r="8293" spans="1:1">
      <c r="A8293" s="34">
        <v>3100</v>
      </c>
    </row>
    <row r="8294" spans="1:1">
      <c r="A8294" s="33">
        <v>2376</v>
      </c>
    </row>
    <row r="8295" spans="1:1">
      <c r="A8295" s="34">
        <v>3625</v>
      </c>
    </row>
    <row r="8296" spans="1:1">
      <c r="A8296" s="33">
        <v>2639</v>
      </c>
    </row>
    <row r="8297" spans="1:1">
      <c r="A8297" s="34">
        <v>3451</v>
      </c>
    </row>
    <row r="8298" spans="1:1">
      <c r="A8298" s="33">
        <v>2550</v>
      </c>
    </row>
    <row r="8299" spans="1:1">
      <c r="A8299" s="34">
        <v>2560</v>
      </c>
    </row>
    <row r="8300" spans="1:1">
      <c r="A8300" s="33">
        <v>2100</v>
      </c>
    </row>
    <row r="8301" spans="1:1">
      <c r="A8301" s="34">
        <v>3528</v>
      </c>
    </row>
    <row r="8302" spans="1:1">
      <c r="A8302" s="33">
        <v>2964</v>
      </c>
    </row>
    <row r="8303" spans="1:1">
      <c r="A8303" s="34">
        <v>4800</v>
      </c>
    </row>
    <row r="8304" spans="1:1">
      <c r="A8304" s="33">
        <v>2856</v>
      </c>
    </row>
    <row r="8305" spans="1:1">
      <c r="A8305" s="34">
        <v>3580</v>
      </c>
    </row>
    <row r="8306" spans="1:1">
      <c r="A8306" s="33">
        <v>4356</v>
      </c>
    </row>
    <row r="8307" spans="1:1">
      <c r="A8307" s="34">
        <v>8401</v>
      </c>
    </row>
    <row r="8308" spans="1:1">
      <c r="A8308" s="33">
        <v>7168</v>
      </c>
    </row>
    <row r="8309" spans="1:1">
      <c r="A8309" s="34">
        <v>7680</v>
      </c>
    </row>
    <row r="8310" spans="1:1">
      <c r="A8310" s="33">
        <v>5252</v>
      </c>
    </row>
    <row r="8311" spans="1:1">
      <c r="A8311" s="34">
        <v>5742</v>
      </c>
    </row>
    <row r="8312" spans="1:1">
      <c r="A8312" s="33">
        <v>4500</v>
      </c>
    </row>
    <row r="8313" spans="1:1">
      <c r="A8313" s="34">
        <v>11322</v>
      </c>
    </row>
    <row r="8314" spans="1:1">
      <c r="A8314" s="33">
        <v>7888</v>
      </c>
    </row>
    <row r="8315" spans="1:1">
      <c r="A8315" s="34">
        <v>7920</v>
      </c>
    </row>
    <row r="8316" spans="1:1">
      <c r="A8316" s="33">
        <v>9660</v>
      </c>
    </row>
    <row r="8317" spans="1:1">
      <c r="A8317" s="34">
        <v>6272</v>
      </c>
    </row>
    <row r="8318" spans="1:1">
      <c r="A8318" s="33">
        <v>6006</v>
      </c>
    </row>
    <row r="8319" spans="1:1">
      <c r="A8319" s="34">
        <v>10336</v>
      </c>
    </row>
    <row r="8320" spans="1:1">
      <c r="A8320" s="33">
        <v>6757</v>
      </c>
    </row>
    <row r="8321" spans="1:1">
      <c r="A8321" s="34">
        <v>11924</v>
      </c>
    </row>
    <row r="8322" spans="1:1">
      <c r="A8322" s="33">
        <v>12246</v>
      </c>
    </row>
    <row r="8323" spans="1:1">
      <c r="A8323" s="34">
        <v>5184</v>
      </c>
    </row>
    <row r="8324" spans="1:1">
      <c r="A8324" s="33">
        <v>5005</v>
      </c>
    </row>
    <row r="8325" spans="1:1">
      <c r="A8325" s="34">
        <v>9280</v>
      </c>
    </row>
    <row r="8326" spans="1:1">
      <c r="A8326" s="33">
        <v>8360</v>
      </c>
    </row>
    <row r="8327" spans="1:1">
      <c r="A8327" s="34">
        <v>7029</v>
      </c>
    </row>
    <row r="8328" spans="1:1">
      <c r="A8328" s="33">
        <v>8120</v>
      </c>
    </row>
    <row r="8329" spans="1:1">
      <c r="A8329" s="34">
        <v>5440</v>
      </c>
    </row>
    <row r="8330" spans="1:1">
      <c r="A8330" s="33">
        <v>4680</v>
      </c>
    </row>
    <row r="8331" spans="1:1">
      <c r="A8331" s="34">
        <v>6570</v>
      </c>
    </row>
    <row r="8332" spans="1:1">
      <c r="A8332" s="33">
        <v>5628</v>
      </c>
    </row>
    <row r="8333" spans="1:1">
      <c r="A8333" s="34">
        <v>4450</v>
      </c>
    </row>
    <row r="8334" spans="1:1">
      <c r="A8334" s="33">
        <v>4401</v>
      </c>
    </row>
    <row r="8335" spans="1:1">
      <c r="A8335" s="34">
        <v>3930</v>
      </c>
    </row>
    <row r="8336" spans="1:1">
      <c r="A8336" s="33">
        <v>3052</v>
      </c>
    </row>
    <row r="8337" spans="1:1">
      <c r="A8337" s="34">
        <v>5191</v>
      </c>
    </row>
    <row r="8338" spans="1:1">
      <c r="A8338" s="33">
        <v>4872</v>
      </c>
    </row>
    <row r="8339" spans="1:1">
      <c r="A8339" s="34">
        <v>4683</v>
      </c>
    </row>
    <row r="8340" spans="1:1">
      <c r="A8340" s="33">
        <v>7548</v>
      </c>
    </row>
    <row r="8341" spans="1:1">
      <c r="A8341" s="34">
        <v>5966</v>
      </c>
    </row>
    <row r="8342" spans="1:1">
      <c r="A8342" s="33">
        <v>6020</v>
      </c>
    </row>
    <row r="8343" spans="1:1">
      <c r="A8343" s="34">
        <v>8686</v>
      </c>
    </row>
    <row r="8344" spans="1:1">
      <c r="A8344" s="33">
        <v>9672</v>
      </c>
    </row>
    <row r="8345" spans="1:1">
      <c r="A8345" s="34">
        <v>9768</v>
      </c>
    </row>
    <row r="8346" spans="1:1">
      <c r="A8346" s="33">
        <v>9240</v>
      </c>
    </row>
    <row r="8347" spans="1:1">
      <c r="A8347" s="34">
        <v>7744</v>
      </c>
    </row>
    <row r="8348" spans="1:1">
      <c r="A8348" s="33">
        <v>6080</v>
      </c>
    </row>
    <row r="8349" spans="1:1">
      <c r="A8349" s="34">
        <v>11025</v>
      </c>
    </row>
    <row r="8350" spans="1:1">
      <c r="A8350" s="33">
        <v>3780</v>
      </c>
    </row>
    <row r="8351" spans="1:1">
      <c r="A8351" s="34">
        <v>1610</v>
      </c>
    </row>
    <row r="8352" spans="1:1">
      <c r="A8352" s="33">
        <v>1406</v>
      </c>
    </row>
    <row r="8353" spans="1:1">
      <c r="A8353" s="34">
        <v>506</v>
      </c>
    </row>
    <row r="8354" spans="1:1">
      <c r="A8354" s="33">
        <v>3534</v>
      </c>
    </row>
    <row r="8355" spans="1:1">
      <c r="A8355" s="34">
        <v>3648</v>
      </c>
    </row>
    <row r="8356" spans="1:1">
      <c r="A8356" s="33">
        <v>3296</v>
      </c>
    </row>
    <row r="8357" spans="1:1">
      <c r="A8357" s="34">
        <v>4992</v>
      </c>
    </row>
    <row r="8358" spans="1:1">
      <c r="A8358" s="33">
        <v>3536</v>
      </c>
    </row>
    <row r="8359" spans="1:1">
      <c r="A8359" s="34">
        <v>2712</v>
      </c>
    </row>
    <row r="8360" spans="1:1">
      <c r="A8360" s="33">
        <v>2465</v>
      </c>
    </row>
    <row r="8361" spans="1:1">
      <c r="A8361" s="34">
        <v>3888</v>
      </c>
    </row>
    <row r="8362" spans="1:1">
      <c r="A8362" s="33">
        <v>4462</v>
      </c>
    </row>
    <row r="8363" spans="1:1">
      <c r="A8363" s="34">
        <v>6208</v>
      </c>
    </row>
    <row r="8364" spans="1:1">
      <c r="A8364" s="33">
        <v>2880</v>
      </c>
    </row>
    <row r="8365" spans="1:1">
      <c r="A8365" s="34">
        <v>2668</v>
      </c>
    </row>
    <row r="8366" spans="1:1">
      <c r="A8366" s="33">
        <v>2464</v>
      </c>
    </row>
    <row r="8367" spans="1:1">
      <c r="A8367" s="34">
        <v>3120</v>
      </c>
    </row>
    <row r="8368" spans="1:1">
      <c r="A8368" s="33">
        <v>3225</v>
      </c>
    </row>
    <row r="8369" spans="1:1">
      <c r="A8369" s="34">
        <v>3232</v>
      </c>
    </row>
    <row r="8370" spans="1:1">
      <c r="A8370" s="33">
        <v>1672</v>
      </c>
    </row>
    <row r="8371" spans="1:1">
      <c r="A8371" s="34">
        <v>1740</v>
      </c>
    </row>
    <row r="8372" spans="1:1">
      <c r="A8372" s="33">
        <v>1672</v>
      </c>
    </row>
    <row r="8373" spans="1:1">
      <c r="A8373" s="34">
        <v>2310</v>
      </c>
    </row>
    <row r="8374" spans="1:1">
      <c r="A8374" s="33">
        <v>1568</v>
      </c>
    </row>
    <row r="8375" spans="1:1">
      <c r="A8375" s="34">
        <v>3488</v>
      </c>
    </row>
    <row r="8376" spans="1:1">
      <c r="A8376" s="33">
        <v>2090</v>
      </c>
    </row>
    <row r="8377" spans="1:1">
      <c r="A8377" s="34">
        <v>4290</v>
      </c>
    </row>
    <row r="8378" spans="1:1">
      <c r="A8378" s="33">
        <v>5148</v>
      </c>
    </row>
    <row r="8379" spans="1:1">
      <c r="A8379" s="34">
        <v>9468</v>
      </c>
    </row>
    <row r="8380" spans="1:1">
      <c r="A8380" s="33">
        <v>6750</v>
      </c>
    </row>
    <row r="8381" spans="1:1">
      <c r="A8381" s="34">
        <v>8155</v>
      </c>
    </row>
    <row r="8382" spans="1:1">
      <c r="A8382" s="33">
        <v>7980</v>
      </c>
    </row>
    <row r="8383" spans="1:1">
      <c r="A8383" s="34">
        <v>6510</v>
      </c>
    </row>
    <row r="8384" spans="1:1">
      <c r="A8384" s="33">
        <v>6270</v>
      </c>
    </row>
    <row r="8385" spans="1:1">
      <c r="A8385" s="34">
        <v>10080</v>
      </c>
    </row>
    <row r="8386" spans="1:1">
      <c r="A8386" s="33">
        <v>7936</v>
      </c>
    </row>
    <row r="8387" spans="1:1">
      <c r="A8387" s="34">
        <v>9768</v>
      </c>
    </row>
    <row r="8388" spans="1:1">
      <c r="A8388" s="33">
        <v>9982</v>
      </c>
    </row>
    <row r="8389" spans="1:1">
      <c r="A8389" s="34">
        <v>7056</v>
      </c>
    </row>
    <row r="8390" spans="1:1">
      <c r="A8390" s="33">
        <v>6265</v>
      </c>
    </row>
    <row r="8391" spans="1:1">
      <c r="A8391" s="34">
        <v>13160</v>
      </c>
    </row>
    <row r="8392" spans="1:1">
      <c r="A8392" s="33">
        <v>6291</v>
      </c>
    </row>
    <row r="8393" spans="1:1">
      <c r="A8393" s="34">
        <v>9087</v>
      </c>
    </row>
    <row r="8394" spans="1:1">
      <c r="A8394" s="33">
        <v>10008</v>
      </c>
    </row>
    <row r="8395" spans="1:1">
      <c r="A8395" s="34">
        <v>5180</v>
      </c>
    </row>
    <row r="8396" spans="1:1">
      <c r="A8396" s="33">
        <v>5880</v>
      </c>
    </row>
    <row r="8397" spans="1:1">
      <c r="A8397" s="34">
        <v>7917</v>
      </c>
    </row>
    <row r="8398" spans="1:1">
      <c r="A8398" s="33">
        <v>7828</v>
      </c>
    </row>
    <row r="8399" spans="1:1">
      <c r="A8399" s="34">
        <v>6228</v>
      </c>
    </row>
    <row r="8400" spans="1:1">
      <c r="A8400" s="33">
        <v>10011</v>
      </c>
    </row>
    <row r="8401" spans="1:1">
      <c r="A8401" s="34">
        <v>4620</v>
      </c>
    </row>
    <row r="8402" spans="1:1">
      <c r="A8402" s="33">
        <v>4060</v>
      </c>
    </row>
    <row r="8403" spans="1:1">
      <c r="A8403" s="34">
        <v>4940</v>
      </c>
    </row>
    <row r="8404" spans="1:1">
      <c r="A8404" s="33">
        <v>3680</v>
      </c>
    </row>
    <row r="8405" spans="1:1">
      <c r="A8405" s="34">
        <v>3979</v>
      </c>
    </row>
    <row r="8406" spans="1:1">
      <c r="A8406" s="33">
        <v>3984</v>
      </c>
    </row>
    <row r="8407" spans="1:1">
      <c r="A8407" s="34">
        <v>2548</v>
      </c>
    </row>
    <row r="8408" spans="1:1">
      <c r="A8408" s="33">
        <v>2310</v>
      </c>
    </row>
    <row r="8409" spans="1:1">
      <c r="A8409" s="34">
        <v>3822</v>
      </c>
    </row>
    <row r="8410" spans="1:1">
      <c r="A8410" s="33">
        <v>2632</v>
      </c>
    </row>
    <row r="8411" spans="1:1">
      <c r="A8411" s="34">
        <v>2800</v>
      </c>
    </row>
    <row r="8412" spans="1:1">
      <c r="A8412" s="33">
        <v>6468</v>
      </c>
    </row>
    <row r="8413" spans="1:1">
      <c r="A8413" s="34">
        <v>4860</v>
      </c>
    </row>
    <row r="8414" spans="1:1">
      <c r="A8414" s="33">
        <v>5513</v>
      </c>
    </row>
    <row r="8415" spans="1:1">
      <c r="A8415" s="34">
        <v>8460</v>
      </c>
    </row>
    <row r="8416" spans="1:1">
      <c r="A8416" s="33">
        <v>11040</v>
      </c>
    </row>
    <row r="8417" spans="1:1">
      <c r="A8417" s="34">
        <v>9920</v>
      </c>
    </row>
    <row r="8418" spans="1:1">
      <c r="A8418" s="33">
        <v>10199</v>
      </c>
    </row>
    <row r="8419" spans="1:1">
      <c r="A8419" s="34">
        <v>10036</v>
      </c>
    </row>
    <row r="8420" spans="1:1">
      <c r="A8420" s="33">
        <v>6200</v>
      </c>
    </row>
    <row r="8421" spans="1:1">
      <c r="A8421" s="34">
        <v>12600</v>
      </c>
    </row>
    <row r="8422" spans="1:1">
      <c r="A8422" s="33">
        <v>3780</v>
      </c>
    </row>
    <row r="8423" spans="1:1">
      <c r="A8423" s="34">
        <v>2640</v>
      </c>
    </row>
    <row r="8424" spans="1:1">
      <c r="A8424" s="33">
        <v>1909</v>
      </c>
    </row>
    <row r="8425" spans="1:1">
      <c r="A8425" s="34">
        <v>750</v>
      </c>
    </row>
    <row r="8426" spans="1:1">
      <c r="A8426" s="33">
        <v>3384</v>
      </c>
    </row>
    <row r="8427" spans="1:1">
      <c r="A8427" s="34">
        <v>2728</v>
      </c>
    </row>
    <row r="8428" spans="1:1">
      <c r="A8428" s="33">
        <v>4092</v>
      </c>
    </row>
    <row r="8429" spans="1:1">
      <c r="A8429" s="34">
        <v>5985</v>
      </c>
    </row>
    <row r="8430" spans="1:1">
      <c r="A8430" s="33">
        <v>5456</v>
      </c>
    </row>
    <row r="8431" spans="1:1">
      <c r="A8431" s="34">
        <v>7003</v>
      </c>
    </row>
    <row r="8432" spans="1:1">
      <c r="A8432" s="33">
        <v>4788</v>
      </c>
    </row>
    <row r="8433" spans="1:1">
      <c r="A8433" s="34">
        <v>2640</v>
      </c>
    </row>
    <row r="8434" spans="1:1">
      <c r="A8434" s="33">
        <v>6288</v>
      </c>
    </row>
    <row r="8435" spans="1:1">
      <c r="A8435" s="34">
        <v>8037</v>
      </c>
    </row>
    <row r="8436" spans="1:1">
      <c r="A8436" s="33">
        <v>5355</v>
      </c>
    </row>
    <row r="8437" spans="1:1">
      <c r="A8437" s="34">
        <v>6468</v>
      </c>
    </row>
    <row r="8438" spans="1:1">
      <c r="A8438" s="33">
        <v>3690</v>
      </c>
    </row>
    <row r="8439" spans="1:1">
      <c r="A8439" s="34">
        <v>2820</v>
      </c>
    </row>
    <row r="8440" spans="1:1">
      <c r="A8440" s="33">
        <v>6441</v>
      </c>
    </row>
    <row r="8441" spans="1:1">
      <c r="A8441" s="34">
        <v>8844</v>
      </c>
    </row>
    <row r="8442" spans="1:1">
      <c r="A8442" s="33">
        <v>6072</v>
      </c>
    </row>
    <row r="8443" spans="1:1">
      <c r="A8443" s="34">
        <v>6072</v>
      </c>
    </row>
    <row r="8444" spans="1:1">
      <c r="A8444" s="33">
        <v>4173</v>
      </c>
    </row>
    <row r="8445" spans="1:1">
      <c r="A8445" s="34">
        <v>2856</v>
      </c>
    </row>
    <row r="8446" spans="1:1">
      <c r="A8446" s="33">
        <v>8304</v>
      </c>
    </row>
    <row r="8447" spans="1:1">
      <c r="A8447" s="34">
        <v>13600</v>
      </c>
    </row>
    <row r="8448" spans="1:1">
      <c r="A8448" s="33">
        <v>11872</v>
      </c>
    </row>
    <row r="8449" spans="1:1">
      <c r="A8449" s="34">
        <v>14280</v>
      </c>
    </row>
    <row r="8450" spans="1:1">
      <c r="A8450" s="33">
        <v>12936</v>
      </c>
    </row>
    <row r="8451" spans="1:1">
      <c r="A8451" s="34">
        <v>10863</v>
      </c>
    </row>
    <row r="8452" spans="1:1">
      <c r="A8452" s="33">
        <v>18352</v>
      </c>
    </row>
    <row r="8453" spans="1:1">
      <c r="A8453" s="34">
        <v>20196</v>
      </c>
    </row>
    <row r="8454" spans="1:1">
      <c r="A8454" s="33">
        <v>19462</v>
      </c>
    </row>
    <row r="8455" spans="1:1">
      <c r="A8455" s="34">
        <v>17136</v>
      </c>
    </row>
    <row r="8456" spans="1:1">
      <c r="A8456" s="33">
        <v>10974</v>
      </c>
    </row>
    <row r="8457" spans="1:1">
      <c r="A8457" s="34">
        <v>14144</v>
      </c>
    </row>
    <row r="8458" spans="1:1">
      <c r="A8458" s="33">
        <v>14625</v>
      </c>
    </row>
    <row r="8459" spans="1:1">
      <c r="A8459" s="34">
        <v>17340</v>
      </c>
    </row>
    <row r="8460" spans="1:1">
      <c r="A8460" s="33">
        <v>16320</v>
      </c>
    </row>
    <row r="8461" spans="1:1">
      <c r="A8461" s="34">
        <v>14322</v>
      </c>
    </row>
    <row r="8462" spans="1:1">
      <c r="A8462" s="33">
        <v>9408</v>
      </c>
    </row>
    <row r="8463" spans="1:1">
      <c r="A8463" s="34">
        <v>10458</v>
      </c>
    </row>
    <row r="8464" spans="1:1">
      <c r="A8464" s="33">
        <v>5760</v>
      </c>
    </row>
    <row r="8465" spans="1:1">
      <c r="A8465" s="34">
        <v>6820</v>
      </c>
    </row>
    <row r="8466" spans="1:1">
      <c r="A8466" s="33">
        <v>6750</v>
      </c>
    </row>
    <row r="8467" spans="1:1">
      <c r="A8467" s="34">
        <v>3744</v>
      </c>
    </row>
    <row r="8468" spans="1:1">
      <c r="A8468" s="33">
        <v>3432</v>
      </c>
    </row>
    <row r="8469" spans="1:1">
      <c r="A8469" s="34">
        <v>5076</v>
      </c>
    </row>
    <row r="8470" spans="1:1">
      <c r="A8470" s="33">
        <v>4158</v>
      </c>
    </row>
    <row r="8471" spans="1:1">
      <c r="A8471" s="34">
        <v>5460</v>
      </c>
    </row>
    <row r="8472" spans="1:1">
      <c r="A8472" s="33">
        <v>8170</v>
      </c>
    </row>
    <row r="8473" spans="1:1">
      <c r="A8473" s="34">
        <v>5504</v>
      </c>
    </row>
    <row r="8474" spans="1:1">
      <c r="A8474" s="33">
        <v>4800</v>
      </c>
    </row>
    <row r="8475" spans="1:1">
      <c r="A8475" s="34">
        <v>5452</v>
      </c>
    </row>
    <row r="8476" spans="1:1">
      <c r="A8476" s="33">
        <v>7420</v>
      </c>
    </row>
    <row r="8477" spans="1:1">
      <c r="A8477" s="34">
        <v>7708</v>
      </c>
    </row>
    <row r="8478" spans="1:1">
      <c r="A8478" s="33">
        <v>10626</v>
      </c>
    </row>
    <row r="8479" spans="1:1">
      <c r="A8479" s="34">
        <v>7612</v>
      </c>
    </row>
    <row r="8480" spans="1:1">
      <c r="A8480" s="33">
        <v>7990</v>
      </c>
    </row>
    <row r="8481" spans="1:1">
      <c r="A8481" s="34">
        <v>8526</v>
      </c>
    </row>
    <row r="8482" spans="1:1">
      <c r="A8482" s="33">
        <v>13068</v>
      </c>
    </row>
    <row r="8483" spans="1:1">
      <c r="A8483" s="34">
        <v>16240</v>
      </c>
    </row>
    <row r="8484" spans="1:1">
      <c r="A8484" s="33">
        <v>14080</v>
      </c>
    </row>
    <row r="8485" spans="1:1">
      <c r="A8485" s="34">
        <v>13056</v>
      </c>
    </row>
    <row r="8486" spans="1:1">
      <c r="A8486" s="33">
        <v>11832</v>
      </c>
    </row>
    <row r="8487" spans="1:1">
      <c r="A8487" s="34">
        <v>11456</v>
      </c>
    </row>
    <row r="8488" spans="1:1">
      <c r="A8488" s="33">
        <v>12800</v>
      </c>
    </row>
    <row r="8489" spans="1:1">
      <c r="A8489" s="34">
        <v>8160</v>
      </c>
    </row>
    <row r="8490" spans="1:1">
      <c r="A8490" s="33">
        <v>7956</v>
      </c>
    </row>
    <row r="8491" spans="1:1">
      <c r="A8491" s="34">
        <v>5252</v>
      </c>
    </row>
    <row r="8492" spans="1:1">
      <c r="A8492" s="33">
        <v>5100</v>
      </c>
    </row>
    <row r="8493" spans="1:1">
      <c r="A8493" s="34">
        <v>6948</v>
      </c>
    </row>
    <row r="8494" spans="1:1">
      <c r="A8494" s="33">
        <v>7735</v>
      </c>
    </row>
    <row r="8495" spans="1:1">
      <c r="A8495" s="34">
        <v>10368</v>
      </c>
    </row>
    <row r="8496" spans="1:1">
      <c r="A8496" s="33">
        <v>5115</v>
      </c>
    </row>
    <row r="8497" spans="1:1">
      <c r="A8497" s="34">
        <v>4692</v>
      </c>
    </row>
    <row r="8498" spans="1:1">
      <c r="A8498" s="33">
        <v>1792</v>
      </c>
    </row>
    <row r="8499" spans="1:1">
      <c r="A8499" s="34">
        <v>1131</v>
      </c>
    </row>
    <row r="8500" spans="1:1">
      <c r="A8500" s="33">
        <v>3210</v>
      </c>
    </row>
    <row r="8501" spans="1:1">
      <c r="A8501" s="34">
        <v>4860</v>
      </c>
    </row>
    <row r="8502" spans="1:1">
      <c r="A8502" s="33">
        <v>3430</v>
      </c>
    </row>
    <row r="8503" spans="1:1">
      <c r="A8503" s="34">
        <v>4816</v>
      </c>
    </row>
    <row r="8504" spans="1:1">
      <c r="A8504" s="33">
        <v>2964</v>
      </c>
    </row>
    <row r="8505" spans="1:1">
      <c r="A8505" s="34">
        <v>1419</v>
      </c>
    </row>
    <row r="8506" spans="1:1">
      <c r="A8506" s="33">
        <v>3570</v>
      </c>
    </row>
    <row r="8507" spans="1:1">
      <c r="A8507" s="34">
        <v>5586</v>
      </c>
    </row>
    <row r="8508" spans="1:1">
      <c r="A8508" s="33">
        <v>3740</v>
      </c>
    </row>
    <row r="8509" spans="1:1">
      <c r="A8509" s="34">
        <v>4674</v>
      </c>
    </row>
    <row r="8510" spans="1:1">
      <c r="A8510" s="33">
        <v>2176</v>
      </c>
    </row>
    <row r="8511" spans="1:1">
      <c r="A8511" s="34">
        <v>1600</v>
      </c>
    </row>
    <row r="8512" spans="1:1">
      <c r="A8512" s="33">
        <v>4230</v>
      </c>
    </row>
    <row r="8513" spans="1:1">
      <c r="A8513" s="34">
        <v>6825</v>
      </c>
    </row>
    <row r="8514" spans="1:1">
      <c r="A8514" s="33">
        <v>4200</v>
      </c>
    </row>
    <row r="8515" spans="1:1">
      <c r="A8515" s="34">
        <v>4033</v>
      </c>
    </row>
    <row r="8516" spans="1:1">
      <c r="A8516" s="33">
        <v>2805</v>
      </c>
    </row>
    <row r="8517" spans="1:1">
      <c r="A8517" s="34">
        <v>1836</v>
      </c>
    </row>
    <row r="8518" spans="1:1">
      <c r="A8518" s="33">
        <v>7392</v>
      </c>
    </row>
    <row r="8519" spans="1:1">
      <c r="A8519" s="34">
        <v>8621</v>
      </c>
    </row>
    <row r="8520" spans="1:1">
      <c r="A8520" s="33">
        <v>9945</v>
      </c>
    </row>
    <row r="8521" spans="1:1">
      <c r="A8521" s="34">
        <v>12064</v>
      </c>
    </row>
    <row r="8522" spans="1:1">
      <c r="A8522" s="33">
        <v>11224</v>
      </c>
    </row>
    <row r="8523" spans="1:1">
      <c r="A8523" s="34">
        <v>8704</v>
      </c>
    </row>
    <row r="8524" spans="1:1">
      <c r="A8524" s="33">
        <v>18942</v>
      </c>
    </row>
    <row r="8525" spans="1:1">
      <c r="A8525" s="34">
        <v>16320</v>
      </c>
    </row>
    <row r="8526" spans="1:1">
      <c r="A8526" s="33">
        <v>13440</v>
      </c>
    </row>
    <row r="8527" spans="1:1">
      <c r="A8527" s="34">
        <v>12896</v>
      </c>
    </row>
    <row r="8528" spans="1:1">
      <c r="A8528" s="33">
        <v>12155</v>
      </c>
    </row>
    <row r="8529" spans="1:1">
      <c r="A8529" s="34">
        <v>15120</v>
      </c>
    </row>
    <row r="8530" spans="1:1">
      <c r="A8530" s="33">
        <v>15252</v>
      </c>
    </row>
    <row r="8531" spans="1:1">
      <c r="A8531" s="34">
        <v>18224</v>
      </c>
    </row>
    <row r="8532" spans="1:1">
      <c r="A8532" s="33">
        <v>12720</v>
      </c>
    </row>
    <row r="8533" spans="1:1">
      <c r="A8533" s="34">
        <v>11395</v>
      </c>
    </row>
    <row r="8534" spans="1:1">
      <c r="A8534" s="33">
        <v>7072</v>
      </c>
    </row>
    <row r="8535" spans="1:1">
      <c r="A8535" s="34">
        <v>6732</v>
      </c>
    </row>
    <row r="8536" spans="1:1">
      <c r="A8536" s="33">
        <v>4400</v>
      </c>
    </row>
    <row r="8537" spans="1:1">
      <c r="A8537" s="34">
        <v>5215</v>
      </c>
    </row>
    <row r="8538" spans="1:1">
      <c r="A8538" s="33">
        <v>6579</v>
      </c>
    </row>
    <row r="8539" spans="1:1">
      <c r="A8539" s="34">
        <v>2652</v>
      </c>
    </row>
    <row r="8540" spans="1:1">
      <c r="A8540" s="33">
        <v>2590</v>
      </c>
    </row>
    <row r="8541" spans="1:1">
      <c r="A8541" s="34">
        <v>2886</v>
      </c>
    </row>
    <row r="8542" spans="1:1">
      <c r="A8542" s="33">
        <v>2739</v>
      </c>
    </row>
    <row r="8543" spans="1:1">
      <c r="A8543" s="34">
        <v>3332</v>
      </c>
    </row>
    <row r="8544" spans="1:1">
      <c r="A8544" s="33">
        <v>6747</v>
      </c>
    </row>
    <row r="8545" spans="1:1">
      <c r="A8545" s="34">
        <v>4641</v>
      </c>
    </row>
    <row r="8546" spans="1:1">
      <c r="A8546" s="33">
        <v>3131</v>
      </c>
    </row>
    <row r="8547" spans="1:1">
      <c r="A8547" s="34">
        <v>4410</v>
      </c>
    </row>
    <row r="8548" spans="1:1">
      <c r="A8548" s="33">
        <v>4360</v>
      </c>
    </row>
    <row r="8549" spans="1:1">
      <c r="A8549" s="34">
        <v>5882</v>
      </c>
    </row>
    <row r="8550" spans="1:1">
      <c r="A8550" s="33">
        <v>7514</v>
      </c>
    </row>
    <row r="8551" spans="1:1">
      <c r="A8551" s="34">
        <v>4719</v>
      </c>
    </row>
    <row r="8552" spans="1:1">
      <c r="A8552" s="33">
        <v>5184</v>
      </c>
    </row>
    <row r="8553" spans="1:1">
      <c r="A8553" s="34">
        <v>7616</v>
      </c>
    </row>
    <row r="8554" spans="1:1">
      <c r="A8554" s="33">
        <v>10560</v>
      </c>
    </row>
    <row r="8555" spans="1:1">
      <c r="A8555" s="34">
        <v>12152</v>
      </c>
    </row>
    <row r="8556" spans="1:1">
      <c r="A8556" s="33">
        <v>12150</v>
      </c>
    </row>
    <row r="8557" spans="1:1">
      <c r="A8557" s="34">
        <v>8745</v>
      </c>
    </row>
    <row r="8558" spans="1:1">
      <c r="A8558" s="33">
        <v>8976</v>
      </c>
    </row>
    <row r="8559" spans="1:1">
      <c r="A8559" s="34">
        <v>9263</v>
      </c>
    </row>
    <row r="8560" spans="1:1">
      <c r="A8560" s="33">
        <v>12350</v>
      </c>
    </row>
    <row r="8561" spans="1:1">
      <c r="A8561" s="34">
        <v>5359</v>
      </c>
    </row>
    <row r="8562" spans="1:1">
      <c r="A8562" s="33">
        <v>5236</v>
      </c>
    </row>
    <row r="8563" spans="1:1">
      <c r="A8563" s="34">
        <v>3168</v>
      </c>
    </row>
    <row r="8564" spans="1:1">
      <c r="A8564" s="33">
        <v>2856</v>
      </c>
    </row>
    <row r="8565" spans="1:1">
      <c r="A8565" s="34">
        <v>4200</v>
      </c>
    </row>
    <row r="8566" spans="1:1">
      <c r="A8566" s="33">
        <v>4825</v>
      </c>
    </row>
    <row r="8567" spans="1:1">
      <c r="A8567" s="34">
        <v>6656</v>
      </c>
    </row>
    <row r="8568" spans="1:1">
      <c r="A8568" s="33">
        <v>4131</v>
      </c>
    </row>
    <row r="8569" spans="1:1">
      <c r="A8569" s="34">
        <v>2890</v>
      </c>
    </row>
    <row r="8570" spans="1:1">
      <c r="A8570" s="33">
        <v>1488</v>
      </c>
    </row>
    <row r="8571" spans="1:1">
      <c r="A8571" s="34">
        <v>3360</v>
      </c>
    </row>
    <row r="8572" spans="1:1">
      <c r="A8572" s="33">
        <v>2682</v>
      </c>
    </row>
    <row r="8573" spans="1:1">
      <c r="A8573" s="34">
        <v>4560</v>
      </c>
    </row>
    <row r="8574" spans="1:1">
      <c r="A8574" s="33">
        <v>2310</v>
      </c>
    </row>
    <row r="8575" spans="1:1">
      <c r="A8575" s="34">
        <v>2240</v>
      </c>
    </row>
    <row r="8576" spans="1:1">
      <c r="A8576" s="33">
        <v>1500</v>
      </c>
    </row>
    <row r="8577" spans="1:1">
      <c r="A8577" s="34">
        <v>2520</v>
      </c>
    </row>
    <row r="8578" spans="1:1">
      <c r="A8578" s="33">
        <v>2940</v>
      </c>
    </row>
    <row r="8579" spans="1:1">
      <c r="A8579" s="34">
        <v>3880</v>
      </c>
    </row>
    <row r="8580" spans="1:1">
      <c r="A8580" s="33">
        <v>2220</v>
      </c>
    </row>
    <row r="8581" spans="1:1">
      <c r="A8581" s="34">
        <v>1070</v>
      </c>
    </row>
    <row r="8582" spans="1:1">
      <c r="A8582" s="33">
        <v>1050</v>
      </c>
    </row>
    <row r="8583" spans="1:1">
      <c r="A8583" s="34">
        <v>2112</v>
      </c>
    </row>
    <row r="8584" spans="1:1">
      <c r="A8584" s="33">
        <v>2720</v>
      </c>
    </row>
    <row r="8585" spans="1:1">
      <c r="A8585" s="34">
        <v>6156</v>
      </c>
    </row>
    <row r="8586" spans="1:1">
      <c r="A8586" s="33">
        <v>2816</v>
      </c>
    </row>
    <row r="8587" spans="1:1">
      <c r="A8587" s="34">
        <v>2071</v>
      </c>
    </row>
    <row r="8588" spans="1:1">
      <c r="A8588" s="33">
        <v>1786</v>
      </c>
    </row>
    <row r="8589" spans="1:1">
      <c r="A8589" s="34">
        <v>2610</v>
      </c>
    </row>
    <row r="8590" spans="1:1">
      <c r="A8590" s="33">
        <v>4096</v>
      </c>
    </row>
    <row r="8591" spans="1:1">
      <c r="A8591" s="34">
        <v>4368</v>
      </c>
    </row>
    <row r="8592" spans="1:1">
      <c r="A8592" s="33">
        <v>2376</v>
      </c>
    </row>
    <row r="8593" spans="1:1">
      <c r="A8593" s="34">
        <v>1664</v>
      </c>
    </row>
    <row r="8594" spans="1:1">
      <c r="A8594" s="33">
        <v>1716</v>
      </c>
    </row>
    <row r="8595" spans="1:1">
      <c r="A8595" s="34">
        <v>3168</v>
      </c>
    </row>
    <row r="8596" spans="1:1">
      <c r="A8596" s="33">
        <v>6080</v>
      </c>
    </row>
    <row r="8597" spans="1:1">
      <c r="A8597" s="34">
        <v>6944</v>
      </c>
    </row>
    <row r="8598" spans="1:1">
      <c r="A8598" s="33">
        <v>3640</v>
      </c>
    </row>
    <row r="8599" spans="1:1">
      <c r="A8599" s="34">
        <v>2983</v>
      </c>
    </row>
    <row r="8600" spans="1:1">
      <c r="A8600" s="33">
        <v>2048</v>
      </c>
    </row>
    <row r="8601" spans="1:1">
      <c r="A8601" s="34">
        <v>3920</v>
      </c>
    </row>
    <row r="8602" spans="1:1">
      <c r="A8602" s="33">
        <v>6528</v>
      </c>
    </row>
    <row r="8603" spans="1:1">
      <c r="A8603" s="34">
        <v>6696</v>
      </c>
    </row>
    <row r="8604" spans="1:1">
      <c r="A8604" s="33">
        <v>5012</v>
      </c>
    </row>
    <row r="8605" spans="1:1">
      <c r="A8605" s="34">
        <v>3634</v>
      </c>
    </row>
    <row r="8606" spans="1:1">
      <c r="A8606" s="33">
        <v>1736</v>
      </c>
    </row>
    <row r="8607" spans="1:1">
      <c r="A8607" s="34">
        <v>2507</v>
      </c>
    </row>
    <row r="8608" spans="1:1">
      <c r="A8608" s="33">
        <v>4968</v>
      </c>
    </row>
    <row r="8609" spans="1:1">
      <c r="A8609" s="34">
        <v>5244</v>
      </c>
    </row>
    <row r="8610" spans="1:1">
      <c r="A8610" s="33">
        <v>3002</v>
      </c>
    </row>
    <row r="8611" spans="1:1">
      <c r="A8611" s="34">
        <v>735</v>
      </c>
    </row>
    <row r="8612" spans="1:1">
      <c r="A8612" s="33">
        <v>777</v>
      </c>
    </row>
    <row r="8613" spans="1:1">
      <c r="A8613" s="34">
        <v>1824</v>
      </c>
    </row>
    <row r="8614" spans="1:1">
      <c r="A8614" s="33">
        <v>2376</v>
      </c>
    </row>
    <row r="8615" spans="1:1">
      <c r="A8615" s="34">
        <v>4824</v>
      </c>
    </row>
    <row r="8616" spans="1:1">
      <c r="A8616" s="33">
        <v>1848</v>
      </c>
    </row>
    <row r="8617" spans="1:1">
      <c r="A8617" s="34">
        <v>1170</v>
      </c>
    </row>
    <row r="8618" spans="1:1">
      <c r="A8618" s="33">
        <v>1222</v>
      </c>
    </row>
    <row r="8619" spans="1:1">
      <c r="A8619" s="34">
        <v>1700</v>
      </c>
    </row>
    <row r="8620" spans="1:1">
      <c r="A8620" s="33">
        <v>3500</v>
      </c>
    </row>
    <row r="8621" spans="1:1">
      <c r="A8621" s="34">
        <v>3630</v>
      </c>
    </row>
    <row r="8622" spans="1:1">
      <c r="A8622" s="33">
        <v>1904</v>
      </c>
    </row>
    <row r="8623" spans="1:1">
      <c r="A8623" s="34">
        <v>1498</v>
      </c>
    </row>
    <row r="8624" spans="1:1">
      <c r="A8624" s="33">
        <v>1860</v>
      </c>
    </row>
    <row r="8625" spans="1:1">
      <c r="A8625" s="34">
        <v>3444</v>
      </c>
    </row>
    <row r="8626" spans="1:1">
      <c r="A8626" s="33">
        <v>5530</v>
      </c>
    </row>
    <row r="8627" spans="1:1">
      <c r="A8627" s="34">
        <v>6699</v>
      </c>
    </row>
    <row r="8628" spans="1:1">
      <c r="A8628" s="33">
        <v>3740</v>
      </c>
    </row>
    <row r="8629" spans="1:1">
      <c r="A8629" s="34">
        <v>3060</v>
      </c>
    </row>
    <row r="8630" spans="1:1">
      <c r="A8630" s="33">
        <v>2992</v>
      </c>
    </row>
    <row r="8631" spans="1:1">
      <c r="A8631" s="34">
        <v>3348</v>
      </c>
    </row>
    <row r="8632" spans="1:1">
      <c r="A8632" s="33">
        <v>4930</v>
      </c>
    </row>
    <row r="8633" spans="1:1">
      <c r="A8633" s="34">
        <v>2616</v>
      </c>
    </row>
    <row r="8634" spans="1:1">
      <c r="A8634" s="33">
        <v>3567</v>
      </c>
    </row>
    <row r="8635" spans="1:1">
      <c r="A8635" s="34">
        <v>3255</v>
      </c>
    </row>
    <row r="8636" spans="1:1">
      <c r="A8636" s="33">
        <v>2040</v>
      </c>
    </row>
    <row r="8637" spans="1:1">
      <c r="A8637" s="34">
        <v>1855</v>
      </c>
    </row>
    <row r="8638" spans="1:1">
      <c r="A8638" s="33">
        <v>3696</v>
      </c>
    </row>
    <row r="8639" spans="1:1">
      <c r="A8639" s="34">
        <v>3366</v>
      </c>
    </row>
    <row r="8640" spans="1:1">
      <c r="A8640" s="33">
        <v>3567</v>
      </c>
    </row>
    <row r="8641" spans="1:1">
      <c r="A8641" s="34">
        <v>3444</v>
      </c>
    </row>
    <row r="8642" spans="1:1">
      <c r="A8642" s="33">
        <v>1856</v>
      </c>
    </row>
    <row r="8643" spans="1:1">
      <c r="A8643" s="34">
        <v>1376</v>
      </c>
    </row>
    <row r="8644" spans="1:1">
      <c r="A8644" s="33">
        <v>2744</v>
      </c>
    </row>
    <row r="8645" spans="1:1">
      <c r="A8645" s="34">
        <v>4004</v>
      </c>
    </row>
    <row r="8646" spans="1:1">
      <c r="A8646" s="33">
        <v>3920</v>
      </c>
    </row>
    <row r="8647" spans="1:1">
      <c r="A8647" s="34">
        <v>4592</v>
      </c>
    </row>
    <row r="8648" spans="1:1">
      <c r="A8648" s="33">
        <v>2925</v>
      </c>
    </row>
    <row r="8649" spans="1:1">
      <c r="A8649" s="34">
        <v>1290</v>
      </c>
    </row>
    <row r="8650" spans="1:1">
      <c r="A8650" s="33">
        <v>3600</v>
      </c>
    </row>
    <row r="8651" spans="1:1">
      <c r="A8651" s="34">
        <v>7304</v>
      </c>
    </row>
    <row r="8652" spans="1:1">
      <c r="A8652" s="33">
        <v>3432</v>
      </c>
    </row>
    <row r="8653" spans="1:1">
      <c r="A8653" s="34">
        <v>5358</v>
      </c>
    </row>
    <row r="8654" spans="1:1">
      <c r="A8654" s="33">
        <v>2380</v>
      </c>
    </row>
    <row r="8655" spans="1:1">
      <c r="A8655" s="34">
        <v>1404</v>
      </c>
    </row>
    <row r="8656" spans="1:1">
      <c r="A8656" s="33">
        <v>4410</v>
      </c>
    </row>
    <row r="8657" spans="1:1">
      <c r="A8657" s="34">
        <v>6045</v>
      </c>
    </row>
    <row r="8658" spans="1:1">
      <c r="A8658" s="33">
        <v>3924</v>
      </c>
    </row>
    <row r="8659" spans="1:1">
      <c r="A8659" s="34">
        <v>4641</v>
      </c>
    </row>
    <row r="8660" spans="1:1">
      <c r="A8660" s="33">
        <v>3102</v>
      </c>
    </row>
    <row r="8661" spans="1:1">
      <c r="A8661" s="34">
        <v>1914</v>
      </c>
    </row>
    <row r="8662" spans="1:1">
      <c r="A8662" s="33">
        <v>7958</v>
      </c>
    </row>
    <row r="8663" spans="1:1">
      <c r="A8663" s="34">
        <v>10320</v>
      </c>
    </row>
    <row r="8664" spans="1:1">
      <c r="A8664" s="33">
        <v>9494</v>
      </c>
    </row>
    <row r="8665" spans="1:1">
      <c r="A8665" s="34">
        <v>11024</v>
      </c>
    </row>
    <row r="8666" spans="1:1">
      <c r="A8666" s="33">
        <v>11098</v>
      </c>
    </row>
    <row r="8667" spans="1:1">
      <c r="A8667" s="34">
        <v>9380</v>
      </c>
    </row>
    <row r="8668" spans="1:1">
      <c r="A8668" s="33">
        <v>17094</v>
      </c>
    </row>
    <row r="8669" spans="1:1">
      <c r="A8669" s="34">
        <v>17880</v>
      </c>
    </row>
    <row r="8670" spans="1:1">
      <c r="A8670" s="33">
        <v>14322</v>
      </c>
    </row>
    <row r="8671" spans="1:1">
      <c r="A8671" s="34">
        <v>14586</v>
      </c>
    </row>
    <row r="8672" spans="1:1">
      <c r="A8672" s="33">
        <v>10431</v>
      </c>
    </row>
    <row r="8673" spans="1:1">
      <c r="A8673" s="34">
        <v>13464</v>
      </c>
    </row>
    <row r="8674" spans="1:1">
      <c r="A8674" s="33">
        <v>15912</v>
      </c>
    </row>
    <row r="8675" spans="1:1">
      <c r="A8675" s="34">
        <v>17664</v>
      </c>
    </row>
    <row r="8676" spans="1:1">
      <c r="A8676" s="33">
        <v>15872</v>
      </c>
    </row>
    <row r="8677" spans="1:1">
      <c r="A8677" s="34">
        <v>10750</v>
      </c>
    </row>
    <row r="8678" spans="1:1">
      <c r="A8678" s="33">
        <v>6400</v>
      </c>
    </row>
    <row r="8679" spans="1:1">
      <c r="A8679" s="34">
        <v>7208</v>
      </c>
    </row>
    <row r="8680" spans="1:1">
      <c r="A8680" s="33">
        <v>4664</v>
      </c>
    </row>
    <row r="8681" spans="1:1">
      <c r="A8681" s="34">
        <v>5066</v>
      </c>
    </row>
    <row r="8682" spans="1:1">
      <c r="A8682" s="33">
        <v>6794</v>
      </c>
    </row>
    <row r="8683" spans="1:1">
      <c r="A8683" s="34">
        <v>3237</v>
      </c>
    </row>
    <row r="8684" spans="1:1">
      <c r="A8684" s="33">
        <v>2356</v>
      </c>
    </row>
    <row r="8685" spans="1:1">
      <c r="A8685" s="34">
        <v>3696</v>
      </c>
    </row>
    <row r="8686" spans="1:1">
      <c r="A8686" s="33">
        <v>3060</v>
      </c>
    </row>
    <row r="8687" spans="1:1">
      <c r="A8687" s="34">
        <v>3451</v>
      </c>
    </row>
    <row r="8688" spans="1:1">
      <c r="A8688" s="33">
        <v>6623</v>
      </c>
    </row>
    <row r="8689" spans="1:1">
      <c r="A8689" s="34">
        <v>4033</v>
      </c>
    </row>
    <row r="8690" spans="1:1">
      <c r="A8690" s="33">
        <v>3876</v>
      </c>
    </row>
    <row r="8691" spans="1:1">
      <c r="A8691" s="34">
        <v>3720</v>
      </c>
    </row>
    <row r="8692" spans="1:1">
      <c r="A8692" s="33">
        <v>5043</v>
      </c>
    </row>
    <row r="8693" spans="1:1">
      <c r="A8693" s="34">
        <v>6460</v>
      </c>
    </row>
    <row r="8694" spans="1:1">
      <c r="A8694" s="33">
        <v>7474</v>
      </c>
    </row>
    <row r="8695" spans="1:1">
      <c r="A8695" s="34">
        <v>4864</v>
      </c>
    </row>
    <row r="8696" spans="1:1">
      <c r="A8696" s="33">
        <v>5811</v>
      </c>
    </row>
    <row r="8697" spans="1:1">
      <c r="A8697" s="34">
        <v>7250</v>
      </c>
    </row>
    <row r="8698" spans="1:1">
      <c r="A8698" s="33">
        <v>8745</v>
      </c>
    </row>
    <row r="8699" spans="1:1">
      <c r="A8699" s="34">
        <v>11475</v>
      </c>
    </row>
    <row r="8700" spans="1:1">
      <c r="A8700" s="33">
        <v>13048</v>
      </c>
    </row>
    <row r="8701" spans="1:1">
      <c r="A8701" s="34">
        <v>9264</v>
      </c>
    </row>
    <row r="8702" spans="1:1">
      <c r="A8702" s="33">
        <v>8745</v>
      </c>
    </row>
    <row r="8703" spans="1:1">
      <c r="A8703" s="34">
        <v>8478</v>
      </c>
    </row>
    <row r="8704" spans="1:1">
      <c r="A8704" s="33">
        <v>11055</v>
      </c>
    </row>
    <row r="8705" spans="1:1">
      <c r="A8705" s="34">
        <v>3360</v>
      </c>
    </row>
    <row r="8706" spans="1:1">
      <c r="A8706" s="33">
        <v>3844</v>
      </c>
    </row>
    <row r="8707" spans="1:1">
      <c r="A8707" s="34">
        <v>4224</v>
      </c>
    </row>
    <row r="8708" spans="1:1">
      <c r="A8708" s="33">
        <v>2652</v>
      </c>
    </row>
    <row r="8709" spans="1:1">
      <c r="A8709" s="34">
        <v>2244</v>
      </c>
    </row>
    <row r="8710" spans="1:1">
      <c r="A8710" s="33">
        <v>4760</v>
      </c>
    </row>
    <row r="8711" spans="1:1">
      <c r="A8711" s="34">
        <v>4200</v>
      </c>
    </row>
    <row r="8712" spans="1:1">
      <c r="A8712" s="33">
        <v>3844</v>
      </c>
    </row>
    <row r="8713" spans="1:1">
      <c r="A8713" s="34">
        <v>4488</v>
      </c>
    </row>
    <row r="8714" spans="1:1">
      <c r="A8714" s="33">
        <v>2475</v>
      </c>
    </row>
    <row r="8715" spans="1:1">
      <c r="A8715" s="34">
        <v>1749</v>
      </c>
    </row>
    <row r="8716" spans="1:1">
      <c r="A8716" s="33">
        <v>4192</v>
      </c>
    </row>
    <row r="8717" spans="1:1">
      <c r="A8717" s="34">
        <v>5191</v>
      </c>
    </row>
    <row r="8718" spans="1:1">
      <c r="A8718" s="33">
        <v>4560</v>
      </c>
    </row>
    <row r="8719" spans="1:1">
      <c r="A8719" s="34">
        <v>4680</v>
      </c>
    </row>
    <row r="8720" spans="1:1">
      <c r="A8720" s="33">
        <v>4128</v>
      </c>
    </row>
    <row r="8721" spans="1:1">
      <c r="A8721" s="34">
        <v>2000</v>
      </c>
    </row>
    <row r="8722" spans="1:1">
      <c r="A8722" s="33">
        <v>3161</v>
      </c>
    </row>
    <row r="8723" spans="1:1">
      <c r="A8723" s="34">
        <v>6384</v>
      </c>
    </row>
    <row r="8724" spans="1:1">
      <c r="A8724" s="33">
        <v>3852</v>
      </c>
    </row>
    <row r="8725" spans="1:1">
      <c r="A8725" s="34">
        <v>4800</v>
      </c>
    </row>
    <row r="8726" spans="1:1">
      <c r="A8726" s="33">
        <v>2457</v>
      </c>
    </row>
    <row r="8727" spans="1:1">
      <c r="A8727" s="34">
        <v>1904</v>
      </c>
    </row>
    <row r="8728" spans="1:1">
      <c r="A8728" s="33">
        <v>4797</v>
      </c>
    </row>
    <row r="8729" spans="1:1">
      <c r="A8729" s="34">
        <v>5632</v>
      </c>
    </row>
    <row r="8730" spans="1:1">
      <c r="A8730" s="33">
        <v>5120</v>
      </c>
    </row>
    <row r="8731" spans="1:1">
      <c r="A8731" s="34">
        <v>5032</v>
      </c>
    </row>
    <row r="8732" spans="1:1">
      <c r="A8732" s="33">
        <v>3333</v>
      </c>
    </row>
    <row r="8733" spans="1:1">
      <c r="A8733" s="34">
        <v>2464</v>
      </c>
    </row>
    <row r="8734" spans="1:1">
      <c r="A8734" s="33">
        <v>8188</v>
      </c>
    </row>
    <row r="8735" spans="1:1">
      <c r="A8735" s="34">
        <v>12032</v>
      </c>
    </row>
    <row r="8736" spans="1:1">
      <c r="A8736" s="33">
        <v>12320</v>
      </c>
    </row>
    <row r="8737" spans="1:1">
      <c r="A8737" s="34">
        <v>11550</v>
      </c>
    </row>
    <row r="8738" spans="1:1">
      <c r="A8738" s="33">
        <v>10856</v>
      </c>
    </row>
    <row r="8739" spans="1:1">
      <c r="A8739" s="34">
        <v>10710</v>
      </c>
    </row>
    <row r="8740" spans="1:1">
      <c r="A8740" s="33">
        <v>19840</v>
      </c>
    </row>
    <row r="8741" spans="1:1">
      <c r="A8741" s="34">
        <v>18972</v>
      </c>
    </row>
    <row r="8742" spans="1:1">
      <c r="A8742" s="33">
        <v>16616</v>
      </c>
    </row>
    <row r="8743" spans="1:1">
      <c r="A8743" s="34">
        <v>14490</v>
      </c>
    </row>
    <row r="8744" spans="1:1">
      <c r="A8744" s="33">
        <v>12276</v>
      </c>
    </row>
    <row r="8745" spans="1:1">
      <c r="A8745" s="34">
        <v>16133</v>
      </c>
    </row>
    <row r="8746" spans="1:1">
      <c r="A8746" s="33">
        <v>16848</v>
      </c>
    </row>
    <row r="8747" spans="1:1">
      <c r="A8747" s="34">
        <v>18615</v>
      </c>
    </row>
    <row r="8748" spans="1:1">
      <c r="A8748" s="33">
        <v>14592</v>
      </c>
    </row>
    <row r="8749" spans="1:1">
      <c r="A8749" s="34">
        <v>10850</v>
      </c>
    </row>
    <row r="8750" spans="1:1">
      <c r="A8750" s="33">
        <v>7865</v>
      </c>
    </row>
    <row r="8751" spans="1:1">
      <c r="A8751" s="34">
        <v>7144</v>
      </c>
    </row>
    <row r="8752" spans="1:1">
      <c r="A8752" s="33">
        <v>4692</v>
      </c>
    </row>
    <row r="8753" spans="1:1">
      <c r="A8753" s="34">
        <v>5775</v>
      </c>
    </row>
    <row r="8754" spans="1:1">
      <c r="A8754" s="33">
        <v>7000</v>
      </c>
    </row>
    <row r="8755" spans="1:1">
      <c r="A8755" s="34">
        <v>2880</v>
      </c>
    </row>
    <row r="8756" spans="1:1">
      <c r="A8756" s="33">
        <v>2720</v>
      </c>
    </row>
    <row r="8757" spans="1:1">
      <c r="A8757" s="34">
        <v>3403</v>
      </c>
    </row>
    <row r="8758" spans="1:1">
      <c r="A8758" s="33">
        <v>2700</v>
      </c>
    </row>
    <row r="8759" spans="1:1">
      <c r="A8759" s="34">
        <v>3100</v>
      </c>
    </row>
    <row r="8760" spans="1:1">
      <c r="A8760" s="33">
        <v>6256</v>
      </c>
    </row>
    <row r="8761" spans="1:1">
      <c r="A8761" s="34">
        <v>4224</v>
      </c>
    </row>
    <row r="8762" spans="1:1">
      <c r="A8762" s="33">
        <v>3720</v>
      </c>
    </row>
    <row r="8763" spans="1:1">
      <c r="A8763" s="34">
        <v>4368</v>
      </c>
    </row>
    <row r="8764" spans="1:1">
      <c r="A8764" s="33">
        <v>6160</v>
      </c>
    </row>
    <row r="8765" spans="1:1">
      <c r="A8765" s="34">
        <v>6132</v>
      </c>
    </row>
    <row r="8766" spans="1:1">
      <c r="A8766" s="33">
        <v>7840</v>
      </c>
    </row>
    <row r="8767" spans="1:1">
      <c r="A8767" s="34">
        <v>4740</v>
      </c>
    </row>
    <row r="8768" spans="1:1">
      <c r="A8768" s="33">
        <v>6200</v>
      </c>
    </row>
    <row r="8769" spans="1:1">
      <c r="A8769" s="34">
        <v>7791</v>
      </c>
    </row>
    <row r="8770" spans="1:1">
      <c r="A8770" s="33">
        <v>11520</v>
      </c>
    </row>
    <row r="8771" spans="1:1">
      <c r="A8771" s="34">
        <v>12512</v>
      </c>
    </row>
    <row r="8772" spans="1:1">
      <c r="A8772" s="33">
        <v>12896</v>
      </c>
    </row>
    <row r="8773" spans="1:1">
      <c r="A8773" s="34">
        <v>10176</v>
      </c>
    </row>
    <row r="8774" spans="1:1">
      <c r="A8774" s="33">
        <v>10176</v>
      </c>
    </row>
    <row r="8775" spans="1:1">
      <c r="A8775" s="34">
        <v>9240</v>
      </c>
    </row>
    <row r="8776" spans="1:1">
      <c r="A8776" s="33">
        <v>11446</v>
      </c>
    </row>
    <row r="8777" spans="1:1">
      <c r="A8777" s="34">
        <v>3122</v>
      </c>
    </row>
    <row r="8778" spans="1:1">
      <c r="A8778" s="33">
        <v>4180</v>
      </c>
    </row>
    <row r="8779" spans="1:1">
      <c r="A8779" s="34">
        <v>3402</v>
      </c>
    </row>
    <row r="8780" spans="1:1">
      <c r="A8780" s="33">
        <v>4316</v>
      </c>
    </row>
    <row r="8781" spans="1:1">
      <c r="A8781" s="34">
        <v>3108</v>
      </c>
    </row>
    <row r="8782" spans="1:1">
      <c r="A8782" s="33">
        <v>3381</v>
      </c>
    </row>
    <row r="8783" spans="1:1">
      <c r="A8783" s="34">
        <v>3600</v>
      </c>
    </row>
    <row r="8784" spans="1:1">
      <c r="A8784" s="33">
        <v>5040</v>
      </c>
    </row>
    <row r="8785" spans="1:1">
      <c r="A8785" s="34">
        <v>3584</v>
      </c>
    </row>
    <row r="8786" spans="1:1">
      <c r="A8786" s="33">
        <v>3132</v>
      </c>
    </row>
    <row r="8787" spans="1:1">
      <c r="A8787" s="34">
        <v>2728</v>
      </c>
    </row>
    <row r="8788" spans="1:1">
      <c r="A8788" s="33">
        <v>3510</v>
      </c>
    </row>
    <row r="8789" spans="1:1">
      <c r="A8789" s="34">
        <v>4200</v>
      </c>
    </row>
    <row r="8790" spans="1:1">
      <c r="A8790" s="33">
        <v>5076</v>
      </c>
    </row>
    <row r="8791" spans="1:1">
      <c r="A8791" s="34">
        <v>2700</v>
      </c>
    </row>
    <row r="8792" spans="1:1">
      <c r="A8792" s="33">
        <v>2912</v>
      </c>
    </row>
    <row r="8793" spans="1:1">
      <c r="A8793" s="34">
        <v>2816</v>
      </c>
    </row>
    <row r="8794" spans="1:1">
      <c r="A8794" s="33">
        <v>3100</v>
      </c>
    </row>
    <row r="8795" spans="1:1">
      <c r="A8795" s="34">
        <v>3225</v>
      </c>
    </row>
    <row r="8796" spans="1:1">
      <c r="A8796" s="33">
        <v>4515</v>
      </c>
    </row>
    <row r="8797" spans="1:1">
      <c r="A8797" s="34">
        <v>3078</v>
      </c>
    </row>
    <row r="8798" spans="1:1">
      <c r="A8798" s="33">
        <v>2320</v>
      </c>
    </row>
    <row r="8799" spans="1:1">
      <c r="A8799" s="34">
        <v>2457</v>
      </c>
    </row>
    <row r="8800" spans="1:1">
      <c r="A8800" s="33">
        <v>4048</v>
      </c>
    </row>
    <row r="8801" spans="1:1">
      <c r="A8801" s="34">
        <v>2940</v>
      </c>
    </row>
    <row r="8802" spans="1:1">
      <c r="A8802" s="33">
        <v>5434</v>
      </c>
    </row>
    <row r="8803" spans="1:1">
      <c r="A8803" s="34">
        <v>3312</v>
      </c>
    </row>
    <row r="8804" spans="1:1">
      <c r="A8804" s="33">
        <v>3720</v>
      </c>
    </row>
    <row r="8805" spans="1:1">
      <c r="A8805" s="34">
        <v>4080</v>
      </c>
    </row>
    <row r="8806" spans="1:1">
      <c r="A8806" s="33">
        <v>7920</v>
      </c>
    </row>
    <row r="8807" spans="1:1">
      <c r="A8807" s="34">
        <v>7223</v>
      </c>
    </row>
    <row r="8808" spans="1:1">
      <c r="A8808" s="33">
        <v>9205</v>
      </c>
    </row>
    <row r="8809" spans="1:1">
      <c r="A8809" s="34">
        <v>6324</v>
      </c>
    </row>
    <row r="8810" spans="1:1">
      <c r="A8810" s="33">
        <v>6171</v>
      </c>
    </row>
    <row r="8811" spans="1:1">
      <c r="A8811" s="34">
        <v>6794</v>
      </c>
    </row>
    <row r="8812" spans="1:1">
      <c r="A8812" s="33">
        <v>9672</v>
      </c>
    </row>
    <row r="8813" spans="1:1">
      <c r="A8813" s="34">
        <v>9240</v>
      </c>
    </row>
    <row r="8814" spans="1:1">
      <c r="A8814" s="33">
        <v>10840</v>
      </c>
    </row>
    <row r="8815" spans="1:1">
      <c r="A8815" s="34">
        <v>9452</v>
      </c>
    </row>
    <row r="8816" spans="1:1">
      <c r="A8816" s="33">
        <v>6004</v>
      </c>
    </row>
    <row r="8817" spans="1:1">
      <c r="A8817" s="34">
        <v>7439</v>
      </c>
    </row>
    <row r="8818" spans="1:1">
      <c r="A8818" s="33">
        <v>13464</v>
      </c>
    </row>
    <row r="8819" spans="1:1">
      <c r="A8819" s="34">
        <v>8854</v>
      </c>
    </row>
    <row r="8820" spans="1:1">
      <c r="A8820" s="33">
        <v>9435</v>
      </c>
    </row>
    <row r="8821" spans="1:1">
      <c r="A8821" s="34">
        <v>11895</v>
      </c>
    </row>
    <row r="8822" spans="1:1">
      <c r="A8822" s="33">
        <v>5346</v>
      </c>
    </row>
    <row r="8823" spans="1:1">
      <c r="A8823" s="34">
        <v>6474</v>
      </c>
    </row>
    <row r="8824" spans="1:1">
      <c r="A8824" s="33">
        <v>10516</v>
      </c>
    </row>
    <row r="8825" spans="1:1">
      <c r="A8825" s="34">
        <v>9430</v>
      </c>
    </row>
    <row r="8826" spans="1:1">
      <c r="A8826" s="33">
        <v>8322</v>
      </c>
    </row>
    <row r="8827" spans="1:1">
      <c r="A8827" s="34">
        <v>8729</v>
      </c>
    </row>
    <row r="8828" spans="1:1">
      <c r="A8828" s="33">
        <v>5440</v>
      </c>
    </row>
    <row r="8829" spans="1:1">
      <c r="A8829" s="34">
        <v>5880</v>
      </c>
    </row>
    <row r="8830" spans="1:1">
      <c r="A8830" s="33">
        <v>7200</v>
      </c>
    </row>
    <row r="8831" spans="1:1">
      <c r="A8831" s="34">
        <v>6030</v>
      </c>
    </row>
    <row r="8832" spans="1:1">
      <c r="A8832" s="33">
        <v>5130</v>
      </c>
    </row>
    <row r="8833" spans="1:1">
      <c r="A8833" s="34">
        <v>5549</v>
      </c>
    </row>
    <row r="8834" spans="1:1">
      <c r="A8834" s="33">
        <v>4060</v>
      </c>
    </row>
    <row r="8835" spans="1:1">
      <c r="A8835" s="34">
        <v>3075</v>
      </c>
    </row>
    <row r="8836" spans="1:1">
      <c r="A8836" s="33">
        <v>6086</v>
      </c>
    </row>
    <row r="8837" spans="1:1">
      <c r="A8837" s="34">
        <v>5481</v>
      </c>
    </row>
    <row r="8838" spans="1:1">
      <c r="A8838" s="33">
        <v>6244</v>
      </c>
    </row>
    <row r="8839" spans="1:1">
      <c r="A8839" s="34">
        <v>8820</v>
      </c>
    </row>
    <row r="8840" spans="1:1">
      <c r="A8840" s="33">
        <v>6794</v>
      </c>
    </row>
    <row r="8841" spans="1:1">
      <c r="A8841" s="34">
        <v>6109</v>
      </c>
    </row>
    <row r="8842" spans="1:1">
      <c r="A8842" s="33">
        <v>9894</v>
      </c>
    </row>
    <row r="8843" spans="1:1">
      <c r="A8843" s="34">
        <v>9600</v>
      </c>
    </row>
    <row r="8844" spans="1:1">
      <c r="A8844" s="33">
        <v>9840</v>
      </c>
    </row>
    <row r="8845" spans="1:1">
      <c r="A8845" s="34">
        <v>10481</v>
      </c>
    </row>
    <row r="8846" spans="1:1">
      <c r="A8846" s="33">
        <v>8096</v>
      </c>
    </row>
    <row r="8847" spans="1:1">
      <c r="A8847" s="34">
        <v>6321</v>
      </c>
    </row>
    <row r="8848" spans="1:1">
      <c r="A8848" s="33">
        <v>10904</v>
      </c>
    </row>
    <row r="8849" spans="1:1">
      <c r="A8849" s="34">
        <v>3128</v>
      </c>
    </row>
    <row r="8850" spans="1:1">
      <c r="A8850" s="33">
        <v>4200</v>
      </c>
    </row>
    <row r="8851" spans="1:1">
      <c r="A8851" s="34">
        <v>4495</v>
      </c>
    </row>
    <row r="8852" spans="1:1">
      <c r="A8852" s="33">
        <v>2640</v>
      </c>
    </row>
    <row r="8853" spans="1:1">
      <c r="A8853" s="34">
        <v>2380</v>
      </c>
    </row>
    <row r="8854" spans="1:1">
      <c r="A8854" s="33">
        <v>3780</v>
      </c>
    </row>
    <row r="8855" spans="1:1">
      <c r="A8855" s="34">
        <v>3402</v>
      </c>
    </row>
    <row r="8856" spans="1:1">
      <c r="A8856" s="33">
        <v>3584</v>
      </c>
    </row>
    <row r="8857" spans="1:1">
      <c r="A8857" s="34">
        <v>3472</v>
      </c>
    </row>
    <row r="8858" spans="1:1">
      <c r="A8858" s="33">
        <v>1768</v>
      </c>
    </row>
    <row r="8859" spans="1:1">
      <c r="A8859" s="34">
        <v>1836</v>
      </c>
    </row>
    <row r="8860" spans="1:1">
      <c r="A8860" s="33">
        <v>3596</v>
      </c>
    </row>
    <row r="8861" spans="1:1">
      <c r="A8861" s="34">
        <v>4640</v>
      </c>
    </row>
    <row r="8862" spans="1:1">
      <c r="A8862" s="33">
        <v>4408</v>
      </c>
    </row>
    <row r="8863" spans="1:1">
      <c r="A8863" s="34">
        <v>4403</v>
      </c>
    </row>
    <row r="8864" spans="1:1">
      <c r="A8864" s="33">
        <v>2584</v>
      </c>
    </row>
    <row r="8865" spans="1:1">
      <c r="A8865" s="34">
        <v>1599</v>
      </c>
    </row>
    <row r="8866" spans="1:1">
      <c r="A8866" s="33">
        <v>3959</v>
      </c>
    </row>
    <row r="8867" spans="1:1">
      <c r="A8867" s="34">
        <v>7000</v>
      </c>
    </row>
    <row r="8868" spans="1:1">
      <c r="A8868" s="33">
        <v>3330</v>
      </c>
    </row>
    <row r="8869" spans="1:1">
      <c r="A8869" s="34">
        <v>5166</v>
      </c>
    </row>
    <row r="8870" spans="1:1">
      <c r="A8870" s="33">
        <v>3120</v>
      </c>
    </row>
    <row r="8871" spans="1:1">
      <c r="A8871" s="34">
        <v>2021</v>
      </c>
    </row>
    <row r="8872" spans="1:1">
      <c r="A8872" s="33">
        <v>5439</v>
      </c>
    </row>
    <row r="8873" spans="1:1">
      <c r="A8873" s="34">
        <v>6992</v>
      </c>
    </row>
    <row r="8874" spans="1:1">
      <c r="A8874" s="33">
        <v>4176</v>
      </c>
    </row>
    <row r="8875" spans="1:1">
      <c r="A8875" s="34">
        <v>5412</v>
      </c>
    </row>
    <row r="8876" spans="1:1">
      <c r="A8876" s="33">
        <v>3627</v>
      </c>
    </row>
    <row r="8877" spans="1:1">
      <c r="A8877" s="34">
        <v>2418</v>
      </c>
    </row>
    <row r="8878" spans="1:1">
      <c r="A8878" s="33">
        <v>6572</v>
      </c>
    </row>
    <row r="8879" spans="1:1">
      <c r="A8879" s="34">
        <v>7178</v>
      </c>
    </row>
    <row r="8880" spans="1:1">
      <c r="A8880" s="33">
        <v>5148</v>
      </c>
    </row>
    <row r="8881" spans="1:1">
      <c r="A8881" s="34">
        <v>6027</v>
      </c>
    </row>
    <row r="8882" spans="1:1">
      <c r="A8882" s="33">
        <v>3990</v>
      </c>
    </row>
    <row r="8883" spans="1:1">
      <c r="A8883" s="34">
        <v>3096</v>
      </c>
    </row>
    <row r="8884" spans="1:1">
      <c r="A8884" s="33">
        <v>7268</v>
      </c>
    </row>
    <row r="8885" spans="1:1">
      <c r="A8885" s="34">
        <v>8640</v>
      </c>
    </row>
    <row r="8886" spans="1:1">
      <c r="A8886" s="33">
        <v>6520</v>
      </c>
    </row>
    <row r="8887" spans="1:1">
      <c r="A8887" s="34">
        <v>6123</v>
      </c>
    </row>
    <row r="8888" spans="1:1">
      <c r="A8888" s="33">
        <v>4068</v>
      </c>
    </row>
    <row r="8889" spans="1:1">
      <c r="A8889" s="34">
        <v>5800</v>
      </c>
    </row>
    <row r="8890" spans="1:1">
      <c r="A8890" s="33">
        <v>6670</v>
      </c>
    </row>
    <row r="8891" spans="1:1">
      <c r="A8891" s="34">
        <v>7954</v>
      </c>
    </row>
    <row r="8892" spans="1:1">
      <c r="A8892" s="33">
        <v>8740</v>
      </c>
    </row>
    <row r="8893" spans="1:1">
      <c r="A8893" s="34">
        <v>5661</v>
      </c>
    </row>
    <row r="8894" spans="1:1">
      <c r="A8894" s="33">
        <v>5160</v>
      </c>
    </row>
    <row r="8895" spans="1:1">
      <c r="A8895" s="34">
        <v>6120</v>
      </c>
    </row>
    <row r="8896" spans="1:1">
      <c r="A8896" s="33">
        <v>6288</v>
      </c>
    </row>
    <row r="8897" spans="1:1">
      <c r="A8897" s="34">
        <v>6440</v>
      </c>
    </row>
    <row r="8898" spans="1:1">
      <c r="A8898" s="33">
        <v>6834</v>
      </c>
    </row>
    <row r="8899" spans="1:1">
      <c r="A8899" s="34">
        <v>4930</v>
      </c>
    </row>
    <row r="8900" spans="1:1">
      <c r="A8900" s="33">
        <v>4092</v>
      </c>
    </row>
    <row r="8901" spans="1:1">
      <c r="A8901" s="34">
        <v>5248</v>
      </c>
    </row>
    <row r="8902" spans="1:1">
      <c r="A8902" s="33">
        <v>5676</v>
      </c>
    </row>
    <row r="8903" spans="1:1">
      <c r="A8903" s="34">
        <v>6120</v>
      </c>
    </row>
    <row r="8904" spans="1:1">
      <c r="A8904" s="33">
        <v>5775</v>
      </c>
    </row>
    <row r="8905" spans="1:1">
      <c r="A8905" s="34">
        <v>3441</v>
      </c>
    </row>
    <row r="8906" spans="1:1">
      <c r="A8906" s="33">
        <v>3264</v>
      </c>
    </row>
    <row r="8907" spans="1:1">
      <c r="A8907" s="34">
        <v>3872</v>
      </c>
    </row>
    <row r="8908" spans="1:1">
      <c r="A8908" s="33">
        <v>5029</v>
      </c>
    </row>
    <row r="8909" spans="1:1">
      <c r="A8909" s="34">
        <v>4650</v>
      </c>
    </row>
    <row r="8910" spans="1:1">
      <c r="A8910" s="33">
        <v>6194</v>
      </c>
    </row>
    <row r="8911" spans="1:1">
      <c r="A8911" s="34">
        <v>4092</v>
      </c>
    </row>
    <row r="8912" spans="1:1">
      <c r="A8912" s="33">
        <v>3828</v>
      </c>
    </row>
    <row r="8913" spans="1:1">
      <c r="A8913" s="34">
        <v>4356</v>
      </c>
    </row>
    <row r="8914" spans="1:1">
      <c r="A8914" s="33">
        <v>5460</v>
      </c>
    </row>
    <row r="8915" spans="1:1">
      <c r="A8915" s="34">
        <v>6790</v>
      </c>
    </row>
    <row r="8916" spans="1:1">
      <c r="A8916" s="33">
        <v>7029</v>
      </c>
    </row>
    <row r="8917" spans="1:1">
      <c r="A8917" s="34">
        <v>4760</v>
      </c>
    </row>
    <row r="8918" spans="1:1">
      <c r="A8918" s="33">
        <v>4096</v>
      </c>
    </row>
    <row r="8919" spans="1:1">
      <c r="A8919" s="34">
        <v>4578</v>
      </c>
    </row>
    <row r="8920" spans="1:1">
      <c r="A8920" s="33">
        <v>5805</v>
      </c>
    </row>
    <row r="8921" spans="1:1">
      <c r="A8921" s="34">
        <v>4104</v>
      </c>
    </row>
    <row r="8922" spans="1:1">
      <c r="A8922" s="33">
        <v>4410</v>
      </c>
    </row>
    <row r="8923" spans="1:1">
      <c r="A8923" s="34">
        <v>5024</v>
      </c>
    </row>
    <row r="8924" spans="1:1">
      <c r="A8924" s="33">
        <v>3030</v>
      </c>
    </row>
    <row r="8925" spans="1:1">
      <c r="A8925" s="34">
        <v>3102</v>
      </c>
    </row>
    <row r="8926" spans="1:1">
      <c r="A8926" s="33">
        <v>5976</v>
      </c>
    </row>
    <row r="8927" spans="1:1">
      <c r="A8927" s="34">
        <v>4671</v>
      </c>
    </row>
    <row r="8928" spans="1:1">
      <c r="A8928" s="33">
        <v>4896</v>
      </c>
    </row>
    <row r="8929" spans="1:1">
      <c r="A8929" s="34">
        <v>4620</v>
      </c>
    </row>
    <row r="8930" spans="1:1">
      <c r="A8930" s="33">
        <v>2639</v>
      </c>
    </row>
    <row r="8931" spans="1:1">
      <c r="A8931" s="34">
        <v>2108</v>
      </c>
    </row>
    <row r="8932" spans="1:1">
      <c r="A8932" s="33">
        <v>4900</v>
      </c>
    </row>
    <row r="8933" spans="1:1">
      <c r="A8933" s="34">
        <v>5610</v>
      </c>
    </row>
    <row r="8934" spans="1:1">
      <c r="A8934" s="33">
        <v>4896</v>
      </c>
    </row>
    <row r="8935" spans="1:1">
      <c r="A8935" s="34">
        <v>5456</v>
      </c>
    </row>
    <row r="8936" spans="1:1">
      <c r="A8936" s="33">
        <v>3256</v>
      </c>
    </row>
    <row r="8937" spans="1:1">
      <c r="A8937" s="34">
        <v>2173</v>
      </c>
    </row>
    <row r="8938" spans="1:1">
      <c r="A8938" s="33">
        <v>5764</v>
      </c>
    </row>
    <row r="8939" spans="1:1">
      <c r="A8939" s="34">
        <v>6765</v>
      </c>
    </row>
    <row r="8940" spans="1:1">
      <c r="A8940" s="33">
        <v>4687</v>
      </c>
    </row>
    <row r="8941" spans="1:1">
      <c r="A8941" s="34">
        <v>6160</v>
      </c>
    </row>
    <row r="8942" spans="1:1">
      <c r="A8942" s="33">
        <v>3552</v>
      </c>
    </row>
    <row r="8943" spans="1:1">
      <c r="A8943" s="34">
        <v>2760</v>
      </c>
    </row>
    <row r="8944" spans="1:1">
      <c r="A8944" s="33">
        <v>6496</v>
      </c>
    </row>
    <row r="8945" spans="1:1">
      <c r="A8945" s="34">
        <v>7912</v>
      </c>
    </row>
    <row r="8946" spans="1:1">
      <c r="A8946" s="33">
        <v>6256</v>
      </c>
    </row>
    <row r="8947" spans="1:1">
      <c r="A8947" s="34">
        <v>6210</v>
      </c>
    </row>
    <row r="8948" spans="1:1">
      <c r="A8948" s="33">
        <v>4687</v>
      </c>
    </row>
    <row r="8949" spans="1:1">
      <c r="A8949" s="34">
        <v>3510</v>
      </c>
    </row>
    <row r="8950" spans="1:1">
      <c r="A8950" s="33">
        <v>7392</v>
      </c>
    </row>
    <row r="8951" spans="1:1">
      <c r="A8951" s="34">
        <v>8288</v>
      </c>
    </row>
    <row r="8952" spans="1:1">
      <c r="A8952" s="33">
        <v>8789</v>
      </c>
    </row>
    <row r="8953" spans="1:1">
      <c r="A8953" s="34">
        <v>7913</v>
      </c>
    </row>
    <row r="8954" spans="1:1">
      <c r="A8954" s="33">
        <v>4736</v>
      </c>
    </row>
    <row r="8955" spans="1:1">
      <c r="A8955" s="34">
        <v>4092</v>
      </c>
    </row>
    <row r="8956" spans="1:1">
      <c r="A8956" s="33">
        <v>9600</v>
      </c>
    </row>
    <row r="8957" spans="1:1">
      <c r="A8957" s="34">
        <v>10168</v>
      </c>
    </row>
    <row r="8958" spans="1:1">
      <c r="A8958" s="33">
        <v>9450</v>
      </c>
    </row>
    <row r="8959" spans="1:1">
      <c r="A8959" s="34">
        <v>6669</v>
      </c>
    </row>
    <row r="8960" spans="1:1">
      <c r="A8960" s="33">
        <v>5811</v>
      </c>
    </row>
    <row r="8961" spans="1:1">
      <c r="A8961" s="34">
        <v>6400</v>
      </c>
    </row>
    <row r="8962" spans="1:1">
      <c r="A8962" s="33">
        <v>7840</v>
      </c>
    </row>
    <row r="8963" spans="1:1">
      <c r="A8963" s="34">
        <v>8960</v>
      </c>
    </row>
    <row r="8964" spans="1:1">
      <c r="A8964" s="33">
        <v>9152</v>
      </c>
    </row>
    <row r="8965" spans="1:1">
      <c r="A8965" s="34">
        <v>7498</v>
      </c>
    </row>
    <row r="8966" spans="1:1">
      <c r="A8966" s="33">
        <v>6992</v>
      </c>
    </row>
    <row r="8967" spans="1:1">
      <c r="A8967" s="34">
        <v>7776</v>
      </c>
    </row>
    <row r="8968" spans="1:1">
      <c r="A8968" s="33">
        <v>7650</v>
      </c>
    </row>
    <row r="8969" spans="1:1">
      <c r="A8969" s="34">
        <v>7622</v>
      </c>
    </row>
    <row r="8970" spans="1:1">
      <c r="A8970" s="33">
        <v>7332</v>
      </c>
    </row>
    <row r="8971" spans="1:1">
      <c r="A8971" s="34">
        <v>5733</v>
      </c>
    </row>
    <row r="8972" spans="1:1">
      <c r="A8972" s="33">
        <v>5365</v>
      </c>
    </row>
    <row r="8973" spans="1:1">
      <c r="A8973" s="34">
        <v>5800</v>
      </c>
    </row>
    <row r="8974" spans="1:1">
      <c r="A8974" s="33">
        <v>7536</v>
      </c>
    </row>
    <row r="8975" spans="1:1">
      <c r="A8975" s="34">
        <v>5985</v>
      </c>
    </row>
    <row r="8976" spans="1:1">
      <c r="A8976" s="33">
        <v>6916</v>
      </c>
    </row>
    <row r="8977" spans="1:1">
      <c r="A8977" s="34">
        <v>4080</v>
      </c>
    </row>
    <row r="8978" spans="1:1">
      <c r="A8978" s="33">
        <v>3920</v>
      </c>
    </row>
    <row r="8979" spans="1:1">
      <c r="A8979" s="34">
        <v>4674</v>
      </c>
    </row>
    <row r="8980" spans="1:1">
      <c r="A8980" s="33">
        <v>7467</v>
      </c>
    </row>
    <row r="8981" spans="1:1">
      <c r="A8981" s="34">
        <v>8272</v>
      </c>
    </row>
    <row r="8982" spans="1:1">
      <c r="A8982" s="33">
        <v>7920</v>
      </c>
    </row>
    <row r="8983" spans="1:1">
      <c r="A8983" s="34">
        <v>6854</v>
      </c>
    </row>
    <row r="8984" spans="1:1">
      <c r="A8984" s="33">
        <v>5440</v>
      </c>
    </row>
    <row r="8985" spans="1:1">
      <c r="A8985" s="34">
        <v>7074</v>
      </c>
    </row>
    <row r="8986" spans="1:1">
      <c r="A8986" s="33">
        <v>9520</v>
      </c>
    </row>
    <row r="8987" spans="1:1">
      <c r="A8987" s="34">
        <v>10472</v>
      </c>
    </row>
    <row r="8988" spans="1:1">
      <c r="A8988" s="33">
        <v>10199</v>
      </c>
    </row>
    <row r="8989" spans="1:1">
      <c r="A8989" s="34">
        <v>6600</v>
      </c>
    </row>
    <row r="8990" spans="1:1">
      <c r="A8990" s="33">
        <v>7200</v>
      </c>
    </row>
    <row r="8991" spans="1:1">
      <c r="A8991" s="34">
        <v>7040</v>
      </c>
    </row>
    <row r="8992" spans="1:1">
      <c r="A8992" s="33">
        <v>9688</v>
      </c>
    </row>
    <row r="8993" spans="1:1">
      <c r="A8993" s="34">
        <v>3576</v>
      </c>
    </row>
    <row r="8994" spans="1:1">
      <c r="A8994" s="33">
        <v>3780</v>
      </c>
    </row>
    <row r="8995" spans="1:1">
      <c r="A8995" s="34">
        <v>4480</v>
      </c>
    </row>
    <row r="8996" spans="1:1">
      <c r="A8996" s="33">
        <v>2772</v>
      </c>
    </row>
    <row r="8997" spans="1:1">
      <c r="A8997" s="34">
        <v>2625</v>
      </c>
    </row>
    <row r="8998" spans="1:1">
      <c r="A8998" s="33">
        <v>3920</v>
      </c>
    </row>
    <row r="8999" spans="1:1">
      <c r="A8999" s="34">
        <v>3450</v>
      </c>
    </row>
    <row r="9000" spans="1:1">
      <c r="A9000" s="33">
        <v>3348</v>
      </c>
    </row>
    <row r="9001" spans="1:1">
      <c r="A9001" s="34">
        <v>3360</v>
      </c>
    </row>
    <row r="9002" spans="1:1">
      <c r="A9002" s="33">
        <v>2400</v>
      </c>
    </row>
    <row r="9003" spans="1:1">
      <c r="A9003" s="34">
        <v>2040</v>
      </c>
    </row>
    <row r="9004" spans="1:1">
      <c r="A9004" s="33">
        <v>3668</v>
      </c>
    </row>
    <row r="9005" spans="1:1">
      <c r="A9005" s="34">
        <v>4890</v>
      </c>
    </row>
    <row r="9006" spans="1:1">
      <c r="A9006" s="33">
        <v>4181</v>
      </c>
    </row>
    <row r="9007" spans="1:1">
      <c r="A9007" s="34">
        <v>4836</v>
      </c>
    </row>
    <row r="9008" spans="1:1">
      <c r="A9008" s="33">
        <v>2964</v>
      </c>
    </row>
    <row r="9009" spans="1:1">
      <c r="A9009" s="34">
        <v>1845</v>
      </c>
    </row>
    <row r="9010" spans="1:1">
      <c r="A9010" s="33">
        <v>4480</v>
      </c>
    </row>
    <row r="9011" spans="1:1">
      <c r="A9011" s="34">
        <v>6623</v>
      </c>
    </row>
    <row r="9012" spans="1:1">
      <c r="A9012" s="33">
        <v>4440</v>
      </c>
    </row>
    <row r="9013" spans="1:1">
      <c r="A9013" s="34">
        <v>4068</v>
      </c>
    </row>
    <row r="9014" spans="1:1">
      <c r="A9014" s="33">
        <v>3840</v>
      </c>
    </row>
    <row r="9015" spans="1:1">
      <c r="A9015" s="34">
        <v>2128</v>
      </c>
    </row>
    <row r="9016" spans="1:1">
      <c r="A9016" s="33">
        <v>6272</v>
      </c>
    </row>
    <row r="9017" spans="1:1">
      <c r="A9017" s="34">
        <v>6919</v>
      </c>
    </row>
    <row r="9018" spans="1:1">
      <c r="A9018" s="33">
        <v>4896</v>
      </c>
    </row>
    <row r="9019" spans="1:1">
      <c r="A9019" s="34">
        <v>5800</v>
      </c>
    </row>
    <row r="9020" spans="1:1">
      <c r="A9020" s="33">
        <v>3876</v>
      </c>
    </row>
    <row r="9021" spans="1:1">
      <c r="A9021" s="34">
        <v>2886</v>
      </c>
    </row>
    <row r="9022" spans="1:1">
      <c r="A9022" s="33">
        <v>6572</v>
      </c>
    </row>
    <row r="9023" spans="1:1">
      <c r="A9023" s="34">
        <v>7105</v>
      </c>
    </row>
    <row r="9024" spans="1:1">
      <c r="A9024" s="33">
        <v>6683</v>
      </c>
    </row>
    <row r="9025" spans="1:1">
      <c r="A9025" s="34">
        <v>6162</v>
      </c>
    </row>
    <row r="9026" spans="1:1">
      <c r="A9026" s="33">
        <v>4356</v>
      </c>
    </row>
    <row r="9027" spans="1:1">
      <c r="A9027" s="34">
        <v>3948</v>
      </c>
    </row>
    <row r="9028" spans="1:1">
      <c r="A9028" s="33">
        <v>10070</v>
      </c>
    </row>
    <row r="9029" spans="1:1">
      <c r="A9029" s="34">
        <v>8066</v>
      </c>
    </row>
    <row r="9030" spans="1:1">
      <c r="A9030" s="33">
        <v>6401</v>
      </c>
    </row>
    <row r="9031" spans="1:1">
      <c r="A9031" s="34">
        <v>7544</v>
      </c>
    </row>
    <row r="9032" spans="1:1">
      <c r="A9032" s="33">
        <v>4992</v>
      </c>
    </row>
    <row r="9033" spans="1:1">
      <c r="A9033" s="34">
        <v>6318</v>
      </c>
    </row>
    <row r="9034" spans="1:1">
      <c r="A9034" s="33">
        <v>8007</v>
      </c>
    </row>
    <row r="9035" spans="1:1">
      <c r="A9035" s="34">
        <v>8151</v>
      </c>
    </row>
    <row r="9036" spans="1:1">
      <c r="A9036" s="33">
        <v>8800</v>
      </c>
    </row>
    <row r="9037" spans="1:1">
      <c r="A9037" s="34">
        <v>6300</v>
      </c>
    </row>
    <row r="9038" spans="1:1">
      <c r="A9038" s="33">
        <v>6258</v>
      </c>
    </row>
    <row r="9039" spans="1:1">
      <c r="A9039" s="34">
        <v>7140</v>
      </c>
    </row>
    <row r="9040" spans="1:1">
      <c r="A9040" s="33">
        <v>6400</v>
      </c>
    </row>
    <row r="9041" spans="1:1">
      <c r="A9041" s="34">
        <v>6324</v>
      </c>
    </row>
    <row r="9042" spans="1:1">
      <c r="A9042" s="33">
        <v>7524</v>
      </c>
    </row>
    <row r="9043" spans="1:1">
      <c r="A9043" s="34">
        <v>4320</v>
      </c>
    </row>
    <row r="9044" spans="1:1">
      <c r="A9044" s="33">
        <v>4200</v>
      </c>
    </row>
    <row r="9045" spans="1:1">
      <c r="A9045" s="34">
        <v>4752</v>
      </c>
    </row>
    <row r="9046" spans="1:1">
      <c r="A9046" s="33">
        <v>6210</v>
      </c>
    </row>
    <row r="9047" spans="1:1">
      <c r="A9047" s="34">
        <v>5882</v>
      </c>
    </row>
    <row r="9048" spans="1:1">
      <c r="A9048" s="33">
        <v>5882</v>
      </c>
    </row>
    <row r="9049" spans="1:1">
      <c r="A9049" s="34">
        <v>3936</v>
      </c>
    </row>
    <row r="9050" spans="1:1">
      <c r="A9050" s="33">
        <v>3648</v>
      </c>
    </row>
    <row r="9051" spans="1:1">
      <c r="A9051" s="34">
        <v>4182</v>
      </c>
    </row>
    <row r="9052" spans="1:1">
      <c r="A9052" s="33">
        <v>5014</v>
      </c>
    </row>
    <row r="9053" spans="1:1">
      <c r="A9053" s="34">
        <v>6228</v>
      </c>
    </row>
    <row r="9054" spans="1:1">
      <c r="A9054" s="33">
        <v>7360</v>
      </c>
    </row>
    <row r="9055" spans="1:1">
      <c r="A9055" s="34">
        <v>5655</v>
      </c>
    </row>
    <row r="9056" spans="1:1">
      <c r="A9056" s="33">
        <v>5180</v>
      </c>
    </row>
    <row r="9057" spans="1:1">
      <c r="A9057" s="34">
        <v>5593</v>
      </c>
    </row>
    <row r="9058" spans="1:1">
      <c r="A9058" s="33">
        <v>7222</v>
      </c>
    </row>
    <row r="9059" spans="1:1">
      <c r="A9059" s="34">
        <v>8778</v>
      </c>
    </row>
    <row r="9060" spans="1:1">
      <c r="A9060" s="33">
        <v>8697</v>
      </c>
    </row>
    <row r="9061" spans="1:1">
      <c r="A9061" s="34">
        <v>5292</v>
      </c>
    </row>
    <row r="9062" spans="1:1">
      <c r="A9062" s="33">
        <v>5720</v>
      </c>
    </row>
    <row r="9063" spans="1:1">
      <c r="A9063" s="34">
        <v>5280</v>
      </c>
    </row>
    <row r="9064" spans="1:1">
      <c r="A9064" s="33">
        <v>7520</v>
      </c>
    </row>
    <row r="9065" spans="1:1">
      <c r="A9065" s="34">
        <v>9074</v>
      </c>
    </row>
    <row r="9066" spans="1:1">
      <c r="A9066" s="33">
        <v>7680</v>
      </c>
    </row>
    <row r="9067" spans="1:1">
      <c r="A9067" s="34">
        <v>6336</v>
      </c>
    </row>
    <row r="9068" spans="1:1">
      <c r="A9068" s="33">
        <v>5225</v>
      </c>
    </row>
    <row r="9069" spans="1:1">
      <c r="A9069" s="34">
        <v>8645</v>
      </c>
    </row>
    <row r="9070" spans="1:1">
      <c r="A9070" s="33">
        <v>8430</v>
      </c>
    </row>
    <row r="9071" spans="1:1">
      <c r="A9071" s="34">
        <v>11656</v>
      </c>
    </row>
    <row r="9072" spans="1:1">
      <c r="A9072" s="33">
        <v>6669</v>
      </c>
    </row>
    <row r="9073" spans="1:1">
      <c r="A9073" s="34">
        <v>5208</v>
      </c>
    </row>
    <row r="9074" spans="1:1">
      <c r="A9074" s="33">
        <v>1862</v>
      </c>
    </row>
    <row r="9075" spans="1:1">
      <c r="A9075" s="34">
        <v>3536</v>
      </c>
    </row>
    <row r="9076" spans="1:1">
      <c r="A9076" s="33">
        <v>3200</v>
      </c>
    </row>
    <row r="9077" spans="1:1">
      <c r="A9077" s="34">
        <v>4460</v>
      </c>
    </row>
    <row r="9078" spans="1:1">
      <c r="A9078" s="33">
        <v>2560</v>
      </c>
    </row>
    <row r="9079" spans="1:1">
      <c r="A9079" s="34">
        <v>1496</v>
      </c>
    </row>
    <row r="9080" spans="1:1">
      <c r="A9080" s="33">
        <v>1275</v>
      </c>
    </row>
    <row r="9081" spans="1:1">
      <c r="A9081" s="34">
        <v>2600</v>
      </c>
    </row>
    <row r="9082" spans="1:1">
      <c r="A9082" s="33">
        <v>2312</v>
      </c>
    </row>
    <row r="9083" spans="1:1">
      <c r="A9083" s="34">
        <v>4237</v>
      </c>
    </row>
    <row r="9084" spans="1:1">
      <c r="A9084" s="33">
        <v>2320</v>
      </c>
    </row>
    <row r="9085" spans="1:1">
      <c r="A9085" s="34">
        <v>1364</v>
      </c>
    </row>
    <row r="9086" spans="1:1">
      <c r="A9086" s="33">
        <v>1536</v>
      </c>
    </row>
    <row r="9087" spans="1:1">
      <c r="A9087" s="34">
        <v>2940</v>
      </c>
    </row>
    <row r="9088" spans="1:1">
      <c r="A9088" s="33">
        <v>3234</v>
      </c>
    </row>
    <row r="9089" spans="1:1">
      <c r="A9089" s="34">
        <v>6426</v>
      </c>
    </row>
    <row r="9090" spans="1:1">
      <c r="A9090" s="33">
        <v>3920</v>
      </c>
    </row>
    <row r="9091" spans="1:1">
      <c r="A9091" s="34">
        <v>3536</v>
      </c>
    </row>
    <row r="9092" spans="1:1">
      <c r="A9092" s="33">
        <v>2784</v>
      </c>
    </row>
    <row r="9093" spans="1:1">
      <c r="A9093" s="34">
        <v>4488</v>
      </c>
    </row>
    <row r="9094" spans="1:1">
      <c r="A9094" s="33">
        <v>5250</v>
      </c>
    </row>
    <row r="9095" spans="1:1">
      <c r="A9095" s="34">
        <v>8153</v>
      </c>
    </row>
    <row r="9096" spans="1:1">
      <c r="A9096" s="33">
        <v>4350</v>
      </c>
    </row>
    <row r="9097" spans="1:1">
      <c r="A9097" s="34">
        <v>5181</v>
      </c>
    </row>
    <row r="9098" spans="1:1">
      <c r="A9098" s="33">
        <v>5066</v>
      </c>
    </row>
    <row r="9099" spans="1:1">
      <c r="A9099" s="34">
        <v>6345</v>
      </c>
    </row>
    <row r="9100" spans="1:1">
      <c r="A9100" s="33">
        <v>11169</v>
      </c>
    </row>
    <row r="9101" spans="1:1">
      <c r="A9101" s="34">
        <v>13583</v>
      </c>
    </row>
    <row r="9102" spans="1:1">
      <c r="A9102" s="33">
        <v>8064</v>
      </c>
    </row>
    <row r="9103" spans="1:1">
      <c r="A9103" s="34">
        <v>6216</v>
      </c>
    </row>
    <row r="9104" spans="1:1">
      <c r="A9104" s="33">
        <v>4719</v>
      </c>
    </row>
    <row r="9105" spans="1:1">
      <c r="A9105" s="34">
        <v>6900</v>
      </c>
    </row>
    <row r="9106" spans="1:1">
      <c r="A9106" s="33">
        <v>10241</v>
      </c>
    </row>
    <row r="9107" spans="1:1">
      <c r="A9107" s="34">
        <v>10496</v>
      </c>
    </row>
    <row r="9108" spans="1:1">
      <c r="A9108" s="33">
        <v>8712</v>
      </c>
    </row>
    <row r="9109" spans="1:1">
      <c r="A9109" s="34">
        <v>6623</v>
      </c>
    </row>
    <row r="9110" spans="1:1">
      <c r="A9110" s="33">
        <v>4704</v>
      </c>
    </row>
    <row r="9111" spans="1:1">
      <c r="A9111" s="34">
        <v>5530</v>
      </c>
    </row>
    <row r="9112" spans="1:1">
      <c r="A9112" s="33">
        <v>8652</v>
      </c>
    </row>
    <row r="9113" spans="1:1">
      <c r="A9113" s="34">
        <v>9280</v>
      </c>
    </row>
    <row r="9114" spans="1:1">
      <c r="A9114" s="33">
        <v>5214</v>
      </c>
    </row>
    <row r="9115" spans="1:1">
      <c r="A9115" s="34">
        <v>2175</v>
      </c>
    </row>
    <row r="9116" spans="1:1">
      <c r="A9116" s="33">
        <v>1920</v>
      </c>
    </row>
    <row r="9117" spans="1:1">
      <c r="A9117" s="34">
        <v>2904</v>
      </c>
    </row>
    <row r="9118" spans="1:1">
      <c r="A9118" s="33">
        <v>4160</v>
      </c>
    </row>
    <row r="9119" spans="1:1">
      <c r="A9119" s="34">
        <v>5184</v>
      </c>
    </row>
    <row r="9120" spans="1:1">
      <c r="A9120" s="33">
        <v>2805</v>
      </c>
    </row>
    <row r="9121" spans="1:1">
      <c r="A9121" s="34">
        <v>2280</v>
      </c>
    </row>
    <row r="9122" spans="1:1">
      <c r="A9122" s="33">
        <v>2180</v>
      </c>
    </row>
    <row r="9123" spans="1:1">
      <c r="A9123" s="34">
        <v>2625</v>
      </c>
    </row>
    <row r="9124" spans="1:1">
      <c r="A9124" s="33">
        <v>4374</v>
      </c>
    </row>
    <row r="9125" spans="1:1">
      <c r="A9125" s="34">
        <v>4532</v>
      </c>
    </row>
    <row r="9126" spans="1:1">
      <c r="A9126" s="33">
        <v>2295</v>
      </c>
    </row>
    <row r="9127" spans="1:1">
      <c r="A9127" s="34">
        <v>2618</v>
      </c>
    </row>
    <row r="9128" spans="1:1">
      <c r="A9128" s="33">
        <v>6579</v>
      </c>
    </row>
    <row r="9129" spans="1:1">
      <c r="A9129" s="34">
        <v>7788</v>
      </c>
    </row>
    <row r="9130" spans="1:1">
      <c r="A9130" s="33">
        <v>8568</v>
      </c>
    </row>
    <row r="9131" spans="1:1">
      <c r="A9131" s="34">
        <v>12288</v>
      </c>
    </row>
    <row r="9132" spans="1:1">
      <c r="A9132" s="33">
        <v>8844</v>
      </c>
    </row>
    <row r="9133" spans="1:1">
      <c r="A9133" s="34">
        <v>6794</v>
      </c>
    </row>
    <row r="9134" spans="1:1">
      <c r="A9134" s="33">
        <v>5863</v>
      </c>
    </row>
    <row r="9135" spans="1:1">
      <c r="A9135" s="34">
        <v>8478</v>
      </c>
    </row>
    <row r="9136" spans="1:1">
      <c r="A9136" s="33">
        <v>9434</v>
      </c>
    </row>
    <row r="9137" spans="1:1">
      <c r="A9137" s="34">
        <v>3655</v>
      </c>
    </row>
    <row r="9138" spans="1:1">
      <c r="A9138" s="33">
        <v>2430</v>
      </c>
    </row>
    <row r="9139" spans="1:1">
      <c r="A9139" s="34">
        <v>1540</v>
      </c>
    </row>
    <row r="9140" spans="1:1">
      <c r="A9140" s="33">
        <v>1326</v>
      </c>
    </row>
    <row r="9141" spans="1:1">
      <c r="A9141" s="34">
        <v>3198</v>
      </c>
    </row>
    <row r="9142" spans="1:1">
      <c r="A9142" s="33">
        <v>2844</v>
      </c>
    </row>
    <row r="9143" spans="1:1">
      <c r="A9143" s="34">
        <v>3570</v>
      </c>
    </row>
    <row r="9144" spans="1:1">
      <c r="A9144" s="33">
        <v>1904</v>
      </c>
    </row>
    <row r="9145" spans="1:1">
      <c r="A9145" s="34">
        <v>1496</v>
      </c>
    </row>
    <row r="9146" spans="1:1">
      <c r="A9146" s="33">
        <v>1170</v>
      </c>
    </row>
    <row r="9147" spans="1:1">
      <c r="A9147" s="34">
        <v>2553</v>
      </c>
    </row>
    <row r="9148" spans="1:1">
      <c r="A9148" s="33">
        <v>2320</v>
      </c>
    </row>
    <row r="9149" spans="1:1">
      <c r="A9149" s="34">
        <v>3090</v>
      </c>
    </row>
    <row r="9150" spans="1:1">
      <c r="A9150" s="33">
        <v>1498</v>
      </c>
    </row>
    <row r="9151" spans="1:1">
      <c r="A9151" s="34">
        <v>896</v>
      </c>
    </row>
    <row r="9152" spans="1:1">
      <c r="A9152" s="33">
        <v>1050</v>
      </c>
    </row>
    <row r="9153" spans="1:1">
      <c r="A9153" s="34">
        <v>2112</v>
      </c>
    </row>
    <row r="9154" spans="1:1">
      <c r="A9154" s="33">
        <v>2240</v>
      </c>
    </row>
    <row r="9155" spans="1:1">
      <c r="A9155" s="34">
        <v>3876</v>
      </c>
    </row>
    <row r="9156" spans="1:1">
      <c r="A9156" s="33">
        <v>2040</v>
      </c>
    </row>
    <row r="9157" spans="1:1">
      <c r="A9157" s="34">
        <v>1056</v>
      </c>
    </row>
    <row r="9158" spans="1:1">
      <c r="A9158" s="33">
        <v>1001</v>
      </c>
    </row>
    <row r="9159" spans="1:1">
      <c r="A9159" s="34">
        <v>2325</v>
      </c>
    </row>
    <row r="9160" spans="1:1">
      <c r="A9160" s="33">
        <v>2880</v>
      </c>
    </row>
    <row r="9161" spans="1:1">
      <c r="A9161" s="34">
        <v>5928</v>
      </c>
    </row>
    <row r="9162" spans="1:1">
      <c r="A9162" s="33">
        <v>3248</v>
      </c>
    </row>
    <row r="9163" spans="1:1">
      <c r="A9163" s="34">
        <v>3213</v>
      </c>
    </row>
    <row r="9164" spans="1:1">
      <c r="A9164" s="33">
        <v>2160</v>
      </c>
    </row>
    <row r="9165" spans="1:1">
      <c r="A9165" s="34">
        <v>3552</v>
      </c>
    </row>
    <row r="9166" spans="1:1">
      <c r="A9166" s="33">
        <v>4785</v>
      </c>
    </row>
    <row r="9167" spans="1:1">
      <c r="A9167" s="34">
        <v>6608</v>
      </c>
    </row>
    <row r="9168" spans="1:1">
      <c r="A9168" s="33">
        <v>3725</v>
      </c>
    </row>
    <row r="9169" spans="1:1">
      <c r="A9169" s="34">
        <v>3472</v>
      </c>
    </row>
    <row r="9170" spans="1:1">
      <c r="A9170" s="33">
        <v>3596</v>
      </c>
    </row>
    <row r="9171" spans="1:1">
      <c r="A9171" s="34">
        <v>4292</v>
      </c>
    </row>
    <row r="9172" spans="1:1">
      <c r="A9172" s="33">
        <v>7920</v>
      </c>
    </row>
    <row r="9173" spans="1:1">
      <c r="A9173" s="34">
        <v>10569</v>
      </c>
    </row>
    <row r="9174" spans="1:1">
      <c r="A9174" s="33">
        <v>5868</v>
      </c>
    </row>
    <row r="9175" spans="1:1">
      <c r="A9175" s="34">
        <v>4480</v>
      </c>
    </row>
    <row r="9176" spans="1:1">
      <c r="A9176" s="33">
        <v>4200</v>
      </c>
    </row>
    <row r="9177" spans="1:1">
      <c r="A9177" s="34">
        <v>5960</v>
      </c>
    </row>
    <row r="9178" spans="1:1">
      <c r="A9178" s="33">
        <v>9900</v>
      </c>
    </row>
    <row r="9179" spans="1:1">
      <c r="A9179" s="34">
        <v>10019</v>
      </c>
    </row>
    <row r="9180" spans="1:1">
      <c r="A9180" s="33">
        <v>6846</v>
      </c>
    </row>
    <row r="9181" spans="1:1">
      <c r="A9181" s="34">
        <v>5400</v>
      </c>
    </row>
    <row r="9182" spans="1:1">
      <c r="A9182" s="33">
        <v>3828</v>
      </c>
    </row>
    <row r="9183" spans="1:1">
      <c r="A9183" s="34">
        <v>4520</v>
      </c>
    </row>
    <row r="9184" spans="1:1">
      <c r="A9184" s="33">
        <v>7720</v>
      </c>
    </row>
    <row r="9185" spans="1:1">
      <c r="A9185" s="34">
        <v>7735</v>
      </c>
    </row>
    <row r="9186" spans="1:1">
      <c r="A9186" s="33">
        <v>3510</v>
      </c>
    </row>
    <row r="9187" spans="1:1">
      <c r="A9187" s="34">
        <v>1353</v>
      </c>
    </row>
    <row r="9188" spans="1:1">
      <c r="A9188" s="33">
        <v>1248</v>
      </c>
    </row>
    <row r="9189" spans="1:1">
      <c r="A9189" s="34">
        <v>1998</v>
      </c>
    </row>
    <row r="9190" spans="1:1">
      <c r="A9190" s="33">
        <v>3080</v>
      </c>
    </row>
    <row r="9191" spans="1:1">
      <c r="A9191" s="34">
        <v>3780</v>
      </c>
    </row>
    <row r="9192" spans="1:1">
      <c r="A9192" s="33">
        <v>1848</v>
      </c>
    </row>
    <row r="9193" spans="1:1">
      <c r="A9193" s="34">
        <v>1584</v>
      </c>
    </row>
    <row r="9194" spans="1:1">
      <c r="A9194" s="33">
        <v>1410</v>
      </c>
    </row>
    <row r="9195" spans="1:1">
      <c r="A9195" s="34">
        <v>1911</v>
      </c>
    </row>
    <row r="9196" spans="1:1">
      <c r="A9196" s="33">
        <v>2640</v>
      </c>
    </row>
    <row r="9197" spans="1:1">
      <c r="A9197" s="34">
        <v>3168</v>
      </c>
    </row>
    <row r="9198" spans="1:1">
      <c r="A9198" s="33">
        <v>1276</v>
      </c>
    </row>
    <row r="9199" spans="1:1">
      <c r="A9199" s="34">
        <v>1938</v>
      </c>
    </row>
    <row r="9200" spans="1:1">
      <c r="A9200" s="33">
        <v>5248</v>
      </c>
    </row>
    <row r="9201" spans="1:1">
      <c r="A9201" s="34">
        <v>5880</v>
      </c>
    </row>
    <row r="9202" spans="1:1">
      <c r="A9202" s="33">
        <v>7155</v>
      </c>
    </row>
    <row r="9203" spans="1:1">
      <c r="A9203" s="34">
        <v>13090</v>
      </c>
    </row>
    <row r="9204" spans="1:1">
      <c r="A9204" s="33">
        <v>7130</v>
      </c>
    </row>
    <row r="9205" spans="1:1">
      <c r="A9205" s="34">
        <v>6407</v>
      </c>
    </row>
    <row r="9206" spans="1:1">
      <c r="A9206" s="33">
        <v>4960</v>
      </c>
    </row>
    <row r="9207" spans="1:1">
      <c r="A9207" s="34">
        <v>6600</v>
      </c>
    </row>
    <row r="9208" spans="1:1">
      <c r="A9208" s="33">
        <v>9350</v>
      </c>
    </row>
    <row r="9209" spans="1:1">
      <c r="A9209" s="34">
        <v>3026</v>
      </c>
    </row>
    <row r="9210" spans="1:1">
      <c r="A9210" s="33">
        <v>2232</v>
      </c>
    </row>
    <row r="9211" spans="1:1">
      <c r="A9211" s="34">
        <v>1310</v>
      </c>
    </row>
    <row r="9212" spans="1:1">
      <c r="A9212" s="33">
        <v>962</v>
      </c>
    </row>
    <row r="9213" spans="1:1">
      <c r="A9213" s="34">
        <v>2093</v>
      </c>
    </row>
    <row r="9214" spans="1:1">
      <c r="A9214" s="33">
        <v>2232</v>
      </c>
    </row>
    <row r="9215" spans="1:1">
      <c r="A9215" s="34">
        <v>3708</v>
      </c>
    </row>
    <row r="9216" spans="1:1">
      <c r="A9216" s="33">
        <v>1411</v>
      </c>
    </row>
    <row r="9217" spans="1:1">
      <c r="A9217" s="34">
        <v>1176</v>
      </c>
    </row>
    <row r="9218" spans="1:1">
      <c r="A9218" s="33">
        <v>870</v>
      </c>
    </row>
    <row r="9219" spans="1:1">
      <c r="A9219" s="34">
        <v>2040</v>
      </c>
    </row>
    <row r="9220" spans="1:1">
      <c r="A9220" s="33">
        <v>1568</v>
      </c>
    </row>
    <row r="9221" spans="1:1">
      <c r="A9221" s="34">
        <v>2548</v>
      </c>
    </row>
    <row r="9222" spans="1:1">
      <c r="A9222" s="33">
        <v>1170</v>
      </c>
    </row>
    <row r="9223" spans="1:1">
      <c r="A9223" s="34">
        <v>581</v>
      </c>
    </row>
    <row r="9224" spans="1:1">
      <c r="A9224" s="33">
        <v>624</v>
      </c>
    </row>
    <row r="9225" spans="1:1">
      <c r="A9225" s="34">
        <v>1586</v>
      </c>
    </row>
    <row r="9226" spans="1:1">
      <c r="A9226" s="33">
        <v>1584</v>
      </c>
    </row>
    <row r="9227" spans="1:1">
      <c r="A9227" s="34">
        <v>3680</v>
      </c>
    </row>
    <row r="9228" spans="1:1">
      <c r="A9228" s="33">
        <v>1422</v>
      </c>
    </row>
    <row r="9229" spans="1:1">
      <c r="A9229" s="34">
        <v>700</v>
      </c>
    </row>
    <row r="9230" spans="1:1">
      <c r="A9230" s="33">
        <v>705</v>
      </c>
    </row>
    <row r="9231" spans="1:1">
      <c r="A9231" s="34">
        <v>1458</v>
      </c>
    </row>
    <row r="9232" spans="1:1">
      <c r="A9232" s="33">
        <v>2442</v>
      </c>
    </row>
    <row r="9233" spans="1:1">
      <c r="A9233" s="34">
        <v>5012</v>
      </c>
    </row>
    <row r="9234" spans="1:1">
      <c r="A9234" s="33">
        <v>2697</v>
      </c>
    </row>
    <row r="9235" spans="1:1">
      <c r="A9235" s="34">
        <v>2376</v>
      </c>
    </row>
    <row r="9236" spans="1:1">
      <c r="A9236" s="33">
        <v>1924</v>
      </c>
    </row>
    <row r="9237" spans="1:1">
      <c r="A9237" s="34">
        <v>2640</v>
      </c>
    </row>
    <row r="9238" spans="1:1">
      <c r="A9238" s="33">
        <v>3828</v>
      </c>
    </row>
    <row r="9239" spans="1:1">
      <c r="A9239" s="34">
        <v>6144</v>
      </c>
    </row>
    <row r="9240" spans="1:1">
      <c r="A9240" s="33">
        <v>3075</v>
      </c>
    </row>
    <row r="9241" spans="1:1">
      <c r="A9241" s="34">
        <v>2889</v>
      </c>
    </row>
    <row r="9242" spans="1:1">
      <c r="A9242" s="33">
        <v>2958</v>
      </c>
    </row>
    <row r="9243" spans="1:1">
      <c r="A9243" s="34">
        <v>4305</v>
      </c>
    </row>
    <row r="9244" spans="1:1">
      <c r="A9244" s="33">
        <v>5720</v>
      </c>
    </row>
    <row r="9245" spans="1:1">
      <c r="A9245" s="34">
        <v>10234</v>
      </c>
    </row>
    <row r="9246" spans="1:1">
      <c r="A9246" s="33">
        <v>4725</v>
      </c>
    </row>
    <row r="9247" spans="1:1">
      <c r="A9247" s="34">
        <v>4323</v>
      </c>
    </row>
    <row r="9248" spans="1:1">
      <c r="A9248" s="33">
        <v>3852</v>
      </c>
    </row>
    <row r="9249" spans="1:1">
      <c r="A9249" s="34">
        <v>4988</v>
      </c>
    </row>
    <row r="9250" spans="1:1">
      <c r="A9250" s="33">
        <v>7335</v>
      </c>
    </row>
    <row r="9251" spans="1:1">
      <c r="A9251" s="34">
        <v>9430</v>
      </c>
    </row>
    <row r="9252" spans="1:1">
      <c r="A9252" s="33">
        <v>5180</v>
      </c>
    </row>
    <row r="9253" spans="1:1">
      <c r="A9253" s="34">
        <v>4294</v>
      </c>
    </row>
    <row r="9254" spans="1:1">
      <c r="A9254" s="33">
        <v>3552</v>
      </c>
    </row>
    <row r="9255" spans="1:1">
      <c r="A9255" s="34">
        <v>4200</v>
      </c>
    </row>
    <row r="9256" spans="1:1">
      <c r="A9256" s="33">
        <v>6640</v>
      </c>
    </row>
    <row r="9257" spans="1:1">
      <c r="A9257" s="34">
        <v>6860</v>
      </c>
    </row>
    <row r="9258" spans="1:1">
      <c r="A9258" s="33">
        <v>3584</v>
      </c>
    </row>
    <row r="9259" spans="1:1">
      <c r="A9259" s="34">
        <v>1092</v>
      </c>
    </row>
    <row r="9260" spans="1:1">
      <c r="A9260" s="33">
        <v>996</v>
      </c>
    </row>
    <row r="9261" spans="1:1">
      <c r="A9261" s="34">
        <v>1560</v>
      </c>
    </row>
    <row r="9262" spans="1:1">
      <c r="A9262" s="33">
        <v>2737</v>
      </c>
    </row>
    <row r="9263" spans="1:1">
      <c r="A9263" s="34">
        <v>3460</v>
      </c>
    </row>
    <row r="9264" spans="1:1">
      <c r="A9264" s="33">
        <v>1568</v>
      </c>
    </row>
    <row r="9265" spans="1:1">
      <c r="A9265" s="34">
        <v>1036</v>
      </c>
    </row>
    <row r="9266" spans="1:1">
      <c r="A9266" s="33">
        <v>930</v>
      </c>
    </row>
    <row r="9267" spans="1:1">
      <c r="A9267" s="34">
        <v>1496</v>
      </c>
    </row>
    <row r="9268" spans="1:1">
      <c r="A9268" s="33">
        <v>2222</v>
      </c>
    </row>
    <row r="9269" spans="1:1">
      <c r="A9269" s="34">
        <v>2656</v>
      </c>
    </row>
    <row r="9270" spans="1:1">
      <c r="A9270" s="33">
        <v>1056</v>
      </c>
    </row>
    <row r="9271" spans="1:1">
      <c r="A9271" s="34">
        <v>1539</v>
      </c>
    </row>
    <row r="9272" spans="1:1">
      <c r="A9272" s="33">
        <v>3330</v>
      </c>
    </row>
    <row r="9273" spans="1:1">
      <c r="A9273" s="34">
        <v>5100</v>
      </c>
    </row>
    <row r="9274" spans="1:1">
      <c r="A9274" s="33">
        <v>7680</v>
      </c>
    </row>
    <row r="9275" spans="1:1">
      <c r="A9275" s="34">
        <v>11000</v>
      </c>
    </row>
    <row r="9276" spans="1:1">
      <c r="A9276" s="33">
        <v>7003</v>
      </c>
    </row>
    <row r="9277" spans="1:1">
      <c r="A9277" s="34">
        <v>5764</v>
      </c>
    </row>
    <row r="9278" spans="1:1">
      <c r="A9278" s="33">
        <v>5130</v>
      </c>
    </row>
    <row r="9279" spans="1:1">
      <c r="A9279" s="34">
        <v>5390</v>
      </c>
    </row>
    <row r="9280" spans="1:1">
      <c r="A9280" s="33">
        <v>6528</v>
      </c>
    </row>
    <row r="9281" spans="1:1">
      <c r="A9281" s="34">
        <v>2992</v>
      </c>
    </row>
    <row r="9282" spans="1:1">
      <c r="A9282" s="33">
        <v>1680</v>
      </c>
    </row>
    <row r="9283" spans="1:1">
      <c r="A9283" s="34">
        <v>1392</v>
      </c>
    </row>
    <row r="9284" spans="1:1">
      <c r="A9284" s="33">
        <v>1120</v>
      </c>
    </row>
    <row r="9285" spans="1:1">
      <c r="A9285" s="34">
        <v>2464</v>
      </c>
    </row>
    <row r="9286" spans="1:1">
      <c r="A9286" s="33">
        <v>2023</v>
      </c>
    </row>
    <row r="9287" spans="1:1">
      <c r="A9287" s="34">
        <v>3672</v>
      </c>
    </row>
    <row r="9288" spans="1:1">
      <c r="A9288" s="33">
        <v>1275</v>
      </c>
    </row>
    <row r="9289" spans="1:1">
      <c r="A9289" s="34">
        <v>990</v>
      </c>
    </row>
    <row r="9290" spans="1:1">
      <c r="A9290" s="33">
        <v>936</v>
      </c>
    </row>
    <row r="9291" spans="1:1">
      <c r="A9291" s="34">
        <v>2574</v>
      </c>
    </row>
    <row r="9292" spans="1:1">
      <c r="A9292" s="33">
        <v>3072</v>
      </c>
    </row>
    <row r="9293" spans="1:1">
      <c r="A9293" s="34">
        <v>4732</v>
      </c>
    </row>
    <row r="9294" spans="1:1">
      <c r="A9294" s="33">
        <v>2176</v>
      </c>
    </row>
    <row r="9295" spans="1:1">
      <c r="A9295" s="34">
        <v>1725</v>
      </c>
    </row>
    <row r="9296" spans="1:1">
      <c r="A9296" s="33">
        <v>918</v>
      </c>
    </row>
    <row r="9297" spans="1:1">
      <c r="A9297" s="34">
        <v>2067</v>
      </c>
    </row>
    <row r="9298" spans="1:1">
      <c r="A9298" s="33">
        <v>2465</v>
      </c>
    </row>
    <row r="9299" spans="1:1">
      <c r="A9299" s="34">
        <v>4340</v>
      </c>
    </row>
    <row r="9300" spans="1:1">
      <c r="A9300" s="33">
        <v>1920</v>
      </c>
    </row>
    <row r="9301" spans="1:1">
      <c r="A9301" s="34">
        <v>1280</v>
      </c>
    </row>
    <row r="9302" spans="1:1">
      <c r="A9302" s="33">
        <v>1066</v>
      </c>
    </row>
    <row r="9303" spans="1:1">
      <c r="A9303" s="34">
        <v>1480</v>
      </c>
    </row>
    <row r="9304" spans="1:1">
      <c r="A9304" s="33">
        <v>2444</v>
      </c>
    </row>
    <row r="9305" spans="1:1">
      <c r="A9305" s="34">
        <v>7640</v>
      </c>
    </row>
    <row r="9306" spans="1:1">
      <c r="A9306" s="33">
        <v>2905</v>
      </c>
    </row>
    <row r="9307" spans="1:1">
      <c r="A9307" s="34">
        <v>2656</v>
      </c>
    </row>
    <row r="9308" spans="1:1">
      <c r="A9308" s="33">
        <v>2368</v>
      </c>
    </row>
    <row r="9309" spans="1:1">
      <c r="A9309" s="34">
        <v>3071</v>
      </c>
    </row>
    <row r="9310" spans="1:1">
      <c r="A9310" s="33">
        <v>5248</v>
      </c>
    </row>
    <row r="9311" spans="1:1">
      <c r="A9311" s="34">
        <v>8240</v>
      </c>
    </row>
    <row r="9312" spans="1:1">
      <c r="A9312" s="33">
        <v>4712</v>
      </c>
    </row>
    <row r="9313" spans="1:1">
      <c r="A9313" s="34">
        <v>3360</v>
      </c>
    </row>
    <row r="9314" spans="1:1">
      <c r="A9314" s="33">
        <v>2975</v>
      </c>
    </row>
    <row r="9315" spans="1:1">
      <c r="A9315" s="34">
        <v>3276</v>
      </c>
    </row>
    <row r="9316" spans="1:1">
      <c r="A9316" s="33">
        <v>4992</v>
      </c>
    </row>
    <row r="9317" spans="1:1">
      <c r="A9317" s="34">
        <v>8190</v>
      </c>
    </row>
    <row r="9318" spans="1:1">
      <c r="A9318" s="33">
        <v>4560</v>
      </c>
    </row>
    <row r="9319" spans="1:1">
      <c r="A9319" s="34">
        <v>3219</v>
      </c>
    </row>
    <row r="9320" spans="1:1">
      <c r="A9320" s="33">
        <v>3196</v>
      </c>
    </row>
    <row r="9321" spans="1:1">
      <c r="A9321" s="34">
        <v>3999</v>
      </c>
    </row>
    <row r="9322" spans="1:1">
      <c r="A9322" s="33">
        <v>6080</v>
      </c>
    </row>
    <row r="9323" spans="1:1">
      <c r="A9323" s="34">
        <v>7760</v>
      </c>
    </row>
    <row r="9324" spans="1:1">
      <c r="A9324" s="33">
        <v>4352</v>
      </c>
    </row>
    <row r="9325" spans="1:1">
      <c r="A9325" s="34">
        <v>3852</v>
      </c>
    </row>
    <row r="9326" spans="1:1">
      <c r="A9326" s="33">
        <v>2304</v>
      </c>
    </row>
    <row r="9327" spans="1:1">
      <c r="A9327" s="34">
        <v>2666</v>
      </c>
    </row>
    <row r="9328" spans="1:1">
      <c r="A9328" s="33">
        <v>5456</v>
      </c>
    </row>
    <row r="9329" spans="1:1">
      <c r="A9329" s="34">
        <v>7310</v>
      </c>
    </row>
    <row r="9330" spans="1:1">
      <c r="A9330" s="33">
        <v>3720</v>
      </c>
    </row>
    <row r="9331" spans="1:1">
      <c r="A9331" s="34">
        <v>2112</v>
      </c>
    </row>
    <row r="9332" spans="1:1">
      <c r="A9332" s="33">
        <v>1740</v>
      </c>
    </row>
    <row r="9333" spans="1:1">
      <c r="A9333" s="34">
        <v>2378</v>
      </c>
    </row>
    <row r="9334" spans="1:1">
      <c r="A9334" s="33">
        <v>3735</v>
      </c>
    </row>
    <row r="9335" spans="1:1">
      <c r="A9335" s="34">
        <v>7038</v>
      </c>
    </row>
    <row r="9336" spans="1:1">
      <c r="A9336" s="33">
        <v>3666</v>
      </c>
    </row>
    <row r="9337" spans="1:1">
      <c r="A9337" s="34">
        <v>2196</v>
      </c>
    </row>
    <row r="9338" spans="1:1">
      <c r="A9338" s="33">
        <v>1935</v>
      </c>
    </row>
    <row r="9339" spans="1:1">
      <c r="A9339" s="34">
        <v>2250</v>
      </c>
    </row>
    <row r="9340" spans="1:1">
      <c r="A9340" s="33">
        <v>4324</v>
      </c>
    </row>
    <row r="9341" spans="1:1">
      <c r="A9341" s="34">
        <v>7599</v>
      </c>
    </row>
    <row r="9342" spans="1:1">
      <c r="A9342" s="33">
        <v>3885</v>
      </c>
    </row>
    <row r="9343" spans="1:1">
      <c r="A9343" s="34">
        <v>3708</v>
      </c>
    </row>
    <row r="9344" spans="1:1">
      <c r="A9344" s="33">
        <v>3237</v>
      </c>
    </row>
    <row r="9345" spans="1:1">
      <c r="A9345" s="34">
        <v>3872</v>
      </c>
    </row>
    <row r="9346" spans="1:1">
      <c r="A9346" s="33">
        <v>6032</v>
      </c>
    </row>
    <row r="9347" spans="1:1">
      <c r="A9347" s="34">
        <v>7785</v>
      </c>
    </row>
    <row r="9348" spans="1:1">
      <c r="A9348" s="33">
        <v>4847</v>
      </c>
    </row>
    <row r="9349" spans="1:1">
      <c r="A9349" s="34">
        <v>4988</v>
      </c>
    </row>
    <row r="9350" spans="1:1">
      <c r="A9350" s="33">
        <v>3648</v>
      </c>
    </row>
    <row r="9351" spans="1:1">
      <c r="A9351" s="34">
        <v>4158</v>
      </c>
    </row>
    <row r="9352" spans="1:1">
      <c r="A9352" s="33">
        <v>6240</v>
      </c>
    </row>
    <row r="9353" spans="1:1">
      <c r="A9353" s="34">
        <v>3427</v>
      </c>
    </row>
    <row r="9354" spans="1:1">
      <c r="A9354" s="33">
        <v>2212</v>
      </c>
    </row>
    <row r="9355" spans="1:1">
      <c r="A9355" s="34">
        <v>1368</v>
      </c>
    </row>
    <row r="9356" spans="1:1">
      <c r="A9356" s="33">
        <v>576</v>
      </c>
    </row>
    <row r="9357" spans="1:1">
      <c r="A9357" s="34">
        <v>1496</v>
      </c>
    </row>
    <row r="9358" spans="1:1">
      <c r="A9358" s="33">
        <v>1872</v>
      </c>
    </row>
    <row r="9359" spans="1:1">
      <c r="A9359" s="34">
        <v>3888</v>
      </c>
    </row>
    <row r="9360" spans="1:1">
      <c r="A9360" s="33">
        <v>984</v>
      </c>
    </row>
    <row r="9361" spans="1:1">
      <c r="A9361" s="34">
        <v>954</v>
      </c>
    </row>
    <row r="9362" spans="1:1">
      <c r="A9362" s="33">
        <v>320</v>
      </c>
    </row>
    <row r="9363" spans="1:1">
      <c r="A9363" s="34">
        <v>1360</v>
      </c>
    </row>
    <row r="9364" spans="1:1">
      <c r="A9364" s="33">
        <v>2079</v>
      </c>
    </row>
    <row r="9365" spans="1:1">
      <c r="A9365" s="34">
        <v>4056</v>
      </c>
    </row>
    <row r="9366" spans="1:1">
      <c r="A9366" s="33">
        <v>1215</v>
      </c>
    </row>
    <row r="9367" spans="1:1">
      <c r="A9367" s="34">
        <v>952</v>
      </c>
    </row>
    <row r="9368" spans="1:1">
      <c r="A9368" s="33">
        <v>160</v>
      </c>
    </row>
    <row r="9369" spans="1:1">
      <c r="A9369" s="34">
        <v>825</v>
      </c>
    </row>
    <row r="9370" spans="1:1">
      <c r="A9370" s="33">
        <v>1450</v>
      </c>
    </row>
    <row r="9371" spans="1:1">
      <c r="A9371" s="34">
        <v>3696</v>
      </c>
    </row>
    <row r="9372" spans="1:1">
      <c r="A9372" s="33">
        <v>920</v>
      </c>
    </row>
    <row r="9373" spans="1:1">
      <c r="A9373" s="34">
        <v>704</v>
      </c>
    </row>
    <row r="9374" spans="1:1">
      <c r="A9374" s="33">
        <v>357</v>
      </c>
    </row>
    <row r="9375" spans="1:1">
      <c r="A9375" s="34">
        <v>495</v>
      </c>
    </row>
    <row r="9376" spans="1:1">
      <c r="A9376" s="33">
        <v>1560</v>
      </c>
    </row>
    <row r="9377" spans="1:1">
      <c r="A9377" s="34">
        <v>5850</v>
      </c>
    </row>
    <row r="9378" spans="1:1">
      <c r="A9378" s="33">
        <v>1856</v>
      </c>
    </row>
    <row r="9379" spans="1:1">
      <c r="A9379" s="34">
        <v>1920</v>
      </c>
    </row>
    <row r="9380" spans="1:1">
      <c r="A9380" s="33">
        <v>1377</v>
      </c>
    </row>
    <row r="9381" spans="1:1">
      <c r="A9381" s="34">
        <v>2160</v>
      </c>
    </row>
    <row r="9382" spans="1:1">
      <c r="A9382" s="33">
        <v>3348</v>
      </c>
    </row>
    <row r="9383" spans="1:1">
      <c r="A9383" s="34">
        <v>6336</v>
      </c>
    </row>
    <row r="9384" spans="1:1">
      <c r="A9384" s="33">
        <v>3675</v>
      </c>
    </row>
    <row r="9385" spans="1:1">
      <c r="A9385" s="34">
        <v>2368</v>
      </c>
    </row>
    <row r="9386" spans="1:1">
      <c r="A9386" s="33">
        <v>1820</v>
      </c>
    </row>
    <row r="9387" spans="1:1">
      <c r="A9387" s="34">
        <v>2574</v>
      </c>
    </row>
    <row r="9388" spans="1:1">
      <c r="A9388" s="33">
        <v>5117</v>
      </c>
    </row>
    <row r="9389" spans="1:1">
      <c r="A9389" s="34">
        <v>6574</v>
      </c>
    </row>
    <row r="9390" spans="1:1">
      <c r="A9390" s="33">
        <v>3648</v>
      </c>
    </row>
    <row r="9391" spans="1:1">
      <c r="A9391" s="34">
        <v>2106</v>
      </c>
    </row>
    <row r="9392" spans="1:1">
      <c r="A9392" s="33">
        <v>1860</v>
      </c>
    </row>
    <row r="9393" spans="1:1">
      <c r="A9393" s="34">
        <v>2244</v>
      </c>
    </row>
    <row r="9394" spans="1:1">
      <c r="A9394" s="33">
        <v>5168</v>
      </c>
    </row>
    <row r="9395" spans="1:1">
      <c r="A9395" s="34">
        <v>6916</v>
      </c>
    </row>
    <row r="9396" spans="1:1">
      <c r="A9396" s="33">
        <v>3441</v>
      </c>
    </row>
    <row r="9397" spans="1:1">
      <c r="A9397" s="34">
        <v>2550</v>
      </c>
    </row>
    <row r="9398" spans="1:1">
      <c r="A9398" s="33">
        <v>1363</v>
      </c>
    </row>
    <row r="9399" spans="1:1">
      <c r="A9399" s="34">
        <v>1480</v>
      </c>
    </row>
    <row r="9400" spans="1:1">
      <c r="A9400" s="33">
        <v>3648</v>
      </c>
    </row>
    <row r="9401" spans="1:1">
      <c r="A9401" s="34">
        <v>4992</v>
      </c>
    </row>
    <row r="9402" spans="1:1">
      <c r="A9402" s="33">
        <v>2370</v>
      </c>
    </row>
    <row r="9403" spans="1:1">
      <c r="A9403" s="34">
        <v>1131</v>
      </c>
    </row>
    <row r="9404" spans="1:1">
      <c r="A9404" s="33">
        <v>960</v>
      </c>
    </row>
    <row r="9405" spans="1:1">
      <c r="A9405" s="34">
        <v>1122</v>
      </c>
    </row>
    <row r="9406" spans="1:1">
      <c r="A9406" s="33">
        <v>2624</v>
      </c>
    </row>
    <row r="9407" spans="1:1">
      <c r="A9407" s="34">
        <v>4181</v>
      </c>
    </row>
    <row r="9408" spans="1:1">
      <c r="A9408" s="33">
        <v>2584</v>
      </c>
    </row>
    <row r="9409" spans="1:1">
      <c r="A9409" s="34">
        <v>1200</v>
      </c>
    </row>
    <row r="9410" spans="1:1">
      <c r="A9410" s="33">
        <v>897</v>
      </c>
    </row>
    <row r="9411" spans="1:1">
      <c r="A9411" s="34">
        <v>920</v>
      </c>
    </row>
    <row r="9412" spans="1:1">
      <c r="A9412" s="33">
        <v>3102</v>
      </c>
    </row>
    <row r="9413" spans="1:1">
      <c r="A9413" s="34">
        <v>4200</v>
      </c>
    </row>
    <row r="9414" spans="1:1">
      <c r="A9414" s="33">
        <v>2960</v>
      </c>
    </row>
    <row r="9415" spans="1:1">
      <c r="A9415" s="34">
        <v>2516</v>
      </c>
    </row>
    <row r="9416" spans="1:1">
      <c r="A9416" s="33">
        <v>2448</v>
      </c>
    </row>
    <row r="9417" spans="1:1">
      <c r="A9417" s="34">
        <v>2623</v>
      </c>
    </row>
    <row r="9418" spans="1:1">
      <c r="A9418" s="33">
        <v>3818</v>
      </c>
    </row>
    <row r="9419" spans="1:1">
      <c r="A9419" s="34">
        <v>7680</v>
      </c>
    </row>
    <row r="9420" spans="1:1">
      <c r="A9420" s="33">
        <v>3774</v>
      </c>
    </row>
    <row r="9421" spans="1:1">
      <c r="A9421" s="34">
        <v>3520</v>
      </c>
    </row>
    <row r="9422" spans="1:1">
      <c r="A9422" s="33">
        <v>2618</v>
      </c>
    </row>
    <row r="9423" spans="1:1">
      <c r="A9423" s="34">
        <v>3034</v>
      </c>
    </row>
    <row r="9424" spans="1:1">
      <c r="A9424" s="33">
        <v>5661</v>
      </c>
    </row>
    <row r="9425" spans="1:1">
      <c r="A9425" s="34">
        <v>3920</v>
      </c>
    </row>
    <row r="9426" spans="1:1">
      <c r="A9426" s="33">
        <v>2464</v>
      </c>
    </row>
    <row r="9427" spans="1:1">
      <c r="A9427" s="34">
        <v>1650</v>
      </c>
    </row>
    <row r="9428" spans="1:1">
      <c r="A9428" s="33">
        <v>825</v>
      </c>
    </row>
    <row r="9429" spans="1:1">
      <c r="A9429" s="34">
        <v>1833</v>
      </c>
    </row>
    <row r="9430" spans="1:1">
      <c r="A9430" s="33">
        <v>2158</v>
      </c>
    </row>
    <row r="9431" spans="1:1">
      <c r="A9431" s="34">
        <v>4030</v>
      </c>
    </row>
    <row r="9432" spans="1:1">
      <c r="A9432" s="33">
        <v>1643</v>
      </c>
    </row>
    <row r="9433" spans="1:1">
      <c r="A9433" s="34">
        <v>1680</v>
      </c>
    </row>
    <row r="9434" spans="1:1">
      <c r="A9434" s="33">
        <v>2025</v>
      </c>
    </row>
    <row r="9435" spans="1:1">
      <c r="A9435" s="34">
        <v>1908</v>
      </c>
    </row>
    <row r="9436" spans="1:1">
      <c r="A9436" s="33">
        <v>2400</v>
      </c>
    </row>
    <row r="9437" spans="1:1">
      <c r="A9437" s="34">
        <v>4340</v>
      </c>
    </row>
    <row r="9438" spans="1:1">
      <c r="A9438" s="33">
        <v>1891</v>
      </c>
    </row>
    <row r="9439" spans="1:1">
      <c r="A9439" s="34">
        <v>1380</v>
      </c>
    </row>
    <row r="9440" spans="1:1">
      <c r="A9440" s="33">
        <v>2325</v>
      </c>
    </row>
    <row r="9441" spans="1:1">
      <c r="A9441" s="34">
        <v>1116</v>
      </c>
    </row>
    <row r="9442" spans="1:1">
      <c r="A9442" s="33">
        <v>2108</v>
      </c>
    </row>
    <row r="9443" spans="1:1">
      <c r="A9443" s="34">
        <v>4172</v>
      </c>
    </row>
    <row r="9444" spans="1:1">
      <c r="A9444" s="33">
        <v>1428</v>
      </c>
    </row>
    <row r="9445" spans="1:1">
      <c r="A9445" s="34">
        <v>1122</v>
      </c>
    </row>
    <row r="9446" spans="1:1">
      <c r="A9446" s="33">
        <v>897</v>
      </c>
    </row>
    <row r="9447" spans="1:1">
      <c r="A9447" s="34">
        <v>1452</v>
      </c>
    </row>
    <row r="9448" spans="1:1">
      <c r="A9448" s="33">
        <v>2820</v>
      </c>
    </row>
    <row r="9449" spans="1:1">
      <c r="A9449" s="34">
        <v>7093</v>
      </c>
    </row>
    <row r="9450" spans="1:1">
      <c r="A9450" s="33">
        <v>2312</v>
      </c>
    </row>
    <row r="9451" spans="1:1">
      <c r="A9451" s="34">
        <v>2040</v>
      </c>
    </row>
    <row r="9452" spans="1:1">
      <c r="A9452" s="33">
        <v>1728</v>
      </c>
    </row>
    <row r="9453" spans="1:1">
      <c r="A9453" s="34">
        <v>2340</v>
      </c>
    </row>
    <row r="9454" spans="1:1">
      <c r="A9454" s="33">
        <v>4472</v>
      </c>
    </row>
    <row r="9455" spans="1:1">
      <c r="A9455" s="34">
        <v>7644</v>
      </c>
    </row>
    <row r="9456" spans="1:1">
      <c r="A9456" s="33">
        <v>4104</v>
      </c>
    </row>
    <row r="9457" spans="1:1">
      <c r="A9457" s="34">
        <v>2700</v>
      </c>
    </row>
    <row r="9458" spans="1:1">
      <c r="A9458" s="33">
        <v>2448</v>
      </c>
    </row>
    <row r="9459" spans="1:1">
      <c r="A9459" s="34">
        <v>2886</v>
      </c>
    </row>
    <row r="9460" spans="1:1">
      <c r="A9460" s="33">
        <v>5640</v>
      </c>
    </row>
    <row r="9461" spans="1:1">
      <c r="A9461" s="34">
        <v>6660</v>
      </c>
    </row>
    <row r="9462" spans="1:1">
      <c r="A9462" s="33">
        <v>3780</v>
      </c>
    </row>
    <row r="9463" spans="1:1">
      <c r="A9463" s="34">
        <v>2816</v>
      </c>
    </row>
    <row r="9464" spans="1:1">
      <c r="A9464" s="33">
        <v>2618</v>
      </c>
    </row>
    <row r="9465" spans="1:1">
      <c r="A9465" s="34">
        <v>3280</v>
      </c>
    </row>
    <row r="9466" spans="1:1">
      <c r="A9466" s="33">
        <v>5412</v>
      </c>
    </row>
    <row r="9467" spans="1:1">
      <c r="A9467" s="34">
        <v>7840</v>
      </c>
    </row>
    <row r="9468" spans="1:1">
      <c r="A9468" s="33">
        <v>3696</v>
      </c>
    </row>
    <row r="9469" spans="1:1">
      <c r="A9469" s="34">
        <v>2465</v>
      </c>
    </row>
    <row r="9470" spans="1:1">
      <c r="A9470" s="33">
        <v>1798</v>
      </c>
    </row>
    <row r="9471" spans="1:1">
      <c r="A9471" s="34">
        <v>2040</v>
      </c>
    </row>
    <row r="9472" spans="1:1">
      <c r="A9472" s="33">
        <v>4508</v>
      </c>
    </row>
    <row r="9473" spans="1:1">
      <c r="A9473" s="34">
        <v>5508</v>
      </c>
    </row>
    <row r="9474" spans="1:1">
      <c r="A9474" s="33">
        <v>3080</v>
      </c>
    </row>
    <row r="9475" spans="1:1">
      <c r="A9475" s="34">
        <v>1410</v>
      </c>
    </row>
    <row r="9476" spans="1:1">
      <c r="A9476" s="33">
        <v>1326</v>
      </c>
    </row>
    <row r="9477" spans="1:1">
      <c r="A9477" s="34">
        <v>1599</v>
      </c>
    </row>
    <row r="9478" spans="1:1">
      <c r="A9478" s="33">
        <v>3157</v>
      </c>
    </row>
    <row r="9479" spans="1:1">
      <c r="A9479" s="34">
        <v>5280</v>
      </c>
    </row>
    <row r="9480" spans="1:1">
      <c r="A9480" s="33">
        <v>2516</v>
      </c>
    </row>
    <row r="9481" spans="1:1">
      <c r="A9481" s="34">
        <v>1558</v>
      </c>
    </row>
    <row r="9482" spans="1:1">
      <c r="A9482" s="33">
        <v>1216</v>
      </c>
    </row>
    <row r="9483" spans="1:1">
      <c r="A9483" s="34">
        <v>1734</v>
      </c>
    </row>
    <row r="9484" spans="1:1">
      <c r="A9484" s="33">
        <v>3468</v>
      </c>
    </row>
    <row r="9485" spans="1:1">
      <c r="A9485" s="34">
        <v>5880</v>
      </c>
    </row>
    <row r="9486" spans="1:1">
      <c r="A9486" s="33">
        <v>4080</v>
      </c>
    </row>
    <row r="9487" spans="1:1">
      <c r="A9487" s="34">
        <v>4004</v>
      </c>
    </row>
    <row r="9488" spans="1:1">
      <c r="A9488" s="33">
        <v>3486</v>
      </c>
    </row>
    <row r="9489" spans="1:1">
      <c r="A9489" s="34">
        <v>3900</v>
      </c>
    </row>
    <row r="9490" spans="1:1">
      <c r="A9490" s="33">
        <v>5904</v>
      </c>
    </row>
    <row r="9491" spans="1:1">
      <c r="A9491" s="34">
        <v>9078</v>
      </c>
    </row>
    <row r="9492" spans="1:1">
      <c r="A9492" s="33">
        <v>4181</v>
      </c>
    </row>
    <row r="9493" spans="1:1">
      <c r="A9493" s="34">
        <v>4032</v>
      </c>
    </row>
    <row r="9494" spans="1:1">
      <c r="A9494" s="33">
        <v>4515</v>
      </c>
    </row>
    <row r="9495" spans="1:1">
      <c r="A9495" s="34">
        <v>4680</v>
      </c>
    </row>
    <row r="9496" spans="1:1">
      <c r="A9496" s="33">
        <v>6528</v>
      </c>
    </row>
    <row r="9497" spans="1:1">
      <c r="A9497" s="34">
        <v>6265</v>
      </c>
    </row>
    <row r="9498" spans="1:1">
      <c r="A9498" s="33">
        <v>3852</v>
      </c>
    </row>
    <row r="9499" spans="1:1">
      <c r="A9499" s="34">
        <v>2727</v>
      </c>
    </row>
    <row r="9500" spans="1:1">
      <c r="A9500" s="33">
        <v>1537</v>
      </c>
    </row>
    <row r="9501" spans="1:1">
      <c r="A9501" s="34">
        <v>2590</v>
      </c>
    </row>
    <row r="9502" spans="1:1">
      <c r="A9502" s="33">
        <v>3536</v>
      </c>
    </row>
    <row r="9503" spans="1:1">
      <c r="A9503" s="34">
        <v>6072</v>
      </c>
    </row>
    <row r="9504" spans="1:1">
      <c r="A9504" s="33">
        <v>2376</v>
      </c>
    </row>
    <row r="9505" spans="1:1">
      <c r="A9505" s="34">
        <v>2125</v>
      </c>
    </row>
    <row r="9506" spans="1:1">
      <c r="A9506" s="33">
        <v>1440</v>
      </c>
    </row>
    <row r="9507" spans="1:1">
      <c r="A9507" s="34">
        <v>2448</v>
      </c>
    </row>
    <row r="9508" spans="1:1">
      <c r="A9508" s="33">
        <v>3745</v>
      </c>
    </row>
    <row r="9509" spans="1:1">
      <c r="A9509" s="34">
        <v>6475</v>
      </c>
    </row>
    <row r="9510" spans="1:1">
      <c r="A9510" s="33">
        <v>2880</v>
      </c>
    </row>
    <row r="9511" spans="1:1">
      <c r="A9511" s="34">
        <v>1955</v>
      </c>
    </row>
    <row r="9512" spans="1:1">
      <c r="A9512" s="33">
        <v>1170</v>
      </c>
    </row>
    <row r="9513" spans="1:1">
      <c r="A9513" s="34">
        <v>2016</v>
      </c>
    </row>
    <row r="9514" spans="1:1">
      <c r="A9514" s="33">
        <v>2784</v>
      </c>
    </row>
    <row r="9515" spans="1:1">
      <c r="A9515" s="34">
        <v>5040</v>
      </c>
    </row>
    <row r="9516" spans="1:1">
      <c r="A9516" s="33">
        <v>2380</v>
      </c>
    </row>
    <row r="9517" spans="1:1">
      <c r="A9517" s="34">
        <v>1850</v>
      </c>
    </row>
    <row r="9518" spans="1:1">
      <c r="A9518" s="33">
        <v>1500</v>
      </c>
    </row>
    <row r="9519" spans="1:1">
      <c r="A9519" s="34">
        <v>2173</v>
      </c>
    </row>
    <row r="9520" spans="1:1">
      <c r="A9520" s="33">
        <v>3240</v>
      </c>
    </row>
    <row r="9521" spans="1:1">
      <c r="A9521" s="34">
        <v>8496</v>
      </c>
    </row>
    <row r="9522" spans="1:1">
      <c r="A9522" s="33">
        <v>3854</v>
      </c>
    </row>
    <row r="9523" spans="1:1">
      <c r="A9523" s="34">
        <v>3552</v>
      </c>
    </row>
    <row r="9524" spans="1:1">
      <c r="A9524" s="33">
        <v>3320</v>
      </c>
    </row>
    <row r="9525" spans="1:1">
      <c r="A9525" s="34">
        <v>4186</v>
      </c>
    </row>
    <row r="9526" spans="1:1">
      <c r="A9526" s="33">
        <v>5640</v>
      </c>
    </row>
    <row r="9527" spans="1:1">
      <c r="A9527" s="34">
        <v>9165</v>
      </c>
    </row>
    <row r="9528" spans="1:1">
      <c r="A9528" s="33">
        <v>5280</v>
      </c>
    </row>
    <row r="9529" spans="1:1">
      <c r="A9529" s="34">
        <v>3640</v>
      </c>
    </row>
    <row r="9530" spans="1:1">
      <c r="A9530" s="33">
        <v>3876</v>
      </c>
    </row>
    <row r="9531" spans="1:1">
      <c r="A9531" s="34">
        <v>4620</v>
      </c>
    </row>
    <row r="9532" spans="1:1">
      <c r="A9532" s="33">
        <v>7742</v>
      </c>
    </row>
    <row r="9533" spans="1:1">
      <c r="A9533" s="34">
        <v>9405</v>
      </c>
    </row>
    <row r="9534" spans="1:1">
      <c r="A9534" s="33">
        <v>6090</v>
      </c>
    </row>
    <row r="9535" spans="1:1">
      <c r="A9535" s="34">
        <v>3597</v>
      </c>
    </row>
    <row r="9536" spans="1:1">
      <c r="A9536" s="33">
        <v>3456</v>
      </c>
    </row>
    <row r="9537" spans="1:1">
      <c r="A9537" s="34">
        <v>4446</v>
      </c>
    </row>
    <row r="9538" spans="1:1">
      <c r="A9538" s="33">
        <v>8575</v>
      </c>
    </row>
    <row r="9539" spans="1:1">
      <c r="A9539" s="34">
        <v>9030</v>
      </c>
    </row>
    <row r="9540" spans="1:1">
      <c r="A9540" s="33">
        <v>6407</v>
      </c>
    </row>
    <row r="9541" spans="1:1">
      <c r="A9541" s="34">
        <v>3944</v>
      </c>
    </row>
    <row r="9542" spans="1:1">
      <c r="A9542" s="33">
        <v>3400</v>
      </c>
    </row>
    <row r="9543" spans="1:1">
      <c r="A9543" s="34">
        <v>3096</v>
      </c>
    </row>
    <row r="9544" spans="1:1">
      <c r="A9544" s="33">
        <v>5984</v>
      </c>
    </row>
    <row r="9545" spans="1:1">
      <c r="A9545" s="34">
        <v>7876</v>
      </c>
    </row>
    <row r="9546" spans="1:1">
      <c r="A9546" s="33">
        <v>4662</v>
      </c>
    </row>
    <row r="9547" spans="1:1">
      <c r="A9547" s="34">
        <v>2880</v>
      </c>
    </row>
    <row r="9548" spans="1:1">
      <c r="A9548" s="33">
        <v>2310</v>
      </c>
    </row>
    <row r="9549" spans="1:1">
      <c r="A9549" s="34">
        <v>3264</v>
      </c>
    </row>
    <row r="9550" spans="1:1">
      <c r="A9550" s="33">
        <v>4185</v>
      </c>
    </row>
    <row r="9551" spans="1:1">
      <c r="A9551" s="34">
        <v>6908</v>
      </c>
    </row>
    <row r="9552" spans="1:1">
      <c r="A9552" s="33">
        <v>4356</v>
      </c>
    </row>
    <row r="9553" spans="1:1">
      <c r="A9553" s="34">
        <v>2640</v>
      </c>
    </row>
    <row r="9554" spans="1:1">
      <c r="A9554" s="33">
        <v>2806</v>
      </c>
    </row>
    <row r="9555" spans="1:1">
      <c r="A9555" s="34">
        <v>3190</v>
      </c>
    </row>
    <row r="9556" spans="1:1">
      <c r="A9556" s="33">
        <v>4860</v>
      </c>
    </row>
    <row r="9557" spans="1:1">
      <c r="A9557" s="34">
        <v>7560</v>
      </c>
    </row>
    <row r="9558" spans="1:1">
      <c r="A9558" s="33">
        <v>4606</v>
      </c>
    </row>
    <row r="9559" spans="1:1">
      <c r="A9559" s="34">
        <v>4692</v>
      </c>
    </row>
    <row r="9560" spans="1:1">
      <c r="A9560" s="33">
        <v>4032</v>
      </c>
    </row>
    <row r="9561" spans="1:1">
      <c r="A9561" s="34">
        <v>4550</v>
      </c>
    </row>
    <row r="9562" spans="1:1">
      <c r="A9562" s="33">
        <v>7296</v>
      </c>
    </row>
    <row r="9563" spans="1:1">
      <c r="A9563" s="34">
        <v>8928</v>
      </c>
    </row>
    <row r="9564" spans="1:1">
      <c r="A9564" s="33">
        <v>5412</v>
      </c>
    </row>
    <row r="9565" spans="1:1">
      <c r="A9565" s="34">
        <v>5764</v>
      </c>
    </row>
    <row r="9566" spans="1:1">
      <c r="A9566" s="33">
        <v>4444</v>
      </c>
    </row>
    <row r="9567" spans="1:1">
      <c r="A9567" s="34">
        <v>4992</v>
      </c>
    </row>
    <row r="9568" spans="1:1">
      <c r="A9568" s="33">
        <v>8700</v>
      </c>
    </row>
    <row r="9569" spans="1:1">
      <c r="A9569" s="34">
        <v>5882</v>
      </c>
    </row>
    <row r="9570" spans="1:1">
      <c r="A9570" s="33">
        <v>4329</v>
      </c>
    </row>
    <row r="9571" spans="1:1">
      <c r="A9571" s="34">
        <v>2828</v>
      </c>
    </row>
    <row r="9572" spans="1:1">
      <c r="A9572" s="33">
        <v>2160</v>
      </c>
    </row>
    <row r="9573" spans="1:1">
      <c r="A9573" s="34">
        <v>3182</v>
      </c>
    </row>
    <row r="9574" spans="1:1">
      <c r="A9574" s="33">
        <v>3535</v>
      </c>
    </row>
    <row r="9575" spans="1:1">
      <c r="A9575" s="34">
        <v>6324</v>
      </c>
    </row>
    <row r="9576" spans="1:1">
      <c r="A9576" s="33">
        <v>3145</v>
      </c>
    </row>
    <row r="9577" spans="1:1">
      <c r="A9577" s="34">
        <v>2976</v>
      </c>
    </row>
    <row r="9578" spans="1:1">
      <c r="A9578" s="33">
        <v>2108</v>
      </c>
    </row>
    <row r="9579" spans="1:1">
      <c r="A9579" s="34">
        <v>3936</v>
      </c>
    </row>
    <row r="9580" spans="1:1">
      <c r="A9580" s="33">
        <v>4464</v>
      </c>
    </row>
    <row r="9581" spans="1:1">
      <c r="A9581" s="34">
        <v>7332</v>
      </c>
    </row>
    <row r="9582" spans="1:1">
      <c r="A9582" s="33">
        <v>3168</v>
      </c>
    </row>
    <row r="9583" spans="1:1">
      <c r="A9583" s="34">
        <v>3360</v>
      </c>
    </row>
    <row r="9584" spans="1:1">
      <c r="A9584" s="33">
        <v>1485</v>
      </c>
    </row>
    <row r="9585" spans="1:1">
      <c r="A9585" s="34">
        <v>2820</v>
      </c>
    </row>
    <row r="9586" spans="1:1">
      <c r="A9586" s="33">
        <v>3564</v>
      </c>
    </row>
    <row r="9587" spans="1:1">
      <c r="A9587" s="34">
        <v>6171</v>
      </c>
    </row>
    <row r="9588" spans="1:1">
      <c r="A9588" s="33">
        <v>3230</v>
      </c>
    </row>
    <row r="9589" spans="1:1">
      <c r="A9589" s="34">
        <v>2080</v>
      </c>
    </row>
    <row r="9590" spans="1:1">
      <c r="A9590" s="33">
        <v>1855</v>
      </c>
    </row>
    <row r="9591" spans="1:1">
      <c r="A9591" s="34">
        <v>2440</v>
      </c>
    </row>
    <row r="9592" spans="1:1">
      <c r="A9592" s="33">
        <v>3333</v>
      </c>
    </row>
    <row r="9593" spans="1:1">
      <c r="A9593" s="34">
        <v>9212</v>
      </c>
    </row>
    <row r="9594" spans="1:1">
      <c r="A9594" s="33">
        <v>3720</v>
      </c>
    </row>
    <row r="9595" spans="1:1">
      <c r="A9595" s="34">
        <v>4242</v>
      </c>
    </row>
    <row r="9596" spans="1:1">
      <c r="A9596" s="33">
        <v>3731</v>
      </c>
    </row>
    <row r="9597" spans="1:1">
      <c r="A9597" s="34">
        <v>4680</v>
      </c>
    </row>
    <row r="9598" spans="1:1">
      <c r="A9598" s="33">
        <v>6440</v>
      </c>
    </row>
    <row r="9599" spans="1:1">
      <c r="A9599" s="34">
        <v>9504</v>
      </c>
    </row>
    <row r="9600" spans="1:1">
      <c r="A9600" s="33">
        <v>5600</v>
      </c>
    </row>
    <row r="9601" spans="1:1">
      <c r="A9601" s="34">
        <v>4687</v>
      </c>
    </row>
    <row r="9602" spans="1:1">
      <c r="A9602" s="33">
        <v>3848</v>
      </c>
    </row>
    <row r="9603" spans="1:1">
      <c r="A9603" s="34">
        <v>5358</v>
      </c>
    </row>
    <row r="9604" spans="1:1">
      <c r="A9604" s="33">
        <v>8100</v>
      </c>
    </row>
    <row r="9605" spans="1:1">
      <c r="A9605" s="34">
        <v>10976</v>
      </c>
    </row>
    <row r="9606" spans="1:1">
      <c r="A9606" s="33">
        <v>7003</v>
      </c>
    </row>
    <row r="9607" spans="1:1">
      <c r="A9607" s="34">
        <v>4736</v>
      </c>
    </row>
    <row r="9608" spans="1:1">
      <c r="A9608" s="33">
        <v>4173</v>
      </c>
    </row>
    <row r="9609" spans="1:1">
      <c r="A9609" s="34">
        <v>5593</v>
      </c>
    </row>
    <row r="9610" spans="1:1">
      <c r="A9610" s="33">
        <v>7661</v>
      </c>
    </row>
    <row r="9611" spans="1:1">
      <c r="A9611" s="34">
        <v>9744</v>
      </c>
    </row>
    <row r="9612" spans="1:1">
      <c r="A9612" s="33">
        <v>5265</v>
      </c>
    </row>
    <row r="9613" spans="1:1">
      <c r="A9613" s="34">
        <v>4407</v>
      </c>
    </row>
    <row r="9614" spans="1:1">
      <c r="A9614" s="33">
        <v>3696</v>
      </c>
    </row>
    <row r="9615" spans="1:1">
      <c r="A9615" s="34">
        <v>3600</v>
      </c>
    </row>
    <row r="9616" spans="1:1">
      <c r="A9616" s="33">
        <v>6670</v>
      </c>
    </row>
    <row r="9617" spans="1:1">
      <c r="A9617" s="34">
        <v>9843</v>
      </c>
    </row>
    <row r="9618" spans="1:1">
      <c r="A9618" s="33">
        <v>4988</v>
      </c>
    </row>
    <row r="9619" spans="1:1">
      <c r="A9619" s="34">
        <v>3354</v>
      </c>
    </row>
    <row r="9620" spans="1:1">
      <c r="A9620" s="33">
        <v>3034</v>
      </c>
    </row>
    <row r="9621" spans="1:1">
      <c r="A9621" s="34">
        <v>3360</v>
      </c>
    </row>
    <row r="9622" spans="1:1">
      <c r="A9622" s="33">
        <v>5512</v>
      </c>
    </row>
    <row r="9623" spans="1:1">
      <c r="A9623" s="34">
        <v>8424</v>
      </c>
    </row>
    <row r="9624" spans="1:1">
      <c r="A9624" s="33">
        <v>4356</v>
      </c>
    </row>
    <row r="9625" spans="1:1">
      <c r="A9625" s="34">
        <v>3120</v>
      </c>
    </row>
    <row r="9626" spans="1:1">
      <c r="A9626" s="33">
        <v>2684</v>
      </c>
    </row>
    <row r="9627" spans="1:1">
      <c r="A9627" s="34">
        <v>2900</v>
      </c>
    </row>
    <row r="9628" spans="1:1">
      <c r="A9628" s="33">
        <v>5760</v>
      </c>
    </row>
    <row r="9629" spans="1:1">
      <c r="A9629" s="34">
        <v>8791</v>
      </c>
    </row>
    <row r="9630" spans="1:1">
      <c r="A9630" s="33">
        <v>4788</v>
      </c>
    </row>
    <row r="9631" spans="1:1">
      <c r="A9631" s="34">
        <v>5814</v>
      </c>
    </row>
    <row r="9632" spans="1:1">
      <c r="A9632" s="33">
        <v>4902</v>
      </c>
    </row>
    <row r="9633" spans="1:1">
      <c r="A9633" s="34">
        <v>5664</v>
      </c>
    </row>
    <row r="9634" spans="1:1">
      <c r="A9634" s="33">
        <v>7320</v>
      </c>
    </row>
    <row r="9635" spans="1:1">
      <c r="A9635" s="34">
        <v>9800</v>
      </c>
    </row>
    <row r="9636" spans="1:1">
      <c r="A9636" s="33">
        <v>6272</v>
      </c>
    </row>
    <row r="9637" spans="1:1">
      <c r="A9637" s="34">
        <v>6016</v>
      </c>
    </row>
    <row r="9638" spans="1:1">
      <c r="A9638" s="33">
        <v>5684</v>
      </c>
    </row>
    <row r="9639" spans="1:1">
      <c r="A9639" s="34">
        <v>6150</v>
      </c>
    </row>
    <row r="9640" spans="1:1">
      <c r="A9640" s="33">
        <v>8784</v>
      </c>
    </row>
    <row r="9641" spans="1:1">
      <c r="A9641" s="34">
        <v>5940</v>
      </c>
    </row>
    <row r="9642" spans="1:1">
      <c r="A9642" s="33">
        <v>3348</v>
      </c>
    </row>
    <row r="9643" spans="1:1">
      <c r="A9643" s="34">
        <v>3465</v>
      </c>
    </row>
    <row r="9644" spans="1:1">
      <c r="A9644" s="33">
        <v>1683</v>
      </c>
    </row>
    <row r="9645" spans="1:1">
      <c r="A9645" s="34">
        <v>3200</v>
      </c>
    </row>
    <row r="9646" spans="1:1">
      <c r="A9646" s="33">
        <v>4305</v>
      </c>
    </row>
    <row r="9647" spans="1:1">
      <c r="A9647" s="34">
        <v>7544</v>
      </c>
    </row>
    <row r="9648" spans="1:1">
      <c r="A9648" s="33">
        <v>2940</v>
      </c>
    </row>
    <row r="9649" spans="1:1">
      <c r="A9649" s="34">
        <v>2407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05E-31E1-4DCD-B0F6-7C685D91A6B0}">
  <dimension ref="A1:I9649"/>
  <sheetViews>
    <sheetView tabSelected="1" workbookViewId="0">
      <selection activeCell="G24" sqref="G24"/>
    </sheetView>
  </sheetViews>
  <sheetFormatPr defaultRowHeight="14.5"/>
  <cols>
    <col min="1" max="1" width="14.453125" bestFit="1" customWidth="1"/>
    <col min="2" max="2" width="13.6328125" bestFit="1" customWidth="1"/>
    <col min="3" max="3" width="33.6328125" bestFit="1" customWidth="1"/>
    <col min="5" max="5" width="33.6328125" bestFit="1" customWidth="1"/>
    <col min="6" max="6" width="14.6328125" bestFit="1" customWidth="1"/>
    <col min="7" max="7" width="13.90625" bestFit="1" customWidth="1"/>
    <col min="8" max="8" width="11.453125" bestFit="1" customWidth="1"/>
  </cols>
  <sheetData>
    <row r="1" spans="1:9">
      <c r="A1" s="15" t="s">
        <v>11</v>
      </c>
      <c r="B1" s="15" t="s">
        <v>208</v>
      </c>
    </row>
    <row r="2" spans="1:9">
      <c r="A2" s="33">
        <v>300000</v>
      </c>
      <c r="B2">
        <v>0</v>
      </c>
      <c r="E2" s="35" t="s">
        <v>207</v>
      </c>
      <c r="H2">
        <f>_xlfn.VAR.P(A2:A9649)</f>
        <v>2936589169.543334</v>
      </c>
    </row>
    <row r="3" spans="1:9">
      <c r="A3" s="34">
        <v>150000</v>
      </c>
      <c r="B3">
        <v>0</v>
      </c>
      <c r="E3" s="35" t="s">
        <v>206</v>
      </c>
      <c r="H3">
        <f>_xlfn.VAR.P(B2:B8)</f>
        <v>0</v>
      </c>
    </row>
    <row r="4" spans="1:9">
      <c r="A4" s="33">
        <v>140000</v>
      </c>
      <c r="B4">
        <v>0</v>
      </c>
    </row>
    <row r="5" spans="1:9">
      <c r="A5" s="34">
        <v>133875</v>
      </c>
      <c r="B5">
        <v>0</v>
      </c>
    </row>
    <row r="6" spans="1:9">
      <c r="A6" s="33">
        <v>162000</v>
      </c>
      <c r="B6">
        <v>0</v>
      </c>
      <c r="E6" t="s">
        <v>209</v>
      </c>
    </row>
    <row r="7" spans="1:9" ht="15" thickBot="1">
      <c r="A7" s="34">
        <v>125000</v>
      </c>
      <c r="B7">
        <v>0</v>
      </c>
    </row>
    <row r="8" spans="1:9">
      <c r="A8" s="33">
        <v>312500</v>
      </c>
      <c r="B8">
        <v>0</v>
      </c>
      <c r="E8" s="39"/>
      <c r="F8" s="39" t="s">
        <v>11</v>
      </c>
      <c r="G8" s="39" t="s">
        <v>208</v>
      </c>
    </row>
    <row r="9" spans="1:9">
      <c r="A9" s="34">
        <v>135000</v>
      </c>
      <c r="E9" s="37" t="s">
        <v>141</v>
      </c>
      <c r="F9" s="37">
        <v>34425.244760572023</v>
      </c>
      <c r="G9" s="37">
        <v>0</v>
      </c>
    </row>
    <row r="10" spans="1:9">
      <c r="A10" s="33">
        <v>133000</v>
      </c>
      <c r="E10" s="37" t="s">
        <v>210</v>
      </c>
      <c r="F10" s="37">
        <v>293658170</v>
      </c>
      <c r="G10" s="37">
        <v>1E-14</v>
      </c>
    </row>
    <row r="11" spans="1:9">
      <c r="A11" s="34">
        <v>129937.49999999999</v>
      </c>
      <c r="E11" s="37" t="s">
        <v>211</v>
      </c>
      <c r="F11" s="37">
        <v>9648</v>
      </c>
      <c r="G11" s="37">
        <v>7</v>
      </c>
    </row>
    <row r="12" spans="1:9">
      <c r="A12" s="33">
        <v>162000</v>
      </c>
      <c r="E12" s="37" t="s">
        <v>212</v>
      </c>
      <c r="F12" s="37">
        <v>200000</v>
      </c>
      <c r="G12" s="37"/>
    </row>
    <row r="13" spans="1:9">
      <c r="A13" s="34">
        <v>125000</v>
      </c>
      <c r="E13" s="37" t="s">
        <v>213</v>
      </c>
      <c r="F13" s="37">
        <v>-949.05575072616534</v>
      </c>
      <c r="G13" s="37"/>
    </row>
    <row r="14" spans="1:9">
      <c r="A14" s="33">
        <v>305000</v>
      </c>
      <c r="E14" s="37" t="s">
        <v>214</v>
      </c>
      <c r="F14" s="37">
        <v>0</v>
      </c>
      <c r="G14" s="37"/>
    </row>
    <row r="15" spans="1:9">
      <c r="A15" s="34">
        <v>138750</v>
      </c>
      <c r="E15" s="37" t="s">
        <v>215</v>
      </c>
      <c r="F15" s="37">
        <v>1.6448536269514715</v>
      </c>
      <c r="G15" s="37"/>
    </row>
    <row r="16" spans="1:9">
      <c r="A16" s="33">
        <v>133000</v>
      </c>
      <c r="E16" s="37" t="s">
        <v>216</v>
      </c>
      <c r="F16" s="40">
        <v>0</v>
      </c>
      <c r="G16" s="37"/>
      <c r="H16" t="s">
        <v>218</v>
      </c>
      <c r="I16">
        <v>0.05</v>
      </c>
    </row>
    <row r="17" spans="1:7" ht="15" thickBot="1">
      <c r="A17" s="34">
        <v>125999.99999999999</v>
      </c>
      <c r="E17" s="38" t="s">
        <v>217</v>
      </c>
      <c r="F17" s="38">
        <v>1.9599639845400536</v>
      </c>
      <c r="G17" s="38"/>
    </row>
    <row r="18" spans="1:7">
      <c r="A18" s="33">
        <v>153000</v>
      </c>
    </row>
    <row r="19" spans="1:7">
      <c r="A19" s="34">
        <v>118750</v>
      </c>
      <c r="E19" s="35" t="s">
        <v>219</v>
      </c>
    </row>
    <row r="20" spans="1:7">
      <c r="A20" s="33">
        <v>300000</v>
      </c>
    </row>
    <row r="21" spans="1:7">
      <c r="A21" s="34">
        <v>135000</v>
      </c>
    </row>
    <row r="22" spans="1:7">
      <c r="A22" s="33">
        <v>125999.99999999999</v>
      </c>
    </row>
    <row r="23" spans="1:7">
      <c r="A23" s="34">
        <v>129937.49999999999</v>
      </c>
    </row>
    <row r="24" spans="1:7">
      <c r="A24" s="33">
        <v>148500</v>
      </c>
    </row>
    <row r="25" spans="1:7">
      <c r="A25" s="34">
        <v>118750</v>
      </c>
    </row>
    <row r="26" spans="1:7">
      <c r="A26" s="33">
        <v>366000</v>
      </c>
    </row>
    <row r="27" spans="1:7">
      <c r="A27" s="34">
        <v>152625</v>
      </c>
    </row>
    <row r="28" spans="1:7">
      <c r="A28" s="33">
        <v>157500</v>
      </c>
    </row>
    <row r="29" spans="1:7">
      <c r="A29" s="34">
        <v>148750</v>
      </c>
    </row>
    <row r="30" spans="1:7">
      <c r="A30" s="33">
        <v>157500</v>
      </c>
    </row>
    <row r="31" spans="1:7">
      <c r="A31" s="34">
        <v>162500</v>
      </c>
    </row>
    <row r="32" spans="1:7">
      <c r="A32" s="33">
        <v>375000</v>
      </c>
    </row>
    <row r="33" spans="1:1">
      <c r="A33" s="34">
        <v>165000.00000000003</v>
      </c>
    </row>
    <row r="34" spans="1:1">
      <c r="A34" s="33">
        <v>161875</v>
      </c>
    </row>
    <row r="35" spans="1:1">
      <c r="A35" s="34">
        <v>157500</v>
      </c>
    </row>
    <row r="36" spans="1:1">
      <c r="A36" s="33">
        <v>162000</v>
      </c>
    </row>
    <row r="37" spans="1:1">
      <c r="A37" s="34">
        <v>170625</v>
      </c>
    </row>
    <row r="38" spans="1:1">
      <c r="A38" s="33">
        <v>382500</v>
      </c>
    </row>
    <row r="39" spans="1:1">
      <c r="A39" s="34">
        <v>169125.00000000003</v>
      </c>
    </row>
    <row r="40" spans="1:1">
      <c r="A40" s="33">
        <v>166250</v>
      </c>
    </row>
    <row r="41" spans="1:1">
      <c r="A41" s="34">
        <v>157500</v>
      </c>
    </row>
    <row r="42" spans="1:1">
      <c r="A42" s="33">
        <v>166500</v>
      </c>
    </row>
    <row r="43" spans="1:1">
      <c r="A43" s="34">
        <v>178750</v>
      </c>
    </row>
    <row r="44" spans="1:1">
      <c r="A44" s="33">
        <v>375000</v>
      </c>
    </row>
    <row r="45" spans="1:1">
      <c r="A45" s="34">
        <v>169125.00000000003</v>
      </c>
    </row>
    <row r="46" spans="1:1">
      <c r="A46" s="33">
        <v>166250</v>
      </c>
    </row>
    <row r="47" spans="1:1">
      <c r="A47" s="34">
        <v>161875</v>
      </c>
    </row>
    <row r="48" spans="1:1">
      <c r="A48" s="33">
        <v>162000</v>
      </c>
    </row>
    <row r="49" spans="1:1">
      <c r="A49" s="34">
        <v>174687.5</v>
      </c>
    </row>
    <row r="50" spans="1:1">
      <c r="A50" s="33">
        <v>360000</v>
      </c>
    </row>
    <row r="51" spans="1:1">
      <c r="A51" s="34">
        <v>165000.00000000003</v>
      </c>
    </row>
    <row r="52" spans="1:1">
      <c r="A52" s="33">
        <v>161875</v>
      </c>
    </row>
    <row r="53" spans="1:1">
      <c r="A53" s="34">
        <v>157500</v>
      </c>
    </row>
    <row r="54" spans="1:1">
      <c r="A54" s="33">
        <v>162000</v>
      </c>
    </row>
    <row r="55" spans="1:1">
      <c r="A55" s="34">
        <v>162500</v>
      </c>
    </row>
    <row r="56" spans="1:1">
      <c r="A56" s="33">
        <v>170625</v>
      </c>
    </row>
    <row r="57" spans="1:1">
      <c r="A57" s="34">
        <v>175000</v>
      </c>
    </row>
    <row r="58" spans="1:1">
      <c r="A58" s="33">
        <v>373750</v>
      </c>
    </row>
    <row r="59" spans="1:1">
      <c r="A59" s="34">
        <v>160875.00000000003</v>
      </c>
    </row>
    <row r="60" spans="1:1">
      <c r="A60" s="33">
        <v>177100</v>
      </c>
    </row>
    <row r="61" spans="1:1">
      <c r="A61" s="34">
        <v>173250</v>
      </c>
    </row>
    <row r="62" spans="1:1">
      <c r="A62" s="33">
        <v>170625</v>
      </c>
    </row>
    <row r="63" spans="1:1">
      <c r="A63" s="34">
        <v>170625</v>
      </c>
    </row>
    <row r="64" spans="1:1">
      <c r="A64" s="33">
        <v>390000</v>
      </c>
    </row>
    <row r="65" spans="1:1">
      <c r="A65" s="34">
        <v>165000.00000000003</v>
      </c>
    </row>
    <row r="66" spans="1:1">
      <c r="A66" s="33">
        <v>182875</v>
      </c>
    </row>
    <row r="67" spans="1:1">
      <c r="A67" s="34">
        <v>173250</v>
      </c>
    </row>
    <row r="68" spans="1:1">
      <c r="A68" s="33">
        <v>175500</v>
      </c>
    </row>
    <row r="69" spans="1:1">
      <c r="A69" s="34">
        <v>175000</v>
      </c>
    </row>
    <row r="70" spans="1:1">
      <c r="A70" s="33">
        <v>78750</v>
      </c>
    </row>
    <row r="71" spans="1:1">
      <c r="A71" s="34">
        <v>110250</v>
      </c>
    </row>
    <row r="72" spans="1:1">
      <c r="A72" s="33">
        <v>85750</v>
      </c>
    </row>
    <row r="73" spans="1:1">
      <c r="A73" s="34">
        <v>110250</v>
      </c>
    </row>
    <row r="74" spans="1:1">
      <c r="A74" s="33">
        <v>66000</v>
      </c>
    </row>
    <row r="75" spans="1:1">
      <c r="A75" s="34">
        <v>122500</v>
      </c>
    </row>
    <row r="76" spans="1:1">
      <c r="A76" s="33">
        <v>74375</v>
      </c>
    </row>
    <row r="77" spans="1:1">
      <c r="A77" s="34">
        <v>104125</v>
      </c>
    </row>
    <row r="78" spans="1:1">
      <c r="A78" s="33">
        <v>82687.5</v>
      </c>
    </row>
    <row r="79" spans="1:1">
      <c r="A79" s="34">
        <v>98437.5</v>
      </c>
    </row>
    <row r="80" spans="1:1">
      <c r="A80" s="33">
        <v>60000</v>
      </c>
    </row>
    <row r="81" spans="1:1">
      <c r="A81" s="34">
        <v>122500</v>
      </c>
    </row>
    <row r="82" spans="1:1">
      <c r="A82" s="33">
        <v>91875</v>
      </c>
    </row>
    <row r="83" spans="1:1">
      <c r="A83" s="34">
        <v>122499.99999999999</v>
      </c>
    </row>
    <row r="84" spans="1:1">
      <c r="A84" s="33">
        <v>85750</v>
      </c>
    </row>
    <row r="85" spans="1:1">
      <c r="A85" s="34">
        <v>108000</v>
      </c>
    </row>
    <row r="86" spans="1:1">
      <c r="A86" s="33">
        <v>67500</v>
      </c>
    </row>
    <row r="87" spans="1:1">
      <c r="A87" s="34">
        <v>130000</v>
      </c>
    </row>
    <row r="88" spans="1:1">
      <c r="A88" s="33">
        <v>94500</v>
      </c>
    </row>
    <row r="89" spans="1:1">
      <c r="A89" s="34">
        <v>125999.99999999999</v>
      </c>
    </row>
    <row r="90" spans="1:1">
      <c r="A90" s="33">
        <v>88812.5</v>
      </c>
    </row>
    <row r="91" spans="1:1">
      <c r="A91" s="34">
        <v>112500</v>
      </c>
    </row>
    <row r="92" spans="1:1">
      <c r="A92" s="33">
        <v>70875</v>
      </c>
    </row>
    <row r="93" spans="1:1">
      <c r="A93" s="34">
        <v>160000</v>
      </c>
    </row>
    <row r="94" spans="1:1">
      <c r="A94" s="33">
        <v>97125</v>
      </c>
    </row>
    <row r="95" spans="1:1">
      <c r="A95" s="34">
        <v>129499.99999999999</v>
      </c>
    </row>
    <row r="96" spans="1:1">
      <c r="A96" s="33">
        <v>94937.5</v>
      </c>
    </row>
    <row r="97" spans="1:1">
      <c r="A97" s="34">
        <v>126000</v>
      </c>
    </row>
    <row r="98" spans="1:1">
      <c r="A98" s="33">
        <v>81000</v>
      </c>
    </row>
    <row r="99" spans="1:1">
      <c r="A99" s="34">
        <v>190000</v>
      </c>
    </row>
    <row r="100" spans="1:1">
      <c r="A100" s="33">
        <v>133000</v>
      </c>
    </row>
    <row r="101" spans="1:1">
      <c r="A101" s="34">
        <v>149625</v>
      </c>
    </row>
    <row r="102" spans="1:1">
      <c r="A102" s="33">
        <v>112000</v>
      </c>
    </row>
    <row r="103" spans="1:1">
      <c r="A103" s="34">
        <v>135000</v>
      </c>
    </row>
    <row r="104" spans="1:1">
      <c r="A104" s="33">
        <v>87750</v>
      </c>
    </row>
    <row r="105" spans="1:1">
      <c r="A105" s="34">
        <v>250000</v>
      </c>
    </row>
    <row r="106" spans="1:1">
      <c r="A106" s="33">
        <v>133000</v>
      </c>
    </row>
    <row r="107" spans="1:1">
      <c r="A107" s="34">
        <v>149625</v>
      </c>
    </row>
    <row r="108" spans="1:1">
      <c r="A108" s="33">
        <v>154000</v>
      </c>
    </row>
    <row r="109" spans="1:1">
      <c r="A109" s="34">
        <v>126000</v>
      </c>
    </row>
    <row r="110" spans="1:1">
      <c r="A110" s="33">
        <v>94500</v>
      </c>
    </row>
    <row r="111" spans="1:1">
      <c r="A111" s="34">
        <v>243750</v>
      </c>
    </row>
    <row r="112" spans="1:1">
      <c r="A112" s="33">
        <v>129499.99999999999</v>
      </c>
    </row>
    <row r="113" spans="1:1">
      <c r="A113" s="34">
        <v>145687.5</v>
      </c>
    </row>
    <row r="114" spans="1:1">
      <c r="A114" s="33">
        <v>154000</v>
      </c>
    </row>
    <row r="115" spans="1:1">
      <c r="A115" s="34">
        <v>117000</v>
      </c>
    </row>
    <row r="116" spans="1:1">
      <c r="A116" s="33">
        <v>87750</v>
      </c>
    </row>
    <row r="117" spans="1:1">
      <c r="A117" s="34">
        <v>225000</v>
      </c>
    </row>
    <row r="118" spans="1:1">
      <c r="A118" s="33">
        <v>133875</v>
      </c>
    </row>
    <row r="119" spans="1:1">
      <c r="A119" s="34">
        <v>133875</v>
      </c>
    </row>
    <row r="120" spans="1:1">
      <c r="A120" s="33">
        <v>157500</v>
      </c>
    </row>
    <row r="121" spans="1:1">
      <c r="A121" s="34">
        <v>140625</v>
      </c>
    </row>
    <row r="122" spans="1:1">
      <c r="A122" s="33">
        <v>84375</v>
      </c>
    </row>
    <row r="123" spans="1:1">
      <c r="A123" s="34">
        <v>233750.00000000003</v>
      </c>
    </row>
    <row r="124" spans="1:1">
      <c r="A124" s="33">
        <v>125999.99999999999</v>
      </c>
    </row>
    <row r="125" spans="1:1">
      <c r="A125" s="34">
        <v>125999.99999999999</v>
      </c>
    </row>
    <row r="126" spans="1:1">
      <c r="A126" s="33">
        <v>131250</v>
      </c>
    </row>
    <row r="127" spans="1:1">
      <c r="A127" s="34">
        <v>135000</v>
      </c>
    </row>
    <row r="128" spans="1:1">
      <c r="A128" s="33">
        <v>77625</v>
      </c>
    </row>
    <row r="129" spans="1:1">
      <c r="A129" s="34">
        <v>206250.00000000003</v>
      </c>
    </row>
    <row r="130" spans="1:1">
      <c r="A130" s="33">
        <v>141750</v>
      </c>
    </row>
    <row r="131" spans="1:1">
      <c r="A131" s="34">
        <v>141750</v>
      </c>
    </row>
    <row r="132" spans="1:1">
      <c r="A132" s="33">
        <v>144375</v>
      </c>
    </row>
    <row r="133" spans="1:1">
      <c r="A133" s="34">
        <v>151875</v>
      </c>
    </row>
    <row r="134" spans="1:1">
      <c r="A134" s="33">
        <v>87750</v>
      </c>
    </row>
    <row r="135" spans="1:1">
      <c r="A135" s="34">
        <v>233750.00000000003</v>
      </c>
    </row>
    <row r="136" spans="1:1">
      <c r="A136" s="33">
        <v>149625</v>
      </c>
    </row>
    <row r="137" spans="1:1">
      <c r="A137" s="34">
        <v>149625</v>
      </c>
    </row>
    <row r="138" spans="1:1">
      <c r="A138" s="33">
        <v>148750</v>
      </c>
    </row>
    <row r="139" spans="1:1">
      <c r="A139" s="34">
        <v>157500</v>
      </c>
    </row>
    <row r="140" spans="1:1">
      <c r="A140" s="33">
        <v>87750</v>
      </c>
    </row>
    <row r="141" spans="1:1">
      <c r="A141" s="34">
        <v>247500.00000000003</v>
      </c>
    </row>
    <row r="142" spans="1:1">
      <c r="A142" s="33">
        <v>108500.00000000001</v>
      </c>
    </row>
    <row r="143" spans="1:1">
      <c r="A143" s="34">
        <v>77500</v>
      </c>
    </row>
    <row r="144" spans="1:1">
      <c r="A144" s="33">
        <v>135625</v>
      </c>
    </row>
    <row r="145" spans="1:1">
      <c r="A145" s="34">
        <v>93750</v>
      </c>
    </row>
    <row r="146" spans="1:1">
      <c r="A146" s="33">
        <v>158125.00000000003</v>
      </c>
    </row>
    <row r="147" spans="1:1">
      <c r="A147" s="34">
        <v>58125.000000000007</v>
      </c>
    </row>
    <row r="148" spans="1:1">
      <c r="A148" s="33">
        <v>115500.00000000001</v>
      </c>
    </row>
    <row r="149" spans="1:1">
      <c r="A149" s="34">
        <v>72500</v>
      </c>
    </row>
    <row r="150" spans="1:1">
      <c r="A150" s="33">
        <v>126875.00000000001</v>
      </c>
    </row>
    <row r="151" spans="1:1">
      <c r="A151" s="34">
        <v>86250</v>
      </c>
    </row>
    <row r="152" spans="1:1">
      <c r="A152" s="33">
        <v>137500.00000000003</v>
      </c>
    </row>
    <row r="153" spans="1:1">
      <c r="A153" s="34">
        <v>52500.000000000007</v>
      </c>
    </row>
    <row r="154" spans="1:1">
      <c r="A154" s="33">
        <v>148750</v>
      </c>
    </row>
    <row r="155" spans="1:1">
      <c r="A155" s="34">
        <v>84000</v>
      </c>
    </row>
    <row r="156" spans="1:1">
      <c r="A156" s="33">
        <v>147000</v>
      </c>
    </row>
    <row r="157" spans="1:1">
      <c r="A157" s="34">
        <v>108000</v>
      </c>
    </row>
    <row r="158" spans="1:1">
      <c r="A158" s="33">
        <v>162500</v>
      </c>
    </row>
    <row r="159" spans="1:1">
      <c r="A159" s="34">
        <v>63000.000000000007</v>
      </c>
    </row>
    <row r="160" spans="1:1">
      <c r="A160" s="33">
        <v>183750.00000000003</v>
      </c>
    </row>
    <row r="161" spans="1:1">
      <c r="A161" s="34">
        <v>87750</v>
      </c>
    </row>
    <row r="162" spans="1:1">
      <c r="A162" s="33">
        <v>164937.50000000003</v>
      </c>
    </row>
    <row r="163" spans="1:1">
      <c r="A163" s="34">
        <v>112500</v>
      </c>
    </row>
    <row r="164" spans="1:1">
      <c r="A164" s="33">
        <v>170625</v>
      </c>
    </row>
    <row r="165" spans="1:1">
      <c r="A165" s="34">
        <v>84000.000000000015</v>
      </c>
    </row>
    <row r="166" spans="1:1">
      <c r="A166" s="33">
        <v>216000</v>
      </c>
    </row>
    <row r="167" spans="1:1">
      <c r="A167" s="34">
        <v>121875</v>
      </c>
    </row>
    <row r="168" spans="1:1">
      <c r="A168" s="33">
        <v>195000</v>
      </c>
    </row>
    <row r="169" spans="1:1">
      <c r="A169" s="34">
        <v>136500</v>
      </c>
    </row>
    <row r="170" spans="1:1">
      <c r="A170" s="33">
        <v>196625.00000000003</v>
      </c>
    </row>
    <row r="171" spans="1:1">
      <c r="A171" s="34">
        <v>116000</v>
      </c>
    </row>
    <row r="172" spans="1:1">
      <c r="A172" s="33">
        <v>234000</v>
      </c>
    </row>
    <row r="173" spans="1:1">
      <c r="A173" s="34">
        <v>134062.5</v>
      </c>
    </row>
    <row r="174" spans="1:1">
      <c r="A174" s="33">
        <v>214500</v>
      </c>
    </row>
    <row r="175" spans="1:1">
      <c r="A175" s="34">
        <v>147000</v>
      </c>
    </row>
    <row r="176" spans="1:1">
      <c r="A176" s="33">
        <v>205562.50000000003</v>
      </c>
    </row>
    <row r="177" spans="1:1">
      <c r="A177" s="34">
        <v>140000</v>
      </c>
    </row>
    <row r="178" spans="1:1">
      <c r="A178" s="33">
        <v>215250.00000000003</v>
      </c>
    </row>
    <row r="179" spans="1:1">
      <c r="A179" s="34">
        <v>113750</v>
      </c>
    </row>
    <row r="180" spans="1:1">
      <c r="A180" s="33">
        <v>187687.50000000003</v>
      </c>
    </row>
    <row r="181" spans="1:1">
      <c r="A181" s="34">
        <v>130500</v>
      </c>
    </row>
    <row r="182" spans="1:1">
      <c r="A182" s="33">
        <v>251875</v>
      </c>
    </row>
    <row r="183" spans="1:1">
      <c r="A183" s="34">
        <v>93000.000000000015</v>
      </c>
    </row>
    <row r="184" spans="1:1">
      <c r="A184" s="33">
        <v>221812.50000000003</v>
      </c>
    </row>
    <row r="185" spans="1:1">
      <c r="A185" s="34">
        <v>129500</v>
      </c>
    </row>
    <row r="186" spans="1:1">
      <c r="A186" s="33">
        <v>182000.00000000003</v>
      </c>
    </row>
    <row r="187" spans="1:1">
      <c r="A187" s="34">
        <v>146250</v>
      </c>
    </row>
    <row r="188" spans="1:1">
      <c r="A188" s="33">
        <v>281250</v>
      </c>
    </row>
    <row r="189" spans="1:1">
      <c r="A189" s="34">
        <v>87000.000000000015</v>
      </c>
    </row>
    <row r="190" spans="1:1">
      <c r="A190" s="33">
        <v>152625.00000000003</v>
      </c>
    </row>
    <row r="191" spans="1:1">
      <c r="A191" s="34">
        <v>83250.000000000015</v>
      </c>
    </row>
    <row r="192" spans="1:1">
      <c r="A192" s="33">
        <v>127875.00000000004</v>
      </c>
    </row>
    <row r="193" spans="1:1">
      <c r="A193" s="34">
        <v>99687.5</v>
      </c>
    </row>
    <row r="194" spans="1:1">
      <c r="A194" s="33">
        <v>212062.50000000003</v>
      </c>
    </row>
    <row r="195" spans="1:1">
      <c r="A195" s="34">
        <v>54250</v>
      </c>
    </row>
    <row r="196" spans="1:1">
      <c r="A196" s="33">
        <v>144375.00000000003</v>
      </c>
    </row>
    <row r="197" spans="1:1">
      <c r="A197" s="34">
        <v>78750.000000000015</v>
      </c>
    </row>
    <row r="198" spans="1:1">
      <c r="A198" s="33">
        <v>115500.00000000003</v>
      </c>
    </row>
    <row r="199" spans="1:1">
      <c r="A199" s="34">
        <v>92812.5</v>
      </c>
    </row>
    <row r="200" spans="1:1">
      <c r="A200" s="33">
        <v>190125.00000000003</v>
      </c>
    </row>
    <row r="201" spans="1:1">
      <c r="A201" s="34">
        <v>49000</v>
      </c>
    </row>
    <row r="202" spans="1:1">
      <c r="A202" s="33">
        <v>144375.00000000003</v>
      </c>
    </row>
    <row r="203" spans="1:1">
      <c r="A203" s="34">
        <v>78750.000000000015</v>
      </c>
    </row>
    <row r="204" spans="1:1">
      <c r="A204" s="33">
        <v>119625.00000000003</v>
      </c>
    </row>
    <row r="205" spans="1:1">
      <c r="A205" s="34">
        <v>96250</v>
      </c>
    </row>
    <row r="206" spans="1:1">
      <c r="A206" s="33">
        <v>190125.00000000003</v>
      </c>
    </row>
    <row r="207" spans="1:1">
      <c r="A207" s="34">
        <v>54250</v>
      </c>
    </row>
    <row r="208" spans="1:1">
      <c r="A208" s="33">
        <v>160875.00000000006</v>
      </c>
    </row>
    <row r="209" spans="1:1">
      <c r="A209" s="34">
        <v>87750.000000000015</v>
      </c>
    </row>
    <row r="210" spans="1:1">
      <c r="A210" s="33">
        <v>127875.00000000004</v>
      </c>
    </row>
    <row r="211" spans="1:1">
      <c r="A211" s="34">
        <v>106562.5</v>
      </c>
    </row>
    <row r="212" spans="1:1">
      <c r="A212" s="33">
        <v>204750.00000000003</v>
      </c>
    </row>
    <row r="213" spans="1:1">
      <c r="A213" s="34">
        <v>56000</v>
      </c>
    </row>
    <row r="214" spans="1:1">
      <c r="A214" s="33">
        <v>98000</v>
      </c>
    </row>
    <row r="215" spans="1:1">
      <c r="A215" s="34">
        <v>78750</v>
      </c>
    </row>
    <row r="216" spans="1:1">
      <c r="A216" s="33">
        <v>126000</v>
      </c>
    </row>
    <row r="217" spans="1:1">
      <c r="A217" s="34">
        <v>86625</v>
      </c>
    </row>
    <row r="218" spans="1:1">
      <c r="A218" s="33">
        <v>137500</v>
      </c>
    </row>
    <row r="219" spans="1:1">
      <c r="A219" s="34">
        <v>63000</v>
      </c>
    </row>
    <row r="220" spans="1:1">
      <c r="A220" s="33">
        <v>105000</v>
      </c>
    </row>
    <row r="221" spans="1:1">
      <c r="A221" s="34">
        <v>73125</v>
      </c>
    </row>
    <row r="222" spans="1:1">
      <c r="A222" s="33">
        <v>121500</v>
      </c>
    </row>
    <row r="223" spans="1:1">
      <c r="A223" s="34">
        <v>82687.5</v>
      </c>
    </row>
    <row r="224" spans="1:1">
      <c r="A224" s="33">
        <v>123750.00000000001</v>
      </c>
    </row>
    <row r="225" spans="1:1">
      <c r="A225" s="34">
        <v>58500</v>
      </c>
    </row>
    <row r="226" spans="1:1">
      <c r="A226" s="33">
        <v>112000</v>
      </c>
    </row>
    <row r="227" spans="1:1">
      <c r="A227" s="34">
        <v>73125</v>
      </c>
    </row>
    <row r="228" spans="1:1">
      <c r="A228" s="33">
        <v>117000</v>
      </c>
    </row>
    <row r="229" spans="1:1">
      <c r="A229" s="34">
        <v>86625</v>
      </c>
    </row>
    <row r="230" spans="1:1">
      <c r="A230" s="33">
        <v>116875.00000000001</v>
      </c>
    </row>
    <row r="231" spans="1:1">
      <c r="A231" s="34">
        <v>56250</v>
      </c>
    </row>
    <row r="232" spans="1:1">
      <c r="A232" s="33">
        <v>144000</v>
      </c>
    </row>
    <row r="233" spans="1:1">
      <c r="A233" s="34">
        <v>75000</v>
      </c>
    </row>
    <row r="234" spans="1:1">
      <c r="A234" s="33">
        <v>125000</v>
      </c>
    </row>
    <row r="235" spans="1:1">
      <c r="A235" s="34">
        <v>82687.5</v>
      </c>
    </row>
    <row r="236" spans="1:1">
      <c r="A236" s="33">
        <v>116875.00000000001</v>
      </c>
    </row>
    <row r="237" spans="1:1">
      <c r="A237" s="34">
        <v>78000</v>
      </c>
    </row>
    <row r="238" spans="1:1">
      <c r="A238" s="33">
        <v>144000</v>
      </c>
    </row>
    <row r="239" spans="1:1">
      <c r="A239" s="34">
        <v>81250</v>
      </c>
    </row>
    <row r="240" spans="1:1">
      <c r="A240" s="33">
        <v>130000</v>
      </c>
    </row>
    <row r="241" spans="1:1">
      <c r="A241" s="34">
        <v>86625</v>
      </c>
    </row>
    <row r="242" spans="1:1">
      <c r="A242" s="33">
        <v>123750.00000000001</v>
      </c>
    </row>
    <row r="243" spans="1:1">
      <c r="A243" s="34">
        <v>81250</v>
      </c>
    </row>
    <row r="244" spans="1:1">
      <c r="A244" s="33">
        <v>162000</v>
      </c>
    </row>
    <row r="245" spans="1:1">
      <c r="A245" s="34">
        <v>93750</v>
      </c>
    </row>
    <row r="246" spans="1:1">
      <c r="A246" s="33">
        <v>150000</v>
      </c>
    </row>
    <row r="247" spans="1:1">
      <c r="A247" s="34">
        <v>98437.5</v>
      </c>
    </row>
    <row r="248" spans="1:1">
      <c r="A248" s="33">
        <v>137500</v>
      </c>
    </row>
    <row r="249" spans="1:1">
      <c r="A249" s="34">
        <v>104000</v>
      </c>
    </row>
    <row r="250" spans="1:1">
      <c r="A250" s="33">
        <v>171000</v>
      </c>
    </row>
    <row r="251" spans="1:1">
      <c r="A251" s="34">
        <v>100000</v>
      </c>
    </row>
    <row r="252" spans="1:1">
      <c r="A252" s="33">
        <v>150000</v>
      </c>
    </row>
    <row r="253" spans="1:1">
      <c r="A253" s="34">
        <v>102375</v>
      </c>
    </row>
    <row r="254" spans="1:1">
      <c r="A254" s="33">
        <v>192500.00000000003</v>
      </c>
    </row>
    <row r="255" spans="1:1">
      <c r="A255" s="34">
        <v>91000</v>
      </c>
    </row>
    <row r="256" spans="1:1">
      <c r="A256" s="33">
        <v>180000</v>
      </c>
    </row>
    <row r="257" spans="1:1">
      <c r="A257" s="34">
        <v>116875.00000000001</v>
      </c>
    </row>
    <row r="258" spans="1:1">
      <c r="A258" s="33">
        <v>145000</v>
      </c>
    </row>
    <row r="259" spans="1:1">
      <c r="A259" s="34">
        <v>118124.99999999999</v>
      </c>
    </row>
    <row r="260" spans="1:1">
      <c r="A260" s="33">
        <v>222750.00000000003</v>
      </c>
    </row>
    <row r="261" spans="1:1">
      <c r="A261" s="34">
        <v>84500</v>
      </c>
    </row>
    <row r="262" spans="1:1">
      <c r="A262" s="33">
        <v>170000</v>
      </c>
    </row>
    <row r="263" spans="1:1">
      <c r="A263" s="34">
        <v>116875.00000000001</v>
      </c>
    </row>
    <row r="264" spans="1:1">
      <c r="A264" s="33">
        <v>140000</v>
      </c>
    </row>
    <row r="265" spans="1:1">
      <c r="A265" s="34">
        <v>113750</v>
      </c>
    </row>
    <row r="266" spans="1:1">
      <c r="A266" s="33">
        <v>214500.00000000003</v>
      </c>
    </row>
    <row r="267" spans="1:1">
      <c r="A267" s="34">
        <v>91000</v>
      </c>
    </row>
    <row r="268" spans="1:1">
      <c r="A268" s="33">
        <v>160000</v>
      </c>
    </row>
    <row r="269" spans="1:1">
      <c r="A269" s="34">
        <v>110000.00000000001</v>
      </c>
    </row>
    <row r="270" spans="1:1">
      <c r="A270" s="33">
        <v>130000</v>
      </c>
    </row>
    <row r="271" spans="1:1">
      <c r="A271" s="34">
        <v>109375</v>
      </c>
    </row>
    <row r="272" spans="1:1">
      <c r="A272" s="33">
        <v>198000.00000000003</v>
      </c>
    </row>
    <row r="273" spans="1:1">
      <c r="A273" s="34">
        <v>84500</v>
      </c>
    </row>
    <row r="274" spans="1:1">
      <c r="A274" s="33">
        <v>165000</v>
      </c>
    </row>
    <row r="275" spans="1:1">
      <c r="A275" s="34">
        <v>113437.50000000001</v>
      </c>
    </row>
    <row r="276" spans="1:1">
      <c r="A276" s="33">
        <v>135000</v>
      </c>
    </row>
    <row r="277" spans="1:1">
      <c r="A277" s="34">
        <v>113750</v>
      </c>
    </row>
    <row r="278" spans="1:1">
      <c r="A278" s="33">
        <v>198000.00000000003</v>
      </c>
    </row>
    <row r="279" spans="1:1">
      <c r="A279" s="34">
        <v>91000</v>
      </c>
    </row>
    <row r="280" spans="1:1">
      <c r="A280" s="33">
        <v>180000</v>
      </c>
    </row>
    <row r="281" spans="1:1">
      <c r="A281" s="34">
        <v>123750.00000000001</v>
      </c>
    </row>
    <row r="282" spans="1:1">
      <c r="A282" s="33">
        <v>140000</v>
      </c>
    </row>
    <row r="283" spans="1:1">
      <c r="A283" s="34">
        <v>122499.99999999999</v>
      </c>
    </row>
    <row r="284" spans="1:1">
      <c r="A284" s="33">
        <v>206250.00000000003</v>
      </c>
    </row>
    <row r="285" spans="1:1">
      <c r="A285" s="34">
        <v>94250</v>
      </c>
    </row>
    <row r="286" spans="1:1">
      <c r="A286" s="33">
        <v>85500</v>
      </c>
    </row>
    <row r="287" spans="1:1">
      <c r="A287" s="34">
        <v>43312.5</v>
      </c>
    </row>
    <row r="288" spans="1:1">
      <c r="A288" s="33">
        <v>33687.5</v>
      </c>
    </row>
    <row r="289" spans="1:1">
      <c r="A289" s="34">
        <v>20000</v>
      </c>
    </row>
    <row r="290" spans="1:1">
      <c r="A290" s="33">
        <v>33687.499999999993</v>
      </c>
    </row>
    <row r="291" spans="1:1">
      <c r="A291" s="34">
        <v>61875</v>
      </c>
    </row>
    <row r="292" spans="1:1">
      <c r="A292" s="33">
        <v>94500</v>
      </c>
    </row>
    <row r="293" spans="1:1">
      <c r="A293" s="34">
        <v>27562.5</v>
      </c>
    </row>
    <row r="294" spans="1:1">
      <c r="A294" s="33">
        <v>27562.5</v>
      </c>
    </row>
    <row r="295" spans="1:1">
      <c r="A295" s="34">
        <v>16000</v>
      </c>
    </row>
    <row r="296" spans="1:1">
      <c r="A296" s="33">
        <v>33687.499999999993</v>
      </c>
    </row>
    <row r="297" spans="1:1">
      <c r="A297" s="34">
        <v>61875</v>
      </c>
    </row>
    <row r="298" spans="1:1">
      <c r="A298" s="33">
        <v>99000</v>
      </c>
    </row>
    <row r="299" spans="1:1">
      <c r="A299" s="34">
        <v>35000</v>
      </c>
    </row>
    <row r="300" spans="1:1">
      <c r="A300" s="33">
        <v>31499.999999999996</v>
      </c>
    </row>
    <row r="301" spans="1:1">
      <c r="A301" s="34">
        <v>13500</v>
      </c>
    </row>
    <row r="302" spans="1:1">
      <c r="A302" s="33">
        <v>26250</v>
      </c>
    </row>
    <row r="303" spans="1:1">
      <c r="A303" s="34">
        <v>56250</v>
      </c>
    </row>
    <row r="304" spans="1:1">
      <c r="A304" s="33">
        <v>90000</v>
      </c>
    </row>
    <row r="305" spans="1:1">
      <c r="A305" s="34">
        <v>26250</v>
      </c>
    </row>
    <row r="306" spans="1:1">
      <c r="A306" s="33">
        <v>21000</v>
      </c>
    </row>
    <row r="307" spans="1:1">
      <c r="A307" s="34">
        <v>13500</v>
      </c>
    </row>
    <row r="308" spans="1:1">
      <c r="A308" s="33">
        <v>21000</v>
      </c>
    </row>
    <row r="309" spans="1:1">
      <c r="A309" s="34">
        <v>56250</v>
      </c>
    </row>
    <row r="310" spans="1:1">
      <c r="A310" s="33">
        <v>118800</v>
      </c>
    </row>
    <row r="311" spans="1:1">
      <c r="A311" s="34">
        <v>38500</v>
      </c>
    </row>
    <row r="312" spans="1:1">
      <c r="A312" s="33">
        <v>30624.999999999996</v>
      </c>
    </row>
    <row r="313" spans="1:1">
      <c r="A313" s="34">
        <v>20000</v>
      </c>
    </row>
    <row r="314" spans="1:1">
      <c r="A314" s="33">
        <v>26250</v>
      </c>
    </row>
    <row r="315" spans="1:1">
      <c r="A315" s="34">
        <v>81250</v>
      </c>
    </row>
    <row r="316" spans="1:1">
      <c r="A316" s="33">
        <v>100000</v>
      </c>
    </row>
    <row r="317" spans="1:1">
      <c r="A317" s="34">
        <v>39375</v>
      </c>
    </row>
    <row r="318" spans="1:1">
      <c r="A318" s="33">
        <v>28000</v>
      </c>
    </row>
    <row r="319" spans="1:1">
      <c r="A319" s="34">
        <v>28000</v>
      </c>
    </row>
    <row r="320" spans="1:1">
      <c r="A320" s="33">
        <v>30624.999999999996</v>
      </c>
    </row>
    <row r="321" spans="1:1">
      <c r="A321" s="34">
        <v>96250.000000000015</v>
      </c>
    </row>
    <row r="322" spans="1:1">
      <c r="A322" s="33">
        <v>115000</v>
      </c>
    </row>
    <row r="323" spans="1:1">
      <c r="A323" s="34">
        <v>51187.500000000007</v>
      </c>
    </row>
    <row r="324" spans="1:1">
      <c r="A324" s="33">
        <v>35000</v>
      </c>
    </row>
    <row r="325" spans="1:1">
      <c r="A325" s="34">
        <v>32000</v>
      </c>
    </row>
    <row r="326" spans="1:1">
      <c r="A326" s="33">
        <v>39375</v>
      </c>
    </row>
    <row r="327" spans="1:1">
      <c r="A327" s="34">
        <v>110000.00000000001</v>
      </c>
    </row>
    <row r="328" spans="1:1">
      <c r="A328" s="33">
        <v>110000</v>
      </c>
    </row>
    <row r="329" spans="1:1">
      <c r="A329" s="34">
        <v>51187.500000000007</v>
      </c>
    </row>
    <row r="330" spans="1:1">
      <c r="A330" s="33">
        <v>35000</v>
      </c>
    </row>
    <row r="331" spans="1:1">
      <c r="A331" s="34">
        <v>36000</v>
      </c>
    </row>
    <row r="332" spans="1:1">
      <c r="A332" s="33">
        <v>35000</v>
      </c>
    </row>
    <row r="333" spans="1:1">
      <c r="A333" s="34">
        <v>103125.00000000001</v>
      </c>
    </row>
    <row r="334" spans="1:1">
      <c r="A334" s="33">
        <v>100000</v>
      </c>
    </row>
    <row r="335" spans="1:1">
      <c r="A335" s="34">
        <v>47250.000000000007</v>
      </c>
    </row>
    <row r="336" spans="1:1">
      <c r="A336" s="33">
        <v>28000</v>
      </c>
    </row>
    <row r="337" spans="1:1">
      <c r="A337" s="34">
        <v>28000</v>
      </c>
    </row>
    <row r="338" spans="1:1">
      <c r="A338" s="33">
        <v>30624.999999999996</v>
      </c>
    </row>
    <row r="339" spans="1:1">
      <c r="A339" s="34">
        <v>68750.000000000015</v>
      </c>
    </row>
    <row r="340" spans="1:1">
      <c r="A340" s="33">
        <v>102000</v>
      </c>
    </row>
    <row r="341" spans="1:1">
      <c r="A341" s="34">
        <v>43750</v>
      </c>
    </row>
    <row r="342" spans="1:1">
      <c r="A342" s="33">
        <v>26250</v>
      </c>
    </row>
    <row r="343" spans="1:1">
      <c r="A343" s="34">
        <v>25000</v>
      </c>
    </row>
    <row r="344" spans="1:1">
      <c r="A344" s="33">
        <v>26250</v>
      </c>
    </row>
    <row r="345" spans="1:1">
      <c r="A345" s="34">
        <v>81249.999999999985</v>
      </c>
    </row>
    <row r="346" spans="1:1">
      <c r="A346" s="33">
        <v>96000</v>
      </c>
    </row>
    <row r="347" spans="1:1">
      <c r="A347" s="34">
        <v>43750</v>
      </c>
    </row>
    <row r="348" spans="1:1">
      <c r="A348" s="33">
        <v>34125</v>
      </c>
    </row>
    <row r="349" spans="1:1">
      <c r="A349" s="34">
        <v>35000</v>
      </c>
    </row>
    <row r="350" spans="1:1">
      <c r="A350" s="33">
        <v>31499.999999999996</v>
      </c>
    </row>
    <row r="351" spans="1:1">
      <c r="A351" s="34">
        <v>81249.999999999985</v>
      </c>
    </row>
    <row r="352" spans="1:1">
      <c r="A352" s="33">
        <v>120000</v>
      </c>
    </row>
    <row r="353" spans="1:1">
      <c r="A353" s="34">
        <v>52500</v>
      </c>
    </row>
    <row r="354" spans="1:1">
      <c r="A354" s="33">
        <v>43750</v>
      </c>
    </row>
    <row r="355" spans="1:1">
      <c r="A355" s="34">
        <v>40000</v>
      </c>
    </row>
    <row r="356" spans="1:1">
      <c r="A356" s="33">
        <v>42000</v>
      </c>
    </row>
    <row r="357" spans="1:1">
      <c r="A357" s="34">
        <v>97499.999999999985</v>
      </c>
    </row>
    <row r="358" spans="1:1">
      <c r="A358" s="33">
        <v>43500</v>
      </c>
    </row>
    <row r="359" spans="1:1">
      <c r="A359" s="34">
        <v>65250</v>
      </c>
    </row>
    <row r="360" spans="1:1">
      <c r="A360" s="33">
        <v>47250</v>
      </c>
    </row>
    <row r="361" spans="1:1">
      <c r="A361" s="34">
        <v>73500</v>
      </c>
    </row>
    <row r="362" spans="1:1">
      <c r="A362" s="33">
        <v>37500</v>
      </c>
    </row>
    <row r="363" spans="1:1">
      <c r="A363" s="34">
        <v>82687.5</v>
      </c>
    </row>
    <row r="364" spans="1:1">
      <c r="A364" s="33">
        <v>50625</v>
      </c>
    </row>
    <row r="365" spans="1:1">
      <c r="A365" s="34">
        <v>68250</v>
      </c>
    </row>
    <row r="366" spans="1:1">
      <c r="A366" s="33">
        <v>49875</v>
      </c>
    </row>
    <row r="367" spans="1:1">
      <c r="A367" s="34">
        <v>59500</v>
      </c>
    </row>
    <row r="368" spans="1:1">
      <c r="A368" s="33">
        <v>30000</v>
      </c>
    </row>
    <row r="369" spans="1:1">
      <c r="A369" s="34">
        <v>78750</v>
      </c>
    </row>
    <row r="370" spans="1:1">
      <c r="A370" s="33">
        <v>70875</v>
      </c>
    </row>
    <row r="371" spans="1:1">
      <c r="A371" s="34">
        <v>94500</v>
      </c>
    </row>
    <row r="372" spans="1:1">
      <c r="A372" s="33">
        <v>52500</v>
      </c>
    </row>
    <row r="373" spans="1:1">
      <c r="A373" s="34">
        <v>63000</v>
      </c>
    </row>
    <row r="374" spans="1:1">
      <c r="A374" s="33">
        <v>36000</v>
      </c>
    </row>
    <row r="375" spans="1:1">
      <c r="A375" s="34">
        <v>78750</v>
      </c>
    </row>
    <row r="376" spans="1:1">
      <c r="A376" s="33">
        <v>49000</v>
      </c>
    </row>
    <row r="377" spans="1:1">
      <c r="A377" s="34">
        <v>73500</v>
      </c>
    </row>
    <row r="378" spans="1:1">
      <c r="A378" s="33">
        <v>45937.499999999985</v>
      </c>
    </row>
    <row r="379" spans="1:1">
      <c r="A379" s="34">
        <v>57375.000000000007</v>
      </c>
    </row>
    <row r="380" spans="1:1">
      <c r="A380" s="33">
        <v>34125</v>
      </c>
    </row>
    <row r="381" spans="1:1">
      <c r="A381" s="34">
        <v>90000.000000000015</v>
      </c>
    </row>
    <row r="382" spans="1:1">
      <c r="A382" s="33">
        <v>52500</v>
      </c>
    </row>
    <row r="383" spans="1:1">
      <c r="A383" s="34">
        <v>81375</v>
      </c>
    </row>
    <row r="384" spans="1:1">
      <c r="A384" s="33">
        <v>54687.499999999985</v>
      </c>
    </row>
    <row r="385" spans="1:1">
      <c r="A385" s="34">
        <v>86625</v>
      </c>
    </row>
    <row r="386" spans="1:1">
      <c r="A386" s="33">
        <v>67500</v>
      </c>
    </row>
    <row r="387" spans="1:1">
      <c r="A387" s="34">
        <v>180000</v>
      </c>
    </row>
    <row r="388" spans="1:1">
      <c r="A388" s="33">
        <v>125999.99999999999</v>
      </c>
    </row>
    <row r="389" spans="1:1">
      <c r="A389" s="34">
        <v>140000</v>
      </c>
    </row>
    <row r="390" spans="1:1">
      <c r="A390" s="33">
        <v>102375</v>
      </c>
    </row>
    <row r="391" spans="1:1">
      <c r="A391" s="34">
        <v>121500</v>
      </c>
    </row>
    <row r="392" spans="1:1">
      <c r="A392" s="33">
        <v>75000</v>
      </c>
    </row>
    <row r="393" spans="1:1">
      <c r="A393" s="34">
        <v>240625.00000000003</v>
      </c>
    </row>
    <row r="394" spans="1:1">
      <c r="A394" s="33">
        <v>148500</v>
      </c>
    </row>
    <row r="395" spans="1:1">
      <c r="A395" s="34">
        <v>165000</v>
      </c>
    </row>
    <row r="396" spans="1:1">
      <c r="A396" s="33">
        <v>175499.99999999997</v>
      </c>
    </row>
    <row r="397" spans="1:1">
      <c r="A397" s="34">
        <v>129375</v>
      </c>
    </row>
    <row r="398" spans="1:1">
      <c r="A398" s="33">
        <v>100625</v>
      </c>
    </row>
    <row r="399" spans="1:1">
      <c r="A399" s="34">
        <v>280500</v>
      </c>
    </row>
    <row r="400" spans="1:1">
      <c r="A400" s="33">
        <v>160000</v>
      </c>
    </row>
    <row r="401" spans="1:1">
      <c r="A401" s="34">
        <v>176000</v>
      </c>
    </row>
    <row r="402" spans="1:1">
      <c r="A402" s="33">
        <v>194999.99999999997</v>
      </c>
    </row>
    <row r="403" spans="1:1">
      <c r="A403" s="34">
        <v>131250</v>
      </c>
    </row>
    <row r="404" spans="1:1">
      <c r="A404" s="33">
        <v>101062.50000000001</v>
      </c>
    </row>
    <row r="405" spans="1:1">
      <c r="A405" s="34">
        <v>255750.00000000003</v>
      </c>
    </row>
    <row r="406" spans="1:1">
      <c r="A406" s="33">
        <v>159500</v>
      </c>
    </row>
    <row r="407" spans="1:1">
      <c r="A407" s="34">
        <v>148500</v>
      </c>
    </row>
    <row r="408" spans="1:1">
      <c r="A408" s="33">
        <v>174000</v>
      </c>
    </row>
    <row r="409" spans="1:1">
      <c r="A409" s="34">
        <v>135000</v>
      </c>
    </row>
    <row r="410" spans="1:1">
      <c r="A410" s="33">
        <v>86625</v>
      </c>
    </row>
    <row r="411" spans="1:1">
      <c r="A411" s="34">
        <v>185625.00000000003</v>
      </c>
    </row>
    <row r="412" spans="1:1">
      <c r="A412" s="33">
        <v>99999.999999999985</v>
      </c>
    </row>
    <row r="413" spans="1:1">
      <c r="A413" s="34">
        <v>99999.999999999985</v>
      </c>
    </row>
    <row r="414" spans="1:1">
      <c r="A414" s="33">
        <v>103499.99999999999</v>
      </c>
    </row>
    <row r="415" spans="1:1">
      <c r="A415" s="34">
        <v>95625</v>
      </c>
    </row>
    <row r="416" spans="1:1">
      <c r="A416" s="33">
        <v>56000</v>
      </c>
    </row>
    <row r="417" spans="1:1">
      <c r="A417" s="34">
        <v>158125</v>
      </c>
    </row>
    <row r="418" spans="1:1">
      <c r="A418" s="33">
        <v>115999.99999999999</v>
      </c>
    </row>
    <row r="419" spans="1:1">
      <c r="A419" s="34">
        <v>115999.99999999999</v>
      </c>
    </row>
    <row r="420" spans="1:1">
      <c r="A420" s="33">
        <v>169000</v>
      </c>
    </row>
    <row r="421" spans="1:1">
      <c r="A421" s="34">
        <v>162500</v>
      </c>
    </row>
    <row r="422" spans="1:1">
      <c r="A422" s="33">
        <v>99750</v>
      </c>
    </row>
    <row r="423" spans="1:1">
      <c r="A423" s="34">
        <v>259875.00000000003</v>
      </c>
    </row>
    <row r="424" spans="1:1">
      <c r="A424" s="33">
        <v>197999.99999999997</v>
      </c>
    </row>
    <row r="425" spans="1:1">
      <c r="A425" s="34">
        <v>197999.99999999997</v>
      </c>
    </row>
    <row r="426" spans="1:1">
      <c r="A426" s="33">
        <v>188499.99999999997</v>
      </c>
    </row>
    <row r="427" spans="1:1">
      <c r="A427" s="34">
        <v>186875</v>
      </c>
    </row>
    <row r="428" spans="1:1">
      <c r="A428" s="33">
        <v>110250</v>
      </c>
    </row>
    <row r="429" spans="1:1">
      <c r="A429" s="34">
        <v>298375</v>
      </c>
    </row>
    <row r="430" spans="1:1">
      <c r="A430" s="33">
        <v>105187.50000000001</v>
      </c>
    </row>
    <row r="431" spans="1:1">
      <c r="A431" s="34">
        <v>35437.5</v>
      </c>
    </row>
    <row r="432" spans="1:1">
      <c r="A432" s="33">
        <v>31499.999999999996</v>
      </c>
    </row>
    <row r="433" spans="1:1">
      <c r="A433" s="34">
        <v>11999.999999999998</v>
      </c>
    </row>
    <row r="434" spans="1:1">
      <c r="A434" s="33">
        <v>24062.499999999993</v>
      </c>
    </row>
    <row r="435" spans="1:1">
      <c r="A435" s="34">
        <v>30375</v>
      </c>
    </row>
    <row r="436" spans="1:1">
      <c r="A436" s="33">
        <v>117562.50000000001</v>
      </c>
    </row>
    <row r="437" spans="1:1">
      <c r="A437" s="34">
        <v>19687.5</v>
      </c>
    </row>
    <row r="438" spans="1:1">
      <c r="A438" s="33">
        <v>24499.999999999996</v>
      </c>
    </row>
    <row r="439" spans="1:1">
      <c r="A439" s="34">
        <v>7999.9999999999991</v>
      </c>
    </row>
    <row r="440" spans="1:1">
      <c r="A440" s="33">
        <v>24062.499999999993</v>
      </c>
    </row>
    <row r="441" spans="1:1">
      <c r="A441" s="34">
        <v>30375</v>
      </c>
    </row>
    <row r="442" spans="1:1">
      <c r="A442" s="33">
        <v>122375.00000000001</v>
      </c>
    </row>
    <row r="443" spans="1:1">
      <c r="A443" s="34">
        <v>26250</v>
      </c>
    </row>
    <row r="444" spans="1:1">
      <c r="A444" s="33">
        <v>27999.999999999996</v>
      </c>
    </row>
    <row r="445" spans="1:1">
      <c r="A445" s="34">
        <v>4500</v>
      </c>
    </row>
    <row r="446" spans="1:1">
      <c r="A446" s="33">
        <v>13500</v>
      </c>
    </row>
    <row r="447" spans="1:1">
      <c r="A447" s="34">
        <v>21875</v>
      </c>
    </row>
    <row r="448" spans="1:1">
      <c r="A448" s="33">
        <v>112500</v>
      </c>
    </row>
    <row r="449" spans="1:1">
      <c r="A449" s="34">
        <v>22500</v>
      </c>
    </row>
    <row r="450" spans="1:1">
      <c r="A450" s="33">
        <v>21000</v>
      </c>
    </row>
    <row r="451" spans="1:1">
      <c r="A451" s="34">
        <v>11812.5</v>
      </c>
    </row>
    <row r="452" spans="1:1">
      <c r="A452" s="33">
        <v>13500</v>
      </c>
    </row>
    <row r="453" spans="1:1">
      <c r="A453" s="34">
        <v>25000</v>
      </c>
    </row>
    <row r="454" spans="1:1">
      <c r="A454" s="33">
        <v>141000</v>
      </c>
    </row>
    <row r="455" spans="1:1">
      <c r="A455" s="34">
        <v>31500.000000000004</v>
      </c>
    </row>
    <row r="456" spans="1:1">
      <c r="A456" s="33">
        <v>28875.000000000004</v>
      </c>
    </row>
    <row r="457" spans="1:1">
      <c r="A457" s="34">
        <v>19250</v>
      </c>
    </row>
    <row r="458" spans="1:1">
      <c r="A458" s="33">
        <v>24375</v>
      </c>
    </row>
    <row r="459" spans="1:1">
      <c r="A459" s="34">
        <v>52500</v>
      </c>
    </row>
    <row r="460" spans="1:1">
      <c r="A460" s="33">
        <v>178750</v>
      </c>
    </row>
    <row r="461" spans="1:1">
      <c r="A461" s="34">
        <v>52500.000000000007</v>
      </c>
    </row>
    <row r="462" spans="1:1">
      <c r="A462" s="33">
        <v>38500</v>
      </c>
    </row>
    <row r="463" spans="1:1">
      <c r="A463" s="34">
        <v>33000</v>
      </c>
    </row>
    <row r="464" spans="1:1">
      <c r="A464" s="33">
        <v>34125</v>
      </c>
    </row>
    <row r="465" spans="1:1">
      <c r="A465" s="34">
        <v>63000</v>
      </c>
    </row>
    <row r="466" spans="1:1">
      <c r="A466" s="33">
        <v>178750</v>
      </c>
    </row>
    <row r="467" spans="1:1">
      <c r="A467" s="34">
        <v>63000.000000000007</v>
      </c>
    </row>
    <row r="468" spans="1:1">
      <c r="A468" s="33">
        <v>49500</v>
      </c>
    </row>
    <row r="469" spans="1:1">
      <c r="A469" s="34">
        <v>38500</v>
      </c>
    </row>
    <row r="470" spans="1:1">
      <c r="A470" s="33">
        <v>45500</v>
      </c>
    </row>
    <row r="471" spans="1:1">
      <c r="A471" s="34">
        <v>78750</v>
      </c>
    </row>
    <row r="472" spans="1:1">
      <c r="A472" s="33">
        <v>187687.50000000003</v>
      </c>
    </row>
    <row r="473" spans="1:1">
      <c r="A473" s="34">
        <v>63000.000000000007</v>
      </c>
    </row>
    <row r="474" spans="1:1">
      <c r="A474" s="33">
        <v>49500</v>
      </c>
    </row>
    <row r="475" spans="1:1">
      <c r="A475" s="34">
        <v>44000</v>
      </c>
    </row>
    <row r="476" spans="1:1">
      <c r="A476" s="33">
        <v>39812.5</v>
      </c>
    </row>
    <row r="477" spans="1:1">
      <c r="A477" s="34">
        <v>73500</v>
      </c>
    </row>
    <row r="478" spans="1:1">
      <c r="A478" s="33">
        <v>154375</v>
      </c>
    </row>
    <row r="479" spans="1:1">
      <c r="A479" s="34">
        <v>41250</v>
      </c>
    </row>
    <row r="480" spans="1:1">
      <c r="A480" s="33">
        <v>31499.999999999996</v>
      </c>
    </row>
    <row r="481" spans="1:1">
      <c r="A481" s="34">
        <v>27562.5</v>
      </c>
    </row>
    <row r="482" spans="1:1">
      <c r="A482" s="33">
        <v>20624.999999999996</v>
      </c>
    </row>
    <row r="483" spans="1:1">
      <c r="A483" s="34">
        <v>33750</v>
      </c>
    </row>
    <row r="484" spans="1:1">
      <c r="A484" s="33">
        <v>120000</v>
      </c>
    </row>
    <row r="485" spans="1:1">
      <c r="A485" s="34">
        <v>33750</v>
      </c>
    </row>
    <row r="486" spans="1:1">
      <c r="A486" s="33">
        <v>21875</v>
      </c>
    </row>
    <row r="487" spans="1:1">
      <c r="A487" s="34">
        <v>17500</v>
      </c>
    </row>
    <row r="488" spans="1:1">
      <c r="A488" s="33">
        <v>18000</v>
      </c>
    </row>
    <row r="489" spans="1:1">
      <c r="A489" s="34">
        <v>36562.499999999993</v>
      </c>
    </row>
    <row r="490" spans="1:1">
      <c r="A490" s="33">
        <v>144375</v>
      </c>
    </row>
    <row r="491" spans="1:1">
      <c r="A491" s="34">
        <v>42000</v>
      </c>
    </row>
    <row r="492" spans="1:1">
      <c r="A492" s="33">
        <v>46800</v>
      </c>
    </row>
    <row r="493" spans="1:1">
      <c r="A493" s="34">
        <v>42000</v>
      </c>
    </row>
    <row r="494" spans="1:1">
      <c r="A494" s="33">
        <v>36750</v>
      </c>
    </row>
    <row r="495" spans="1:1">
      <c r="A495" s="34">
        <v>56250</v>
      </c>
    </row>
    <row r="496" spans="1:1">
      <c r="A496" s="33">
        <v>182875.00000000003</v>
      </c>
    </row>
    <row r="497" spans="1:1">
      <c r="A497" s="34">
        <v>57750.000000000007</v>
      </c>
    </row>
    <row r="498" spans="1:1">
      <c r="A498" s="33">
        <v>54000.000000000007</v>
      </c>
    </row>
    <row r="499" spans="1:1">
      <c r="A499" s="34">
        <v>42000</v>
      </c>
    </row>
    <row r="500" spans="1:1">
      <c r="A500" s="33">
        <v>42875</v>
      </c>
    </row>
    <row r="501" spans="1:1">
      <c r="A501" s="34">
        <v>61875</v>
      </c>
    </row>
    <row r="502" spans="1:1">
      <c r="A502" s="33">
        <v>63000</v>
      </c>
    </row>
    <row r="503" spans="1:1">
      <c r="A503" s="34">
        <v>50625</v>
      </c>
    </row>
    <row r="504" spans="1:1">
      <c r="A504" s="33">
        <v>81000</v>
      </c>
    </row>
    <row r="505" spans="1:1">
      <c r="A505" s="34">
        <v>47250</v>
      </c>
    </row>
    <row r="506" spans="1:1">
      <c r="A506" s="33">
        <v>68750</v>
      </c>
    </row>
    <row r="507" spans="1:1">
      <c r="A507" s="34">
        <v>42750</v>
      </c>
    </row>
    <row r="508" spans="1:1">
      <c r="A508" s="33">
        <v>73500</v>
      </c>
    </row>
    <row r="509" spans="1:1">
      <c r="A509" s="34">
        <v>47812.5</v>
      </c>
    </row>
    <row r="510" spans="1:1">
      <c r="A510" s="33">
        <v>76500</v>
      </c>
    </row>
    <row r="511" spans="1:1">
      <c r="A511" s="34">
        <v>43312.5</v>
      </c>
    </row>
    <row r="512" spans="1:1">
      <c r="A512" s="33">
        <v>55000.000000000007</v>
      </c>
    </row>
    <row r="513" spans="1:1">
      <c r="A513" s="34">
        <v>36000</v>
      </c>
    </row>
    <row r="514" spans="1:1">
      <c r="A514" s="33">
        <v>99000</v>
      </c>
    </row>
    <row r="515" spans="1:1">
      <c r="A515" s="34">
        <v>54999.999999999993</v>
      </c>
    </row>
    <row r="516" spans="1:1">
      <c r="A516" s="33">
        <v>88000</v>
      </c>
    </row>
    <row r="517" spans="1:1">
      <c r="A517" s="34">
        <v>57749.999999999985</v>
      </c>
    </row>
    <row r="518" spans="1:1">
      <c r="A518" s="33">
        <v>57750.000000000007</v>
      </c>
    </row>
    <row r="519" spans="1:1">
      <c r="A519" s="34">
        <v>41250</v>
      </c>
    </row>
    <row r="520" spans="1:1">
      <c r="A520" s="33">
        <v>132000</v>
      </c>
    </row>
    <row r="521" spans="1:1">
      <c r="A521" s="34">
        <v>56875</v>
      </c>
    </row>
    <row r="522" spans="1:1">
      <c r="A522" s="33">
        <v>104000</v>
      </c>
    </row>
    <row r="523" spans="1:1">
      <c r="A523" s="34">
        <v>62999.999999999993</v>
      </c>
    </row>
    <row r="524" spans="1:1">
      <c r="A524" s="33">
        <v>71500</v>
      </c>
    </row>
    <row r="525" spans="1:1">
      <c r="A525" s="34">
        <v>56000</v>
      </c>
    </row>
    <row r="526" spans="1:1">
      <c r="A526" s="33">
        <v>148500</v>
      </c>
    </row>
    <row r="527" spans="1:1">
      <c r="A527" s="34">
        <v>78000</v>
      </c>
    </row>
    <row r="528" spans="1:1">
      <c r="A528" s="33">
        <v>117000</v>
      </c>
    </row>
    <row r="529" spans="1:1">
      <c r="A529" s="34">
        <v>72000</v>
      </c>
    </row>
    <row r="530" spans="1:1">
      <c r="A530" s="33">
        <v>78000.000000000015</v>
      </c>
    </row>
    <row r="531" spans="1:1">
      <c r="A531" s="34">
        <v>90000</v>
      </c>
    </row>
    <row r="532" spans="1:1">
      <c r="A532" s="33">
        <v>189000</v>
      </c>
    </row>
    <row r="533" spans="1:1">
      <c r="A533" s="34">
        <v>107250</v>
      </c>
    </row>
    <row r="534" spans="1:1">
      <c r="A534" s="33">
        <v>160875</v>
      </c>
    </row>
    <row r="535" spans="1:1">
      <c r="A535" s="34">
        <v>101999.99999999999</v>
      </c>
    </row>
    <row r="536" spans="1:1">
      <c r="A536" s="33">
        <v>117000.00000000001</v>
      </c>
    </row>
    <row r="537" spans="1:1">
      <c r="A537" s="34">
        <v>120000</v>
      </c>
    </row>
    <row r="538" spans="1:1">
      <c r="A538" s="33">
        <v>180000</v>
      </c>
    </row>
    <row r="539" spans="1:1">
      <c r="A539" s="34">
        <v>97500</v>
      </c>
    </row>
    <row r="540" spans="1:1">
      <c r="A540" s="33">
        <v>143000</v>
      </c>
    </row>
    <row r="541" spans="1:1">
      <c r="A541" s="34">
        <v>94500</v>
      </c>
    </row>
    <row r="542" spans="1:1">
      <c r="A542" s="33">
        <v>178750</v>
      </c>
    </row>
    <row r="543" spans="1:1">
      <c r="A543" s="34">
        <v>80000</v>
      </c>
    </row>
    <row r="544" spans="1:1">
      <c r="A544" s="33">
        <v>182000</v>
      </c>
    </row>
    <row r="545" spans="1:1">
      <c r="A545" s="34">
        <v>113750</v>
      </c>
    </row>
    <row r="546" spans="1:1">
      <c r="A546" s="33">
        <v>136500</v>
      </c>
    </row>
    <row r="547" spans="1:1">
      <c r="A547" s="34">
        <v>108062.5</v>
      </c>
    </row>
    <row r="548" spans="1:1">
      <c r="A548" s="33">
        <v>195937.50000000003</v>
      </c>
    </row>
    <row r="549" spans="1:1">
      <c r="A549" s="34">
        <v>64000</v>
      </c>
    </row>
    <row r="550" spans="1:1">
      <c r="A550" s="33">
        <v>126000.00000000003</v>
      </c>
    </row>
    <row r="551" spans="1:1">
      <c r="A551" s="34">
        <v>78000.000000000015</v>
      </c>
    </row>
    <row r="552" spans="1:1">
      <c r="A552" s="33">
        <v>94500.000000000029</v>
      </c>
    </row>
    <row r="553" spans="1:1">
      <c r="A553" s="34">
        <v>72000</v>
      </c>
    </row>
    <row r="554" spans="1:1">
      <c r="A554" s="33">
        <v>140000.00000000003</v>
      </c>
    </row>
    <row r="555" spans="1:1">
      <c r="A555" s="34">
        <v>50625.000000000015</v>
      </c>
    </row>
    <row r="556" spans="1:1">
      <c r="A556" s="33">
        <v>115500.00000000003</v>
      </c>
    </row>
    <row r="557" spans="1:1">
      <c r="A557" s="34">
        <v>71500.000000000015</v>
      </c>
    </row>
    <row r="558" spans="1:1">
      <c r="A558" s="33">
        <v>78750.000000000015</v>
      </c>
    </row>
    <row r="559" spans="1:1">
      <c r="A559" s="34">
        <v>63000.000000000007</v>
      </c>
    </row>
    <row r="560" spans="1:1">
      <c r="A560" s="33">
        <v>113750.00000000003</v>
      </c>
    </row>
    <row r="561" spans="1:1">
      <c r="A561" s="34">
        <v>42187.500000000015</v>
      </c>
    </row>
    <row r="562" spans="1:1">
      <c r="A562" s="33">
        <v>120750.00000000003</v>
      </c>
    </row>
    <row r="563" spans="1:1">
      <c r="A563" s="34">
        <v>74750.000000000015</v>
      </c>
    </row>
    <row r="564" spans="1:1">
      <c r="A564" s="33">
        <v>89250.000000000015</v>
      </c>
    </row>
    <row r="565" spans="1:1">
      <c r="A565" s="34">
        <v>72000</v>
      </c>
    </row>
    <row r="566" spans="1:1">
      <c r="A566" s="33">
        <v>122500.00000000003</v>
      </c>
    </row>
    <row r="567" spans="1:1">
      <c r="A567" s="34">
        <v>53437.500000000015</v>
      </c>
    </row>
    <row r="568" spans="1:1">
      <c r="A568" s="33">
        <v>141750.00000000003</v>
      </c>
    </row>
    <row r="569" spans="1:1">
      <c r="A569" s="34">
        <v>87750.000000000029</v>
      </c>
    </row>
    <row r="570" spans="1:1">
      <c r="A570" s="33">
        <v>99750.000000000029</v>
      </c>
    </row>
    <row r="571" spans="1:1">
      <c r="A571" s="34">
        <v>85500.000000000015</v>
      </c>
    </row>
    <row r="572" spans="1:1">
      <c r="A572" s="33">
        <v>140000.00000000003</v>
      </c>
    </row>
    <row r="573" spans="1:1">
      <c r="A573" s="34">
        <v>56250.000000000015</v>
      </c>
    </row>
    <row r="574" spans="1:1">
      <c r="A574" s="33">
        <v>44625.000000000007</v>
      </c>
    </row>
    <row r="575" spans="1:1">
      <c r="A575" s="34">
        <v>34000</v>
      </c>
    </row>
    <row r="576" spans="1:1">
      <c r="A576" s="33">
        <v>59500.000000000007</v>
      </c>
    </row>
    <row r="577" spans="1:1">
      <c r="A577" s="34">
        <v>33000</v>
      </c>
    </row>
    <row r="578" spans="1:1">
      <c r="A578" s="33">
        <v>50625</v>
      </c>
    </row>
    <row r="579" spans="1:1">
      <c r="A579" s="34">
        <v>28500.000000000004</v>
      </c>
    </row>
    <row r="580" spans="1:1">
      <c r="A580" s="33">
        <v>55125.000000000007</v>
      </c>
    </row>
    <row r="581" spans="1:1">
      <c r="A581" s="34">
        <v>34000</v>
      </c>
    </row>
    <row r="582" spans="1:1">
      <c r="A582" s="33">
        <v>59500.000000000007</v>
      </c>
    </row>
    <row r="583" spans="1:1">
      <c r="A583" s="34">
        <v>33000</v>
      </c>
    </row>
    <row r="584" spans="1:1">
      <c r="A584" s="33">
        <v>45000</v>
      </c>
    </row>
    <row r="585" spans="1:1">
      <c r="A585" s="34">
        <v>24000.000000000004</v>
      </c>
    </row>
    <row r="586" spans="1:1">
      <c r="A586" s="33">
        <v>77000.000000000015</v>
      </c>
    </row>
    <row r="587" spans="1:1">
      <c r="A587" s="34">
        <v>40000</v>
      </c>
    </row>
    <row r="588" spans="1:1">
      <c r="A588" s="33">
        <v>77000</v>
      </c>
    </row>
    <row r="589" spans="1:1">
      <c r="A589" s="34">
        <v>49499.999999999993</v>
      </c>
    </row>
    <row r="590" spans="1:1">
      <c r="A590" s="33">
        <v>45000</v>
      </c>
    </row>
    <row r="591" spans="1:1">
      <c r="A591" s="34">
        <v>28875</v>
      </c>
    </row>
    <row r="592" spans="1:1">
      <c r="A592" s="33">
        <v>110250.00000000001</v>
      </c>
    </row>
    <row r="593" spans="1:1">
      <c r="A593" s="34">
        <v>42250</v>
      </c>
    </row>
    <row r="594" spans="1:1">
      <c r="A594" s="33">
        <v>85312.500000000015</v>
      </c>
    </row>
    <row r="595" spans="1:1">
      <c r="A595" s="34">
        <v>49500</v>
      </c>
    </row>
    <row r="596" spans="1:1">
      <c r="A596" s="33">
        <v>56875</v>
      </c>
    </row>
    <row r="597" spans="1:1">
      <c r="A597" s="34">
        <v>39000.000000000007</v>
      </c>
    </row>
    <row r="598" spans="1:1">
      <c r="A598" s="33">
        <v>157500</v>
      </c>
    </row>
    <row r="599" spans="1:1">
      <c r="A599" s="34">
        <v>85312.5</v>
      </c>
    </row>
    <row r="600" spans="1:1">
      <c r="A600" s="33">
        <v>121875</v>
      </c>
    </row>
    <row r="601" spans="1:1">
      <c r="A601" s="34">
        <v>74249.999999999985</v>
      </c>
    </row>
    <row r="602" spans="1:1">
      <c r="A602" s="33">
        <v>73937.500000000015</v>
      </c>
    </row>
    <row r="603" spans="1:1">
      <c r="A603" s="34">
        <v>114000</v>
      </c>
    </row>
    <row r="604" spans="1:1">
      <c r="A604" s="33">
        <v>217500</v>
      </c>
    </row>
    <row r="605" spans="1:1">
      <c r="A605" s="34">
        <v>130812.49999999999</v>
      </c>
    </row>
    <row r="606" spans="1:1">
      <c r="A606" s="33">
        <v>186875</v>
      </c>
    </row>
    <row r="607" spans="1:1">
      <c r="A607" s="34">
        <v>131625</v>
      </c>
    </row>
    <row r="608" spans="1:1">
      <c r="A608" s="33">
        <v>147875.00000000003</v>
      </c>
    </row>
    <row r="609" spans="1:1">
      <c r="A609" s="34">
        <v>159375.00000000003</v>
      </c>
    </row>
    <row r="610" spans="1:1">
      <c r="A610" s="33">
        <v>226687.5</v>
      </c>
    </row>
    <row r="611" spans="1:1">
      <c r="A611" s="34">
        <v>131250</v>
      </c>
    </row>
    <row r="612" spans="1:1">
      <c r="A612" s="33">
        <v>181125</v>
      </c>
    </row>
    <row r="613" spans="1:1">
      <c r="A613" s="34">
        <v>123499.99999999999</v>
      </c>
    </row>
    <row r="614" spans="1:1">
      <c r="A614" s="33">
        <v>220500.00000000003</v>
      </c>
    </row>
    <row r="615" spans="1:1">
      <c r="A615" s="34">
        <v>111562.50000000001</v>
      </c>
    </row>
    <row r="616" spans="1:1">
      <c r="A616" s="33">
        <v>228375</v>
      </c>
    </row>
    <row r="617" spans="1:1">
      <c r="A617" s="34">
        <v>151875.00000000003</v>
      </c>
    </row>
    <row r="618" spans="1:1">
      <c r="A618" s="33">
        <v>173250</v>
      </c>
    </row>
    <row r="619" spans="1:1">
      <c r="A619" s="34">
        <v>140000</v>
      </c>
    </row>
    <row r="620" spans="1:1">
      <c r="A620" s="33">
        <v>225000.00000000003</v>
      </c>
    </row>
    <row r="621" spans="1:1">
      <c r="A621" s="34">
        <v>80000</v>
      </c>
    </row>
    <row r="622" spans="1:1">
      <c r="A622" s="33">
        <v>156000.00000000003</v>
      </c>
    </row>
    <row r="623" spans="1:1">
      <c r="A623" s="34">
        <v>105000.00000000001</v>
      </c>
    </row>
    <row r="624" spans="1:1">
      <c r="A624" s="33">
        <v>117000.00000000003</v>
      </c>
    </row>
    <row r="625" spans="1:1">
      <c r="A625" s="34">
        <v>91000.000000000015</v>
      </c>
    </row>
    <row r="626" spans="1:1">
      <c r="A626" s="33">
        <v>165000.00000000009</v>
      </c>
    </row>
    <row r="627" spans="1:1">
      <c r="A627" s="34">
        <v>59500</v>
      </c>
    </row>
    <row r="628" spans="1:1">
      <c r="A628" s="33">
        <v>115500.00000000003</v>
      </c>
    </row>
    <row r="629" spans="1:1">
      <c r="A629" s="34">
        <v>78750.000000000015</v>
      </c>
    </row>
    <row r="630" spans="1:1">
      <c r="A630" s="33">
        <v>77000.000000000015</v>
      </c>
    </row>
    <row r="631" spans="1:1">
      <c r="A631" s="34">
        <v>62562.500000000007</v>
      </c>
    </row>
    <row r="632" spans="1:1">
      <c r="A632" s="33">
        <v>107250.00000000003</v>
      </c>
    </row>
    <row r="633" spans="1:1">
      <c r="A633" s="34">
        <v>49000</v>
      </c>
    </row>
    <row r="634" spans="1:1">
      <c r="A634" s="33">
        <v>126500.00000000003</v>
      </c>
    </row>
    <row r="635" spans="1:1">
      <c r="A635" s="34">
        <v>86250.000000000015</v>
      </c>
    </row>
    <row r="636" spans="1:1">
      <c r="A636" s="33">
        <v>93500.000000000015</v>
      </c>
    </row>
    <row r="637" spans="1:1">
      <c r="A637" s="34">
        <v>91000.000000000015</v>
      </c>
    </row>
    <row r="638" spans="1:1">
      <c r="A638" s="33">
        <v>154687.50000000009</v>
      </c>
    </row>
    <row r="639" spans="1:1">
      <c r="A639" s="34">
        <v>80000.000000000015</v>
      </c>
    </row>
    <row r="640" spans="1:1">
      <c r="A640" s="33">
        <v>182000.00000000006</v>
      </c>
    </row>
    <row r="641" spans="1:1">
      <c r="A641" s="34">
        <v>122500.00000000003</v>
      </c>
    </row>
    <row r="642" spans="1:1">
      <c r="A642" s="33">
        <v>130000.00000000003</v>
      </c>
    </row>
    <row r="643" spans="1:1">
      <c r="A643" s="34">
        <v>113750.00000000001</v>
      </c>
    </row>
    <row r="644" spans="1:1">
      <c r="A644" s="33">
        <v>175312.50000000009</v>
      </c>
    </row>
    <row r="645" spans="1:1">
      <c r="A645" s="34">
        <v>84000.000000000015</v>
      </c>
    </row>
    <row r="646" spans="1:1">
      <c r="A646" s="33">
        <v>54000</v>
      </c>
    </row>
    <row r="647" spans="1:1">
      <c r="A647" s="34">
        <v>56250</v>
      </c>
    </row>
    <row r="648" spans="1:1">
      <c r="A648" s="33">
        <v>56250</v>
      </c>
    </row>
    <row r="649" spans="1:1">
      <c r="A649" s="34">
        <v>45000</v>
      </c>
    </row>
    <row r="650" spans="1:1">
      <c r="A650" s="33">
        <v>34375.000000000007</v>
      </c>
    </row>
    <row r="651" spans="1:1">
      <c r="A651" s="34">
        <v>50000</v>
      </c>
    </row>
    <row r="652" spans="1:1">
      <c r="A652" s="33">
        <v>66000</v>
      </c>
    </row>
    <row r="653" spans="1:1">
      <c r="A653" s="34">
        <v>56250</v>
      </c>
    </row>
    <row r="654" spans="1:1">
      <c r="A654" s="33">
        <v>56250</v>
      </c>
    </row>
    <row r="655" spans="1:1">
      <c r="A655" s="34">
        <v>45000</v>
      </c>
    </row>
    <row r="656" spans="1:1">
      <c r="A656" s="33">
        <v>30937.500000000004</v>
      </c>
    </row>
    <row r="657" spans="1:1">
      <c r="A657" s="34">
        <v>42500</v>
      </c>
    </row>
    <row r="658" spans="1:1">
      <c r="A658" s="33">
        <v>86250</v>
      </c>
    </row>
    <row r="659" spans="1:1">
      <c r="A659" s="34">
        <v>63750</v>
      </c>
    </row>
    <row r="660" spans="1:1">
      <c r="A660" s="33">
        <v>69062.499999999985</v>
      </c>
    </row>
    <row r="661" spans="1:1">
      <c r="A661" s="34">
        <v>63374.999999999978</v>
      </c>
    </row>
    <row r="662" spans="1:1">
      <c r="A662" s="33">
        <v>30625</v>
      </c>
    </row>
    <row r="663" spans="1:1">
      <c r="A663" s="34">
        <v>48749.999999999993</v>
      </c>
    </row>
    <row r="664" spans="1:1">
      <c r="A664" s="33">
        <v>115500</v>
      </c>
    </row>
    <row r="665" spans="1:1">
      <c r="A665" s="34">
        <v>65625</v>
      </c>
    </row>
    <row r="666" spans="1:1">
      <c r="A666" s="33">
        <v>75000</v>
      </c>
    </row>
    <row r="667" spans="1:1">
      <c r="A667" s="34">
        <v>54000</v>
      </c>
    </row>
    <row r="668" spans="1:1">
      <c r="A668" s="33">
        <v>32500</v>
      </c>
    </row>
    <row r="669" spans="1:1">
      <c r="A669" s="34">
        <v>56000</v>
      </c>
    </row>
    <row r="670" spans="1:1">
      <c r="A670" s="33">
        <v>99000</v>
      </c>
    </row>
    <row r="671" spans="1:1">
      <c r="A671" s="34">
        <v>65000</v>
      </c>
    </row>
    <row r="672" spans="1:1">
      <c r="A672" s="33">
        <v>65000</v>
      </c>
    </row>
    <row r="673" spans="1:1">
      <c r="A673" s="34">
        <v>54000</v>
      </c>
    </row>
    <row r="674" spans="1:1">
      <c r="A674" s="33">
        <v>32500</v>
      </c>
    </row>
    <row r="675" spans="1:1">
      <c r="A675" s="34">
        <v>80000</v>
      </c>
    </row>
    <row r="676" spans="1:1">
      <c r="A676" s="33">
        <v>168750</v>
      </c>
    </row>
    <row r="677" spans="1:1">
      <c r="A677" s="34">
        <v>125000</v>
      </c>
    </row>
    <row r="678" spans="1:1">
      <c r="A678" s="33">
        <v>125000</v>
      </c>
    </row>
    <row r="679" spans="1:1">
      <c r="A679" s="34">
        <v>120000</v>
      </c>
    </row>
    <row r="680" spans="1:1">
      <c r="A680" s="33">
        <v>79687.500000000015</v>
      </c>
    </row>
    <row r="681" spans="1:1">
      <c r="A681" s="34">
        <v>135000</v>
      </c>
    </row>
    <row r="682" spans="1:1">
      <c r="A682" s="33">
        <v>198000</v>
      </c>
    </row>
    <row r="683" spans="1:1">
      <c r="A683" s="34">
        <v>143437.50000000003</v>
      </c>
    </row>
    <row r="684" spans="1:1">
      <c r="A684" s="33">
        <v>132812.50000000003</v>
      </c>
    </row>
    <row r="685" spans="1:1">
      <c r="A685" s="34">
        <v>126000</v>
      </c>
    </row>
    <row r="686" spans="1:1">
      <c r="A686" s="33">
        <v>122187.50000000001</v>
      </c>
    </row>
    <row r="687" spans="1:1">
      <c r="A687" s="34">
        <v>115000</v>
      </c>
    </row>
    <row r="688" spans="1:1">
      <c r="A688" s="33">
        <v>197625.00000000003</v>
      </c>
    </row>
    <row r="689" spans="1:1">
      <c r="A689" s="34">
        <v>150000.00000000003</v>
      </c>
    </row>
    <row r="690" spans="1:1">
      <c r="A690" s="33">
        <v>117187.50000000003</v>
      </c>
    </row>
    <row r="691" spans="1:1">
      <c r="A691" s="34">
        <v>129375.00000000001</v>
      </c>
    </row>
    <row r="692" spans="1:1">
      <c r="A692" s="33">
        <v>107812.5</v>
      </c>
    </row>
    <row r="693" spans="1:1">
      <c r="A693" s="34">
        <v>64000</v>
      </c>
    </row>
    <row r="694" spans="1:1">
      <c r="A694" s="33">
        <v>126000.00000000001</v>
      </c>
    </row>
    <row r="695" spans="1:1">
      <c r="A695" s="34">
        <v>112500.00000000004</v>
      </c>
    </row>
    <row r="696" spans="1:1">
      <c r="A696" s="33">
        <v>78750.000000000015</v>
      </c>
    </row>
    <row r="697" spans="1:1">
      <c r="A697" s="34">
        <v>84000.000000000015</v>
      </c>
    </row>
    <row r="698" spans="1:1">
      <c r="A698" s="33">
        <v>85000.000000000015</v>
      </c>
    </row>
    <row r="699" spans="1:1">
      <c r="A699" s="34">
        <v>58500</v>
      </c>
    </row>
    <row r="700" spans="1:1">
      <c r="A700" s="33">
        <v>99000.000000000015</v>
      </c>
    </row>
    <row r="701" spans="1:1">
      <c r="A701" s="34">
        <v>89375.000000000015</v>
      </c>
    </row>
    <row r="702" spans="1:1">
      <c r="A702" s="33">
        <v>56250.000000000007</v>
      </c>
    </row>
    <row r="703" spans="1:1">
      <c r="A703" s="34">
        <v>63000.000000000007</v>
      </c>
    </row>
    <row r="704" spans="1:1">
      <c r="A704" s="33">
        <v>56875</v>
      </c>
    </row>
    <row r="705" spans="1:1">
      <c r="A705" s="34">
        <v>56250.000000000015</v>
      </c>
    </row>
    <row r="706" spans="1:1">
      <c r="A706" s="33">
        <v>108000.00000000001</v>
      </c>
    </row>
    <row r="707" spans="1:1">
      <c r="A707" s="34">
        <v>101562.50000000003</v>
      </c>
    </row>
    <row r="708" spans="1:1">
      <c r="A708" s="33">
        <v>71250.000000000015</v>
      </c>
    </row>
    <row r="709" spans="1:1">
      <c r="A709" s="34">
        <v>94500.000000000015</v>
      </c>
    </row>
    <row r="710" spans="1:1">
      <c r="A710" s="33">
        <v>95625.000000000015</v>
      </c>
    </row>
    <row r="711" spans="1:1">
      <c r="A711" s="34">
        <v>104500.00000000001</v>
      </c>
    </row>
    <row r="712" spans="1:1">
      <c r="A712" s="33">
        <v>180000.00000000003</v>
      </c>
    </row>
    <row r="713" spans="1:1">
      <c r="A713" s="34">
        <v>159375.00000000003</v>
      </c>
    </row>
    <row r="714" spans="1:1">
      <c r="A714" s="33">
        <v>110000.00000000001</v>
      </c>
    </row>
    <row r="715" spans="1:1">
      <c r="A715" s="34">
        <v>132000</v>
      </c>
    </row>
    <row r="716" spans="1:1">
      <c r="A716" s="33">
        <v>106875.00000000001</v>
      </c>
    </row>
    <row r="717" spans="1:1">
      <c r="A717" s="34">
        <v>109250.00000000003</v>
      </c>
    </row>
    <row r="718" spans="1:1">
      <c r="A718" s="33">
        <v>212625</v>
      </c>
    </row>
    <row r="719" spans="1:1">
      <c r="A719" s="34">
        <v>133875</v>
      </c>
    </row>
    <row r="720" spans="1:1">
      <c r="A720" s="33">
        <v>74375</v>
      </c>
    </row>
    <row r="721" spans="1:1">
      <c r="A721" s="34">
        <v>84000</v>
      </c>
    </row>
    <row r="722" spans="1:1">
      <c r="A722" s="33">
        <v>144375</v>
      </c>
    </row>
    <row r="723" spans="1:1">
      <c r="A723" s="34">
        <v>191250</v>
      </c>
    </row>
    <row r="724" spans="1:1">
      <c r="A724" s="33">
        <v>222750</v>
      </c>
    </row>
    <row r="725" spans="1:1">
      <c r="A725" s="34">
        <v>118124.99999999999</v>
      </c>
    </row>
    <row r="726" spans="1:1">
      <c r="A726" s="33">
        <v>70000</v>
      </c>
    </row>
    <row r="727" spans="1:1">
      <c r="A727" s="34">
        <v>81000</v>
      </c>
    </row>
    <row r="728" spans="1:1">
      <c r="A728" s="33">
        <v>144375</v>
      </c>
    </row>
    <row r="729" spans="1:1">
      <c r="A729" s="34">
        <v>191250</v>
      </c>
    </row>
    <row r="730" spans="1:1">
      <c r="A730" s="33">
        <v>216675</v>
      </c>
    </row>
    <row r="731" spans="1:1">
      <c r="A731" s="34">
        <v>118124.99999999999</v>
      </c>
    </row>
    <row r="732" spans="1:1">
      <c r="A732" s="33">
        <v>67812.5</v>
      </c>
    </row>
    <row r="733" spans="1:1">
      <c r="A733" s="34">
        <v>75000</v>
      </c>
    </row>
    <row r="734" spans="1:1">
      <c r="A734" s="33">
        <v>129937.50000000001</v>
      </c>
    </row>
    <row r="735" spans="1:1">
      <c r="A735" s="34">
        <v>174375</v>
      </c>
    </row>
    <row r="736" spans="1:1">
      <c r="A736" s="33">
        <v>207562.5</v>
      </c>
    </row>
    <row r="737" spans="1:1">
      <c r="A737" s="34">
        <v>114187.5</v>
      </c>
    </row>
    <row r="738" spans="1:1">
      <c r="A738" s="33">
        <v>63437.5</v>
      </c>
    </row>
    <row r="739" spans="1:1">
      <c r="A739" s="34">
        <v>78000</v>
      </c>
    </row>
    <row r="740" spans="1:1">
      <c r="A740" s="33">
        <v>129937.50000000001</v>
      </c>
    </row>
    <row r="741" spans="1:1">
      <c r="A741" s="34">
        <v>180000</v>
      </c>
    </row>
    <row r="742" spans="1:1">
      <c r="A742" s="33">
        <v>264825.00000000006</v>
      </c>
    </row>
    <row r="743" spans="1:1">
      <c r="A743" s="34">
        <v>149187.5</v>
      </c>
    </row>
    <row r="744" spans="1:1">
      <c r="A744" s="33">
        <v>93750</v>
      </c>
    </row>
    <row r="745" spans="1:1">
      <c r="A745" s="34">
        <v>105000</v>
      </c>
    </row>
    <row r="746" spans="1:1">
      <c r="A746" s="33">
        <v>152250</v>
      </c>
    </row>
    <row r="747" spans="1:1">
      <c r="A747" s="34">
        <v>268125</v>
      </c>
    </row>
    <row r="748" spans="1:1">
      <c r="A748" s="33">
        <v>290250</v>
      </c>
    </row>
    <row r="749" spans="1:1">
      <c r="A749" s="34">
        <v>158812.5</v>
      </c>
    </row>
    <row r="750" spans="1:1">
      <c r="A750" s="33">
        <v>100000</v>
      </c>
    </row>
    <row r="751" spans="1:1">
      <c r="A751" s="34">
        <v>116250</v>
      </c>
    </row>
    <row r="752" spans="1:1">
      <c r="A752" s="33">
        <v>176312.5</v>
      </c>
    </row>
    <row r="753" spans="1:1">
      <c r="A753" s="34">
        <v>323750</v>
      </c>
    </row>
    <row r="754" spans="1:1">
      <c r="A754" s="33">
        <v>336375</v>
      </c>
    </row>
    <row r="755" spans="1:1">
      <c r="A755" s="34">
        <v>189000.00000000003</v>
      </c>
    </row>
    <row r="756" spans="1:1">
      <c r="A756" s="33">
        <v>113437.50000000001</v>
      </c>
    </row>
    <row r="757" spans="1:1">
      <c r="A757" s="34">
        <v>127875.00000000001</v>
      </c>
    </row>
    <row r="758" spans="1:1">
      <c r="A758" s="33">
        <v>182000</v>
      </c>
    </row>
    <row r="759" spans="1:1">
      <c r="A759" s="34">
        <v>341250</v>
      </c>
    </row>
    <row r="760" spans="1:1">
      <c r="A760" s="33">
        <v>329062.5</v>
      </c>
    </row>
    <row r="761" spans="1:1">
      <c r="A761" s="34">
        <v>189000.00000000003</v>
      </c>
    </row>
    <row r="762" spans="1:1">
      <c r="A762" s="33">
        <v>113437.50000000001</v>
      </c>
    </row>
    <row r="763" spans="1:1">
      <c r="A763" s="34">
        <v>104625</v>
      </c>
    </row>
    <row r="764" spans="1:1">
      <c r="A764" s="33">
        <v>144375</v>
      </c>
    </row>
    <row r="765" spans="1:1">
      <c r="A765" s="34">
        <v>277500.00000000006</v>
      </c>
    </row>
    <row r="766" spans="1:1">
      <c r="A766" s="33">
        <v>259875.00000000006</v>
      </c>
    </row>
    <row r="767" spans="1:1">
      <c r="A767" s="34">
        <v>148750.00000000003</v>
      </c>
    </row>
    <row r="768" spans="1:1">
      <c r="A768" s="33">
        <v>84375</v>
      </c>
    </row>
    <row r="769" spans="1:1">
      <c r="A769" s="34">
        <v>97875</v>
      </c>
    </row>
    <row r="770" spans="1:1">
      <c r="A770" s="33">
        <v>139562.5</v>
      </c>
    </row>
    <row r="771" spans="1:1">
      <c r="A771" s="34">
        <v>247500.00000000003</v>
      </c>
    </row>
    <row r="772" spans="1:1">
      <c r="A772" s="33">
        <v>270000.00000000006</v>
      </c>
    </row>
    <row r="773" spans="1:1">
      <c r="A773" s="34">
        <v>144375.00000000003</v>
      </c>
    </row>
    <row r="774" spans="1:1">
      <c r="A774" s="33">
        <v>90625.000000000029</v>
      </c>
    </row>
    <row r="775" spans="1:1">
      <c r="A775" s="34">
        <v>105000.00000000003</v>
      </c>
    </row>
    <row r="776" spans="1:1">
      <c r="A776" s="33">
        <v>147000</v>
      </c>
    </row>
    <row r="777" spans="1:1">
      <c r="A777" s="34">
        <v>268125</v>
      </c>
    </row>
    <row r="778" spans="1:1">
      <c r="A778" s="33">
        <v>263250.00000000006</v>
      </c>
    </row>
    <row r="779" spans="1:1">
      <c r="A779" s="34">
        <v>140000.00000000003</v>
      </c>
    </row>
    <row r="780" spans="1:1">
      <c r="A780" s="33">
        <v>93125.000000000029</v>
      </c>
    </row>
    <row r="781" spans="1:1">
      <c r="A781" s="34">
        <v>116250.00000000003</v>
      </c>
    </row>
    <row r="782" spans="1:1">
      <c r="A782" s="33">
        <v>170625</v>
      </c>
    </row>
    <row r="783" spans="1:1">
      <c r="A783" s="34">
        <v>297500</v>
      </c>
    </row>
    <row r="784" spans="1:1">
      <c r="A784" s="33">
        <v>314437.5</v>
      </c>
    </row>
    <row r="785" spans="1:1">
      <c r="A785" s="34">
        <v>168437.5</v>
      </c>
    </row>
    <row r="786" spans="1:1">
      <c r="A786" s="33">
        <v>113437.50000000001</v>
      </c>
    </row>
    <row r="787" spans="1:1">
      <c r="A787" s="34">
        <v>127875.00000000001</v>
      </c>
    </row>
    <row r="788" spans="1:1">
      <c r="A788" s="33">
        <v>176312.5</v>
      </c>
    </row>
    <row r="789" spans="1:1">
      <c r="A789" s="34">
        <v>306250</v>
      </c>
    </row>
    <row r="790" spans="1:1">
      <c r="A790" s="33">
        <v>55125.000000000007</v>
      </c>
    </row>
    <row r="791" spans="1:1">
      <c r="A791" s="34">
        <v>26250</v>
      </c>
    </row>
    <row r="792" spans="1:1">
      <c r="A792" s="33">
        <v>18750</v>
      </c>
    </row>
    <row r="793" spans="1:1">
      <c r="A793" s="34">
        <v>10500.000000000002</v>
      </c>
    </row>
    <row r="794" spans="1:1">
      <c r="A794" s="33">
        <v>20249.999999999996</v>
      </c>
    </row>
    <row r="795" spans="1:1">
      <c r="A795" s="34">
        <v>39375</v>
      </c>
    </row>
    <row r="796" spans="1:1">
      <c r="A796" s="33">
        <v>61250.000000000007</v>
      </c>
    </row>
    <row r="797" spans="1:1">
      <c r="A797" s="34">
        <v>15750</v>
      </c>
    </row>
    <row r="798" spans="1:1">
      <c r="A798" s="33">
        <v>15000</v>
      </c>
    </row>
    <row r="799" spans="1:1">
      <c r="A799" s="34">
        <v>7875.0000000000018</v>
      </c>
    </row>
    <row r="800" spans="1:1">
      <c r="A800" s="33">
        <v>20249.999999999996</v>
      </c>
    </row>
    <row r="801" spans="1:1">
      <c r="A801" s="34">
        <v>35437.5</v>
      </c>
    </row>
    <row r="802" spans="1:1">
      <c r="A802" s="33">
        <v>62300.000000000007</v>
      </c>
    </row>
    <row r="803" spans="1:1">
      <c r="A803" s="34">
        <v>15000</v>
      </c>
    </row>
    <row r="804" spans="1:1">
      <c r="A804" s="33">
        <v>15750.000000000002</v>
      </c>
    </row>
    <row r="805" spans="1:1">
      <c r="A805" s="34">
        <v>3062.5000000000005</v>
      </c>
    </row>
    <row r="806" spans="1:1">
      <c r="A806" s="33">
        <v>11250</v>
      </c>
    </row>
    <row r="807" spans="1:1">
      <c r="A807" s="34">
        <v>31500</v>
      </c>
    </row>
    <row r="808" spans="1:1">
      <c r="A808" s="33">
        <v>56000.000000000007</v>
      </c>
    </row>
    <row r="809" spans="1:1">
      <c r="A809" s="34">
        <v>12000</v>
      </c>
    </row>
    <row r="810" spans="1:1">
      <c r="A810" s="33">
        <v>9000</v>
      </c>
    </row>
    <row r="811" spans="1:1">
      <c r="A811" s="34">
        <v>3062.5000000000005</v>
      </c>
    </row>
    <row r="812" spans="1:1">
      <c r="A812" s="33">
        <v>7500</v>
      </c>
    </row>
    <row r="813" spans="1:1">
      <c r="A813" s="34">
        <v>31500</v>
      </c>
    </row>
    <row r="814" spans="1:1">
      <c r="A814" s="33">
        <v>77875.000000000015</v>
      </c>
    </row>
    <row r="815" spans="1:1">
      <c r="A815" s="34">
        <v>20250.000000000004</v>
      </c>
    </row>
    <row r="816" spans="1:1">
      <c r="A816" s="33">
        <v>15000</v>
      </c>
    </row>
    <row r="817" spans="1:1">
      <c r="A817" s="34">
        <v>7000.0000000000009</v>
      </c>
    </row>
    <row r="818" spans="1:1">
      <c r="A818" s="33">
        <v>12374.999999999998</v>
      </c>
    </row>
    <row r="819" spans="1:1">
      <c r="A819" s="34">
        <v>47250</v>
      </c>
    </row>
    <row r="820" spans="1:1">
      <c r="A820" s="33">
        <v>66937.5</v>
      </c>
    </row>
    <row r="821" spans="1:1">
      <c r="A821" s="34">
        <v>21000.000000000004</v>
      </c>
    </row>
    <row r="822" spans="1:1">
      <c r="A822" s="33">
        <v>18375</v>
      </c>
    </row>
    <row r="823" spans="1:1">
      <c r="A823" s="34">
        <v>18375</v>
      </c>
    </row>
    <row r="824" spans="1:1">
      <c r="A824" s="33">
        <v>22500</v>
      </c>
    </row>
    <row r="825" spans="1:1">
      <c r="A825" s="34">
        <v>80437.500000000015</v>
      </c>
    </row>
    <row r="826" spans="1:1">
      <c r="A826" s="33">
        <v>96250.000000000015</v>
      </c>
    </row>
    <row r="827" spans="1:1">
      <c r="A827" s="34">
        <v>40500.000000000007</v>
      </c>
    </row>
    <row r="828" spans="1:1">
      <c r="A828" s="33">
        <v>27000</v>
      </c>
    </row>
    <row r="829" spans="1:1">
      <c r="A829" s="34">
        <v>24500.000000000004</v>
      </c>
    </row>
    <row r="830" spans="1:1">
      <c r="A830" s="33">
        <v>30000</v>
      </c>
    </row>
    <row r="831" spans="1:1">
      <c r="A831" s="34">
        <v>92812.500000000015</v>
      </c>
    </row>
    <row r="832" spans="1:1">
      <c r="A832" s="33">
        <v>91875.000000000015</v>
      </c>
    </row>
    <row r="833" spans="1:1">
      <c r="A833" s="34">
        <v>40500.000000000007</v>
      </c>
    </row>
    <row r="834" spans="1:1">
      <c r="A834" s="33">
        <v>27000</v>
      </c>
    </row>
    <row r="835" spans="1:1">
      <c r="A835" s="34">
        <v>21437.500000000004</v>
      </c>
    </row>
    <row r="836" spans="1:1">
      <c r="A836" s="33">
        <v>20250</v>
      </c>
    </row>
    <row r="837" spans="1:1">
      <c r="A837" s="34">
        <v>73125</v>
      </c>
    </row>
    <row r="838" spans="1:1">
      <c r="A838" s="33">
        <v>70875</v>
      </c>
    </row>
    <row r="839" spans="1:1">
      <c r="A839" s="34">
        <v>30000.000000000004</v>
      </c>
    </row>
    <row r="840" spans="1:1">
      <c r="A840" s="33">
        <v>11250</v>
      </c>
    </row>
    <row r="841" spans="1:1">
      <c r="A841" s="34">
        <v>10937.500000000002</v>
      </c>
    </row>
    <row r="842" spans="1:1">
      <c r="A842" s="33">
        <v>13125</v>
      </c>
    </row>
    <row r="843" spans="1:1">
      <c r="A843" s="34">
        <v>36000</v>
      </c>
    </row>
    <row r="844" spans="1:1">
      <c r="A844" s="33">
        <v>59062.499999999993</v>
      </c>
    </row>
    <row r="845" spans="1:1">
      <c r="A845" s="34">
        <v>21000</v>
      </c>
    </row>
    <row r="846" spans="1:1">
      <c r="A846" s="33">
        <v>10500</v>
      </c>
    </row>
    <row r="847" spans="1:1">
      <c r="A847" s="34">
        <v>9187.5</v>
      </c>
    </row>
    <row r="848" spans="1:1">
      <c r="A848" s="33">
        <v>10124.999999999998</v>
      </c>
    </row>
    <row r="849" spans="1:1">
      <c r="A849" s="34">
        <v>44999.999999999985</v>
      </c>
    </row>
    <row r="850" spans="1:1">
      <c r="A850" s="33">
        <v>61250.000000000007</v>
      </c>
    </row>
    <row r="851" spans="1:1">
      <c r="A851" s="34">
        <v>24000</v>
      </c>
    </row>
    <row r="852" spans="1:1">
      <c r="A852" s="33">
        <v>17400</v>
      </c>
    </row>
    <row r="853" spans="1:1">
      <c r="A853" s="34">
        <v>21000.000000000004</v>
      </c>
    </row>
    <row r="854" spans="1:1">
      <c r="A854" s="33">
        <v>20624.999999999996</v>
      </c>
    </row>
    <row r="855" spans="1:1">
      <c r="A855" s="34">
        <v>60749.999999999985</v>
      </c>
    </row>
    <row r="856" spans="1:1">
      <c r="A856" s="33">
        <v>91437.5</v>
      </c>
    </row>
    <row r="857" spans="1:1">
      <c r="A857" s="34">
        <v>37125</v>
      </c>
    </row>
    <row r="858" spans="1:1">
      <c r="A858" s="33">
        <v>30375</v>
      </c>
    </row>
    <row r="859" spans="1:1">
      <c r="A859" s="34">
        <v>27562.500000000004</v>
      </c>
    </row>
    <row r="860" spans="1:1">
      <c r="A860" s="33">
        <v>28874.999999999996</v>
      </c>
    </row>
    <row r="861" spans="1:1">
      <c r="A861" s="34">
        <v>74249.999999999985</v>
      </c>
    </row>
    <row r="862" spans="1:1">
      <c r="A862" s="33">
        <v>74812.5</v>
      </c>
    </row>
    <row r="863" spans="1:1">
      <c r="A863" s="34">
        <v>64125</v>
      </c>
    </row>
    <row r="864" spans="1:1">
      <c r="A864" s="33">
        <v>96187.5</v>
      </c>
    </row>
    <row r="865" spans="1:1">
      <c r="A865" s="34">
        <v>58499.999999999993</v>
      </c>
    </row>
    <row r="866" spans="1:1">
      <c r="A866" s="33">
        <v>82500.000000000015</v>
      </c>
    </row>
    <row r="867" spans="1:1">
      <c r="A867" s="34">
        <v>53437.5</v>
      </c>
    </row>
    <row r="868" spans="1:1">
      <c r="A868" s="33">
        <v>82687.5</v>
      </c>
    </row>
    <row r="869" spans="1:1">
      <c r="A869" s="34">
        <v>57375</v>
      </c>
    </row>
    <row r="870" spans="1:1">
      <c r="A870" s="33">
        <v>91125</v>
      </c>
    </row>
    <row r="871" spans="1:1">
      <c r="A871" s="34">
        <v>53999.999999999993</v>
      </c>
    </row>
    <row r="872" spans="1:1">
      <c r="A872" s="33">
        <v>67500.000000000015</v>
      </c>
    </row>
    <row r="873" spans="1:1">
      <c r="A873" s="34">
        <v>47812.5</v>
      </c>
    </row>
    <row r="874" spans="1:1">
      <c r="A874" s="33">
        <v>90562.5</v>
      </c>
    </row>
    <row r="875" spans="1:1">
      <c r="A875" s="34">
        <v>57375</v>
      </c>
    </row>
    <row r="876" spans="1:1">
      <c r="A876" s="33">
        <v>86062.5</v>
      </c>
    </row>
    <row r="877" spans="1:1">
      <c r="A877" s="34">
        <v>58499.999999999993</v>
      </c>
    </row>
    <row r="878" spans="1:1">
      <c r="A878" s="33">
        <v>60000.000000000007</v>
      </c>
    </row>
    <row r="879" spans="1:1">
      <c r="A879" s="34">
        <v>45000</v>
      </c>
    </row>
    <row r="880" spans="1:1">
      <c r="A880" s="33">
        <v>116437.5</v>
      </c>
    </row>
    <row r="881" spans="1:1">
      <c r="A881" s="34">
        <v>50625</v>
      </c>
    </row>
    <row r="882" spans="1:1">
      <c r="A882" s="33">
        <v>81000</v>
      </c>
    </row>
    <row r="883" spans="1:1">
      <c r="A883" s="34">
        <v>47999.999999999993</v>
      </c>
    </row>
    <row r="884" spans="1:1">
      <c r="A884" s="33">
        <v>54000.000000000007</v>
      </c>
    </row>
    <row r="885" spans="1:1">
      <c r="A885" s="34">
        <v>56250</v>
      </c>
    </row>
    <row r="886" spans="1:1">
      <c r="A886" s="33">
        <v>103500</v>
      </c>
    </row>
    <row r="887" spans="1:1">
      <c r="A887" s="34">
        <v>57375</v>
      </c>
    </row>
    <row r="888" spans="1:1">
      <c r="A888" s="33">
        <v>86062.5</v>
      </c>
    </row>
    <row r="889" spans="1:1">
      <c r="A889" s="34">
        <v>51999.999999999993</v>
      </c>
    </row>
    <row r="890" spans="1:1">
      <c r="A890" s="33">
        <v>60750.000000000007</v>
      </c>
    </row>
    <row r="891" spans="1:1">
      <c r="A891" s="34">
        <v>60000</v>
      </c>
    </row>
    <row r="892" spans="1:1">
      <c r="A892" s="33">
        <v>121500</v>
      </c>
    </row>
    <row r="893" spans="1:1">
      <c r="A893" s="34">
        <v>70875</v>
      </c>
    </row>
    <row r="894" spans="1:1">
      <c r="A894" s="33">
        <v>111375</v>
      </c>
    </row>
    <row r="895" spans="1:1">
      <c r="A895" s="34">
        <v>68000</v>
      </c>
    </row>
    <row r="896" spans="1:1">
      <c r="A896" s="33">
        <v>81000.000000000015</v>
      </c>
    </row>
    <row r="897" spans="1:1">
      <c r="A897" s="34">
        <v>90000</v>
      </c>
    </row>
    <row r="898" spans="1:1">
      <c r="A898" s="33">
        <v>135000</v>
      </c>
    </row>
    <row r="899" spans="1:1">
      <c r="A899" s="34">
        <v>81000</v>
      </c>
    </row>
    <row r="900" spans="1:1">
      <c r="A900" s="33">
        <v>111375</v>
      </c>
    </row>
    <row r="901" spans="1:1">
      <c r="A901" s="34">
        <v>72000</v>
      </c>
    </row>
    <row r="902" spans="1:1">
      <c r="A902" s="33">
        <v>128250.00000000001</v>
      </c>
    </row>
    <row r="903" spans="1:1">
      <c r="A903" s="34">
        <v>71250</v>
      </c>
    </row>
    <row r="904" spans="1:1">
      <c r="A904" s="33">
        <v>136687.5</v>
      </c>
    </row>
    <row r="905" spans="1:1">
      <c r="A905" s="34">
        <v>103125.00000000001</v>
      </c>
    </row>
    <row r="906" spans="1:1">
      <c r="A906" s="33">
        <v>112500</v>
      </c>
    </row>
    <row r="907" spans="1:1">
      <c r="A907" s="34">
        <v>76500</v>
      </c>
    </row>
    <row r="908" spans="1:1">
      <c r="A908" s="33">
        <v>140250</v>
      </c>
    </row>
    <row r="909" spans="1:1">
      <c r="A909" s="34">
        <v>60000</v>
      </c>
    </row>
    <row r="910" spans="1:1">
      <c r="A910" s="33">
        <v>121500</v>
      </c>
    </row>
    <row r="911" spans="1:1">
      <c r="A911" s="34">
        <v>90000</v>
      </c>
    </row>
    <row r="912" spans="1:1">
      <c r="A912" s="33">
        <v>91125</v>
      </c>
    </row>
    <row r="913" spans="1:1">
      <c r="A913" s="34">
        <v>72000</v>
      </c>
    </row>
    <row r="914" spans="1:1">
      <c r="A914" s="33">
        <v>132000</v>
      </c>
    </row>
    <row r="915" spans="1:1">
      <c r="A915" s="34">
        <v>67500</v>
      </c>
    </row>
    <row r="916" spans="1:1">
      <c r="A916" s="33">
        <v>111375</v>
      </c>
    </row>
    <row r="917" spans="1:1">
      <c r="A917" s="34">
        <v>82500</v>
      </c>
    </row>
    <row r="918" spans="1:1">
      <c r="A918" s="33">
        <v>81000</v>
      </c>
    </row>
    <row r="919" spans="1:1">
      <c r="A919" s="34">
        <v>67500</v>
      </c>
    </row>
    <row r="920" spans="1:1">
      <c r="A920" s="33">
        <v>115500</v>
      </c>
    </row>
    <row r="921" spans="1:1">
      <c r="A921" s="34">
        <v>60000</v>
      </c>
    </row>
    <row r="922" spans="1:1">
      <c r="A922" s="33">
        <v>103500</v>
      </c>
    </row>
    <row r="923" spans="1:1">
      <c r="A923" s="34">
        <v>77625</v>
      </c>
    </row>
    <row r="924" spans="1:1">
      <c r="A924" s="33">
        <v>76500</v>
      </c>
    </row>
    <row r="925" spans="1:1">
      <c r="A925" s="34">
        <v>68000</v>
      </c>
    </row>
    <row r="926" spans="1:1">
      <c r="A926" s="33">
        <v>123750</v>
      </c>
    </row>
    <row r="927" spans="1:1">
      <c r="A927" s="34">
        <v>71250</v>
      </c>
    </row>
    <row r="928" spans="1:1">
      <c r="A928" s="33">
        <v>136687.5</v>
      </c>
    </row>
    <row r="929" spans="1:1">
      <c r="A929" s="34">
        <v>101250</v>
      </c>
    </row>
    <row r="930" spans="1:1">
      <c r="A930" s="33">
        <v>96187.5</v>
      </c>
    </row>
    <row r="931" spans="1:1">
      <c r="A931" s="34">
        <v>85500</v>
      </c>
    </row>
    <row r="932" spans="1:1">
      <c r="A932" s="33">
        <v>132000</v>
      </c>
    </row>
    <row r="933" spans="1:1">
      <c r="A933" s="34">
        <v>75000</v>
      </c>
    </row>
    <row r="934" spans="1:1">
      <c r="A934" s="33">
        <v>49000</v>
      </c>
    </row>
    <row r="935" spans="1:1">
      <c r="A935" s="34">
        <v>73500</v>
      </c>
    </row>
    <row r="936" spans="1:1">
      <c r="A936" s="33">
        <v>52500</v>
      </c>
    </row>
    <row r="937" spans="1:1">
      <c r="A937" s="34">
        <v>78750</v>
      </c>
    </row>
    <row r="938" spans="1:1">
      <c r="A938" s="33">
        <v>42000</v>
      </c>
    </row>
    <row r="939" spans="1:1">
      <c r="A939" s="34">
        <v>87500</v>
      </c>
    </row>
    <row r="940" spans="1:1">
      <c r="A940" s="33">
        <v>56875</v>
      </c>
    </row>
    <row r="941" spans="1:1">
      <c r="A941" s="34">
        <v>76562.5</v>
      </c>
    </row>
    <row r="942" spans="1:1">
      <c r="A942" s="33">
        <v>55125</v>
      </c>
    </row>
    <row r="943" spans="1:1">
      <c r="A943" s="34">
        <v>63000</v>
      </c>
    </row>
    <row r="944" spans="1:1">
      <c r="A944" s="33">
        <v>33000</v>
      </c>
    </row>
    <row r="945" spans="1:1">
      <c r="A945" s="34">
        <v>83125</v>
      </c>
    </row>
    <row r="946" spans="1:1">
      <c r="A946" s="33">
        <v>78000</v>
      </c>
    </row>
    <row r="947" spans="1:1">
      <c r="A947" s="34">
        <v>103999.99999999999</v>
      </c>
    </row>
    <row r="948" spans="1:1">
      <c r="A948" s="33">
        <v>56999.999999999993</v>
      </c>
    </row>
    <row r="949" spans="1:1">
      <c r="A949" s="34">
        <v>65625</v>
      </c>
    </row>
    <row r="950" spans="1:1">
      <c r="A950" s="33">
        <v>38500</v>
      </c>
    </row>
    <row r="951" spans="1:1">
      <c r="A951" s="34">
        <v>81812.5</v>
      </c>
    </row>
    <row r="952" spans="1:1">
      <c r="A952" s="33">
        <v>53999.999999999993</v>
      </c>
    </row>
    <row r="953" spans="1:1">
      <c r="A953" s="34">
        <v>67500.000000000015</v>
      </c>
    </row>
    <row r="954" spans="1:1">
      <c r="A954" s="33">
        <v>39999.999999999993</v>
      </c>
    </row>
    <row r="955" spans="1:1">
      <c r="A955" s="34">
        <v>50000.000000000015</v>
      </c>
    </row>
    <row r="956" spans="1:1">
      <c r="A956" s="33">
        <v>31499.999999999996</v>
      </c>
    </row>
    <row r="957" spans="1:1">
      <c r="A957" s="34">
        <v>79062.500000000029</v>
      </c>
    </row>
    <row r="958" spans="1:1">
      <c r="A958" s="33">
        <v>43499.999999999985</v>
      </c>
    </row>
    <row r="959" spans="1:1">
      <c r="A959" s="34">
        <v>75000.000000000015</v>
      </c>
    </row>
    <row r="960" spans="1:1">
      <c r="A960" s="33">
        <v>47999.999999999993</v>
      </c>
    </row>
    <row r="961" spans="1:1">
      <c r="A961" s="34">
        <v>78750.000000000015</v>
      </c>
    </row>
    <row r="962" spans="1:1">
      <c r="A962" s="33">
        <v>66937.5</v>
      </c>
    </row>
    <row r="963" spans="1:1">
      <c r="A963" s="34">
        <v>170500</v>
      </c>
    </row>
    <row r="964" spans="1:1">
      <c r="A964" s="33">
        <v>123999.99999999999</v>
      </c>
    </row>
    <row r="965" spans="1:1">
      <c r="A965" s="34">
        <v>139500</v>
      </c>
    </row>
    <row r="966" spans="1:1">
      <c r="A966" s="33">
        <v>103999.99999999999</v>
      </c>
    </row>
    <row r="967" spans="1:1">
      <c r="A967" s="34">
        <v>120000</v>
      </c>
    </row>
    <row r="968" spans="1:1">
      <c r="A968" s="33">
        <v>78750</v>
      </c>
    </row>
    <row r="969" spans="1:1">
      <c r="A969" s="34">
        <v>240625.00000000003</v>
      </c>
    </row>
    <row r="970" spans="1:1">
      <c r="A970" s="33">
        <v>148499.99999999997</v>
      </c>
    </row>
    <row r="971" spans="1:1">
      <c r="A971" s="34">
        <v>167062.49999999997</v>
      </c>
    </row>
    <row r="972" spans="1:1">
      <c r="A972" s="33">
        <v>175499.99999999997</v>
      </c>
    </row>
    <row r="973" spans="1:1">
      <c r="A973" s="34">
        <v>126500.00000000001</v>
      </c>
    </row>
    <row r="974" spans="1:1">
      <c r="A974" s="33">
        <v>98999.999999999985</v>
      </c>
    </row>
    <row r="975" spans="1:1">
      <c r="A975" s="34">
        <v>272250</v>
      </c>
    </row>
    <row r="976" spans="1:1">
      <c r="A976" s="33">
        <v>156937.49999999997</v>
      </c>
    </row>
    <row r="977" spans="1:1">
      <c r="A977" s="34">
        <v>191812.5</v>
      </c>
    </row>
    <row r="978" spans="1:1">
      <c r="A978" s="33">
        <v>213749.99999999997</v>
      </c>
    </row>
    <row r="979" spans="1:1">
      <c r="A979" s="34">
        <v>117562.50000000001</v>
      </c>
    </row>
    <row r="980" spans="1:1">
      <c r="A980" s="33">
        <v>94999.999999999985</v>
      </c>
    </row>
    <row r="981" spans="1:1">
      <c r="A981" s="34">
        <v>239250</v>
      </c>
    </row>
    <row r="982" spans="1:1">
      <c r="A982" s="33">
        <v>151874.99999999997</v>
      </c>
    </row>
    <row r="983" spans="1:1">
      <c r="A983" s="34">
        <v>140625</v>
      </c>
    </row>
    <row r="984" spans="1:1">
      <c r="A984" s="33">
        <v>167062.49999999997</v>
      </c>
    </row>
    <row r="985" spans="1:1">
      <c r="A985" s="34">
        <v>121000</v>
      </c>
    </row>
    <row r="986" spans="1:1">
      <c r="A986" s="33">
        <v>80000</v>
      </c>
    </row>
    <row r="987" spans="1:1">
      <c r="A987" s="34">
        <v>168750.00000000003</v>
      </c>
    </row>
    <row r="988" spans="1:1">
      <c r="A988" s="33">
        <v>90562.499999999985</v>
      </c>
    </row>
    <row r="989" spans="1:1">
      <c r="A989" s="34">
        <v>90562.499999999985</v>
      </c>
    </row>
    <row r="990" spans="1:1">
      <c r="A990" s="33">
        <v>94499.999999999985</v>
      </c>
    </row>
    <row r="991" spans="1:1">
      <c r="A991" s="34">
        <v>82500</v>
      </c>
    </row>
    <row r="992" spans="1:1">
      <c r="A992" s="33">
        <v>48999.999999999993</v>
      </c>
    </row>
    <row r="993" spans="1:1">
      <c r="A993" s="34">
        <v>141750.00000000003</v>
      </c>
    </row>
    <row r="994" spans="1:1">
      <c r="A994" s="33">
        <v>91125</v>
      </c>
    </row>
    <row r="995" spans="1:1">
      <c r="A995" s="34">
        <v>91125</v>
      </c>
    </row>
    <row r="996" spans="1:1">
      <c r="A996" s="33">
        <v>148500</v>
      </c>
    </row>
    <row r="997" spans="1:1">
      <c r="A997" s="34">
        <v>143687.50000000003</v>
      </c>
    </row>
    <row r="998" spans="1:1">
      <c r="A998" s="33">
        <v>98999.999999999985</v>
      </c>
    </row>
    <row r="999" spans="1:1">
      <c r="A999" s="34">
        <v>253500.00000000003</v>
      </c>
    </row>
    <row r="1000" spans="1:1">
      <c r="A1000" s="33">
        <v>197999.99999999994</v>
      </c>
    </row>
    <row r="1001" spans="1:1">
      <c r="A1001" s="34">
        <v>197999.99999999994</v>
      </c>
    </row>
    <row r="1002" spans="1:1">
      <c r="A1002" s="33">
        <v>188999.99999999997</v>
      </c>
    </row>
    <row r="1003" spans="1:1">
      <c r="A1003" s="34">
        <v>181500.00000000003</v>
      </c>
    </row>
    <row r="1004" spans="1:1">
      <c r="A1004" s="33">
        <v>109999.99999999997</v>
      </c>
    </row>
    <row r="1005" spans="1:1">
      <c r="A1005" s="34">
        <v>292500.00000000006</v>
      </c>
    </row>
    <row r="1006" spans="1:1">
      <c r="A1006" s="33">
        <v>59500</v>
      </c>
    </row>
    <row r="1007" spans="1:1">
      <c r="A1007" s="34">
        <v>27562.5</v>
      </c>
    </row>
    <row r="1008" spans="1:1">
      <c r="A1008" s="33">
        <v>19687.5</v>
      </c>
    </row>
    <row r="1009" spans="1:1">
      <c r="A1009" s="34">
        <v>9000.0000000000018</v>
      </c>
    </row>
    <row r="1010" spans="1:1">
      <c r="A1010" s="33">
        <v>19687.499999999996</v>
      </c>
    </row>
    <row r="1011" spans="1:1">
      <c r="A1011" s="34">
        <v>39375</v>
      </c>
    </row>
    <row r="1012" spans="1:1">
      <c r="A1012" s="33">
        <v>66500</v>
      </c>
    </row>
    <row r="1013" spans="1:1">
      <c r="A1013" s="34">
        <v>15312.499999999998</v>
      </c>
    </row>
    <row r="1014" spans="1:1">
      <c r="A1014" s="33">
        <v>15312.499999999998</v>
      </c>
    </row>
    <row r="1015" spans="1:1">
      <c r="A1015" s="34">
        <v>6000.0000000000009</v>
      </c>
    </row>
    <row r="1016" spans="1:1">
      <c r="A1016" s="33">
        <v>19687.499999999996</v>
      </c>
    </row>
    <row r="1017" spans="1:1">
      <c r="A1017" s="34">
        <v>35000</v>
      </c>
    </row>
    <row r="1018" spans="1:1">
      <c r="A1018" s="33">
        <v>67200</v>
      </c>
    </row>
    <row r="1019" spans="1:1">
      <c r="A1019" s="34">
        <v>14000</v>
      </c>
    </row>
    <row r="1020" spans="1:1">
      <c r="A1020" s="33">
        <v>15750.000000000002</v>
      </c>
    </row>
    <row r="1021" spans="1:1">
      <c r="A1021" s="34">
        <v>0</v>
      </c>
    </row>
    <row r="1022" spans="1:1">
      <c r="A1022" s="33">
        <v>8750</v>
      </c>
    </row>
    <row r="1023" spans="1:1">
      <c r="A1023" s="34">
        <v>30000</v>
      </c>
    </row>
    <row r="1024" spans="1:1">
      <c r="A1024" s="33">
        <v>60000</v>
      </c>
    </row>
    <row r="1025" spans="1:1">
      <c r="A1025" s="34">
        <v>9187.5</v>
      </c>
    </row>
    <row r="1026" spans="1:1">
      <c r="A1026" s="33">
        <v>6562.5000000000009</v>
      </c>
    </row>
    <row r="1027" spans="1:1">
      <c r="A1027" s="34">
        <v>0</v>
      </c>
    </row>
    <row r="1028" spans="1:1">
      <c r="A1028" s="33">
        <v>3937.4999999999995</v>
      </c>
    </row>
    <row r="1029" spans="1:1">
      <c r="A1029" s="34">
        <v>26250</v>
      </c>
    </row>
    <row r="1030" spans="1:1">
      <c r="A1030" s="33">
        <v>75600</v>
      </c>
    </row>
    <row r="1031" spans="1:1">
      <c r="A1031" s="34">
        <v>17500</v>
      </c>
    </row>
    <row r="1032" spans="1:1">
      <c r="A1032" s="33">
        <v>12250</v>
      </c>
    </row>
    <row r="1033" spans="1:1">
      <c r="A1033" s="34">
        <v>3500</v>
      </c>
    </row>
    <row r="1034" spans="1:1">
      <c r="A1034" s="33">
        <v>8749.9999999999982</v>
      </c>
    </row>
    <row r="1035" spans="1:1">
      <c r="A1035" s="34">
        <v>41249.999999999993</v>
      </c>
    </row>
    <row r="1036" spans="1:1">
      <c r="A1036" s="33">
        <v>64000</v>
      </c>
    </row>
    <row r="1037" spans="1:1">
      <c r="A1037" s="34">
        <v>18375</v>
      </c>
    </row>
    <row r="1038" spans="1:1">
      <c r="A1038" s="33">
        <v>18375</v>
      </c>
    </row>
    <row r="1039" spans="1:1">
      <c r="A1039" s="34">
        <v>18000.000000000004</v>
      </c>
    </row>
    <row r="1040" spans="1:1">
      <c r="A1040" s="33">
        <v>23625</v>
      </c>
    </row>
    <row r="1041" spans="1:1">
      <c r="A1041" s="34">
        <v>81250</v>
      </c>
    </row>
    <row r="1042" spans="1:1">
      <c r="A1042" s="33">
        <v>99000</v>
      </c>
    </row>
    <row r="1043" spans="1:1">
      <c r="A1043" s="34">
        <v>42000</v>
      </c>
    </row>
    <row r="1044" spans="1:1">
      <c r="A1044" s="33">
        <v>27562.5</v>
      </c>
    </row>
    <row r="1045" spans="1:1">
      <c r="A1045" s="34">
        <v>24500</v>
      </c>
    </row>
    <row r="1046" spans="1:1">
      <c r="A1046" s="33">
        <v>27562.5</v>
      </c>
    </row>
    <row r="1047" spans="1:1">
      <c r="A1047" s="34">
        <v>87500</v>
      </c>
    </row>
    <row r="1048" spans="1:1">
      <c r="A1048" s="33">
        <v>90000</v>
      </c>
    </row>
    <row r="1049" spans="1:1">
      <c r="A1049" s="34">
        <v>43312.5</v>
      </c>
    </row>
    <row r="1050" spans="1:1">
      <c r="A1050" s="33">
        <v>28000</v>
      </c>
    </row>
    <row r="1051" spans="1:1">
      <c r="A1051" s="34">
        <v>15000.000000000004</v>
      </c>
    </row>
    <row r="1052" spans="1:1">
      <c r="A1052" s="33">
        <v>14000</v>
      </c>
    </row>
    <row r="1053" spans="1:1">
      <c r="A1053" s="34">
        <v>61875</v>
      </c>
    </row>
    <row r="1054" spans="1:1">
      <c r="A1054" s="33">
        <v>64000</v>
      </c>
    </row>
    <row r="1055" spans="1:1">
      <c r="A1055" s="34">
        <v>24500.000000000004</v>
      </c>
    </row>
    <row r="1056" spans="1:1">
      <c r="A1056" s="33">
        <v>7000</v>
      </c>
    </row>
    <row r="1057" spans="1:1">
      <c r="A1057" s="34">
        <v>6000</v>
      </c>
    </row>
    <row r="1058" spans="1:1">
      <c r="A1058" s="33">
        <v>7874.9999999999991</v>
      </c>
    </row>
    <row r="1059" spans="1:1">
      <c r="A1059" s="34">
        <v>26250</v>
      </c>
    </row>
    <row r="1060" spans="1:1">
      <c r="A1060" s="33">
        <v>52000</v>
      </c>
    </row>
    <row r="1061" spans="1:1">
      <c r="A1061" s="34">
        <v>15749.999999999998</v>
      </c>
    </row>
    <row r="1062" spans="1:1">
      <c r="A1062" s="33">
        <v>5250</v>
      </c>
    </row>
    <row r="1063" spans="1:1">
      <c r="A1063" s="34">
        <v>3000</v>
      </c>
    </row>
    <row r="1064" spans="1:1">
      <c r="A1064" s="33">
        <v>3500</v>
      </c>
    </row>
    <row r="1065" spans="1:1">
      <c r="A1065" s="34">
        <v>33749.999999999993</v>
      </c>
    </row>
    <row r="1066" spans="1:1">
      <c r="A1066" s="33">
        <v>48000</v>
      </c>
    </row>
    <row r="1067" spans="1:1">
      <c r="A1067" s="34">
        <v>15750.000000000002</v>
      </c>
    </row>
    <row r="1068" spans="1:1">
      <c r="A1068" s="33">
        <v>9975</v>
      </c>
    </row>
    <row r="1069" spans="1:1">
      <c r="A1069" s="34">
        <v>15000.000000000004</v>
      </c>
    </row>
    <row r="1070" spans="1:1">
      <c r="A1070" s="33">
        <v>17499.999999999996</v>
      </c>
    </row>
    <row r="1071" spans="1:1">
      <c r="A1071" s="34">
        <v>54999.999999999985</v>
      </c>
    </row>
    <row r="1072" spans="1:1">
      <c r="A1072" s="33">
        <v>90000</v>
      </c>
    </row>
    <row r="1073" spans="1:1">
      <c r="A1073" s="34">
        <v>35000</v>
      </c>
    </row>
    <row r="1074" spans="1:1">
      <c r="A1074" s="33">
        <v>28000</v>
      </c>
    </row>
    <row r="1075" spans="1:1">
      <c r="A1075" s="34">
        <v>24000</v>
      </c>
    </row>
    <row r="1076" spans="1:1">
      <c r="A1076" s="33">
        <v>26249.999999999993</v>
      </c>
    </row>
    <row r="1077" spans="1:1">
      <c r="A1077" s="34">
        <v>68749.999999999985</v>
      </c>
    </row>
    <row r="1078" spans="1:1">
      <c r="A1078" s="33">
        <v>53999.999999999993</v>
      </c>
    </row>
    <row r="1079" spans="1:1">
      <c r="A1079" s="34">
        <v>81000</v>
      </c>
    </row>
    <row r="1080" spans="1:1">
      <c r="A1080" s="33">
        <v>56999.999999999993</v>
      </c>
    </row>
    <row r="1081" spans="1:1">
      <c r="A1081" s="34">
        <v>83125</v>
      </c>
    </row>
    <row r="1082" spans="1:1">
      <c r="A1082" s="33">
        <v>45500</v>
      </c>
    </row>
    <row r="1083" spans="1:1">
      <c r="A1083" s="34">
        <v>91437.500000000015</v>
      </c>
    </row>
    <row r="1084" spans="1:1">
      <c r="A1084" s="33">
        <v>62499.999999999993</v>
      </c>
    </row>
    <row r="1085" spans="1:1">
      <c r="A1085" s="34">
        <v>84000</v>
      </c>
    </row>
    <row r="1086" spans="1:1">
      <c r="A1086" s="33">
        <v>59499.999999999993</v>
      </c>
    </row>
    <row r="1087" spans="1:1">
      <c r="A1087" s="34">
        <v>65625</v>
      </c>
    </row>
    <row r="1088" spans="1:1">
      <c r="A1088" s="33">
        <v>35000</v>
      </c>
    </row>
    <row r="1089" spans="1:1">
      <c r="A1089" s="34">
        <v>86625</v>
      </c>
    </row>
    <row r="1090" spans="1:1">
      <c r="A1090" s="33">
        <v>84374.999999999985</v>
      </c>
    </row>
    <row r="1091" spans="1:1">
      <c r="A1091" s="34">
        <v>112499.99999999999</v>
      </c>
    </row>
    <row r="1092" spans="1:1">
      <c r="A1092" s="33">
        <v>60749.999999999993</v>
      </c>
    </row>
    <row r="1093" spans="1:1">
      <c r="A1093" s="34">
        <v>67375</v>
      </c>
    </row>
    <row r="1094" spans="1:1">
      <c r="A1094" s="33">
        <v>40000</v>
      </c>
    </row>
    <row r="1095" spans="1:1">
      <c r="A1095" s="34">
        <v>84000.000000000015</v>
      </c>
    </row>
    <row r="1096" spans="1:1">
      <c r="A1096" s="33">
        <v>58499.999999999993</v>
      </c>
    </row>
    <row r="1097" spans="1:1">
      <c r="A1097" s="34">
        <v>58500.000000000015</v>
      </c>
    </row>
    <row r="1098" spans="1:1">
      <c r="A1098" s="33">
        <v>32062.499999999989</v>
      </c>
    </row>
    <row r="1099" spans="1:1">
      <c r="A1099" s="34">
        <v>41250.000000000022</v>
      </c>
    </row>
    <row r="1100" spans="1:1">
      <c r="A1100" s="33">
        <v>27499.999999999996</v>
      </c>
    </row>
    <row r="1101" spans="1:1">
      <c r="A1101" s="34">
        <v>66000.000000000029</v>
      </c>
    </row>
    <row r="1102" spans="1:1">
      <c r="A1102" s="33">
        <v>31499.999999999985</v>
      </c>
    </row>
    <row r="1103" spans="1:1">
      <c r="A1103" s="34">
        <v>65250.000000000022</v>
      </c>
    </row>
    <row r="1104" spans="1:1">
      <c r="A1104" s="33">
        <v>38812.499999999993</v>
      </c>
    </row>
    <row r="1105" spans="1:1">
      <c r="A1105" s="34">
        <v>96250.000000000015</v>
      </c>
    </row>
    <row r="1106" spans="1:1">
      <c r="A1106" s="33">
        <v>80000</v>
      </c>
    </row>
    <row r="1107" spans="1:1">
      <c r="A1107" s="34">
        <v>202500.00000000003</v>
      </c>
    </row>
    <row r="1108" spans="1:1">
      <c r="A1108" s="33">
        <v>151874.99999999997</v>
      </c>
    </row>
    <row r="1109" spans="1:1">
      <c r="A1109" s="34">
        <v>168749.99999999997</v>
      </c>
    </row>
    <row r="1110" spans="1:1">
      <c r="A1110" s="33">
        <v>131625</v>
      </c>
    </row>
    <row r="1111" spans="1:1">
      <c r="A1111" s="34">
        <v>148500</v>
      </c>
    </row>
    <row r="1112" spans="1:1">
      <c r="A1112" s="33">
        <v>99999.999999999985</v>
      </c>
    </row>
    <row r="1113" spans="1:1">
      <c r="A1113" s="34">
        <v>288750.00000000006</v>
      </c>
    </row>
    <row r="1114" spans="1:1">
      <c r="A1114" s="33">
        <v>185624.99999999997</v>
      </c>
    </row>
    <row r="1115" spans="1:1">
      <c r="A1115" s="34">
        <v>206249.99999999997</v>
      </c>
    </row>
    <row r="1116" spans="1:1">
      <c r="A1116" s="33">
        <v>219374.99999999997</v>
      </c>
    </row>
    <row r="1117" spans="1:1">
      <c r="A1117" s="34">
        <v>155250.00000000003</v>
      </c>
    </row>
    <row r="1118" spans="1:1">
      <c r="A1118" s="33">
        <v>118124.99999999999</v>
      </c>
    </row>
    <row r="1119" spans="1:1">
      <c r="A1119" s="34">
        <v>312000.00000000006</v>
      </c>
    </row>
    <row r="1120" spans="1:1">
      <c r="A1120" s="33">
        <v>149999.99999999997</v>
      </c>
    </row>
    <row r="1121" spans="1:1">
      <c r="A1121" s="34">
        <v>206250</v>
      </c>
    </row>
    <row r="1122" spans="1:1">
      <c r="A1122" s="33">
        <v>254375</v>
      </c>
    </row>
    <row r="1123" spans="1:1">
      <c r="A1123" s="34">
        <v>127500.00000000001</v>
      </c>
    </row>
    <row r="1124" spans="1:1">
      <c r="A1124" s="33">
        <v>105187.5</v>
      </c>
    </row>
    <row r="1125" spans="1:1">
      <c r="A1125" s="34">
        <v>263250.00000000006</v>
      </c>
    </row>
    <row r="1126" spans="1:1">
      <c r="A1126" s="33">
        <v>171875</v>
      </c>
    </row>
    <row r="1127" spans="1:1">
      <c r="A1127" s="34">
        <v>158125</v>
      </c>
    </row>
    <row r="1128" spans="1:1">
      <c r="A1128" s="33">
        <v>187499.99999999997</v>
      </c>
    </row>
    <row r="1129" spans="1:1">
      <c r="A1129" s="34">
        <v>126000.00000000001</v>
      </c>
    </row>
    <row r="1130" spans="1:1">
      <c r="A1130" s="33">
        <v>70875</v>
      </c>
    </row>
    <row r="1131" spans="1:1">
      <c r="A1131" s="34">
        <v>149500.00000000003</v>
      </c>
    </row>
    <row r="1132" spans="1:1">
      <c r="A1132" s="33">
        <v>78750</v>
      </c>
    </row>
    <row r="1133" spans="1:1">
      <c r="A1133" s="34">
        <v>78750</v>
      </c>
    </row>
    <row r="1134" spans="1:1">
      <c r="A1134" s="33">
        <v>83124.999999999985</v>
      </c>
    </row>
    <row r="1135" spans="1:1">
      <c r="A1135" s="34">
        <v>68250.000000000015</v>
      </c>
    </row>
    <row r="1136" spans="1:1">
      <c r="A1136" s="33">
        <v>40500</v>
      </c>
    </row>
    <row r="1137" spans="1:1">
      <c r="A1137" s="34">
        <v>123500.00000000003</v>
      </c>
    </row>
    <row r="1138" spans="1:1">
      <c r="A1138" s="33">
        <v>62500.000000000007</v>
      </c>
    </row>
    <row r="1139" spans="1:1">
      <c r="A1139" s="34">
        <v>62500.000000000007</v>
      </c>
    </row>
    <row r="1140" spans="1:1">
      <c r="A1140" s="33">
        <v>129375</v>
      </c>
    </row>
    <row r="1141" spans="1:1">
      <c r="A1141" s="34">
        <v>121500.00000000003</v>
      </c>
    </row>
    <row r="1142" spans="1:1">
      <c r="A1142" s="33">
        <v>95624.999999999971</v>
      </c>
    </row>
    <row r="1143" spans="1:1">
      <c r="A1143" s="34">
        <v>243750.00000000006</v>
      </c>
    </row>
    <row r="1144" spans="1:1">
      <c r="A1144" s="33">
        <v>232499.99999999997</v>
      </c>
    </row>
    <row r="1145" spans="1:1">
      <c r="A1145" s="34">
        <v>232499.99999999997</v>
      </c>
    </row>
    <row r="1146" spans="1:1">
      <c r="A1146" s="33">
        <v>227499.99999999997</v>
      </c>
    </row>
    <row r="1147" spans="1:1">
      <c r="A1147" s="34">
        <v>214500.00000000003</v>
      </c>
    </row>
    <row r="1148" spans="1:1">
      <c r="A1148" s="33">
        <v>135000</v>
      </c>
    </row>
    <row r="1149" spans="1:1">
      <c r="A1149" s="34">
        <v>341250.00000000006</v>
      </c>
    </row>
    <row r="1150" spans="1:1">
      <c r="A1150" s="33">
        <v>62999.999999999993</v>
      </c>
    </row>
    <row r="1151" spans="1:1">
      <c r="A1151" s="34">
        <v>35000</v>
      </c>
    </row>
    <row r="1152" spans="1:1">
      <c r="A1152" s="33">
        <v>30000.000000000004</v>
      </c>
    </row>
    <row r="1153" spans="1:1">
      <c r="A1153" s="34">
        <v>10500</v>
      </c>
    </row>
    <row r="1154" spans="1:1">
      <c r="A1154" s="33">
        <v>18750</v>
      </c>
    </row>
    <row r="1155" spans="1:1">
      <c r="A1155" s="34">
        <v>40000</v>
      </c>
    </row>
    <row r="1156" spans="1:1">
      <c r="A1156" s="33">
        <v>70000</v>
      </c>
    </row>
    <row r="1157" spans="1:1">
      <c r="A1157" s="34">
        <v>21000</v>
      </c>
    </row>
    <row r="1158" spans="1:1">
      <c r="A1158" s="33">
        <v>24000</v>
      </c>
    </row>
    <row r="1159" spans="1:1">
      <c r="A1159" s="34">
        <v>7875</v>
      </c>
    </row>
    <row r="1160" spans="1:1">
      <c r="A1160" s="33">
        <v>18750</v>
      </c>
    </row>
    <row r="1161" spans="1:1">
      <c r="A1161" s="34">
        <v>40000</v>
      </c>
    </row>
    <row r="1162" spans="1:1">
      <c r="A1162" s="33">
        <v>65800</v>
      </c>
    </row>
    <row r="1163" spans="1:1">
      <c r="A1163" s="34">
        <v>24500</v>
      </c>
    </row>
    <row r="1164" spans="1:1">
      <c r="A1164" s="33">
        <v>24000</v>
      </c>
    </row>
    <row r="1165" spans="1:1">
      <c r="A1165" s="34">
        <v>5250</v>
      </c>
    </row>
    <row r="1166" spans="1:1">
      <c r="A1166" s="33">
        <v>12500</v>
      </c>
    </row>
    <row r="1167" spans="1:1">
      <c r="A1167" s="34">
        <v>32000</v>
      </c>
    </row>
    <row r="1168" spans="1:1">
      <c r="A1168" s="33">
        <v>62999.999999999993</v>
      </c>
    </row>
    <row r="1169" spans="1:1">
      <c r="A1169" s="34">
        <v>21000</v>
      </c>
    </row>
    <row r="1170" spans="1:1">
      <c r="A1170" s="33">
        <v>18000</v>
      </c>
    </row>
    <row r="1171" spans="1:1">
      <c r="A1171" s="34">
        <v>7875</v>
      </c>
    </row>
    <row r="1172" spans="1:1">
      <c r="A1172" s="33">
        <v>9375</v>
      </c>
    </row>
    <row r="1173" spans="1:1">
      <c r="A1173" s="34">
        <v>36000</v>
      </c>
    </row>
    <row r="1174" spans="1:1">
      <c r="A1174" s="33">
        <v>95287.499999999971</v>
      </c>
    </row>
    <row r="1175" spans="1:1">
      <c r="A1175" s="34">
        <v>35000</v>
      </c>
    </row>
    <row r="1176" spans="1:1">
      <c r="A1176" s="33">
        <v>31499.999999999996</v>
      </c>
    </row>
    <row r="1177" spans="1:1">
      <c r="A1177" s="34">
        <v>16875</v>
      </c>
    </row>
    <row r="1178" spans="1:1">
      <c r="A1178" s="33">
        <v>20624.999999999996</v>
      </c>
    </row>
    <row r="1179" spans="1:1">
      <c r="A1179" s="34">
        <v>66000</v>
      </c>
    </row>
    <row r="1180" spans="1:1">
      <c r="A1180" s="33">
        <v>101062.49999999997</v>
      </c>
    </row>
    <row r="1181" spans="1:1">
      <c r="A1181" s="34">
        <v>48125</v>
      </c>
    </row>
    <row r="1182" spans="1:1">
      <c r="A1182" s="33">
        <v>36000</v>
      </c>
    </row>
    <row r="1183" spans="1:1">
      <c r="A1183" s="34">
        <v>23625</v>
      </c>
    </row>
    <row r="1184" spans="1:1">
      <c r="A1184" s="33">
        <v>24062.499999999996</v>
      </c>
    </row>
    <row r="1185" spans="1:1">
      <c r="A1185" s="34">
        <v>78000</v>
      </c>
    </row>
    <row r="1186" spans="1:1">
      <c r="A1186" s="33">
        <v>105874.99999999997</v>
      </c>
    </row>
    <row r="1187" spans="1:1">
      <c r="A1187" s="34">
        <v>52500</v>
      </c>
    </row>
    <row r="1188" spans="1:1">
      <c r="A1188" s="33">
        <v>40500</v>
      </c>
    </row>
    <row r="1189" spans="1:1">
      <c r="A1189" s="34">
        <v>23625</v>
      </c>
    </row>
    <row r="1190" spans="1:1">
      <c r="A1190" s="33">
        <v>27499.999999999996</v>
      </c>
    </row>
    <row r="1191" spans="1:1">
      <c r="A1191" s="34">
        <v>90000</v>
      </c>
    </row>
    <row r="1192" spans="1:1">
      <c r="A1192" s="33">
        <v>101062.49999999997</v>
      </c>
    </row>
    <row r="1193" spans="1:1">
      <c r="A1193" s="34">
        <v>52500</v>
      </c>
    </row>
    <row r="1194" spans="1:1">
      <c r="A1194" s="33">
        <v>40500</v>
      </c>
    </row>
    <row r="1195" spans="1:1">
      <c r="A1195" s="34">
        <v>23625</v>
      </c>
    </row>
    <row r="1196" spans="1:1">
      <c r="A1196" s="33">
        <v>20624.999999999996</v>
      </c>
    </row>
    <row r="1197" spans="1:1">
      <c r="A1197" s="34">
        <v>78000</v>
      </c>
    </row>
    <row r="1198" spans="1:1">
      <c r="A1198" s="33">
        <v>86624.999999999985</v>
      </c>
    </row>
    <row r="1199" spans="1:1">
      <c r="A1199" s="34">
        <v>43750</v>
      </c>
    </row>
    <row r="1200" spans="1:1">
      <c r="A1200" s="33">
        <v>26999.999999999996</v>
      </c>
    </row>
    <row r="1201" spans="1:1">
      <c r="A1201" s="34">
        <v>16875</v>
      </c>
    </row>
    <row r="1202" spans="1:1">
      <c r="A1202" s="33">
        <v>17187.499999999996</v>
      </c>
    </row>
    <row r="1203" spans="1:1">
      <c r="A1203" s="34">
        <v>54000</v>
      </c>
    </row>
    <row r="1204" spans="1:1">
      <c r="A1204" s="33">
        <v>84000</v>
      </c>
    </row>
    <row r="1205" spans="1:1">
      <c r="A1205" s="34">
        <v>43312.5</v>
      </c>
    </row>
    <row r="1206" spans="1:1">
      <c r="A1206" s="33">
        <v>27500.000000000004</v>
      </c>
    </row>
    <row r="1207" spans="1:1">
      <c r="A1207" s="34">
        <v>16500</v>
      </c>
    </row>
    <row r="1208" spans="1:1">
      <c r="A1208" s="33">
        <v>16250</v>
      </c>
    </row>
    <row r="1209" spans="1:1">
      <c r="A1209" s="34">
        <v>63000</v>
      </c>
    </row>
    <row r="1210" spans="1:1">
      <c r="A1210" s="33">
        <v>85312.5</v>
      </c>
    </row>
    <row r="1211" spans="1:1">
      <c r="A1211" s="34">
        <v>38500</v>
      </c>
    </row>
    <row r="1212" spans="1:1">
      <c r="A1212" s="33">
        <v>42900</v>
      </c>
    </row>
    <row r="1213" spans="1:1">
      <c r="A1213" s="34">
        <v>28875.000000000004</v>
      </c>
    </row>
    <row r="1214" spans="1:1">
      <c r="A1214" s="33">
        <v>24375</v>
      </c>
    </row>
    <row r="1215" spans="1:1">
      <c r="A1215" s="34">
        <v>70000</v>
      </c>
    </row>
    <row r="1216" spans="1:1">
      <c r="A1216" s="33">
        <v>108062.5</v>
      </c>
    </row>
    <row r="1217" spans="1:1">
      <c r="A1217" s="34">
        <v>52937.500000000007</v>
      </c>
    </row>
    <row r="1218" spans="1:1">
      <c r="A1218" s="33">
        <v>55000.000000000007</v>
      </c>
    </row>
    <row r="1219" spans="1:1">
      <c r="A1219" s="34">
        <v>33000</v>
      </c>
    </row>
    <row r="1220" spans="1:1">
      <c r="A1220" s="33">
        <v>32500</v>
      </c>
    </row>
    <row r="1221" spans="1:1">
      <c r="A1221" s="34">
        <v>84000</v>
      </c>
    </row>
    <row r="1222" spans="1:1">
      <c r="A1222" s="33">
        <v>32812.5</v>
      </c>
    </row>
    <row r="1223" spans="1:1">
      <c r="A1223" s="34">
        <v>33750</v>
      </c>
    </row>
    <row r="1224" spans="1:1">
      <c r="A1224" s="33">
        <v>42187.5</v>
      </c>
    </row>
    <row r="1225" spans="1:1">
      <c r="A1225" s="34">
        <v>25312.5</v>
      </c>
    </row>
    <row r="1226" spans="1:1">
      <c r="A1226" s="33">
        <v>49500.000000000007</v>
      </c>
    </row>
    <row r="1227" spans="1:1">
      <c r="A1227" s="34">
        <v>110687.50000000003</v>
      </c>
    </row>
    <row r="1228" spans="1:1">
      <c r="A1228" s="33">
        <v>43312.500000000007</v>
      </c>
    </row>
    <row r="1229" spans="1:1">
      <c r="A1229" s="34">
        <v>30937.5</v>
      </c>
    </row>
    <row r="1230" spans="1:1">
      <c r="A1230" s="33">
        <v>21874.999999999996</v>
      </c>
    </row>
    <row r="1231" spans="1:1">
      <c r="A1231" s="34">
        <v>40625.000000000007</v>
      </c>
    </row>
    <row r="1232" spans="1:1">
      <c r="A1232" s="33">
        <v>57750.000000000007</v>
      </c>
    </row>
    <row r="1233" spans="1:1">
      <c r="A1233" s="34">
        <v>104912.50000000003</v>
      </c>
    </row>
    <row r="1234" spans="1:1">
      <c r="A1234" s="33">
        <v>48125.000000000015</v>
      </c>
    </row>
    <row r="1235" spans="1:1">
      <c r="A1235" s="34">
        <v>30937.5</v>
      </c>
    </row>
    <row r="1236" spans="1:1">
      <c r="A1236" s="33">
        <v>15624.999999999998</v>
      </c>
    </row>
    <row r="1237" spans="1:1">
      <c r="A1237" s="34">
        <v>28437.500000000007</v>
      </c>
    </row>
    <row r="1238" spans="1:1">
      <c r="A1238" s="33">
        <v>45375.000000000007</v>
      </c>
    </row>
    <row r="1239" spans="1:1">
      <c r="A1239" s="34">
        <v>101062.50000000003</v>
      </c>
    </row>
    <row r="1240" spans="1:1">
      <c r="A1240" s="33">
        <v>43312.500000000007</v>
      </c>
    </row>
    <row r="1241" spans="1:1">
      <c r="A1241" s="34">
        <v>25312.5</v>
      </c>
    </row>
    <row r="1242" spans="1:1">
      <c r="A1242" s="33">
        <v>18749.999999999996</v>
      </c>
    </row>
    <row r="1243" spans="1:1">
      <c r="A1243" s="34">
        <v>22500.000000000004</v>
      </c>
    </row>
    <row r="1244" spans="1:1">
      <c r="A1244" s="33">
        <v>45000</v>
      </c>
    </row>
    <row r="1245" spans="1:1">
      <c r="A1245" s="34">
        <v>129675.00000000001</v>
      </c>
    </row>
    <row r="1246" spans="1:1">
      <c r="A1246" s="33">
        <v>57750.000000000015</v>
      </c>
    </row>
    <row r="1247" spans="1:1">
      <c r="A1247" s="34">
        <v>41250.000000000007</v>
      </c>
    </row>
    <row r="1248" spans="1:1">
      <c r="A1248" s="33">
        <v>34375.000000000007</v>
      </c>
    </row>
    <row r="1249" spans="1:1">
      <c r="A1249" s="34">
        <v>44687.5</v>
      </c>
    </row>
    <row r="1250" spans="1:1">
      <c r="A1250" s="33">
        <v>84000</v>
      </c>
    </row>
    <row r="1251" spans="1:1">
      <c r="A1251" s="34">
        <v>147875</v>
      </c>
    </row>
    <row r="1252" spans="1:1">
      <c r="A1252" s="33">
        <v>84000.000000000015</v>
      </c>
    </row>
    <row r="1253" spans="1:1">
      <c r="A1253" s="34">
        <v>44687.500000000007</v>
      </c>
    </row>
    <row r="1254" spans="1:1">
      <c r="A1254" s="33">
        <v>41250.000000000007</v>
      </c>
    </row>
    <row r="1255" spans="1:1">
      <c r="A1255" s="34">
        <v>48750</v>
      </c>
    </row>
    <row r="1256" spans="1:1">
      <c r="A1256" s="33">
        <v>94500</v>
      </c>
    </row>
    <row r="1257" spans="1:1">
      <c r="A1257" s="34">
        <v>153562.50000000003</v>
      </c>
    </row>
    <row r="1258" spans="1:1">
      <c r="A1258" s="33">
        <v>89250.000000000015</v>
      </c>
    </row>
    <row r="1259" spans="1:1">
      <c r="A1259" s="34">
        <v>48125.000000000007</v>
      </c>
    </row>
    <row r="1260" spans="1:1">
      <c r="A1260" s="33">
        <v>41250.000000000007</v>
      </c>
    </row>
    <row r="1261" spans="1:1">
      <c r="A1261" s="34">
        <v>52812.5</v>
      </c>
    </row>
    <row r="1262" spans="1:1">
      <c r="A1262" s="33">
        <v>105000</v>
      </c>
    </row>
    <row r="1263" spans="1:1">
      <c r="A1263" s="34">
        <v>147875</v>
      </c>
    </row>
    <row r="1264" spans="1:1">
      <c r="A1264" s="33">
        <v>89250.000000000015</v>
      </c>
    </row>
    <row r="1265" spans="1:1">
      <c r="A1265" s="34">
        <v>48125.000000000007</v>
      </c>
    </row>
    <row r="1266" spans="1:1">
      <c r="A1266" s="33">
        <v>34375.000000000007</v>
      </c>
    </row>
    <row r="1267" spans="1:1">
      <c r="A1267" s="34">
        <v>36562.5</v>
      </c>
    </row>
    <row r="1268" spans="1:1">
      <c r="A1268" s="33">
        <v>84000</v>
      </c>
    </row>
    <row r="1269" spans="1:1">
      <c r="A1269" s="34">
        <v>119437.50000000001</v>
      </c>
    </row>
    <row r="1270" spans="1:1">
      <c r="A1270" s="33">
        <v>68250.000000000015</v>
      </c>
    </row>
    <row r="1271" spans="1:1">
      <c r="A1271" s="34">
        <v>30937.500000000004</v>
      </c>
    </row>
    <row r="1272" spans="1:1">
      <c r="A1272" s="33">
        <v>27500.000000000004</v>
      </c>
    </row>
    <row r="1273" spans="1:1">
      <c r="A1273" s="34">
        <v>32500</v>
      </c>
    </row>
    <row r="1274" spans="1:1">
      <c r="A1274" s="33">
        <v>63000</v>
      </c>
    </row>
    <row r="1275" spans="1:1">
      <c r="A1275" s="34">
        <v>110250.00000000001</v>
      </c>
    </row>
    <row r="1276" spans="1:1">
      <c r="A1276" s="33">
        <v>62562.500000000015</v>
      </c>
    </row>
    <row r="1277" spans="1:1">
      <c r="A1277" s="34">
        <v>28437.500000000007</v>
      </c>
    </row>
    <row r="1278" spans="1:1">
      <c r="A1278" s="33">
        <v>24375.000000000004</v>
      </c>
    </row>
    <row r="1279" spans="1:1">
      <c r="A1279" s="34">
        <v>28125.000000000004</v>
      </c>
    </row>
    <row r="1280" spans="1:1">
      <c r="A1280" s="33">
        <v>66000</v>
      </c>
    </row>
    <row r="1281" spans="1:1">
      <c r="A1281" s="34">
        <v>111562.50000000003</v>
      </c>
    </row>
    <row r="1282" spans="1:1">
      <c r="A1282" s="33">
        <v>68250.000000000015</v>
      </c>
    </row>
    <row r="1283" spans="1:1">
      <c r="A1283" s="34">
        <v>52000.000000000015</v>
      </c>
    </row>
    <row r="1284" spans="1:1">
      <c r="A1284" s="33">
        <v>48750.000000000007</v>
      </c>
    </row>
    <row r="1285" spans="1:1">
      <c r="A1285" s="34">
        <v>51562.500000000007</v>
      </c>
    </row>
    <row r="1286" spans="1:1">
      <c r="A1286" s="33">
        <v>90000</v>
      </c>
    </row>
    <row r="1287" spans="1:1">
      <c r="A1287" s="34">
        <v>157500.00000000003</v>
      </c>
    </row>
    <row r="1288" spans="1:1">
      <c r="A1288" s="33">
        <v>91000.000000000029</v>
      </c>
    </row>
    <row r="1289" spans="1:1">
      <c r="A1289" s="34">
        <v>32812.5</v>
      </c>
    </row>
    <row r="1290" spans="1:1">
      <c r="A1290" s="33">
        <v>33750</v>
      </c>
    </row>
    <row r="1291" spans="1:1">
      <c r="A1291" s="34">
        <v>42187.5</v>
      </c>
    </row>
    <row r="1292" spans="1:1">
      <c r="A1292" s="33">
        <v>25312.5</v>
      </c>
    </row>
    <row r="1293" spans="1:1">
      <c r="A1293" s="34">
        <v>13125</v>
      </c>
    </row>
    <row r="1294" spans="1:1">
      <c r="A1294" s="33">
        <v>76500</v>
      </c>
    </row>
    <row r="1295" spans="1:1">
      <c r="A1295" s="34">
        <v>41562.5</v>
      </c>
    </row>
    <row r="1296" spans="1:1">
      <c r="A1296" s="33">
        <v>33750</v>
      </c>
    </row>
    <row r="1297" spans="1:1">
      <c r="A1297" s="34">
        <v>42187.5</v>
      </c>
    </row>
    <row r="1298" spans="1:1">
      <c r="A1298" s="33">
        <v>25312.5</v>
      </c>
    </row>
    <row r="1299" spans="1:1">
      <c r="A1299" s="34">
        <v>11250</v>
      </c>
    </row>
    <row r="1300" spans="1:1">
      <c r="A1300" s="33">
        <v>63000</v>
      </c>
    </row>
    <row r="1301" spans="1:1">
      <c r="A1301" s="34">
        <v>56250</v>
      </c>
    </row>
    <row r="1302" spans="1:1">
      <c r="A1302" s="33">
        <v>38499.999999999993</v>
      </c>
    </row>
    <row r="1303" spans="1:1">
      <c r="A1303" s="34">
        <v>56249.999999999985</v>
      </c>
    </row>
    <row r="1304" spans="1:1">
      <c r="A1304" s="33">
        <v>37812.499999999993</v>
      </c>
    </row>
    <row r="1305" spans="1:1">
      <c r="A1305" s="34">
        <v>11250</v>
      </c>
    </row>
    <row r="1306" spans="1:1">
      <c r="A1306" s="33">
        <v>71499.999999999985</v>
      </c>
    </row>
    <row r="1307" spans="1:1">
      <c r="A1307" s="34">
        <v>75000</v>
      </c>
    </row>
    <row r="1308" spans="1:1">
      <c r="A1308" s="33">
        <v>39000</v>
      </c>
    </row>
    <row r="1309" spans="1:1">
      <c r="A1309" s="34">
        <v>56875</v>
      </c>
    </row>
    <row r="1310" spans="1:1">
      <c r="A1310" s="33">
        <v>31250</v>
      </c>
    </row>
    <row r="1311" spans="1:1">
      <c r="A1311" s="34">
        <v>12375.000000000002</v>
      </c>
    </row>
    <row r="1312" spans="1:1">
      <c r="A1312" s="33">
        <v>91000</v>
      </c>
    </row>
    <row r="1313" spans="1:1">
      <c r="A1313" s="34">
        <v>72187.499999999985</v>
      </c>
    </row>
    <row r="1314" spans="1:1">
      <c r="A1314" s="33">
        <v>45000</v>
      </c>
    </row>
    <row r="1315" spans="1:1">
      <c r="A1315" s="34">
        <v>56250</v>
      </c>
    </row>
    <row r="1316" spans="1:1">
      <c r="A1316" s="33">
        <v>37812.499999999993</v>
      </c>
    </row>
    <row r="1317" spans="1:1">
      <c r="A1317" s="34">
        <v>15750</v>
      </c>
    </row>
    <row r="1318" spans="1:1">
      <c r="A1318" s="33">
        <v>142500</v>
      </c>
    </row>
    <row r="1319" spans="1:1">
      <c r="A1319" s="34">
        <v>126875</v>
      </c>
    </row>
    <row r="1320" spans="1:1">
      <c r="A1320" s="33">
        <v>90000</v>
      </c>
    </row>
    <row r="1321" spans="1:1">
      <c r="A1321" s="34">
        <v>112500</v>
      </c>
    </row>
    <row r="1322" spans="1:1">
      <c r="A1322" s="33">
        <v>89062.5</v>
      </c>
    </row>
    <row r="1323" spans="1:1">
      <c r="A1323" s="34">
        <v>44625.000000000007</v>
      </c>
    </row>
    <row r="1324" spans="1:1">
      <c r="A1324" s="33">
        <v>260000</v>
      </c>
    </row>
    <row r="1325" spans="1:1">
      <c r="A1325" s="34">
        <v>160000</v>
      </c>
    </row>
    <row r="1326" spans="1:1">
      <c r="A1326" s="33">
        <v>110500.00000000003</v>
      </c>
    </row>
    <row r="1327" spans="1:1">
      <c r="A1327" s="34">
        <v>127500.00000000001</v>
      </c>
    </row>
    <row r="1328" spans="1:1">
      <c r="A1328" s="33">
        <v>100000</v>
      </c>
    </row>
    <row r="1329" spans="1:1">
      <c r="A1329" s="34">
        <v>70125</v>
      </c>
    </row>
    <row r="1330" spans="1:1">
      <c r="A1330" s="33">
        <v>220000</v>
      </c>
    </row>
    <row r="1331" spans="1:1">
      <c r="A1331" s="34">
        <v>159375.00000000003</v>
      </c>
    </row>
    <row r="1332" spans="1:1">
      <c r="A1332" s="33">
        <v>108750.00000000003</v>
      </c>
    </row>
    <row r="1333" spans="1:1">
      <c r="A1333" s="34">
        <v>105000</v>
      </c>
    </row>
    <row r="1334" spans="1:1">
      <c r="A1334" s="33">
        <v>91875</v>
      </c>
    </row>
    <row r="1335" spans="1:1">
      <c r="A1335" s="34">
        <v>55125</v>
      </c>
    </row>
    <row r="1336" spans="1:1">
      <c r="A1336" s="33">
        <v>105000</v>
      </c>
    </row>
    <row r="1337" spans="1:1">
      <c r="A1337" s="34">
        <v>89375.000000000015</v>
      </c>
    </row>
    <row r="1338" spans="1:1">
      <c r="A1338" s="33">
        <v>77000.000000000015</v>
      </c>
    </row>
    <row r="1339" spans="1:1">
      <c r="A1339" s="34">
        <v>60937.500000000015</v>
      </c>
    </row>
    <row r="1340" spans="1:1">
      <c r="A1340" s="33">
        <v>52812.500000000015</v>
      </c>
    </row>
    <row r="1341" spans="1:1">
      <c r="A1341" s="34">
        <v>39375.000000000007</v>
      </c>
    </row>
    <row r="1342" spans="1:1">
      <c r="A1342" s="33">
        <v>90000</v>
      </c>
    </row>
    <row r="1343" spans="1:1">
      <c r="A1343" s="34">
        <v>65312.500000000007</v>
      </c>
    </row>
    <row r="1344" spans="1:1">
      <c r="A1344" s="33">
        <v>61750.000000000015</v>
      </c>
    </row>
    <row r="1345" spans="1:1">
      <c r="A1345" s="34">
        <v>45000.000000000007</v>
      </c>
    </row>
    <row r="1346" spans="1:1">
      <c r="A1346" s="33">
        <v>37812.500000000007</v>
      </c>
    </row>
    <row r="1347" spans="1:1">
      <c r="A1347" s="34">
        <v>24375</v>
      </c>
    </row>
    <row r="1348" spans="1:1">
      <c r="A1348" s="33">
        <v>84000</v>
      </c>
    </row>
    <row r="1349" spans="1:1">
      <c r="A1349" s="34">
        <v>72187.500000000015</v>
      </c>
    </row>
    <row r="1350" spans="1:1">
      <c r="A1350" s="33">
        <v>72000.000000000015</v>
      </c>
    </row>
    <row r="1351" spans="1:1">
      <c r="A1351" s="34">
        <v>58437.500000000007</v>
      </c>
    </row>
    <row r="1352" spans="1:1">
      <c r="A1352" s="33">
        <v>65000.000000000015</v>
      </c>
    </row>
    <row r="1353" spans="1:1">
      <c r="A1353" s="34">
        <v>47812.500000000007</v>
      </c>
    </row>
    <row r="1354" spans="1:1">
      <c r="A1354" s="33">
        <v>180000.00000000003</v>
      </c>
    </row>
    <row r="1355" spans="1:1">
      <c r="A1355" s="34">
        <v>131250.00000000003</v>
      </c>
    </row>
    <row r="1356" spans="1:1">
      <c r="A1356" s="33">
        <v>119000.00000000003</v>
      </c>
    </row>
    <row r="1357" spans="1:1">
      <c r="A1357" s="34">
        <v>100000.00000000001</v>
      </c>
    </row>
    <row r="1358" spans="1:1">
      <c r="A1358" s="33">
        <v>100000.00000000001</v>
      </c>
    </row>
    <row r="1359" spans="1:1">
      <c r="A1359" s="34">
        <v>57375.000000000007</v>
      </c>
    </row>
    <row r="1360" spans="1:1">
      <c r="A1360" s="33">
        <v>199500.00000000003</v>
      </c>
    </row>
    <row r="1361" spans="1:1">
      <c r="A1361" s="34">
        <v>51000</v>
      </c>
    </row>
    <row r="1362" spans="1:1">
      <c r="A1362" s="33">
        <v>53125</v>
      </c>
    </row>
    <row r="1363" spans="1:1">
      <c r="A1363" s="34">
        <v>63750</v>
      </c>
    </row>
    <row r="1364" spans="1:1">
      <c r="A1364" s="33">
        <v>41250</v>
      </c>
    </row>
    <row r="1365" spans="1:1">
      <c r="A1365" s="34">
        <v>24750.000000000004</v>
      </c>
    </row>
    <row r="1366" spans="1:1">
      <c r="A1366" s="33">
        <v>106875</v>
      </c>
    </row>
    <row r="1367" spans="1:1">
      <c r="A1367" s="34">
        <v>63000</v>
      </c>
    </row>
    <row r="1368" spans="1:1">
      <c r="A1368" s="33">
        <v>53125</v>
      </c>
    </row>
    <row r="1369" spans="1:1">
      <c r="A1369" s="34">
        <v>63750</v>
      </c>
    </row>
    <row r="1370" spans="1:1">
      <c r="A1370" s="33">
        <v>41250</v>
      </c>
    </row>
    <row r="1371" spans="1:1">
      <c r="A1371" s="34">
        <v>22000.000000000004</v>
      </c>
    </row>
    <row r="1372" spans="1:1">
      <c r="A1372" s="33">
        <v>90000</v>
      </c>
    </row>
    <row r="1373" spans="1:1">
      <c r="A1373" s="34">
        <v>82500</v>
      </c>
    </row>
    <row r="1374" spans="1:1">
      <c r="A1374" s="33">
        <v>60000</v>
      </c>
    </row>
    <row r="1375" spans="1:1">
      <c r="A1375" s="34">
        <v>82874.999999999985</v>
      </c>
    </row>
    <row r="1376" spans="1:1">
      <c r="A1376" s="33">
        <v>58500</v>
      </c>
    </row>
    <row r="1377" spans="1:1">
      <c r="A1377" s="34">
        <v>22750</v>
      </c>
    </row>
    <row r="1378" spans="1:1">
      <c r="A1378" s="33">
        <v>101250</v>
      </c>
    </row>
    <row r="1379" spans="1:1">
      <c r="A1379" s="34">
        <v>107250</v>
      </c>
    </row>
    <row r="1380" spans="1:1">
      <c r="A1380" s="33">
        <v>61250</v>
      </c>
    </row>
    <row r="1381" spans="1:1">
      <c r="A1381" s="34">
        <v>84000</v>
      </c>
    </row>
    <row r="1382" spans="1:1">
      <c r="A1382" s="33">
        <v>49500.000000000007</v>
      </c>
    </row>
    <row r="1383" spans="1:1">
      <c r="A1383" s="34">
        <v>24000.000000000004</v>
      </c>
    </row>
    <row r="1384" spans="1:1">
      <c r="A1384" s="33">
        <v>126562.50000000003</v>
      </c>
    </row>
    <row r="1385" spans="1:1">
      <c r="A1385" s="34">
        <v>103500</v>
      </c>
    </row>
    <row r="1386" spans="1:1">
      <c r="A1386" s="33">
        <v>69062.5</v>
      </c>
    </row>
    <row r="1387" spans="1:1">
      <c r="A1387" s="34">
        <v>82875</v>
      </c>
    </row>
    <row r="1388" spans="1:1">
      <c r="A1388" s="33">
        <v>58500</v>
      </c>
    </row>
    <row r="1389" spans="1:1">
      <c r="A1389" s="34">
        <v>24750</v>
      </c>
    </row>
    <row r="1390" spans="1:1">
      <c r="A1390" s="33">
        <v>181125</v>
      </c>
    </row>
    <row r="1391" spans="1:1">
      <c r="A1391" s="34">
        <v>160874.99999999997</v>
      </c>
    </row>
    <row r="1392" spans="1:1">
      <c r="A1392" s="33">
        <v>122500</v>
      </c>
    </row>
    <row r="1393" spans="1:1">
      <c r="A1393" s="34">
        <v>178500</v>
      </c>
    </row>
    <row r="1394" spans="1:1">
      <c r="A1394" s="33">
        <v>146625</v>
      </c>
    </row>
    <row r="1395" spans="1:1">
      <c r="A1395" s="34">
        <v>85500</v>
      </c>
    </row>
    <row r="1396" spans="1:1">
      <c r="A1396" s="33">
        <v>371250.00000000006</v>
      </c>
    </row>
    <row r="1397" spans="1:1">
      <c r="A1397" s="34">
        <v>243000</v>
      </c>
    </row>
    <row r="1398" spans="1:1">
      <c r="A1398" s="33">
        <v>178125</v>
      </c>
    </row>
    <row r="1399" spans="1:1">
      <c r="A1399" s="34">
        <v>199500</v>
      </c>
    </row>
    <row r="1400" spans="1:1">
      <c r="A1400" s="33">
        <v>162000</v>
      </c>
    </row>
    <row r="1401" spans="1:1">
      <c r="A1401" s="34">
        <v>123500</v>
      </c>
    </row>
    <row r="1402" spans="1:1">
      <c r="A1402" s="33">
        <v>321750.00000000006</v>
      </c>
    </row>
    <row r="1403" spans="1:1">
      <c r="A1403" s="34">
        <v>242250</v>
      </c>
    </row>
    <row r="1404" spans="1:1">
      <c r="A1404" s="33">
        <v>175312.50000000003</v>
      </c>
    </row>
    <row r="1405" spans="1:1">
      <c r="A1405" s="34">
        <v>168000</v>
      </c>
    </row>
    <row r="1406" spans="1:1">
      <c r="A1406" s="33">
        <v>114000</v>
      </c>
    </row>
    <row r="1407" spans="1:1">
      <c r="A1407" s="34">
        <v>76000</v>
      </c>
    </row>
    <row r="1408" spans="1:1">
      <c r="A1408" s="33">
        <v>114750</v>
      </c>
    </row>
    <row r="1409" spans="1:1">
      <c r="A1409" s="34">
        <v>90000.000000000015</v>
      </c>
    </row>
    <row r="1410" spans="1:1">
      <c r="A1410" s="33">
        <v>81250.000000000015</v>
      </c>
    </row>
    <row r="1411" spans="1:1">
      <c r="A1411" s="34">
        <v>54000.000000000007</v>
      </c>
    </row>
    <row r="1412" spans="1:1">
      <c r="A1412" s="33">
        <v>45000.000000000007</v>
      </c>
    </row>
    <row r="1413" spans="1:1">
      <c r="A1413" s="34">
        <v>38500</v>
      </c>
    </row>
    <row r="1414" spans="1:1">
      <c r="A1414" s="33">
        <v>74249.999999999985</v>
      </c>
    </row>
    <row r="1415" spans="1:1">
      <c r="A1415" s="34">
        <v>60000</v>
      </c>
    </row>
    <row r="1416" spans="1:1">
      <c r="A1416" s="33">
        <v>93437.500000000015</v>
      </c>
    </row>
    <row r="1417" spans="1:1">
      <c r="A1417" s="34">
        <v>72000</v>
      </c>
    </row>
    <row r="1418" spans="1:1">
      <c r="A1418" s="33">
        <v>61875.000000000007</v>
      </c>
    </row>
    <row r="1419" spans="1:1">
      <c r="A1419" s="34">
        <v>45500</v>
      </c>
    </row>
    <row r="1420" spans="1:1">
      <c r="A1420" s="33">
        <v>126000</v>
      </c>
    </row>
    <row r="1421" spans="1:1">
      <c r="A1421" s="34">
        <v>103125.00000000001</v>
      </c>
    </row>
    <row r="1422" spans="1:1">
      <c r="A1422" s="33">
        <v>105000.00000000001</v>
      </c>
    </row>
    <row r="1423" spans="1:1">
      <c r="A1423" s="34">
        <v>86625.000000000015</v>
      </c>
    </row>
    <row r="1424" spans="1:1">
      <c r="A1424" s="33">
        <v>97500.000000000015</v>
      </c>
    </row>
    <row r="1425" spans="1:1">
      <c r="A1425" s="34">
        <v>80750.000000000015</v>
      </c>
    </row>
    <row r="1426" spans="1:1">
      <c r="A1426" s="33">
        <v>243000.00000000006</v>
      </c>
    </row>
    <row r="1427" spans="1:1">
      <c r="A1427" s="34">
        <v>180000.00000000003</v>
      </c>
    </row>
    <row r="1428" spans="1:1">
      <c r="A1428" s="33">
        <v>170000.00000000003</v>
      </c>
    </row>
    <row r="1429" spans="1:1">
      <c r="A1429" s="34">
        <v>144000</v>
      </c>
    </row>
    <row r="1430" spans="1:1">
      <c r="A1430" s="33">
        <v>144000</v>
      </c>
    </row>
    <row r="1431" spans="1:1">
      <c r="A1431" s="34">
        <v>94500.000000000015</v>
      </c>
    </row>
    <row r="1432" spans="1:1">
      <c r="A1432" s="33">
        <v>267187.50000000006</v>
      </c>
    </row>
    <row r="1433" spans="1:1">
      <c r="A1433" s="34">
        <v>172125</v>
      </c>
    </row>
    <row r="1434" spans="1:1">
      <c r="A1434" s="33">
        <v>102375</v>
      </c>
    </row>
    <row r="1435" spans="1:1">
      <c r="A1435" s="34">
        <v>56875</v>
      </c>
    </row>
    <row r="1436" spans="1:1">
      <c r="A1436" s="33">
        <v>60000</v>
      </c>
    </row>
    <row r="1437" spans="1:1">
      <c r="A1437" s="34">
        <v>105875.00000000001</v>
      </c>
    </row>
    <row r="1438" spans="1:1">
      <c r="A1438" s="33">
        <v>146250</v>
      </c>
    </row>
    <row r="1439" spans="1:1">
      <c r="A1439" s="34">
        <v>182250</v>
      </c>
    </row>
    <row r="1440" spans="1:1">
      <c r="A1440" s="33">
        <v>86625</v>
      </c>
    </row>
    <row r="1441" spans="1:1">
      <c r="A1441" s="34">
        <v>52500</v>
      </c>
    </row>
    <row r="1442" spans="1:1">
      <c r="A1442" s="33">
        <v>57000</v>
      </c>
    </row>
    <row r="1443" spans="1:1">
      <c r="A1443" s="34">
        <v>105875.00000000001</v>
      </c>
    </row>
    <row r="1444" spans="1:1">
      <c r="A1444" s="33">
        <v>146250</v>
      </c>
    </row>
    <row r="1445" spans="1:1">
      <c r="A1445" s="34">
        <v>176175</v>
      </c>
    </row>
    <row r="1446" spans="1:1">
      <c r="A1446" s="33">
        <v>86625</v>
      </c>
    </row>
    <row r="1447" spans="1:1">
      <c r="A1447" s="34">
        <v>50312.5</v>
      </c>
    </row>
    <row r="1448" spans="1:1">
      <c r="A1448" s="33">
        <v>51000</v>
      </c>
    </row>
    <row r="1449" spans="1:1">
      <c r="A1449" s="34">
        <v>91437.5</v>
      </c>
    </row>
    <row r="1450" spans="1:1">
      <c r="A1450" s="33">
        <v>129375</v>
      </c>
    </row>
    <row r="1451" spans="1:1">
      <c r="A1451" s="34">
        <v>167062.5</v>
      </c>
    </row>
    <row r="1452" spans="1:1">
      <c r="A1452" s="33">
        <v>82687.5</v>
      </c>
    </row>
    <row r="1453" spans="1:1">
      <c r="A1453" s="34">
        <v>45937.5</v>
      </c>
    </row>
    <row r="1454" spans="1:1">
      <c r="A1454" s="33">
        <v>54000</v>
      </c>
    </row>
    <row r="1455" spans="1:1">
      <c r="A1455" s="34">
        <v>91437.5</v>
      </c>
    </row>
    <row r="1456" spans="1:1">
      <c r="A1456" s="33">
        <v>135000</v>
      </c>
    </row>
    <row r="1457" spans="1:1">
      <c r="A1457" s="34">
        <v>215325.00000000003</v>
      </c>
    </row>
    <row r="1458" spans="1:1">
      <c r="A1458" s="33">
        <v>110687.50000000001</v>
      </c>
    </row>
    <row r="1459" spans="1:1">
      <c r="A1459" s="34">
        <v>68750</v>
      </c>
    </row>
    <row r="1460" spans="1:1">
      <c r="A1460" s="33">
        <v>75000</v>
      </c>
    </row>
    <row r="1461" spans="1:1">
      <c r="A1461" s="34">
        <v>110250</v>
      </c>
    </row>
    <row r="1462" spans="1:1">
      <c r="A1462" s="33">
        <v>203125</v>
      </c>
    </row>
    <row r="1463" spans="1:1">
      <c r="A1463" s="34">
        <v>236250</v>
      </c>
    </row>
    <row r="1464" spans="1:1">
      <c r="A1464" s="33">
        <v>120312.50000000001</v>
      </c>
    </row>
    <row r="1465" spans="1:1">
      <c r="A1465" s="34">
        <v>75000</v>
      </c>
    </row>
    <row r="1466" spans="1:1">
      <c r="A1466" s="33">
        <v>86250</v>
      </c>
    </row>
    <row r="1467" spans="1:1">
      <c r="A1467" s="34">
        <v>130812.49999999999</v>
      </c>
    </row>
    <row r="1468" spans="1:1">
      <c r="A1468" s="33">
        <v>253750</v>
      </c>
    </row>
    <row r="1469" spans="1:1">
      <c r="A1469" s="34">
        <v>277875</v>
      </c>
    </row>
    <row r="1470" spans="1:1">
      <c r="A1470" s="33">
        <v>147000</v>
      </c>
    </row>
    <row r="1471" spans="1:1">
      <c r="A1471" s="34">
        <v>85937.500000000015</v>
      </c>
    </row>
    <row r="1472" spans="1:1">
      <c r="A1472" s="33">
        <v>94875.000000000015</v>
      </c>
    </row>
    <row r="1473" spans="1:1">
      <c r="A1473" s="34">
        <v>136500</v>
      </c>
    </row>
    <row r="1474" spans="1:1">
      <c r="A1474" s="33">
        <v>271250</v>
      </c>
    </row>
    <row r="1475" spans="1:1">
      <c r="A1475" s="34">
        <v>270562.5</v>
      </c>
    </row>
    <row r="1476" spans="1:1">
      <c r="A1476" s="33">
        <v>147000</v>
      </c>
    </row>
    <row r="1477" spans="1:1">
      <c r="A1477" s="34">
        <v>85937.500000000015</v>
      </c>
    </row>
    <row r="1478" spans="1:1">
      <c r="A1478" s="33">
        <v>77625</v>
      </c>
    </row>
    <row r="1479" spans="1:1">
      <c r="A1479" s="34">
        <v>105875.00000000001</v>
      </c>
    </row>
    <row r="1480" spans="1:1">
      <c r="A1480" s="33">
        <v>217500.00000000003</v>
      </c>
    </row>
    <row r="1481" spans="1:1">
      <c r="A1481" s="34">
        <v>210375.00000000003</v>
      </c>
    </row>
    <row r="1482" spans="1:1">
      <c r="A1482" s="33">
        <v>113750.00000000003</v>
      </c>
    </row>
    <row r="1483" spans="1:1">
      <c r="A1483" s="34">
        <v>61875</v>
      </c>
    </row>
    <row r="1484" spans="1:1">
      <c r="A1484" s="33">
        <v>70875</v>
      </c>
    </row>
    <row r="1485" spans="1:1">
      <c r="A1485" s="34">
        <v>101062.50000000001</v>
      </c>
    </row>
    <row r="1486" spans="1:1">
      <c r="A1486" s="33">
        <v>187500.00000000003</v>
      </c>
    </row>
    <row r="1487" spans="1:1">
      <c r="A1487" s="34">
        <v>216000.00000000003</v>
      </c>
    </row>
    <row r="1488" spans="1:1">
      <c r="A1488" s="33">
        <v>109375.00000000003</v>
      </c>
    </row>
    <row r="1489" spans="1:1">
      <c r="A1489" s="34">
        <v>65625.000000000015</v>
      </c>
    </row>
    <row r="1490" spans="1:1">
      <c r="A1490" s="33">
        <v>75000.000000000015</v>
      </c>
    </row>
    <row r="1491" spans="1:1">
      <c r="A1491" s="34">
        <v>105000.00000000001</v>
      </c>
    </row>
    <row r="1492" spans="1:1">
      <c r="A1492" s="33">
        <v>203125</v>
      </c>
    </row>
    <row r="1493" spans="1:1">
      <c r="A1493" s="34">
        <v>209250.00000000003</v>
      </c>
    </row>
    <row r="1494" spans="1:1">
      <c r="A1494" s="33">
        <v>105000.00000000001</v>
      </c>
    </row>
    <row r="1495" spans="1:1">
      <c r="A1495" s="34">
        <v>68125.000000000015</v>
      </c>
    </row>
    <row r="1496" spans="1:1">
      <c r="A1496" s="33">
        <v>86250.000000000015</v>
      </c>
    </row>
    <row r="1497" spans="1:1">
      <c r="A1497" s="34">
        <v>125124.99999999999</v>
      </c>
    </row>
    <row r="1498" spans="1:1">
      <c r="A1498" s="33">
        <v>227500</v>
      </c>
    </row>
    <row r="1499" spans="1:1">
      <c r="A1499" s="34">
        <v>255937.5</v>
      </c>
    </row>
    <row r="1500" spans="1:1">
      <c r="A1500" s="33">
        <v>129937.50000000001</v>
      </c>
    </row>
    <row r="1501" spans="1:1">
      <c r="A1501" s="34">
        <v>85937.500000000015</v>
      </c>
    </row>
    <row r="1502" spans="1:1">
      <c r="A1502" s="33">
        <v>94875.000000000015</v>
      </c>
    </row>
    <row r="1503" spans="1:1">
      <c r="A1503" s="34">
        <v>130812.49999999999</v>
      </c>
    </row>
    <row r="1504" spans="1:1">
      <c r="A1504" s="33">
        <v>236250</v>
      </c>
    </row>
    <row r="1505" spans="1:1">
      <c r="A1505" s="34">
        <v>160000</v>
      </c>
    </row>
    <row r="1506" spans="1:1">
      <c r="A1506" s="33">
        <v>72000</v>
      </c>
    </row>
    <row r="1507" spans="1:1">
      <c r="A1507" s="34">
        <v>63000.000000000007</v>
      </c>
    </row>
    <row r="1508" spans="1:1">
      <c r="A1508" s="33">
        <v>55125</v>
      </c>
    </row>
    <row r="1509" spans="1:1">
      <c r="A1509" s="34">
        <v>75000</v>
      </c>
    </row>
    <row r="1510" spans="1:1">
      <c r="A1510" s="33">
        <v>60000</v>
      </c>
    </row>
    <row r="1511" spans="1:1">
      <c r="A1511" s="34">
        <v>170000</v>
      </c>
    </row>
    <row r="1512" spans="1:1">
      <c r="A1512" s="33">
        <v>60000</v>
      </c>
    </row>
    <row r="1513" spans="1:1">
      <c r="A1513" s="34">
        <v>57750.000000000007</v>
      </c>
    </row>
    <row r="1514" spans="1:1">
      <c r="A1514" s="33">
        <v>52062.5</v>
      </c>
    </row>
    <row r="1515" spans="1:1">
      <c r="A1515" s="34">
        <v>75000</v>
      </c>
    </row>
    <row r="1516" spans="1:1">
      <c r="A1516" s="33">
        <v>60000</v>
      </c>
    </row>
    <row r="1517" spans="1:1">
      <c r="A1517" s="34">
        <v>164000</v>
      </c>
    </row>
    <row r="1518" spans="1:1">
      <c r="A1518" s="33">
        <v>63000</v>
      </c>
    </row>
    <row r="1519" spans="1:1">
      <c r="A1519" s="34">
        <v>57750.000000000007</v>
      </c>
    </row>
    <row r="1520" spans="1:1">
      <c r="A1520" s="33">
        <v>49000</v>
      </c>
    </row>
    <row r="1521" spans="1:1">
      <c r="A1521" s="34">
        <v>67500</v>
      </c>
    </row>
    <row r="1522" spans="1:1">
      <c r="A1522" s="33">
        <v>55000</v>
      </c>
    </row>
    <row r="1523" spans="1:1">
      <c r="A1523" s="34">
        <v>160000</v>
      </c>
    </row>
    <row r="1524" spans="1:1">
      <c r="A1524" s="33">
        <v>60000</v>
      </c>
    </row>
    <row r="1525" spans="1:1">
      <c r="A1525" s="34">
        <v>52500.000000000007</v>
      </c>
    </row>
    <row r="1526" spans="1:1">
      <c r="A1526" s="33">
        <v>52062.5</v>
      </c>
    </row>
    <row r="1527" spans="1:1">
      <c r="A1527" s="34">
        <v>63750</v>
      </c>
    </row>
    <row r="1528" spans="1:1">
      <c r="A1528" s="33">
        <v>55000</v>
      </c>
    </row>
    <row r="1529" spans="1:1">
      <c r="A1529" s="34">
        <v>205000</v>
      </c>
    </row>
    <row r="1530" spans="1:1">
      <c r="A1530" s="33">
        <v>70875</v>
      </c>
    </row>
    <row r="1531" spans="1:1">
      <c r="A1531" s="34">
        <v>70000</v>
      </c>
    </row>
    <row r="1532" spans="1:1">
      <c r="A1532" s="33">
        <v>62999.999999999993</v>
      </c>
    </row>
    <row r="1533" spans="1:1">
      <c r="A1533" s="34">
        <v>71250</v>
      </c>
    </row>
    <row r="1534" spans="1:1">
      <c r="A1534" s="33">
        <v>82500.000000000015</v>
      </c>
    </row>
    <row r="1535" spans="1:1">
      <c r="A1535" s="34">
        <v>212500</v>
      </c>
    </row>
    <row r="1536" spans="1:1">
      <c r="A1536" s="33">
        <v>81000.000000000015</v>
      </c>
    </row>
    <row r="1537" spans="1:1">
      <c r="A1537" s="34">
        <v>73500</v>
      </c>
    </row>
    <row r="1538" spans="1:1">
      <c r="A1538" s="33">
        <v>70000</v>
      </c>
    </row>
    <row r="1539" spans="1:1">
      <c r="A1539" s="34">
        <v>75000</v>
      </c>
    </row>
    <row r="1540" spans="1:1">
      <c r="A1540" s="33">
        <v>89375.000000000015</v>
      </c>
    </row>
    <row r="1541" spans="1:1">
      <c r="A1541" s="34">
        <v>218750</v>
      </c>
    </row>
    <row r="1542" spans="1:1">
      <c r="A1542" s="33">
        <v>84375.000000000015</v>
      </c>
    </row>
    <row r="1543" spans="1:1">
      <c r="A1543" s="34">
        <v>77000</v>
      </c>
    </row>
    <row r="1544" spans="1:1">
      <c r="A1544" s="33">
        <v>70000</v>
      </c>
    </row>
    <row r="1545" spans="1:1">
      <c r="A1545" s="34">
        <v>78750</v>
      </c>
    </row>
    <row r="1546" spans="1:1">
      <c r="A1546" s="33">
        <v>96250.000000000015</v>
      </c>
    </row>
    <row r="1547" spans="1:1">
      <c r="A1547" s="34">
        <v>212500</v>
      </c>
    </row>
    <row r="1548" spans="1:1">
      <c r="A1548" s="33">
        <v>84375.000000000015</v>
      </c>
    </row>
    <row r="1549" spans="1:1">
      <c r="A1549" s="34">
        <v>77000</v>
      </c>
    </row>
    <row r="1550" spans="1:1">
      <c r="A1550" s="33">
        <v>73500</v>
      </c>
    </row>
    <row r="1551" spans="1:1">
      <c r="A1551" s="34">
        <v>75000</v>
      </c>
    </row>
    <row r="1552" spans="1:1">
      <c r="A1552" s="33">
        <v>92812.500000000015</v>
      </c>
    </row>
    <row r="1553" spans="1:1">
      <c r="A1553" s="34">
        <v>200000</v>
      </c>
    </row>
    <row r="1554" spans="1:1">
      <c r="A1554" s="33">
        <v>81000.000000000015</v>
      </c>
    </row>
    <row r="1555" spans="1:1">
      <c r="A1555" s="34">
        <v>73500</v>
      </c>
    </row>
    <row r="1556" spans="1:1">
      <c r="A1556" s="33">
        <v>70000</v>
      </c>
    </row>
    <row r="1557" spans="1:1">
      <c r="A1557" s="34">
        <v>75000</v>
      </c>
    </row>
    <row r="1558" spans="1:1">
      <c r="A1558" s="33">
        <v>82500.000000000015</v>
      </c>
    </row>
    <row r="1559" spans="1:1">
      <c r="A1559" s="34">
        <v>213125.00000000003</v>
      </c>
    </row>
    <row r="1560" spans="1:1">
      <c r="A1560" s="33">
        <v>81000.000000000015</v>
      </c>
    </row>
    <row r="1561" spans="1:1">
      <c r="A1561" s="34">
        <v>78750</v>
      </c>
    </row>
    <row r="1562" spans="1:1">
      <c r="A1562" s="33">
        <v>74812.5</v>
      </c>
    </row>
    <row r="1563" spans="1:1">
      <c r="A1563" s="34">
        <v>78375</v>
      </c>
    </row>
    <row r="1564" spans="1:1">
      <c r="A1564" s="33">
        <v>90000</v>
      </c>
    </row>
    <row r="1565" spans="1:1">
      <c r="A1565" s="34">
        <v>206250.00000000003</v>
      </c>
    </row>
    <row r="1566" spans="1:1">
      <c r="A1566" s="33">
        <v>77625</v>
      </c>
    </row>
    <row r="1567" spans="1:1">
      <c r="A1567" s="34">
        <v>81900</v>
      </c>
    </row>
    <row r="1568" spans="1:1">
      <c r="A1568" s="33">
        <v>78750</v>
      </c>
    </row>
    <row r="1569" spans="1:1">
      <c r="A1569" s="34">
        <v>78375</v>
      </c>
    </row>
    <row r="1570" spans="1:1">
      <c r="A1570" s="33">
        <v>86250</v>
      </c>
    </row>
    <row r="1571" spans="1:1">
      <c r="A1571" s="34">
        <v>220000.00000000003</v>
      </c>
    </row>
    <row r="1572" spans="1:1">
      <c r="A1572" s="33">
        <v>81000.000000000015</v>
      </c>
    </row>
    <row r="1573" spans="1:1">
      <c r="A1573" s="34">
        <v>86625</v>
      </c>
    </row>
    <row r="1574" spans="1:1">
      <c r="A1574" s="33">
        <v>78750</v>
      </c>
    </row>
    <row r="1575" spans="1:1">
      <c r="A1575" s="34">
        <v>82500.000000000015</v>
      </c>
    </row>
    <row r="1576" spans="1:1">
      <c r="A1576" s="33">
        <v>90000</v>
      </c>
    </row>
    <row r="1577" spans="1:1">
      <c r="A1577" s="34">
        <v>36750</v>
      </c>
    </row>
    <row r="1578" spans="1:1">
      <c r="A1578" s="33">
        <v>49000</v>
      </c>
    </row>
    <row r="1579" spans="1:1">
      <c r="A1579" s="34">
        <v>49000</v>
      </c>
    </row>
    <row r="1580" spans="1:1">
      <c r="A1580" s="33">
        <v>28000</v>
      </c>
    </row>
    <row r="1581" spans="1:1">
      <c r="A1581" s="34">
        <v>27000.000000000007</v>
      </c>
    </row>
    <row r="1582" spans="1:1">
      <c r="A1582" s="33">
        <v>48000</v>
      </c>
    </row>
    <row r="1583" spans="1:1">
      <c r="A1583" s="34">
        <v>47250.000000000007</v>
      </c>
    </row>
    <row r="1584" spans="1:1">
      <c r="A1584" s="33">
        <v>49000</v>
      </c>
    </row>
    <row r="1585" spans="1:1">
      <c r="A1585" s="34">
        <v>49000</v>
      </c>
    </row>
    <row r="1586" spans="1:1">
      <c r="A1586" s="33">
        <v>28000</v>
      </c>
    </row>
    <row r="1587" spans="1:1">
      <c r="A1587" s="34">
        <v>22500.000000000004</v>
      </c>
    </row>
    <row r="1588" spans="1:1">
      <c r="A1588" s="33">
        <v>39000</v>
      </c>
    </row>
    <row r="1589" spans="1:1">
      <c r="A1589" s="34">
        <v>66500</v>
      </c>
    </row>
    <row r="1590" spans="1:1">
      <c r="A1590" s="33">
        <v>56875</v>
      </c>
    </row>
    <row r="1591" spans="1:1">
      <c r="A1591" s="34">
        <v>67374.999999999985</v>
      </c>
    </row>
    <row r="1592" spans="1:1">
      <c r="A1592" s="33">
        <v>43750</v>
      </c>
    </row>
    <row r="1593" spans="1:1">
      <c r="A1593" s="34">
        <v>22000.000000000004</v>
      </c>
    </row>
    <row r="1594" spans="1:1">
      <c r="A1594" s="33">
        <v>45000</v>
      </c>
    </row>
    <row r="1595" spans="1:1">
      <c r="A1595" s="34">
        <v>91437.5</v>
      </c>
    </row>
    <row r="1596" spans="1:1">
      <c r="A1596" s="33">
        <v>57750.000000000007</v>
      </c>
    </row>
    <row r="1597" spans="1:1">
      <c r="A1597" s="34">
        <v>68250</v>
      </c>
    </row>
    <row r="1598" spans="1:1">
      <c r="A1598" s="33">
        <v>35437.5</v>
      </c>
    </row>
    <row r="1599" spans="1:1">
      <c r="A1599" s="34">
        <v>25000.000000000007</v>
      </c>
    </row>
    <row r="1600" spans="1:1">
      <c r="A1600" s="33">
        <v>58500.000000000007</v>
      </c>
    </row>
    <row r="1601" spans="1:1">
      <c r="A1601" s="34">
        <v>87500</v>
      </c>
    </row>
    <row r="1602" spans="1:1">
      <c r="A1602" s="33">
        <v>67375</v>
      </c>
    </row>
    <row r="1603" spans="1:1">
      <c r="A1603" s="34">
        <v>67375</v>
      </c>
    </row>
    <row r="1604" spans="1:1">
      <c r="A1604" s="33">
        <v>48125</v>
      </c>
    </row>
    <row r="1605" spans="1:1">
      <c r="A1605" s="34">
        <v>31499.999999999996</v>
      </c>
    </row>
    <row r="1606" spans="1:1">
      <c r="A1606" s="33">
        <v>94500</v>
      </c>
    </row>
    <row r="1607" spans="1:1">
      <c r="A1607" s="34">
        <v>149187.49999999997</v>
      </c>
    </row>
    <row r="1608" spans="1:1">
      <c r="A1608" s="33">
        <v>147874.99999999994</v>
      </c>
    </row>
    <row r="1609" spans="1:1">
      <c r="A1609" s="34">
        <v>182000</v>
      </c>
    </row>
    <row r="1610" spans="1:1">
      <c r="A1610" s="33">
        <v>147000</v>
      </c>
    </row>
    <row r="1611" spans="1:1">
      <c r="A1611" s="34">
        <v>144000</v>
      </c>
    </row>
    <row r="1612" spans="1:1">
      <c r="A1612" s="33">
        <v>220500</v>
      </c>
    </row>
    <row r="1613" spans="1:1">
      <c r="A1613" s="34">
        <v>252874.99999999997</v>
      </c>
    </row>
    <row r="1614" spans="1:1">
      <c r="A1614" s="33">
        <v>220500</v>
      </c>
    </row>
    <row r="1615" spans="1:1">
      <c r="A1615" s="34">
        <v>204750</v>
      </c>
    </row>
    <row r="1616" spans="1:1">
      <c r="A1616" s="33">
        <v>163625</v>
      </c>
    </row>
    <row r="1617" spans="1:1">
      <c r="A1617" s="34">
        <v>216000</v>
      </c>
    </row>
    <row r="1618" spans="1:1">
      <c r="A1618" s="33">
        <v>189000</v>
      </c>
    </row>
    <row r="1619" spans="1:1">
      <c r="A1619" s="34">
        <v>251999.99999999997</v>
      </c>
    </row>
    <row r="1620" spans="1:1">
      <c r="A1620" s="33">
        <v>217000</v>
      </c>
    </row>
    <row r="1621" spans="1:1">
      <c r="A1621" s="34">
        <v>159250</v>
      </c>
    </row>
    <row r="1622" spans="1:1">
      <c r="A1622" s="33">
        <v>104125</v>
      </c>
    </row>
    <row r="1623" spans="1:1">
      <c r="A1623" s="34">
        <v>119000</v>
      </c>
    </row>
    <row r="1624" spans="1:1">
      <c r="A1624" s="33">
        <v>56250</v>
      </c>
    </row>
    <row r="1625" spans="1:1">
      <c r="A1625" s="34">
        <v>78750.000000000015</v>
      </c>
    </row>
    <row r="1626" spans="1:1">
      <c r="A1626" s="33">
        <v>86625.000000000015</v>
      </c>
    </row>
    <row r="1627" spans="1:1">
      <c r="A1627" s="34">
        <v>43750.000000000007</v>
      </c>
    </row>
    <row r="1628" spans="1:1">
      <c r="A1628" s="33">
        <v>35000.000000000007</v>
      </c>
    </row>
    <row r="1629" spans="1:1">
      <c r="A1629" s="34">
        <v>54000.000000000015</v>
      </c>
    </row>
    <row r="1630" spans="1:1">
      <c r="A1630" s="33">
        <v>33749.999999999993</v>
      </c>
    </row>
    <row r="1631" spans="1:1">
      <c r="A1631" s="34">
        <v>49000</v>
      </c>
    </row>
    <row r="1632" spans="1:1">
      <c r="A1632" s="33">
        <v>101062.50000000001</v>
      </c>
    </row>
    <row r="1633" spans="1:1">
      <c r="A1633" s="34">
        <v>61250.000000000015</v>
      </c>
    </row>
    <row r="1634" spans="1:1">
      <c r="A1634" s="33">
        <v>51187.500000000007</v>
      </c>
    </row>
    <row r="1635" spans="1:1">
      <c r="A1635" s="34">
        <v>66000.000000000015</v>
      </c>
    </row>
    <row r="1636" spans="1:1">
      <c r="A1636" s="33">
        <v>63000.000000000007</v>
      </c>
    </row>
    <row r="1637" spans="1:1">
      <c r="A1637" s="34">
        <v>90562.5</v>
      </c>
    </row>
    <row r="1638" spans="1:1">
      <c r="A1638" s="33">
        <v>113750.00000000003</v>
      </c>
    </row>
    <row r="1639" spans="1:1">
      <c r="A1639" s="34">
        <v>74812.5</v>
      </c>
    </row>
    <row r="1640" spans="1:1">
      <c r="A1640" s="33">
        <v>86625.000000000015</v>
      </c>
    </row>
    <row r="1641" spans="1:1">
      <c r="A1641" s="34">
        <v>127500.00000000003</v>
      </c>
    </row>
    <row r="1642" spans="1:1">
      <c r="A1642" s="33">
        <v>132000</v>
      </c>
    </row>
    <row r="1643" spans="1:1">
      <c r="A1643" s="34">
        <v>170625.00000000003</v>
      </c>
    </row>
    <row r="1644" spans="1:1">
      <c r="A1644" s="33">
        <v>196875.00000000006</v>
      </c>
    </row>
    <row r="1645" spans="1:1">
      <c r="A1645" s="34">
        <v>134750</v>
      </c>
    </row>
    <row r="1646" spans="1:1">
      <c r="A1646" s="33">
        <v>134750</v>
      </c>
    </row>
    <row r="1647" spans="1:1">
      <c r="A1647" s="34">
        <v>152000.00000000003</v>
      </c>
    </row>
    <row r="1648" spans="1:1">
      <c r="A1648" s="33">
        <v>146625</v>
      </c>
    </row>
    <row r="1649" spans="1:1">
      <c r="A1649" s="34">
        <v>131250</v>
      </c>
    </row>
    <row r="1650" spans="1:1">
      <c r="A1650" s="33">
        <v>77000</v>
      </c>
    </row>
    <row r="1651" spans="1:1">
      <c r="A1651" s="34">
        <v>41250</v>
      </c>
    </row>
    <row r="1652" spans="1:1">
      <c r="A1652" s="33">
        <v>41999.999999999985</v>
      </c>
    </row>
    <row r="1653" spans="1:1">
      <c r="A1653" s="34">
        <v>81000</v>
      </c>
    </row>
    <row r="1654" spans="1:1">
      <c r="A1654" s="33">
        <v>105875.00000000001</v>
      </c>
    </row>
    <row r="1655" spans="1:1">
      <c r="A1655" s="34">
        <v>140000</v>
      </c>
    </row>
    <row r="1656" spans="1:1">
      <c r="A1656" s="33">
        <v>62999.999999999993</v>
      </c>
    </row>
    <row r="1657" spans="1:1">
      <c r="A1657" s="34">
        <v>37500</v>
      </c>
    </row>
    <row r="1658" spans="1:1">
      <c r="A1658" s="33">
        <v>39374.999999999985</v>
      </c>
    </row>
    <row r="1659" spans="1:1">
      <c r="A1659" s="34">
        <v>81000</v>
      </c>
    </row>
    <row r="1660" spans="1:1">
      <c r="A1660" s="33">
        <v>105875.00000000001</v>
      </c>
    </row>
    <row r="1661" spans="1:1">
      <c r="A1661" s="34">
        <v>134750</v>
      </c>
    </row>
    <row r="1662" spans="1:1">
      <c r="A1662" s="33">
        <v>62999.999999999993</v>
      </c>
    </row>
    <row r="1663" spans="1:1">
      <c r="A1663" s="34">
        <v>35625</v>
      </c>
    </row>
    <row r="1664" spans="1:1">
      <c r="A1664" s="33">
        <v>34124.999999999985</v>
      </c>
    </row>
    <row r="1665" spans="1:1">
      <c r="A1665" s="34">
        <v>67500</v>
      </c>
    </row>
    <row r="1666" spans="1:1">
      <c r="A1666" s="33">
        <v>91437.500000000015</v>
      </c>
    </row>
    <row r="1667" spans="1:1">
      <c r="A1667" s="34">
        <v>126875</v>
      </c>
    </row>
    <row r="1668" spans="1:1">
      <c r="A1668" s="33">
        <v>68000</v>
      </c>
    </row>
    <row r="1669" spans="1:1">
      <c r="A1669" s="34">
        <v>40500.000000000007</v>
      </c>
    </row>
    <row r="1670" spans="1:1">
      <c r="A1670" s="33">
        <v>45937.5</v>
      </c>
    </row>
    <row r="1671" spans="1:1">
      <c r="A1671" s="34">
        <v>80000</v>
      </c>
    </row>
    <row r="1672" spans="1:1">
      <c r="A1672" s="33">
        <v>115500.00000000001</v>
      </c>
    </row>
    <row r="1673" spans="1:1">
      <c r="A1673" s="34">
        <v>198750</v>
      </c>
    </row>
    <row r="1674" spans="1:1">
      <c r="A1674" s="33">
        <v>99999.999999999985</v>
      </c>
    </row>
    <row r="1675" spans="1:1">
      <c r="A1675" s="34">
        <v>64125</v>
      </c>
    </row>
    <row r="1676" spans="1:1">
      <c r="A1676" s="33">
        <v>70875</v>
      </c>
    </row>
    <row r="1677" spans="1:1">
      <c r="A1677" s="34">
        <v>104499.99999999999</v>
      </c>
    </row>
    <row r="1678" spans="1:1">
      <c r="A1678" s="33">
        <v>189750.00000000003</v>
      </c>
    </row>
    <row r="1679" spans="1:1">
      <c r="A1679" s="34">
        <v>226874.99999999997</v>
      </c>
    </row>
    <row r="1680" spans="1:1">
      <c r="A1680" s="33">
        <v>114999.99999999999</v>
      </c>
    </row>
    <row r="1681" spans="1:1">
      <c r="A1681" s="34">
        <v>74250</v>
      </c>
    </row>
    <row r="1682" spans="1:1">
      <c r="A1682" s="33">
        <v>82687.5</v>
      </c>
    </row>
    <row r="1683" spans="1:1">
      <c r="A1683" s="34">
        <v>125999.99999999999</v>
      </c>
    </row>
    <row r="1684" spans="1:1">
      <c r="A1684" s="33">
        <v>241312.50000000003</v>
      </c>
    </row>
    <row r="1685" spans="1:1">
      <c r="A1685" s="34">
        <v>270000</v>
      </c>
    </row>
    <row r="1686" spans="1:1">
      <c r="A1686" s="33">
        <v>143000</v>
      </c>
    </row>
    <row r="1687" spans="1:1">
      <c r="A1687" s="34">
        <v>86250</v>
      </c>
    </row>
    <row r="1688" spans="1:1">
      <c r="A1688" s="33">
        <v>91875</v>
      </c>
    </row>
    <row r="1689" spans="1:1">
      <c r="A1689" s="34">
        <v>132000</v>
      </c>
    </row>
    <row r="1690" spans="1:1">
      <c r="A1690" s="33">
        <v>259187.50000000003</v>
      </c>
    </row>
    <row r="1691" spans="1:1">
      <c r="A1691" s="34">
        <v>262500</v>
      </c>
    </row>
    <row r="1692" spans="1:1">
      <c r="A1692" s="33">
        <v>143000</v>
      </c>
    </row>
    <row r="1693" spans="1:1">
      <c r="A1693" s="34">
        <v>77625</v>
      </c>
    </row>
    <row r="1694" spans="1:1">
      <c r="A1694" s="33">
        <v>64312.499999999993</v>
      </c>
    </row>
    <row r="1695" spans="1:1">
      <c r="A1695" s="34">
        <v>90000</v>
      </c>
    </row>
    <row r="1696" spans="1:1">
      <c r="A1696" s="33">
        <v>185625.00000000009</v>
      </c>
    </row>
    <row r="1697" spans="1:1">
      <c r="A1697" s="34">
        <v>180000.00000000003</v>
      </c>
    </row>
    <row r="1698" spans="1:1">
      <c r="A1698" s="33">
        <v>96000.000000000029</v>
      </c>
    </row>
    <row r="1699" spans="1:1">
      <c r="A1699" s="34">
        <v>52500</v>
      </c>
    </row>
    <row r="1700" spans="1:1">
      <c r="A1700" s="33">
        <v>58187.499999999993</v>
      </c>
    </row>
    <row r="1701" spans="1:1">
      <c r="A1701" s="34">
        <v>85500</v>
      </c>
    </row>
    <row r="1702" spans="1:1">
      <c r="A1702" s="33">
        <v>158125.00000000006</v>
      </c>
    </row>
    <row r="1703" spans="1:1">
      <c r="A1703" s="34">
        <v>187500.00000000006</v>
      </c>
    </row>
    <row r="1704" spans="1:1">
      <c r="A1704" s="33">
        <v>92000.000000000029</v>
      </c>
    </row>
    <row r="1705" spans="1:1">
      <c r="A1705" s="34">
        <v>51000.000000000015</v>
      </c>
    </row>
    <row r="1706" spans="1:1">
      <c r="A1706" s="33">
        <v>56000.000000000015</v>
      </c>
    </row>
    <row r="1707" spans="1:1">
      <c r="A1707" s="34">
        <v>80000.000000000015</v>
      </c>
    </row>
    <row r="1708" spans="1:1">
      <c r="A1708" s="33">
        <v>158812.50000000006</v>
      </c>
    </row>
    <row r="1709" spans="1:1">
      <c r="A1709" s="34">
        <v>168750.00000000006</v>
      </c>
    </row>
    <row r="1710" spans="1:1">
      <c r="A1710" s="33">
        <v>90000.000000000015</v>
      </c>
    </row>
    <row r="1711" spans="1:1">
      <c r="A1711" s="34">
        <v>60075.000000000015</v>
      </c>
    </row>
    <row r="1712" spans="1:1">
      <c r="A1712" s="33">
        <v>74812.500000000015</v>
      </c>
    </row>
    <row r="1713" spans="1:1">
      <c r="A1713" s="34">
        <v>107999.99999999999</v>
      </c>
    </row>
    <row r="1714" spans="1:1">
      <c r="A1714" s="33">
        <v>223437.49999999994</v>
      </c>
    </row>
    <row r="1715" spans="1:1">
      <c r="A1715" s="34">
        <v>255000</v>
      </c>
    </row>
    <row r="1716" spans="1:1">
      <c r="A1716" s="33">
        <v>129999.99999999999</v>
      </c>
    </row>
    <row r="1717" spans="1:1">
      <c r="A1717" s="34">
        <v>90000</v>
      </c>
    </row>
    <row r="1718" spans="1:1">
      <c r="A1718" s="33">
        <v>96250</v>
      </c>
    </row>
    <row r="1719" spans="1:1">
      <c r="A1719" s="34">
        <v>132000</v>
      </c>
    </row>
    <row r="1720" spans="1:1">
      <c r="A1720" s="33">
        <v>232374.99999999994</v>
      </c>
    </row>
    <row r="1721" spans="1:1">
      <c r="A1721" s="34">
        <v>75000</v>
      </c>
    </row>
    <row r="1722" spans="1:1">
      <c r="A1722" s="33">
        <v>44625</v>
      </c>
    </row>
    <row r="1723" spans="1:1">
      <c r="A1723" s="34">
        <v>29749.999999999996</v>
      </c>
    </row>
    <row r="1724" spans="1:1">
      <c r="A1724" s="33">
        <v>27500.000000000007</v>
      </c>
    </row>
    <row r="1725" spans="1:1">
      <c r="A1725" s="34">
        <v>45500</v>
      </c>
    </row>
    <row r="1726" spans="1:1">
      <c r="A1726" s="33">
        <v>63750</v>
      </c>
    </row>
    <row r="1727" spans="1:1">
      <c r="A1727" s="34">
        <v>81000</v>
      </c>
    </row>
    <row r="1728" spans="1:1">
      <c r="A1728" s="33">
        <v>34125</v>
      </c>
    </row>
    <row r="1729" spans="1:1">
      <c r="A1729" s="34">
        <v>26250</v>
      </c>
    </row>
    <row r="1730" spans="1:1">
      <c r="A1730" s="33">
        <v>25000.000000000007</v>
      </c>
    </row>
    <row r="1731" spans="1:1">
      <c r="A1731" s="34">
        <v>45500</v>
      </c>
    </row>
    <row r="1732" spans="1:1">
      <c r="A1732" s="33">
        <v>60000</v>
      </c>
    </row>
    <row r="1733" spans="1:1">
      <c r="A1733" s="34">
        <v>86800</v>
      </c>
    </row>
    <row r="1734" spans="1:1">
      <c r="A1734" s="33">
        <v>36750</v>
      </c>
    </row>
    <row r="1735" spans="1:1">
      <c r="A1735" s="34">
        <v>30625.000000000007</v>
      </c>
    </row>
    <row r="1736" spans="1:1">
      <c r="A1736" s="33">
        <v>24000</v>
      </c>
    </row>
    <row r="1737" spans="1:1">
      <c r="A1737" s="34">
        <v>39375</v>
      </c>
    </row>
    <row r="1738" spans="1:1">
      <c r="A1738" s="33">
        <v>61250</v>
      </c>
    </row>
    <row r="1739" spans="1:1">
      <c r="A1739" s="34">
        <v>80500</v>
      </c>
    </row>
    <row r="1740" spans="1:1">
      <c r="A1740" s="33">
        <v>28875.000000000004</v>
      </c>
    </row>
    <row r="1741" spans="1:1">
      <c r="A1741" s="34">
        <v>19250.000000000007</v>
      </c>
    </row>
    <row r="1742" spans="1:1">
      <c r="A1742" s="33">
        <v>20000</v>
      </c>
    </row>
    <row r="1743" spans="1:1">
      <c r="A1743" s="34">
        <v>31499.999999999996</v>
      </c>
    </row>
    <row r="1744" spans="1:1">
      <c r="A1744" s="33">
        <v>52500.000000000007</v>
      </c>
    </row>
    <row r="1745" spans="1:1">
      <c r="A1745" s="34">
        <v>99200</v>
      </c>
    </row>
    <row r="1746" spans="1:1">
      <c r="A1746" s="33">
        <v>39812.500000000007</v>
      </c>
    </row>
    <row r="1747" spans="1:1">
      <c r="A1747" s="34">
        <v>31500.000000000004</v>
      </c>
    </row>
    <row r="1748" spans="1:1">
      <c r="A1748" s="33">
        <v>27000.000000000007</v>
      </c>
    </row>
    <row r="1749" spans="1:1">
      <c r="A1749" s="34">
        <v>39374.999999999993</v>
      </c>
    </row>
    <row r="1750" spans="1:1">
      <c r="A1750" s="33">
        <v>87499.999999999985</v>
      </c>
    </row>
    <row r="1751" spans="1:1">
      <c r="A1751" s="34">
        <v>84000</v>
      </c>
    </row>
    <row r="1752" spans="1:1">
      <c r="A1752" s="33">
        <v>36750.000000000015</v>
      </c>
    </row>
    <row r="1753" spans="1:1">
      <c r="A1753" s="34">
        <v>32812.500000000007</v>
      </c>
    </row>
    <row r="1754" spans="1:1">
      <c r="A1754" s="33">
        <v>35000.000000000015</v>
      </c>
    </row>
    <row r="1755" spans="1:1">
      <c r="A1755" s="34">
        <v>49000</v>
      </c>
    </row>
    <row r="1756" spans="1:1">
      <c r="A1756" s="33">
        <v>118125</v>
      </c>
    </row>
    <row r="1757" spans="1:1">
      <c r="A1757" s="34">
        <v>120000</v>
      </c>
    </row>
    <row r="1758" spans="1:1">
      <c r="A1758" s="33">
        <v>61250.000000000007</v>
      </c>
    </row>
    <row r="1759" spans="1:1">
      <c r="A1759" s="34">
        <v>44625</v>
      </c>
    </row>
    <row r="1760" spans="1:1">
      <c r="A1760" s="33">
        <v>45000.000000000007</v>
      </c>
    </row>
    <row r="1761" spans="1:1">
      <c r="A1761" s="34">
        <v>52500</v>
      </c>
    </row>
    <row r="1762" spans="1:1">
      <c r="A1762" s="33">
        <v>123750</v>
      </c>
    </row>
    <row r="1763" spans="1:1">
      <c r="A1763" s="34">
        <v>112000</v>
      </c>
    </row>
    <row r="1764" spans="1:1">
      <c r="A1764" s="33">
        <v>66500</v>
      </c>
    </row>
    <row r="1765" spans="1:1">
      <c r="A1765" s="34">
        <v>49000</v>
      </c>
    </row>
    <row r="1766" spans="1:1">
      <c r="A1766" s="33">
        <v>32500.000000000015</v>
      </c>
    </row>
    <row r="1767" spans="1:1">
      <c r="A1767" s="34">
        <v>36750</v>
      </c>
    </row>
    <row r="1768" spans="1:1">
      <c r="A1768" s="33">
        <v>95000</v>
      </c>
    </row>
    <row r="1769" spans="1:1">
      <c r="A1769" s="34">
        <v>84000</v>
      </c>
    </row>
    <row r="1770" spans="1:1">
      <c r="A1770" s="33">
        <v>42000.000000000015</v>
      </c>
    </row>
    <row r="1771" spans="1:1">
      <c r="A1771" s="34">
        <v>15750.000000000002</v>
      </c>
    </row>
    <row r="1772" spans="1:1">
      <c r="A1772" s="33">
        <v>16500.000000000004</v>
      </c>
    </row>
    <row r="1773" spans="1:1">
      <c r="A1773" s="34">
        <v>24062.5</v>
      </c>
    </row>
    <row r="1774" spans="1:1">
      <c r="A1774" s="33">
        <v>52500.000000000007</v>
      </c>
    </row>
    <row r="1775" spans="1:1">
      <c r="A1775" s="34">
        <v>73500</v>
      </c>
    </row>
    <row r="1776" spans="1:1">
      <c r="A1776" s="33">
        <v>30624.999999999996</v>
      </c>
    </row>
    <row r="1777" spans="1:1">
      <c r="A1777" s="34">
        <v>21875</v>
      </c>
    </row>
    <row r="1778" spans="1:1">
      <c r="A1778" s="33">
        <v>22500</v>
      </c>
    </row>
    <row r="1779" spans="1:1">
      <c r="A1779" s="34">
        <v>27562.5</v>
      </c>
    </row>
    <row r="1780" spans="1:1">
      <c r="A1780" s="33">
        <v>69999.999999999985</v>
      </c>
    </row>
    <row r="1781" spans="1:1">
      <c r="A1781" s="34">
        <v>70000</v>
      </c>
    </row>
    <row r="1782" spans="1:1">
      <c r="A1782" s="33">
        <v>30625.000000000007</v>
      </c>
    </row>
    <row r="1783" spans="1:1">
      <c r="A1783" s="34">
        <v>25812.500000000004</v>
      </c>
    </row>
    <row r="1784" spans="1:1">
      <c r="A1784" s="33">
        <v>32500.000000000015</v>
      </c>
    </row>
    <row r="1785" spans="1:1">
      <c r="A1785" s="34">
        <v>47249.999999999985</v>
      </c>
    </row>
    <row r="1786" spans="1:1">
      <c r="A1786" s="33">
        <v>99999.999999999971</v>
      </c>
    </row>
    <row r="1787" spans="1:1">
      <c r="A1787" s="34">
        <v>116999.99999999999</v>
      </c>
    </row>
    <row r="1788" spans="1:1">
      <c r="A1788" s="33">
        <v>55125</v>
      </c>
    </row>
    <row r="1789" spans="1:1">
      <c r="A1789" s="34">
        <v>49000</v>
      </c>
    </row>
    <row r="1790" spans="1:1">
      <c r="A1790" s="33">
        <v>49000</v>
      </c>
    </row>
    <row r="1791" spans="1:1">
      <c r="A1791" s="34">
        <v>55124.999999999985</v>
      </c>
    </row>
    <row r="1792" spans="1:1">
      <c r="A1792" s="33">
        <v>112499.99999999997</v>
      </c>
    </row>
    <row r="1793" spans="1:1">
      <c r="A1793" s="34">
        <v>67500</v>
      </c>
    </row>
    <row r="1794" spans="1:1">
      <c r="A1794" s="33">
        <v>41562.5</v>
      </c>
    </row>
    <row r="1795" spans="1:1">
      <c r="A1795" s="34">
        <v>24937.500000000004</v>
      </c>
    </row>
    <row r="1796" spans="1:1">
      <c r="A1796" s="33">
        <v>26000.000000000011</v>
      </c>
    </row>
    <row r="1797" spans="1:1">
      <c r="A1797" s="34">
        <v>45937.5</v>
      </c>
    </row>
    <row r="1798" spans="1:1">
      <c r="A1798" s="33">
        <v>59375</v>
      </c>
    </row>
    <row r="1799" spans="1:1">
      <c r="A1799" s="34">
        <v>72500</v>
      </c>
    </row>
    <row r="1800" spans="1:1">
      <c r="A1800" s="33">
        <v>32812.5</v>
      </c>
    </row>
    <row r="1801" spans="1:1">
      <c r="A1801" s="34">
        <v>22312.5</v>
      </c>
    </row>
    <row r="1802" spans="1:1">
      <c r="A1802" s="33">
        <v>24000.000000000011</v>
      </c>
    </row>
    <row r="1803" spans="1:1">
      <c r="A1803" s="34">
        <v>45937.5</v>
      </c>
    </row>
    <row r="1804" spans="1:1">
      <c r="A1804" s="33">
        <v>56250</v>
      </c>
    </row>
    <row r="1805" spans="1:1">
      <c r="A1805" s="34">
        <v>80400.000000000015</v>
      </c>
    </row>
    <row r="1806" spans="1:1">
      <c r="A1806" s="33">
        <v>36750</v>
      </c>
    </row>
    <row r="1807" spans="1:1">
      <c r="A1807" s="34">
        <v>28000.000000000007</v>
      </c>
    </row>
    <row r="1808" spans="1:1">
      <c r="A1808" s="33">
        <v>25000</v>
      </c>
    </row>
    <row r="1809" spans="1:1">
      <c r="A1809" s="34">
        <v>42000</v>
      </c>
    </row>
    <row r="1810" spans="1:1">
      <c r="A1810" s="33">
        <v>60000.000000000007</v>
      </c>
    </row>
    <row r="1811" spans="1:1">
      <c r="A1811" s="34">
        <v>75000.000000000015</v>
      </c>
    </row>
    <row r="1812" spans="1:1">
      <c r="A1812" s="33">
        <v>28437.500000000007</v>
      </c>
    </row>
    <row r="1813" spans="1:1">
      <c r="A1813" s="34">
        <v>17062.500000000007</v>
      </c>
    </row>
    <row r="1814" spans="1:1">
      <c r="A1814" s="33">
        <v>20000</v>
      </c>
    </row>
    <row r="1815" spans="1:1">
      <c r="A1815" s="34">
        <v>33687.5</v>
      </c>
    </row>
    <row r="1816" spans="1:1">
      <c r="A1816" s="33">
        <v>50000.000000000015</v>
      </c>
    </row>
    <row r="1817" spans="1:1">
      <c r="A1817" s="34">
        <v>93800</v>
      </c>
    </row>
    <row r="1818" spans="1:1">
      <c r="A1818" s="33">
        <v>39375.000000000015</v>
      </c>
    </row>
    <row r="1819" spans="1:1">
      <c r="A1819" s="34">
        <v>30625.000000000007</v>
      </c>
    </row>
    <row r="1820" spans="1:1">
      <c r="A1820" s="33">
        <v>27500.000000000007</v>
      </c>
    </row>
    <row r="1821" spans="1:1">
      <c r="A1821" s="34">
        <v>42000</v>
      </c>
    </row>
    <row r="1822" spans="1:1">
      <c r="A1822" s="33">
        <v>89999.999999999985</v>
      </c>
    </row>
    <row r="1823" spans="1:1">
      <c r="A1823" s="34">
        <v>78000.000000000015</v>
      </c>
    </row>
    <row r="1824" spans="1:1">
      <c r="A1824" s="33">
        <v>35000.000000000015</v>
      </c>
    </row>
    <row r="1825" spans="1:1">
      <c r="A1825" s="34">
        <v>29750.000000000007</v>
      </c>
    </row>
    <row r="1826" spans="1:1">
      <c r="A1826" s="33">
        <v>32000.000000000015</v>
      </c>
    </row>
    <row r="1827" spans="1:1">
      <c r="A1827" s="34">
        <v>49000</v>
      </c>
    </row>
    <row r="1828" spans="1:1">
      <c r="A1828" s="33">
        <v>115000</v>
      </c>
    </row>
    <row r="1829" spans="1:1">
      <c r="A1829" s="34">
        <v>112000</v>
      </c>
    </row>
    <row r="1830" spans="1:1">
      <c r="A1830" s="33">
        <v>57750.000000000015</v>
      </c>
    </row>
    <row r="1831" spans="1:1">
      <c r="A1831" s="34">
        <v>41562.500000000007</v>
      </c>
    </row>
    <row r="1832" spans="1:1">
      <c r="A1832" s="33">
        <v>42500.000000000015</v>
      </c>
    </row>
    <row r="1833" spans="1:1">
      <c r="A1833" s="34">
        <v>52062.5</v>
      </c>
    </row>
    <row r="1834" spans="1:1">
      <c r="A1834" s="33">
        <v>120000</v>
      </c>
    </row>
    <row r="1835" spans="1:1">
      <c r="A1835" s="34">
        <v>105000</v>
      </c>
    </row>
    <row r="1836" spans="1:1">
      <c r="A1836" s="33">
        <v>64312.500000000007</v>
      </c>
    </row>
    <row r="1837" spans="1:1">
      <c r="A1837" s="34">
        <v>47250.000000000007</v>
      </c>
    </row>
    <row r="1838" spans="1:1">
      <c r="A1838" s="33">
        <v>30000.000000000015</v>
      </c>
    </row>
    <row r="1839" spans="1:1">
      <c r="A1839" s="34">
        <v>36750</v>
      </c>
    </row>
    <row r="1840" spans="1:1">
      <c r="A1840" s="33">
        <v>91875</v>
      </c>
    </row>
    <row r="1841" spans="1:1">
      <c r="A1841" s="34">
        <v>78000.000000000015</v>
      </c>
    </row>
    <row r="1842" spans="1:1">
      <c r="A1842" s="33">
        <v>39375.000000000015</v>
      </c>
    </row>
    <row r="1843" spans="1:1">
      <c r="A1843" s="34">
        <v>12250.000000000002</v>
      </c>
    </row>
    <row r="1844" spans="1:1">
      <c r="A1844" s="33">
        <v>13000.000000000004</v>
      </c>
    </row>
    <row r="1845" spans="1:1">
      <c r="A1845" s="34">
        <v>22750</v>
      </c>
    </row>
    <row r="1846" spans="1:1">
      <c r="A1846" s="33">
        <v>50000.000000000015</v>
      </c>
    </row>
    <row r="1847" spans="1:1">
      <c r="A1847" s="34">
        <v>69000</v>
      </c>
    </row>
    <row r="1848" spans="1:1">
      <c r="A1848" s="33">
        <v>28000</v>
      </c>
    </row>
    <row r="1849" spans="1:1">
      <c r="A1849" s="34">
        <v>21000</v>
      </c>
    </row>
    <row r="1850" spans="1:1">
      <c r="A1850" s="33">
        <v>22000</v>
      </c>
    </row>
    <row r="1851" spans="1:1">
      <c r="A1851" s="34">
        <v>28874.999999999996</v>
      </c>
    </row>
    <row r="1852" spans="1:1">
      <c r="A1852" s="33">
        <v>69999.999999999985</v>
      </c>
    </row>
    <row r="1853" spans="1:1">
      <c r="A1853" s="34">
        <v>66000.000000000015</v>
      </c>
    </row>
    <row r="1854" spans="1:1">
      <c r="A1854" s="33">
        <v>28000.000000000007</v>
      </c>
    </row>
    <row r="1855" spans="1:1">
      <c r="A1855" s="34">
        <v>24150.000000000007</v>
      </c>
    </row>
    <row r="1856" spans="1:1">
      <c r="A1856" s="33">
        <v>30000.000000000015</v>
      </c>
    </row>
    <row r="1857" spans="1:1">
      <c r="A1857" s="34">
        <v>49000</v>
      </c>
    </row>
    <row r="1858" spans="1:1">
      <c r="A1858" s="33">
        <v>101249.99999999997</v>
      </c>
    </row>
    <row r="1859" spans="1:1">
      <c r="A1859" s="34">
        <v>112000</v>
      </c>
    </row>
    <row r="1860" spans="1:1">
      <c r="A1860" s="33">
        <v>52500.000000000007</v>
      </c>
    </row>
    <row r="1861" spans="1:1">
      <c r="A1861" s="34">
        <v>47250.000000000007</v>
      </c>
    </row>
    <row r="1862" spans="1:1">
      <c r="A1862" s="33">
        <v>48000.000000000007</v>
      </c>
    </row>
    <row r="1863" spans="1:1">
      <c r="A1863" s="34">
        <v>56000</v>
      </c>
    </row>
    <row r="1864" spans="1:1">
      <c r="A1864" s="33">
        <v>112499.99999999997</v>
      </c>
    </row>
    <row r="1865" spans="1:1">
      <c r="A1865" s="34">
        <v>36750</v>
      </c>
    </row>
    <row r="1866" spans="1:1">
      <c r="A1866" s="33">
        <v>49000</v>
      </c>
    </row>
    <row r="1867" spans="1:1">
      <c r="A1867" s="34">
        <v>49000</v>
      </c>
    </row>
    <row r="1868" spans="1:1">
      <c r="A1868" s="33">
        <v>28000</v>
      </c>
    </row>
    <row r="1869" spans="1:1">
      <c r="A1869" s="34">
        <v>27000.000000000007</v>
      </c>
    </row>
    <row r="1870" spans="1:1">
      <c r="A1870" s="33">
        <v>48000</v>
      </c>
    </row>
    <row r="1871" spans="1:1">
      <c r="A1871" s="34">
        <v>47250.000000000007</v>
      </c>
    </row>
    <row r="1872" spans="1:1">
      <c r="A1872" s="33">
        <v>49000</v>
      </c>
    </row>
    <row r="1873" spans="1:1">
      <c r="A1873" s="34">
        <v>49000</v>
      </c>
    </row>
    <row r="1874" spans="1:1">
      <c r="A1874" s="33">
        <v>28000</v>
      </c>
    </row>
    <row r="1875" spans="1:1">
      <c r="A1875" s="34">
        <v>22500.000000000004</v>
      </c>
    </row>
    <row r="1876" spans="1:1">
      <c r="A1876" s="33">
        <v>39000</v>
      </c>
    </row>
    <row r="1877" spans="1:1">
      <c r="A1877" s="34">
        <v>66500</v>
      </c>
    </row>
    <row r="1878" spans="1:1">
      <c r="A1878" s="33">
        <v>56875</v>
      </c>
    </row>
    <row r="1879" spans="1:1">
      <c r="A1879" s="34">
        <v>67374.999999999985</v>
      </c>
    </row>
    <row r="1880" spans="1:1">
      <c r="A1880" s="33">
        <v>43750</v>
      </c>
    </row>
    <row r="1881" spans="1:1">
      <c r="A1881" s="34">
        <v>22000.000000000004</v>
      </c>
    </row>
    <row r="1882" spans="1:1">
      <c r="A1882" s="33">
        <v>45000</v>
      </c>
    </row>
    <row r="1883" spans="1:1">
      <c r="A1883" s="34">
        <v>91437.5</v>
      </c>
    </row>
    <row r="1884" spans="1:1">
      <c r="A1884" s="33">
        <v>57750.000000000007</v>
      </c>
    </row>
    <row r="1885" spans="1:1">
      <c r="A1885" s="34">
        <v>68250</v>
      </c>
    </row>
    <row r="1886" spans="1:1">
      <c r="A1886" s="33">
        <v>35437.5</v>
      </c>
    </row>
    <row r="1887" spans="1:1">
      <c r="A1887" s="34">
        <v>25000.000000000007</v>
      </c>
    </row>
    <row r="1888" spans="1:1">
      <c r="A1888" s="33">
        <v>58500.000000000007</v>
      </c>
    </row>
    <row r="1889" spans="1:1">
      <c r="A1889" s="34">
        <v>87500</v>
      </c>
    </row>
    <row r="1890" spans="1:1">
      <c r="A1890" s="33">
        <v>67375</v>
      </c>
    </row>
    <row r="1891" spans="1:1">
      <c r="A1891" s="34">
        <v>67375</v>
      </c>
    </row>
    <row r="1892" spans="1:1">
      <c r="A1892" s="33">
        <v>48125</v>
      </c>
    </row>
    <row r="1893" spans="1:1">
      <c r="A1893" s="34">
        <v>31499.999999999996</v>
      </c>
    </row>
    <row r="1894" spans="1:1">
      <c r="A1894" s="33">
        <v>94500</v>
      </c>
    </row>
    <row r="1895" spans="1:1">
      <c r="A1895" s="34">
        <v>149187.49999999997</v>
      </c>
    </row>
    <row r="1896" spans="1:1">
      <c r="A1896" s="33">
        <v>147874.99999999994</v>
      </c>
    </row>
    <row r="1897" spans="1:1">
      <c r="A1897" s="34">
        <v>182000</v>
      </c>
    </row>
    <row r="1898" spans="1:1">
      <c r="A1898" s="33">
        <v>147000</v>
      </c>
    </row>
    <row r="1899" spans="1:1">
      <c r="A1899" s="34">
        <v>144000</v>
      </c>
    </row>
    <row r="1900" spans="1:1">
      <c r="A1900" s="33">
        <v>220500</v>
      </c>
    </row>
    <row r="1901" spans="1:1">
      <c r="A1901" s="34">
        <v>252874.99999999997</v>
      </c>
    </row>
    <row r="1902" spans="1:1">
      <c r="A1902" s="33">
        <v>220500</v>
      </c>
    </row>
    <row r="1903" spans="1:1">
      <c r="A1903" s="34">
        <v>204750</v>
      </c>
    </row>
    <row r="1904" spans="1:1">
      <c r="A1904" s="33">
        <v>163625</v>
      </c>
    </row>
    <row r="1905" spans="1:1">
      <c r="A1905" s="34">
        <v>216000</v>
      </c>
    </row>
    <row r="1906" spans="1:1">
      <c r="A1906" s="33">
        <v>189000</v>
      </c>
    </row>
    <row r="1907" spans="1:1">
      <c r="A1907" s="34">
        <v>251999.99999999997</v>
      </c>
    </row>
    <row r="1908" spans="1:1">
      <c r="A1908" s="33">
        <v>217000</v>
      </c>
    </row>
    <row r="1909" spans="1:1">
      <c r="A1909" s="34">
        <v>159250</v>
      </c>
    </row>
    <row r="1910" spans="1:1">
      <c r="A1910" s="33">
        <v>104125</v>
      </c>
    </row>
    <row r="1911" spans="1:1">
      <c r="A1911" s="34">
        <v>119000</v>
      </c>
    </row>
    <row r="1912" spans="1:1">
      <c r="A1912" s="33">
        <v>56250</v>
      </c>
    </row>
    <row r="1913" spans="1:1">
      <c r="A1913" s="34">
        <v>78750.000000000015</v>
      </c>
    </row>
    <row r="1914" spans="1:1">
      <c r="A1914" s="33">
        <v>86625.000000000015</v>
      </c>
    </row>
    <row r="1915" spans="1:1">
      <c r="A1915" s="34">
        <v>43750.000000000007</v>
      </c>
    </row>
    <row r="1916" spans="1:1">
      <c r="A1916" s="33">
        <v>35000.000000000007</v>
      </c>
    </row>
    <row r="1917" spans="1:1">
      <c r="A1917" s="34">
        <v>54000.000000000015</v>
      </c>
    </row>
    <row r="1918" spans="1:1">
      <c r="A1918" s="33">
        <v>33749.999999999993</v>
      </c>
    </row>
    <row r="1919" spans="1:1">
      <c r="A1919" s="34">
        <v>49000</v>
      </c>
    </row>
    <row r="1920" spans="1:1">
      <c r="A1920" s="33">
        <v>101062.50000000001</v>
      </c>
    </row>
    <row r="1921" spans="1:1">
      <c r="A1921" s="34">
        <v>61250.000000000015</v>
      </c>
    </row>
    <row r="1922" spans="1:1">
      <c r="A1922" s="33">
        <v>51187.500000000007</v>
      </c>
    </row>
    <row r="1923" spans="1:1">
      <c r="A1923" s="34">
        <v>66000.000000000015</v>
      </c>
    </row>
    <row r="1924" spans="1:1">
      <c r="A1924" s="33">
        <v>63000.000000000007</v>
      </c>
    </row>
    <row r="1925" spans="1:1">
      <c r="A1925" s="34">
        <v>90562.5</v>
      </c>
    </row>
    <row r="1926" spans="1:1">
      <c r="A1926" s="33">
        <v>113750.00000000003</v>
      </c>
    </row>
    <row r="1927" spans="1:1">
      <c r="A1927" s="34">
        <v>74812.5</v>
      </c>
    </row>
    <row r="1928" spans="1:1">
      <c r="A1928" s="33">
        <v>86625.000000000015</v>
      </c>
    </row>
    <row r="1929" spans="1:1">
      <c r="A1929" s="34">
        <v>127500.00000000003</v>
      </c>
    </row>
    <row r="1930" spans="1:1">
      <c r="A1930" s="33">
        <v>132000</v>
      </c>
    </row>
    <row r="1931" spans="1:1">
      <c r="A1931" s="34">
        <v>170625.00000000003</v>
      </c>
    </row>
    <row r="1932" spans="1:1">
      <c r="A1932" s="33">
        <v>196875.00000000006</v>
      </c>
    </row>
    <row r="1933" spans="1:1">
      <c r="A1933" s="34">
        <v>134750</v>
      </c>
    </row>
    <row r="1934" spans="1:1">
      <c r="A1934" s="33">
        <v>134750</v>
      </c>
    </row>
    <row r="1935" spans="1:1">
      <c r="A1935" s="34">
        <v>152000.00000000003</v>
      </c>
    </row>
    <row r="1936" spans="1:1">
      <c r="A1936" s="33">
        <v>146625</v>
      </c>
    </row>
    <row r="1937" spans="1:1">
      <c r="A1937" s="34">
        <v>55999.999999999993</v>
      </c>
    </row>
    <row r="1938" spans="1:1">
      <c r="A1938" s="33">
        <v>72000</v>
      </c>
    </row>
    <row r="1939" spans="1:1">
      <c r="A1939" s="34">
        <v>72000</v>
      </c>
    </row>
    <row r="1940" spans="1:1">
      <c r="A1940" s="33">
        <v>44999.999999999993</v>
      </c>
    </row>
    <row r="1941" spans="1:1">
      <c r="A1941" s="34">
        <v>45000.000000000015</v>
      </c>
    </row>
    <row r="1942" spans="1:1">
      <c r="A1942" s="33">
        <v>70875</v>
      </c>
    </row>
    <row r="1943" spans="1:1">
      <c r="A1943" s="34">
        <v>70000</v>
      </c>
    </row>
    <row r="1944" spans="1:1">
      <c r="A1944" s="33">
        <v>72000</v>
      </c>
    </row>
    <row r="1945" spans="1:1">
      <c r="A1945" s="34">
        <v>72000</v>
      </c>
    </row>
    <row r="1946" spans="1:1">
      <c r="A1946" s="33">
        <v>44999.999999999993</v>
      </c>
    </row>
    <row r="1947" spans="1:1">
      <c r="A1947" s="34">
        <v>39375.000000000015</v>
      </c>
    </row>
    <row r="1948" spans="1:1">
      <c r="A1948" s="33">
        <v>59062.499999999993</v>
      </c>
    </row>
    <row r="1949" spans="1:1">
      <c r="A1949" s="34">
        <v>94499.999999999985</v>
      </c>
    </row>
    <row r="1950" spans="1:1">
      <c r="A1950" s="33">
        <v>82500</v>
      </c>
    </row>
    <row r="1951" spans="1:1">
      <c r="A1951" s="34">
        <v>95999.999999999985</v>
      </c>
    </row>
    <row r="1952" spans="1:1">
      <c r="A1952" s="33">
        <v>66000</v>
      </c>
    </row>
    <row r="1953" spans="1:1">
      <c r="A1953" s="34">
        <v>40500.000000000007</v>
      </c>
    </row>
    <row r="1954" spans="1:1">
      <c r="A1954" s="33">
        <v>55125</v>
      </c>
    </row>
    <row r="1955" spans="1:1">
      <c r="A1955" s="34">
        <v>104999.99999999999</v>
      </c>
    </row>
    <row r="1956" spans="1:1">
      <c r="A1956" s="33">
        <v>71500</v>
      </c>
    </row>
    <row r="1957" spans="1:1">
      <c r="A1957" s="34">
        <v>82500</v>
      </c>
    </row>
    <row r="1958" spans="1:1">
      <c r="A1958" s="33">
        <v>44000</v>
      </c>
    </row>
    <row r="1959" spans="1:1">
      <c r="A1959" s="34">
        <v>35437.500000000015</v>
      </c>
    </row>
    <row r="1960" spans="1:1">
      <c r="A1960" s="33">
        <v>73500</v>
      </c>
    </row>
    <row r="1961" spans="1:1">
      <c r="A1961" s="34">
        <v>98999.999999999985</v>
      </c>
    </row>
    <row r="1962" spans="1:1">
      <c r="A1962" s="33">
        <v>80000</v>
      </c>
    </row>
    <row r="1963" spans="1:1">
      <c r="A1963" s="34">
        <v>80000</v>
      </c>
    </row>
    <row r="1964" spans="1:1">
      <c r="A1964" s="33">
        <v>58499.999999999993</v>
      </c>
    </row>
    <row r="1965" spans="1:1">
      <c r="A1965" s="34">
        <v>40500</v>
      </c>
    </row>
    <row r="1966" spans="1:1">
      <c r="A1966" s="33">
        <v>130812.49999999999</v>
      </c>
    </row>
    <row r="1967" spans="1:1">
      <c r="A1967" s="34">
        <v>197999.99999999997</v>
      </c>
    </row>
    <row r="1968" spans="1:1">
      <c r="A1968" s="33">
        <v>195999.99999999997</v>
      </c>
    </row>
    <row r="1969" spans="1:1">
      <c r="A1969" s="34">
        <v>237999.99999999997</v>
      </c>
    </row>
    <row r="1970" spans="1:1">
      <c r="A1970" s="33">
        <v>195499.99999999997</v>
      </c>
    </row>
    <row r="1971" spans="1:1">
      <c r="A1971" s="34">
        <v>192375</v>
      </c>
    </row>
    <row r="1972" spans="1:1">
      <c r="A1972" s="33">
        <v>288750</v>
      </c>
    </row>
    <row r="1973" spans="1:1">
      <c r="A1973" s="34">
        <v>324000</v>
      </c>
    </row>
    <row r="1974" spans="1:1">
      <c r="A1974" s="33">
        <v>285000</v>
      </c>
    </row>
    <row r="1975" spans="1:1">
      <c r="A1975" s="34">
        <v>266000</v>
      </c>
    </row>
    <row r="1976" spans="1:1">
      <c r="A1976" s="33">
        <v>215999.99999999997</v>
      </c>
    </row>
    <row r="1977" spans="1:1">
      <c r="A1977" s="34">
        <v>277875</v>
      </c>
    </row>
    <row r="1978" spans="1:1">
      <c r="A1978" s="33">
        <v>250250.00000000003</v>
      </c>
    </row>
    <row r="1979" spans="1:1">
      <c r="A1979" s="34">
        <v>323000</v>
      </c>
    </row>
    <row r="1980" spans="1:1">
      <c r="A1980" s="33">
        <v>280500</v>
      </c>
    </row>
    <row r="1981" spans="1:1">
      <c r="A1981" s="34">
        <v>210000.00000000003</v>
      </c>
    </row>
    <row r="1982" spans="1:1">
      <c r="A1982" s="33">
        <v>142500</v>
      </c>
    </row>
    <row r="1983" spans="1:1">
      <c r="A1983" s="34">
        <v>138937.49999999997</v>
      </c>
    </row>
    <row r="1984" spans="1:1">
      <c r="A1984" s="33">
        <v>73500</v>
      </c>
    </row>
    <row r="1985" spans="1:1">
      <c r="A1985" s="34">
        <v>90000.000000000015</v>
      </c>
    </row>
    <row r="1986" spans="1:1">
      <c r="A1986" s="33">
        <v>100000.00000000001</v>
      </c>
    </row>
    <row r="1987" spans="1:1">
      <c r="A1987" s="34">
        <v>54000.000000000007</v>
      </c>
    </row>
    <row r="1988" spans="1:1">
      <c r="A1988" s="33">
        <v>45000.000000000007</v>
      </c>
    </row>
    <row r="1989" spans="1:1">
      <c r="A1989" s="34">
        <v>68062.500000000015</v>
      </c>
    </row>
    <row r="1990" spans="1:1">
      <c r="A1990" s="33">
        <v>42000</v>
      </c>
    </row>
    <row r="1991" spans="1:1">
      <c r="A1991" s="34">
        <v>55999.999999999993</v>
      </c>
    </row>
    <row r="1992" spans="1:1">
      <c r="A1992" s="33">
        <v>115000.00000000001</v>
      </c>
    </row>
    <row r="1993" spans="1:1">
      <c r="A1993" s="34">
        <v>72000.000000000015</v>
      </c>
    </row>
    <row r="1994" spans="1:1">
      <c r="A1994" s="33">
        <v>60000.000000000007</v>
      </c>
    </row>
    <row r="1995" spans="1:1">
      <c r="A1995" s="34">
        <v>78750</v>
      </c>
    </row>
    <row r="1996" spans="1:1">
      <c r="A1996" s="33">
        <v>77000</v>
      </c>
    </row>
    <row r="1997" spans="1:1">
      <c r="A1997" s="34">
        <v>100000.00000000001</v>
      </c>
    </row>
    <row r="1998" spans="1:1">
      <c r="A1998" s="33">
        <v>126000.00000000003</v>
      </c>
    </row>
    <row r="1999" spans="1:1">
      <c r="A1999" s="34">
        <v>84000</v>
      </c>
    </row>
    <row r="2000" spans="1:1">
      <c r="A2000" s="33">
        <v>100000.00000000001</v>
      </c>
    </row>
    <row r="2001" spans="1:1">
      <c r="A2001" s="34">
        <v>149625</v>
      </c>
    </row>
    <row r="2002" spans="1:1">
      <c r="A2002" s="33">
        <v>178500</v>
      </c>
    </row>
    <row r="2003" spans="1:1">
      <c r="A2003" s="34">
        <v>224000.00000000003</v>
      </c>
    </row>
    <row r="2004" spans="1:1">
      <c r="A2004" s="33">
        <v>256000.00000000006</v>
      </c>
    </row>
    <row r="2005" spans="1:1">
      <c r="A2005" s="34">
        <v>180000.00000000006</v>
      </c>
    </row>
    <row r="2006" spans="1:1">
      <c r="A2006" s="33">
        <v>180000.00000000006</v>
      </c>
    </row>
    <row r="2007" spans="1:1">
      <c r="A2007" s="34">
        <v>200812.50000000003</v>
      </c>
    </row>
    <row r="2008" spans="1:1">
      <c r="A2008" s="33">
        <v>196875.00000000006</v>
      </c>
    </row>
    <row r="2009" spans="1:1">
      <c r="A2009" s="34">
        <v>40500</v>
      </c>
    </row>
    <row r="2010" spans="1:1">
      <c r="A2010" s="33">
        <v>60750</v>
      </c>
    </row>
    <row r="2011" spans="1:1">
      <c r="A2011" s="34">
        <v>42750</v>
      </c>
    </row>
    <row r="2012" spans="1:1">
      <c r="A2012" s="33">
        <v>66500</v>
      </c>
    </row>
    <row r="2013" spans="1:1">
      <c r="A2013" s="34">
        <v>32500</v>
      </c>
    </row>
    <row r="2014" spans="1:1">
      <c r="A2014" s="33">
        <v>74812.5</v>
      </c>
    </row>
    <row r="2015" spans="1:1">
      <c r="A2015" s="34">
        <v>46875</v>
      </c>
    </row>
    <row r="2016" spans="1:1">
      <c r="A2016" s="33">
        <v>63000</v>
      </c>
    </row>
    <row r="2017" spans="1:1">
      <c r="A2017" s="34">
        <v>44625</v>
      </c>
    </row>
    <row r="2018" spans="1:1">
      <c r="A2018" s="33">
        <v>52500</v>
      </c>
    </row>
    <row r="2019" spans="1:1">
      <c r="A2019" s="34">
        <v>25000</v>
      </c>
    </row>
    <row r="2020" spans="1:1">
      <c r="A2020" s="33">
        <v>70875</v>
      </c>
    </row>
    <row r="2021" spans="1:1">
      <c r="A2021" s="34">
        <v>65625</v>
      </c>
    </row>
    <row r="2022" spans="1:1">
      <c r="A2022" s="33">
        <v>87500</v>
      </c>
    </row>
    <row r="2023" spans="1:1">
      <c r="A2023" s="34">
        <v>47250</v>
      </c>
    </row>
    <row r="2024" spans="1:1">
      <c r="A2024" s="33">
        <v>55125</v>
      </c>
    </row>
    <row r="2025" spans="1:1">
      <c r="A2025" s="34">
        <v>30000</v>
      </c>
    </row>
    <row r="2026" spans="1:1">
      <c r="A2026" s="33">
        <v>70000</v>
      </c>
    </row>
    <row r="2027" spans="1:1">
      <c r="A2027" s="34">
        <v>45500</v>
      </c>
    </row>
    <row r="2028" spans="1:1">
      <c r="A2028" s="33">
        <v>68250</v>
      </c>
    </row>
    <row r="2029" spans="1:1">
      <c r="A2029" s="34">
        <v>41562.499999999993</v>
      </c>
    </row>
    <row r="2030" spans="1:1">
      <c r="A2030" s="33">
        <v>50625.000000000007</v>
      </c>
    </row>
    <row r="2031" spans="1:1">
      <c r="A2031" s="34">
        <v>28875</v>
      </c>
    </row>
    <row r="2032" spans="1:1">
      <c r="A2032" s="33">
        <v>82500.000000000015</v>
      </c>
    </row>
    <row r="2033" spans="1:1">
      <c r="A2033" s="34">
        <v>49000</v>
      </c>
    </row>
    <row r="2034" spans="1:1">
      <c r="A2034" s="33">
        <v>76125</v>
      </c>
    </row>
    <row r="2035" spans="1:1">
      <c r="A2035" s="34">
        <v>50312.499999999985</v>
      </c>
    </row>
    <row r="2036" spans="1:1">
      <c r="A2036" s="33">
        <v>78750</v>
      </c>
    </row>
    <row r="2037" spans="1:1">
      <c r="A2037" s="34">
        <v>60000</v>
      </c>
    </row>
    <row r="2038" spans="1:1">
      <c r="A2038" s="33">
        <v>168750</v>
      </c>
    </row>
    <row r="2039" spans="1:1">
      <c r="A2039" s="34">
        <v>118124.99999999999</v>
      </c>
    </row>
    <row r="2040" spans="1:1">
      <c r="A2040" s="33">
        <v>131250</v>
      </c>
    </row>
    <row r="2041" spans="1:1">
      <c r="A2041" s="34">
        <v>105000</v>
      </c>
    </row>
    <row r="2042" spans="1:1">
      <c r="A2042" s="33">
        <v>123750</v>
      </c>
    </row>
    <row r="2043" spans="1:1">
      <c r="A2043" s="34">
        <v>74250</v>
      </c>
    </row>
    <row r="2044" spans="1:1">
      <c r="A2044" s="33">
        <v>247500.00000000003</v>
      </c>
    </row>
    <row r="2045" spans="1:1">
      <c r="A2045" s="34">
        <v>155000</v>
      </c>
    </row>
    <row r="2046" spans="1:1">
      <c r="A2046" s="33">
        <v>170500</v>
      </c>
    </row>
    <row r="2047" spans="1:1">
      <c r="A2047" s="34">
        <v>184999.99999999997</v>
      </c>
    </row>
    <row r="2048" spans="1:1">
      <c r="A2048" s="33">
        <v>131250</v>
      </c>
    </row>
    <row r="2049" spans="1:1">
      <c r="A2049" s="34">
        <v>101062.50000000001</v>
      </c>
    </row>
    <row r="2050" spans="1:1">
      <c r="A2050" s="33">
        <v>286000</v>
      </c>
    </row>
    <row r="2051" spans="1:1">
      <c r="A2051" s="34">
        <v>150000</v>
      </c>
    </row>
    <row r="2052" spans="1:1">
      <c r="A2052" s="33">
        <v>165000</v>
      </c>
    </row>
    <row r="2053" spans="1:1">
      <c r="A2053" s="34">
        <v>184999.99999999997</v>
      </c>
    </row>
    <row r="2054" spans="1:1">
      <c r="A2054" s="33">
        <v>118750</v>
      </c>
    </row>
    <row r="2055" spans="1:1">
      <c r="A2055" s="34">
        <v>91437.5</v>
      </c>
    </row>
    <row r="2056" spans="1:1">
      <c r="A2056" s="33">
        <v>239250.00000000003</v>
      </c>
    </row>
    <row r="2057" spans="1:1">
      <c r="A2057" s="34">
        <v>148500</v>
      </c>
    </row>
    <row r="2058" spans="1:1">
      <c r="A2058" s="33">
        <v>137500</v>
      </c>
    </row>
    <row r="2059" spans="1:1">
      <c r="A2059" s="34">
        <v>162000</v>
      </c>
    </row>
    <row r="2060" spans="1:1">
      <c r="A2060" s="33">
        <v>120000</v>
      </c>
    </row>
    <row r="2061" spans="1:1">
      <c r="A2061" s="34">
        <v>77000</v>
      </c>
    </row>
    <row r="2062" spans="1:1">
      <c r="A2062" s="33">
        <v>171875</v>
      </c>
    </row>
    <row r="2063" spans="1:1">
      <c r="A2063" s="34">
        <v>91999.999999999985</v>
      </c>
    </row>
    <row r="2064" spans="1:1">
      <c r="A2064" s="33">
        <v>91999.999999999985</v>
      </c>
    </row>
    <row r="2065" spans="1:1">
      <c r="A2065" s="34">
        <v>94499.999999999985</v>
      </c>
    </row>
    <row r="2066" spans="1:1">
      <c r="A2066" s="33">
        <v>84375</v>
      </c>
    </row>
    <row r="2067" spans="1:1">
      <c r="A2067" s="34">
        <v>42875</v>
      </c>
    </row>
    <row r="2068" spans="1:1">
      <c r="A2068" s="33">
        <v>129937.50000000001</v>
      </c>
    </row>
    <row r="2069" spans="1:1">
      <c r="A2069" s="34">
        <v>94499.999999999985</v>
      </c>
    </row>
    <row r="2070" spans="1:1">
      <c r="A2070" s="33">
        <v>94499.999999999985</v>
      </c>
    </row>
    <row r="2071" spans="1:1">
      <c r="A2071" s="34">
        <v>144000</v>
      </c>
    </row>
    <row r="2072" spans="1:1">
      <c r="A2072" s="33">
        <v>135000</v>
      </c>
    </row>
    <row r="2073" spans="1:1">
      <c r="A2073" s="34">
        <v>81812.499999999985</v>
      </c>
    </row>
    <row r="2074" spans="1:1">
      <c r="A2074" s="33">
        <v>223437.50000000003</v>
      </c>
    </row>
    <row r="2075" spans="1:1">
      <c r="A2075" s="34">
        <v>170499.99999999997</v>
      </c>
    </row>
    <row r="2076" spans="1:1">
      <c r="A2076" s="33">
        <v>170499.99999999997</v>
      </c>
    </row>
    <row r="2077" spans="1:1">
      <c r="A2077" s="34">
        <v>162000</v>
      </c>
    </row>
    <row r="2078" spans="1:1">
      <c r="A2078" s="33">
        <v>157500</v>
      </c>
    </row>
    <row r="2079" spans="1:1">
      <c r="A2079" s="34">
        <v>91437.499999999985</v>
      </c>
    </row>
    <row r="2080" spans="1:1">
      <c r="A2080" s="33">
        <v>259187.50000000003</v>
      </c>
    </row>
    <row r="2081" spans="1:1">
      <c r="A2081" s="34">
        <v>44624.999999999985</v>
      </c>
    </row>
    <row r="2082" spans="1:1">
      <c r="A2082" s="33">
        <v>68000</v>
      </c>
    </row>
    <row r="2083" spans="1:1">
      <c r="A2083" s="34">
        <v>59499.999999999993</v>
      </c>
    </row>
    <row r="2084" spans="1:1">
      <c r="A2084" s="33">
        <v>38500</v>
      </c>
    </row>
    <row r="2085" spans="1:1">
      <c r="A2085" s="34">
        <v>30375.000000000004</v>
      </c>
    </row>
    <row r="2086" spans="1:1">
      <c r="A2086" s="33">
        <v>42500</v>
      </c>
    </row>
    <row r="2087" spans="1:1">
      <c r="A2087" s="34">
        <v>49874.999999999985</v>
      </c>
    </row>
    <row r="2088" spans="1:1">
      <c r="A2088" s="33">
        <v>60000</v>
      </c>
    </row>
    <row r="2089" spans="1:1">
      <c r="A2089" s="34">
        <v>52500</v>
      </c>
    </row>
    <row r="2090" spans="1:1">
      <c r="A2090" s="33">
        <v>31499.999999999996</v>
      </c>
    </row>
    <row r="2091" spans="1:1">
      <c r="A2091" s="34">
        <v>20250.000000000004</v>
      </c>
    </row>
    <row r="2092" spans="1:1">
      <c r="A2092" s="33">
        <v>35000</v>
      </c>
    </row>
    <row r="2093" spans="1:1">
      <c r="A2093" s="34">
        <v>70000</v>
      </c>
    </row>
    <row r="2094" spans="1:1">
      <c r="A2094" s="33">
        <v>70000</v>
      </c>
    </row>
    <row r="2095" spans="1:1">
      <c r="A2095" s="34">
        <v>61249.999999999993</v>
      </c>
    </row>
    <row r="2096" spans="1:1">
      <c r="A2096" s="33">
        <v>39375</v>
      </c>
    </row>
    <row r="2097" spans="1:1">
      <c r="A2097" s="34">
        <v>20625.000000000004</v>
      </c>
    </row>
    <row r="2098" spans="1:1">
      <c r="A2098" s="33">
        <v>40625</v>
      </c>
    </row>
    <row r="2099" spans="1:1">
      <c r="A2099" s="34">
        <v>87500</v>
      </c>
    </row>
    <row r="2100" spans="1:1">
      <c r="A2100" s="33">
        <v>66000.000000000015</v>
      </c>
    </row>
    <row r="2101" spans="1:1">
      <c r="A2101" s="34">
        <v>67375</v>
      </c>
    </row>
    <row r="2102" spans="1:1">
      <c r="A2102" s="33">
        <v>43750</v>
      </c>
    </row>
    <row r="2103" spans="1:1">
      <c r="A2103" s="34">
        <v>24750.000000000004</v>
      </c>
    </row>
    <row r="2104" spans="1:1">
      <c r="A2104" s="33">
        <v>56875</v>
      </c>
    </row>
    <row r="2105" spans="1:1">
      <c r="A2105" s="34">
        <v>91875</v>
      </c>
    </row>
    <row r="2106" spans="1:1">
      <c r="A2106" s="33">
        <v>82500.000000000015</v>
      </c>
    </row>
    <row r="2107" spans="1:1">
      <c r="A2107" s="34">
        <v>77000</v>
      </c>
    </row>
    <row r="2108" spans="1:1">
      <c r="A2108" s="33">
        <v>52500</v>
      </c>
    </row>
    <row r="2109" spans="1:1">
      <c r="A2109" s="34">
        <v>33000</v>
      </c>
    </row>
    <row r="2110" spans="1:1">
      <c r="A2110" s="33">
        <v>65625</v>
      </c>
    </row>
    <row r="2111" spans="1:1">
      <c r="A2111" s="34">
        <v>109375</v>
      </c>
    </row>
    <row r="2112" spans="1:1">
      <c r="A2112" s="33">
        <v>104500.00000000001</v>
      </c>
    </row>
    <row r="2113" spans="1:1">
      <c r="A2113" s="34">
        <v>91437.5</v>
      </c>
    </row>
    <row r="2114" spans="1:1">
      <c r="A2114" s="33">
        <v>61249.999999999993</v>
      </c>
    </row>
    <row r="2115" spans="1:1">
      <c r="A2115" s="34">
        <v>37125</v>
      </c>
    </row>
    <row r="2116" spans="1:1">
      <c r="A2116" s="33">
        <v>91875</v>
      </c>
    </row>
    <row r="2117" spans="1:1">
      <c r="A2117" s="34">
        <v>118124.99999999999</v>
      </c>
    </row>
    <row r="2118" spans="1:1">
      <c r="A2118" s="33">
        <v>115500.00000000003</v>
      </c>
    </row>
    <row r="2119" spans="1:1">
      <c r="A2119" s="34">
        <v>91437.5</v>
      </c>
    </row>
    <row r="2120" spans="1:1">
      <c r="A2120" s="33">
        <v>65625</v>
      </c>
    </row>
    <row r="2121" spans="1:1">
      <c r="A2121" s="34">
        <v>70125</v>
      </c>
    </row>
    <row r="2122" spans="1:1">
      <c r="A2122" s="33">
        <v>74375</v>
      </c>
    </row>
    <row r="2123" spans="1:1">
      <c r="A2123" s="34">
        <v>120312.50000000001</v>
      </c>
    </row>
    <row r="2124" spans="1:1">
      <c r="A2124" s="33">
        <v>138000.00000000003</v>
      </c>
    </row>
    <row r="2125" spans="1:1">
      <c r="A2125" s="34">
        <v>86625</v>
      </c>
    </row>
    <row r="2126" spans="1:1">
      <c r="A2126" s="33">
        <v>77000</v>
      </c>
    </row>
    <row r="2127" spans="1:1">
      <c r="A2127" s="34">
        <v>78000</v>
      </c>
    </row>
    <row r="2128" spans="1:1">
      <c r="A2128" s="33">
        <v>65625</v>
      </c>
    </row>
    <row r="2129" spans="1:1">
      <c r="A2129" s="34">
        <v>90562.5</v>
      </c>
    </row>
    <row r="2130" spans="1:1">
      <c r="A2130" s="33">
        <v>115000.00000000003</v>
      </c>
    </row>
    <row r="2131" spans="1:1">
      <c r="A2131" s="34">
        <v>66937.5</v>
      </c>
    </row>
    <row r="2132" spans="1:1">
      <c r="A2132" s="33">
        <v>59062.500000000007</v>
      </c>
    </row>
    <row r="2133" spans="1:1">
      <c r="A2133" s="34">
        <v>61875.000000000007</v>
      </c>
    </row>
    <row r="2134" spans="1:1">
      <c r="A2134" s="33">
        <v>63750.000000000007</v>
      </c>
    </row>
    <row r="2135" spans="1:1">
      <c r="A2135" s="34">
        <v>78750</v>
      </c>
    </row>
    <row r="2136" spans="1:1">
      <c r="A2136" s="33">
        <v>100000.00000000003</v>
      </c>
    </row>
    <row r="2137" spans="1:1">
      <c r="A2137" s="34">
        <v>51187.500000000007</v>
      </c>
    </row>
    <row r="2138" spans="1:1">
      <c r="A2138" s="33">
        <v>47250.000000000007</v>
      </c>
    </row>
    <row r="2139" spans="1:1">
      <c r="A2139" s="34">
        <v>45375.000000000007</v>
      </c>
    </row>
    <row r="2140" spans="1:1">
      <c r="A2140" s="33">
        <v>48750.000000000007</v>
      </c>
    </row>
    <row r="2141" spans="1:1">
      <c r="A2141" s="34">
        <v>78750</v>
      </c>
    </row>
    <row r="2142" spans="1:1">
      <c r="A2142" s="33">
        <v>105000.00000000003</v>
      </c>
    </row>
    <row r="2143" spans="1:1">
      <c r="A2143" s="34">
        <v>59062.500000000007</v>
      </c>
    </row>
    <row r="2144" spans="1:1">
      <c r="A2144" s="33">
        <v>55125.000000000007</v>
      </c>
    </row>
    <row r="2145" spans="1:1">
      <c r="A2145" s="34">
        <v>49500.000000000007</v>
      </c>
    </row>
    <row r="2146" spans="1:1">
      <c r="A2146" s="33">
        <v>63750.000000000007</v>
      </c>
    </row>
    <row r="2147" spans="1:1">
      <c r="A2147" s="34">
        <v>98437.500000000015</v>
      </c>
    </row>
    <row r="2148" spans="1:1">
      <c r="A2148" s="33">
        <v>125000.00000000006</v>
      </c>
    </row>
    <row r="2149" spans="1:1">
      <c r="A2149" s="34">
        <v>66937.5</v>
      </c>
    </row>
    <row r="2150" spans="1:1">
      <c r="A2150" s="33">
        <v>66937.5</v>
      </c>
    </row>
    <row r="2151" spans="1:1">
      <c r="A2151" s="34">
        <v>57750.000000000007</v>
      </c>
    </row>
    <row r="2152" spans="1:1">
      <c r="A2152" s="33">
        <v>67500.000000000015</v>
      </c>
    </row>
    <row r="2153" spans="1:1">
      <c r="A2153" s="34">
        <v>58187.499999999985</v>
      </c>
    </row>
    <row r="2154" spans="1:1">
      <c r="A2154" s="33">
        <v>85500</v>
      </c>
    </row>
    <row r="2155" spans="1:1">
      <c r="A2155" s="34">
        <v>74812.5</v>
      </c>
    </row>
    <row r="2156" spans="1:1">
      <c r="A2156" s="33">
        <v>51187.5</v>
      </c>
    </row>
    <row r="2157" spans="1:1">
      <c r="A2157" s="34">
        <v>41250.000000000007</v>
      </c>
    </row>
    <row r="2158" spans="1:1">
      <c r="A2158" s="33">
        <v>53437.5</v>
      </c>
    </row>
    <row r="2159" spans="1:1">
      <c r="A2159" s="34">
        <v>64312.499999999985</v>
      </c>
    </row>
    <row r="2160" spans="1:1">
      <c r="A2160" s="33">
        <v>76500</v>
      </c>
    </row>
    <row r="2161" spans="1:1">
      <c r="A2161" s="34">
        <v>66937.5</v>
      </c>
    </row>
    <row r="2162" spans="1:1">
      <c r="A2162" s="33">
        <v>43312.5</v>
      </c>
    </row>
    <row r="2163" spans="1:1">
      <c r="A2163" s="34">
        <v>30000.000000000007</v>
      </c>
    </row>
    <row r="2164" spans="1:1">
      <c r="A2164" s="33">
        <v>45000</v>
      </c>
    </row>
    <row r="2165" spans="1:1">
      <c r="A2165" s="34">
        <v>86625</v>
      </c>
    </row>
    <row r="2166" spans="1:1">
      <c r="A2166" s="33">
        <v>88000.000000000015</v>
      </c>
    </row>
    <row r="2167" spans="1:1">
      <c r="A2167" s="34">
        <v>77000</v>
      </c>
    </row>
    <row r="2168" spans="1:1">
      <c r="A2168" s="33">
        <v>52937.500000000007</v>
      </c>
    </row>
    <row r="2169" spans="1:1">
      <c r="A2169" s="34">
        <v>31500.000000000004</v>
      </c>
    </row>
    <row r="2170" spans="1:1">
      <c r="A2170" s="33">
        <v>51562.500000000007</v>
      </c>
    </row>
    <row r="2171" spans="1:1">
      <c r="A2171" s="34">
        <v>105875.00000000001</v>
      </c>
    </row>
    <row r="2172" spans="1:1">
      <c r="A2172" s="33">
        <v>84000.000000000015</v>
      </c>
    </row>
    <row r="2173" spans="1:1">
      <c r="A2173" s="34">
        <v>84000</v>
      </c>
    </row>
    <row r="2174" spans="1:1">
      <c r="A2174" s="33">
        <v>57750.000000000007</v>
      </c>
    </row>
    <row r="2175" spans="1:1">
      <c r="A2175" s="34">
        <v>36000</v>
      </c>
    </row>
    <row r="2176" spans="1:1">
      <c r="A2176" s="33">
        <v>70312.500000000015</v>
      </c>
    </row>
    <row r="2177" spans="1:1">
      <c r="A2177" s="34">
        <v>110687.50000000001</v>
      </c>
    </row>
    <row r="2178" spans="1:1">
      <c r="A2178" s="33">
        <v>102000.00000000001</v>
      </c>
    </row>
    <row r="2179" spans="1:1">
      <c r="A2179" s="34">
        <v>94500.000000000015</v>
      </c>
    </row>
    <row r="2180" spans="1:1">
      <c r="A2180" s="33">
        <v>67375</v>
      </c>
    </row>
    <row r="2181" spans="1:1">
      <c r="A2181" s="34">
        <v>45000.000000000007</v>
      </c>
    </row>
    <row r="2182" spans="1:1">
      <c r="A2182" s="33">
        <v>79687.500000000015</v>
      </c>
    </row>
    <row r="2183" spans="1:1">
      <c r="A2183" s="34">
        <v>134750</v>
      </c>
    </row>
    <row r="2184" spans="1:1">
      <c r="A2184" s="33">
        <v>132000.00000000003</v>
      </c>
    </row>
    <row r="2185" spans="1:1">
      <c r="A2185" s="34">
        <v>115500.00000000001</v>
      </c>
    </row>
    <row r="2186" spans="1:1">
      <c r="A2186" s="33">
        <v>81812.5</v>
      </c>
    </row>
    <row r="2187" spans="1:1">
      <c r="A2187" s="34">
        <v>54000.000000000007</v>
      </c>
    </row>
    <row r="2188" spans="1:1">
      <c r="A2188" s="33">
        <v>112500.00000000001</v>
      </c>
    </row>
    <row r="2189" spans="1:1">
      <c r="A2189" s="34">
        <v>144375</v>
      </c>
    </row>
    <row r="2190" spans="1:1">
      <c r="A2190" s="33">
        <v>144000.00000000003</v>
      </c>
    </row>
    <row r="2191" spans="1:1">
      <c r="A2191" s="34">
        <v>115500.00000000001</v>
      </c>
    </row>
    <row r="2192" spans="1:1">
      <c r="A2192" s="33">
        <v>86625</v>
      </c>
    </row>
    <row r="2193" spans="1:1">
      <c r="A2193" s="34">
        <v>90000.000000000015</v>
      </c>
    </row>
    <row r="2194" spans="1:1">
      <c r="A2194" s="33">
        <v>93750.000000000015</v>
      </c>
    </row>
    <row r="2195" spans="1:1">
      <c r="A2195" s="34">
        <v>147000</v>
      </c>
    </row>
    <row r="2196" spans="1:1">
      <c r="A2196" s="33">
        <v>169000.00000000006</v>
      </c>
    </row>
    <row r="2197" spans="1:1">
      <c r="A2197" s="34">
        <v>110250.00000000001</v>
      </c>
    </row>
    <row r="2198" spans="1:1">
      <c r="A2198" s="33">
        <v>99750.000000000015</v>
      </c>
    </row>
    <row r="2199" spans="1:1">
      <c r="A2199" s="34">
        <v>99750</v>
      </c>
    </row>
    <row r="2200" spans="1:1">
      <c r="A2200" s="33">
        <v>84375.000000000015</v>
      </c>
    </row>
    <row r="2201" spans="1:1">
      <c r="A2201" s="34">
        <v>109375.00000000003</v>
      </c>
    </row>
    <row r="2202" spans="1:1">
      <c r="A2202" s="33">
        <v>137500.00000000006</v>
      </c>
    </row>
    <row r="2203" spans="1:1">
      <c r="A2203" s="34">
        <v>83125.000000000015</v>
      </c>
    </row>
    <row r="2204" spans="1:1">
      <c r="A2204" s="33">
        <v>74375.000000000015</v>
      </c>
    </row>
    <row r="2205" spans="1:1">
      <c r="A2205" s="34">
        <v>76500</v>
      </c>
    </row>
    <row r="2206" spans="1:1">
      <c r="A2206" s="33">
        <v>77187.500000000015</v>
      </c>
    </row>
    <row r="2207" spans="1:1">
      <c r="A2207" s="34">
        <v>96250.000000000015</v>
      </c>
    </row>
    <row r="2208" spans="1:1">
      <c r="A2208" s="33">
        <v>121000.00000000003</v>
      </c>
    </row>
    <row r="2209" spans="1:1">
      <c r="A2209" s="34">
        <v>65625.000000000015</v>
      </c>
    </row>
    <row r="2210" spans="1:1">
      <c r="A2210" s="33">
        <v>61250.000000000015</v>
      </c>
    </row>
    <row r="2211" spans="1:1">
      <c r="A2211" s="34">
        <v>58500.000000000007</v>
      </c>
    </row>
    <row r="2212" spans="1:1">
      <c r="A2212" s="33">
        <v>70312.500000000015</v>
      </c>
    </row>
    <row r="2213" spans="1:1">
      <c r="A2213" s="34">
        <v>115500.00000000001</v>
      </c>
    </row>
    <row r="2214" spans="1:1">
      <c r="A2214" s="33">
        <v>156000.00000000003</v>
      </c>
    </row>
    <row r="2215" spans="1:1">
      <c r="A2215" s="34">
        <v>94500.000000000015</v>
      </c>
    </row>
    <row r="2216" spans="1:1">
      <c r="A2216" s="33">
        <v>89250</v>
      </c>
    </row>
    <row r="2217" spans="1:1">
      <c r="A2217" s="34">
        <v>78750</v>
      </c>
    </row>
    <row r="2218" spans="1:1">
      <c r="A2218" s="33">
        <v>93750.000000000015</v>
      </c>
    </row>
    <row r="2219" spans="1:1">
      <c r="A2219" s="34">
        <v>147000</v>
      </c>
    </row>
    <row r="2220" spans="1:1">
      <c r="A2220" s="33">
        <v>182000.00000000006</v>
      </c>
    </row>
    <row r="2221" spans="1:1">
      <c r="A2221" s="34">
        <v>105000.00000000001</v>
      </c>
    </row>
    <row r="2222" spans="1:1">
      <c r="A2222" s="33">
        <v>105000.00000000001</v>
      </c>
    </row>
    <row r="2223" spans="1:1">
      <c r="A2223" s="34">
        <v>89250</v>
      </c>
    </row>
    <row r="2224" spans="1:1">
      <c r="A2224" s="33">
        <v>98437.500000000015</v>
      </c>
    </row>
    <row r="2225" spans="1:1">
      <c r="A2225" s="34">
        <v>53999.999999999993</v>
      </c>
    </row>
    <row r="2226" spans="1:1">
      <c r="A2226" s="33">
        <v>72000</v>
      </c>
    </row>
    <row r="2227" spans="1:1">
      <c r="A2227" s="34">
        <v>62999.999999999993</v>
      </c>
    </row>
    <row r="2228" spans="1:1">
      <c r="A2228" s="33">
        <v>48000</v>
      </c>
    </row>
    <row r="2229" spans="1:1">
      <c r="A2229" s="34">
        <v>39375.000000000007</v>
      </c>
    </row>
    <row r="2230" spans="1:1">
      <c r="A2230" s="33">
        <v>45000</v>
      </c>
    </row>
    <row r="2231" spans="1:1">
      <c r="A2231" s="34">
        <v>59999.999999999993</v>
      </c>
    </row>
    <row r="2232" spans="1:1">
      <c r="A2232" s="33">
        <v>64000</v>
      </c>
    </row>
    <row r="2233" spans="1:1">
      <c r="A2233" s="34">
        <v>56000</v>
      </c>
    </row>
    <row r="2234" spans="1:1">
      <c r="A2234" s="33">
        <v>40000</v>
      </c>
    </row>
    <row r="2235" spans="1:1">
      <c r="A2235" s="34">
        <v>27562.500000000007</v>
      </c>
    </row>
    <row r="2236" spans="1:1">
      <c r="A2236" s="33">
        <v>37500</v>
      </c>
    </row>
    <row r="2237" spans="1:1">
      <c r="A2237" s="34">
        <v>84000</v>
      </c>
    </row>
    <row r="2238" spans="1:1">
      <c r="A2238" s="33">
        <v>75000</v>
      </c>
    </row>
    <row r="2239" spans="1:1">
      <c r="A2239" s="34">
        <v>65625</v>
      </c>
    </row>
    <row r="2240" spans="1:1">
      <c r="A2240" s="33">
        <v>50000</v>
      </c>
    </row>
    <row r="2241" spans="1:1">
      <c r="A2241" s="34">
        <v>28875.000000000004</v>
      </c>
    </row>
    <row r="2242" spans="1:1">
      <c r="A2242" s="33">
        <v>43750</v>
      </c>
    </row>
    <row r="2243" spans="1:1">
      <c r="A2243" s="34">
        <v>105000</v>
      </c>
    </row>
    <row r="2244" spans="1:1">
      <c r="A2244" s="33">
        <v>71500.000000000015</v>
      </c>
    </row>
    <row r="2245" spans="1:1">
      <c r="A2245" s="34">
        <v>72187.5</v>
      </c>
    </row>
    <row r="2246" spans="1:1">
      <c r="A2246" s="33">
        <v>55000</v>
      </c>
    </row>
    <row r="2247" spans="1:1">
      <c r="A2247" s="34">
        <v>33687.5</v>
      </c>
    </row>
    <row r="2248" spans="1:1">
      <c r="A2248" s="33">
        <v>61250</v>
      </c>
    </row>
    <row r="2249" spans="1:1">
      <c r="A2249" s="34">
        <v>110000</v>
      </c>
    </row>
    <row r="2250" spans="1:1">
      <c r="A2250" s="33">
        <v>88000.000000000015</v>
      </c>
    </row>
    <row r="2251" spans="1:1">
      <c r="A2251" s="34">
        <v>81812.5</v>
      </c>
    </row>
    <row r="2252" spans="1:1">
      <c r="A2252" s="33">
        <v>65000</v>
      </c>
    </row>
    <row r="2253" spans="1:1">
      <c r="A2253" s="34">
        <v>43312.5</v>
      </c>
    </row>
    <row r="2254" spans="1:1">
      <c r="A2254" s="33">
        <v>70000</v>
      </c>
    </row>
    <row r="2255" spans="1:1">
      <c r="A2255" s="34">
        <v>135000</v>
      </c>
    </row>
    <row r="2256" spans="1:1">
      <c r="A2256" s="33">
        <v>115500.00000000003</v>
      </c>
    </row>
    <row r="2257" spans="1:1">
      <c r="A2257" s="34">
        <v>101062.50000000001</v>
      </c>
    </row>
    <row r="2258" spans="1:1">
      <c r="A2258" s="33">
        <v>80000</v>
      </c>
    </row>
    <row r="2259" spans="1:1">
      <c r="A2259" s="34">
        <v>52937.500000000007</v>
      </c>
    </row>
    <row r="2260" spans="1:1">
      <c r="A2260" s="33">
        <v>100625</v>
      </c>
    </row>
    <row r="2261" spans="1:1">
      <c r="A2261" s="34">
        <v>145000</v>
      </c>
    </row>
    <row r="2262" spans="1:1">
      <c r="A2262" s="33">
        <v>126500.00000000003</v>
      </c>
    </row>
    <row r="2263" spans="1:1">
      <c r="A2263" s="34">
        <v>101062.50000000001</v>
      </c>
    </row>
    <row r="2264" spans="1:1">
      <c r="A2264" s="33">
        <v>85000</v>
      </c>
    </row>
    <row r="2265" spans="1:1">
      <c r="A2265" s="34">
        <v>91437.5</v>
      </c>
    </row>
    <row r="2266" spans="1:1">
      <c r="A2266" s="33">
        <v>83125</v>
      </c>
    </row>
    <row r="2267" spans="1:1">
      <c r="A2267" s="34">
        <v>148500.00000000003</v>
      </c>
    </row>
    <row r="2268" spans="1:1">
      <c r="A2268" s="33">
        <v>150000.00000000003</v>
      </c>
    </row>
    <row r="2269" spans="1:1">
      <c r="A2269" s="34">
        <v>96250.000000000015</v>
      </c>
    </row>
    <row r="2270" spans="1:1">
      <c r="A2270" s="33">
        <v>99000.000000000015</v>
      </c>
    </row>
    <row r="2271" spans="1:1">
      <c r="A2271" s="34">
        <v>102375</v>
      </c>
    </row>
    <row r="2272" spans="1:1">
      <c r="A2272" s="33">
        <v>74375</v>
      </c>
    </row>
    <row r="2273" spans="1:1">
      <c r="A2273" s="34">
        <v>108000.00000000003</v>
      </c>
    </row>
    <row r="2274" spans="1:1">
      <c r="A2274" s="33">
        <v>120000.00000000003</v>
      </c>
    </row>
    <row r="2275" spans="1:1">
      <c r="A2275" s="34">
        <v>70875.000000000015</v>
      </c>
    </row>
    <row r="2276" spans="1:1">
      <c r="A2276" s="33">
        <v>72000.000000000029</v>
      </c>
    </row>
    <row r="2277" spans="1:1">
      <c r="A2277" s="34">
        <v>77000</v>
      </c>
    </row>
    <row r="2278" spans="1:1">
      <c r="A2278" s="33">
        <v>67500.000000000015</v>
      </c>
    </row>
    <row r="2279" spans="1:1">
      <c r="A2279" s="34">
        <v>94500.000000000044</v>
      </c>
    </row>
    <row r="2280" spans="1:1">
      <c r="A2280" s="33">
        <v>105000.00000000003</v>
      </c>
    </row>
    <row r="2281" spans="1:1">
      <c r="A2281" s="34">
        <v>55125.000000000015</v>
      </c>
    </row>
    <row r="2282" spans="1:1">
      <c r="A2282" s="33">
        <v>58500.000000000029</v>
      </c>
    </row>
    <row r="2283" spans="1:1">
      <c r="A2283" s="34">
        <v>57750.000000000007</v>
      </c>
    </row>
    <row r="2284" spans="1:1">
      <c r="A2284" s="33">
        <v>61250</v>
      </c>
    </row>
    <row r="2285" spans="1:1">
      <c r="A2285" s="34">
        <v>115500.00000000003</v>
      </c>
    </row>
    <row r="2286" spans="1:1">
      <c r="A2286" s="33">
        <v>138000.00000000003</v>
      </c>
    </row>
    <row r="2287" spans="1:1">
      <c r="A2287" s="34">
        <v>81812.5</v>
      </c>
    </row>
    <row r="2288" spans="1:1">
      <c r="A2288" s="33">
        <v>88000.000000000015</v>
      </c>
    </row>
    <row r="2289" spans="1:1">
      <c r="A2289" s="34">
        <v>79625</v>
      </c>
    </row>
    <row r="2290" spans="1:1">
      <c r="A2290" s="33">
        <v>83125</v>
      </c>
    </row>
    <row r="2291" spans="1:1">
      <c r="A2291" s="34">
        <v>148500.00000000003</v>
      </c>
    </row>
    <row r="2292" spans="1:1">
      <c r="A2292" s="33">
        <v>162000.00000000003</v>
      </c>
    </row>
    <row r="2293" spans="1:1">
      <c r="A2293" s="34">
        <v>91437.5</v>
      </c>
    </row>
    <row r="2294" spans="1:1">
      <c r="A2294" s="33">
        <v>104500.00000000001</v>
      </c>
    </row>
    <row r="2295" spans="1:1">
      <c r="A2295" s="34">
        <v>91000</v>
      </c>
    </row>
    <row r="2296" spans="1:1">
      <c r="A2296" s="33">
        <v>87500</v>
      </c>
    </row>
    <row r="2297" spans="1:1">
      <c r="A2297" s="34">
        <v>184500</v>
      </c>
    </row>
    <row r="2298" spans="1:1">
      <c r="A2298" s="33">
        <v>115499.99999999999</v>
      </c>
    </row>
    <row r="2299" spans="1:1">
      <c r="A2299" s="34">
        <v>61875.000000000007</v>
      </c>
    </row>
    <row r="2300" spans="1:1">
      <c r="A2300" s="33">
        <v>70875</v>
      </c>
    </row>
    <row r="2301" spans="1:1">
      <c r="A2301" s="34">
        <v>126874.99999999999</v>
      </c>
    </row>
    <row r="2302" spans="1:1">
      <c r="A2302" s="33">
        <v>165000</v>
      </c>
    </row>
    <row r="2303" spans="1:1">
      <c r="A2303" s="34">
        <v>193500</v>
      </c>
    </row>
    <row r="2304" spans="1:1">
      <c r="A2304" s="33">
        <v>101500</v>
      </c>
    </row>
    <row r="2305" spans="1:1">
      <c r="A2305" s="34">
        <v>58125.000000000007</v>
      </c>
    </row>
    <row r="2306" spans="1:1">
      <c r="A2306" s="33">
        <v>65625</v>
      </c>
    </row>
    <row r="2307" spans="1:1">
      <c r="A2307" s="34">
        <v>122499.99999999999</v>
      </c>
    </row>
    <row r="2308" spans="1:1">
      <c r="A2308" s="33">
        <v>140000</v>
      </c>
    </row>
    <row r="2309" spans="1:1">
      <c r="A2309" s="34">
        <v>160650</v>
      </c>
    </row>
    <row r="2310" spans="1:1">
      <c r="A2310" s="33">
        <v>85750</v>
      </c>
    </row>
    <row r="2311" spans="1:1">
      <c r="A2311" s="34">
        <v>45312.5</v>
      </c>
    </row>
    <row r="2312" spans="1:1">
      <c r="A2312" s="33">
        <v>51749.999999999993</v>
      </c>
    </row>
    <row r="2313" spans="1:1">
      <c r="A2313" s="34">
        <v>98437.500000000015</v>
      </c>
    </row>
    <row r="2314" spans="1:1">
      <c r="A2314" s="33">
        <v>126875</v>
      </c>
    </row>
    <row r="2315" spans="1:1">
      <c r="A2315" s="34">
        <v>153562.5</v>
      </c>
    </row>
    <row r="2316" spans="1:1">
      <c r="A2316" s="33">
        <v>82687.5</v>
      </c>
    </row>
    <row r="2317" spans="1:1">
      <c r="A2317" s="34">
        <v>42187.5</v>
      </c>
    </row>
    <row r="2318" spans="1:1">
      <c r="A2318" s="33">
        <v>53999.999999999993</v>
      </c>
    </row>
    <row r="2319" spans="1:1">
      <c r="A2319" s="34">
        <v>109375</v>
      </c>
    </row>
    <row r="2320" spans="1:1">
      <c r="A2320" s="33">
        <v>155000</v>
      </c>
    </row>
    <row r="2321" spans="1:1">
      <c r="A2321" s="34">
        <v>235125</v>
      </c>
    </row>
    <row r="2322" spans="1:1">
      <c r="A2322" s="33">
        <v>131250</v>
      </c>
    </row>
    <row r="2323" spans="1:1">
      <c r="A2323" s="34">
        <v>81562.5</v>
      </c>
    </row>
    <row r="2324" spans="1:1">
      <c r="A2324" s="33">
        <v>91125</v>
      </c>
    </row>
    <row r="2325" spans="1:1">
      <c r="A2325" s="34">
        <v>134749.99999999997</v>
      </c>
    </row>
    <row r="2326" spans="1:1">
      <c r="A2326" s="33">
        <v>240000</v>
      </c>
    </row>
    <row r="2327" spans="1:1">
      <c r="A2327" s="34">
        <v>259874.99999999994</v>
      </c>
    </row>
    <row r="2328" spans="1:1">
      <c r="A2328" s="33">
        <v>140000</v>
      </c>
    </row>
    <row r="2329" spans="1:1">
      <c r="A2329" s="34">
        <v>96875</v>
      </c>
    </row>
    <row r="2330" spans="1:1">
      <c r="A2330" s="33">
        <v>112500</v>
      </c>
    </row>
    <row r="2331" spans="1:1">
      <c r="A2331" s="34">
        <v>170625</v>
      </c>
    </row>
    <row r="2332" spans="1:1">
      <c r="A2332" s="33">
        <v>323750</v>
      </c>
    </row>
    <row r="2333" spans="1:1">
      <c r="A2333" s="34">
        <v>336375</v>
      </c>
    </row>
    <row r="2334" spans="1:1">
      <c r="A2334" s="33">
        <v>189000.00000000003</v>
      </c>
    </row>
    <row r="2335" spans="1:1">
      <c r="A2335" s="34">
        <v>113437.50000000001</v>
      </c>
    </row>
    <row r="2336" spans="1:1">
      <c r="A2336" s="33">
        <v>127875.00000000001</v>
      </c>
    </row>
    <row r="2337" spans="1:1">
      <c r="A2337" s="34">
        <v>182000</v>
      </c>
    </row>
    <row r="2338" spans="1:1">
      <c r="A2338" s="33">
        <v>341250</v>
      </c>
    </row>
    <row r="2339" spans="1:1">
      <c r="A2339" s="34">
        <v>329062.5</v>
      </c>
    </row>
    <row r="2340" spans="1:1">
      <c r="A2340" s="33">
        <v>189000.00000000003</v>
      </c>
    </row>
    <row r="2341" spans="1:1">
      <c r="A2341" s="34">
        <v>113437.50000000001</v>
      </c>
    </row>
    <row r="2342" spans="1:1">
      <c r="A2342" s="33">
        <v>104625</v>
      </c>
    </row>
    <row r="2343" spans="1:1">
      <c r="A2343" s="34">
        <v>144375</v>
      </c>
    </row>
    <row r="2344" spans="1:1">
      <c r="A2344" s="33">
        <v>277500.00000000006</v>
      </c>
    </row>
    <row r="2345" spans="1:1">
      <c r="A2345" s="34">
        <v>253687.50000000006</v>
      </c>
    </row>
    <row r="2346" spans="1:1">
      <c r="A2346" s="33">
        <v>144375.00000000003</v>
      </c>
    </row>
    <row r="2347" spans="1:1">
      <c r="A2347" s="34">
        <v>72500</v>
      </c>
    </row>
    <row r="2348" spans="1:1">
      <c r="A2348" s="33">
        <v>84000</v>
      </c>
    </row>
    <row r="2349" spans="1:1">
      <c r="A2349" s="34">
        <v>122499.99999999999</v>
      </c>
    </row>
    <row r="2350" spans="1:1">
      <c r="A2350" s="33">
        <v>220000.00000000003</v>
      </c>
    </row>
    <row r="2351" spans="1:1">
      <c r="A2351" s="34">
        <v>241312.50000000006</v>
      </c>
    </row>
    <row r="2352" spans="1:1">
      <c r="A2352" s="33">
        <v>126000.00000000003</v>
      </c>
    </row>
    <row r="2353" spans="1:1">
      <c r="A2353" s="34">
        <v>75937.500000000029</v>
      </c>
    </row>
    <row r="2354" spans="1:1">
      <c r="A2354" s="33">
        <v>87750.000000000029</v>
      </c>
    </row>
    <row r="2355" spans="1:1">
      <c r="A2355" s="34">
        <v>125125.00000000001</v>
      </c>
    </row>
    <row r="2356" spans="1:1">
      <c r="A2356" s="33">
        <v>232500</v>
      </c>
    </row>
    <row r="2357" spans="1:1">
      <c r="A2357" s="34">
        <v>228937.50000000003</v>
      </c>
    </row>
    <row r="2358" spans="1:1">
      <c r="A2358" s="33">
        <v>118125.00000000003</v>
      </c>
    </row>
    <row r="2359" spans="1:1">
      <c r="A2359" s="34">
        <v>78187.500000000029</v>
      </c>
    </row>
    <row r="2360" spans="1:1">
      <c r="A2360" s="33">
        <v>123750.00000000003</v>
      </c>
    </row>
    <row r="2361" spans="1:1">
      <c r="A2361" s="34">
        <v>177625</v>
      </c>
    </row>
    <row r="2362" spans="1:1">
      <c r="A2362" s="33">
        <v>309375</v>
      </c>
    </row>
    <row r="2363" spans="1:1">
      <c r="A2363" s="34">
        <v>338625</v>
      </c>
    </row>
    <row r="2364" spans="1:1">
      <c r="A2364" s="33">
        <v>183750.00000000003</v>
      </c>
    </row>
    <row r="2365" spans="1:1">
      <c r="A2365" s="34">
        <v>123750.00000000001</v>
      </c>
    </row>
    <row r="2366" spans="1:1">
      <c r="A2366" s="33">
        <v>139500</v>
      </c>
    </row>
    <row r="2367" spans="1:1">
      <c r="A2367" s="34">
        <v>189875</v>
      </c>
    </row>
    <row r="2368" spans="1:1">
      <c r="A2368" s="33">
        <v>328125</v>
      </c>
    </row>
    <row r="2369" spans="1:1">
      <c r="A2369" s="34">
        <v>129500</v>
      </c>
    </row>
    <row r="2370" spans="1:1">
      <c r="A2370" s="33">
        <v>88812.5</v>
      </c>
    </row>
    <row r="2371" spans="1:1">
      <c r="A2371" s="34">
        <v>72500.000000000029</v>
      </c>
    </row>
    <row r="2372" spans="1:1">
      <c r="A2372" s="33">
        <v>69000</v>
      </c>
    </row>
    <row r="2373" spans="1:1">
      <c r="A2373" s="34">
        <v>98437.5</v>
      </c>
    </row>
    <row r="2374" spans="1:1">
      <c r="A2374" s="33">
        <v>126875</v>
      </c>
    </row>
    <row r="2375" spans="1:1">
      <c r="A2375" s="34">
        <v>136500</v>
      </c>
    </row>
    <row r="2376" spans="1:1">
      <c r="A2376" s="33">
        <v>76562.5</v>
      </c>
    </row>
    <row r="2377" spans="1:1">
      <c r="A2377" s="34">
        <v>67500.000000000029</v>
      </c>
    </row>
    <row r="2378" spans="1:1">
      <c r="A2378" s="33">
        <v>63000</v>
      </c>
    </row>
    <row r="2379" spans="1:1">
      <c r="A2379" s="34">
        <v>94500</v>
      </c>
    </row>
    <row r="2380" spans="1:1">
      <c r="A2380" s="33">
        <v>105000</v>
      </c>
    </row>
    <row r="2381" spans="1:1">
      <c r="A2381" s="34">
        <v>110400</v>
      </c>
    </row>
    <row r="2382" spans="1:1">
      <c r="A2382" s="33">
        <v>62999.999999999993</v>
      </c>
    </row>
    <row r="2383" spans="1:1">
      <c r="A2383" s="34">
        <v>50000</v>
      </c>
    </row>
    <row r="2384" spans="1:1">
      <c r="A2384" s="33">
        <v>47499.999999999993</v>
      </c>
    </row>
    <row r="2385" spans="1:1">
      <c r="A2385" s="34">
        <v>73500</v>
      </c>
    </row>
    <row r="2386" spans="1:1">
      <c r="A2386" s="33">
        <v>93750</v>
      </c>
    </row>
    <row r="2387" spans="1:1">
      <c r="A2387" s="34">
        <v>105000</v>
      </c>
    </row>
    <row r="2388" spans="1:1">
      <c r="A2388" s="33">
        <v>60374.999999999993</v>
      </c>
    </row>
    <row r="2389" spans="1:1">
      <c r="A2389" s="34">
        <v>46000</v>
      </c>
    </row>
    <row r="2390" spans="1:1">
      <c r="A2390" s="33">
        <v>49999.999999999993</v>
      </c>
    </row>
    <row r="2391" spans="1:1">
      <c r="A2391" s="34">
        <v>82687.5</v>
      </c>
    </row>
    <row r="2392" spans="1:1">
      <c r="A2392" s="33">
        <v>118125</v>
      </c>
    </row>
    <row r="2393" spans="1:1">
      <c r="A2393" s="34">
        <v>170100</v>
      </c>
    </row>
    <row r="2394" spans="1:1">
      <c r="A2394" s="33">
        <v>102375</v>
      </c>
    </row>
    <row r="2395" spans="1:1">
      <c r="A2395" s="34">
        <v>100000</v>
      </c>
    </row>
    <row r="2396" spans="1:1">
      <c r="A2396" s="33">
        <v>92000</v>
      </c>
    </row>
    <row r="2397" spans="1:1">
      <c r="A2397" s="34">
        <v>104999.99999999997</v>
      </c>
    </row>
    <row r="2398" spans="1:1">
      <c r="A2398" s="33">
        <v>192499.99999999997</v>
      </c>
    </row>
    <row r="2399" spans="1:1">
      <c r="A2399" s="34">
        <v>190000</v>
      </c>
    </row>
    <row r="2400" spans="1:1">
      <c r="A2400" s="33">
        <v>110250</v>
      </c>
    </row>
    <row r="2401" spans="1:1">
      <c r="A2401" s="34">
        <v>135000</v>
      </c>
    </row>
    <row r="2402" spans="1:1">
      <c r="A2402" s="33">
        <v>130000</v>
      </c>
    </row>
    <row r="2403" spans="1:1">
      <c r="A2403" s="34">
        <v>147875</v>
      </c>
    </row>
    <row r="2404" spans="1:1">
      <c r="A2404" s="33">
        <v>288750</v>
      </c>
    </row>
    <row r="2405" spans="1:1">
      <c r="A2405" s="34">
        <v>273000</v>
      </c>
    </row>
    <row r="2406" spans="1:1">
      <c r="A2406" s="33">
        <v>168000</v>
      </c>
    </row>
    <row r="2407" spans="1:1">
      <c r="A2407" s="34">
        <v>159500.00000000003</v>
      </c>
    </row>
    <row r="2408" spans="1:1">
      <c r="A2408" s="33">
        <v>148500.00000000003</v>
      </c>
    </row>
    <row r="2409" spans="1:1">
      <c r="A2409" s="34">
        <v>159250</v>
      </c>
    </row>
    <row r="2410" spans="1:1">
      <c r="A2410" s="33">
        <v>306250</v>
      </c>
    </row>
    <row r="2411" spans="1:1">
      <c r="A2411" s="34">
        <v>266500</v>
      </c>
    </row>
    <row r="2412" spans="1:1">
      <c r="A2412" s="33">
        <v>168000</v>
      </c>
    </row>
    <row r="2413" spans="1:1">
      <c r="A2413" s="34">
        <v>159500.00000000003</v>
      </c>
    </row>
    <row r="2414" spans="1:1">
      <c r="A2414" s="33">
        <v>121500</v>
      </c>
    </row>
    <row r="2415" spans="1:1">
      <c r="A2415" s="34">
        <v>125125.00000000001</v>
      </c>
    </row>
    <row r="2416" spans="1:1">
      <c r="A2416" s="33">
        <v>247500.00000000003</v>
      </c>
    </row>
    <row r="2417" spans="1:1">
      <c r="A2417" s="34">
        <v>203500.00000000003</v>
      </c>
    </row>
    <row r="2418" spans="1:1">
      <c r="A2418" s="33">
        <v>126875.00000000003</v>
      </c>
    </row>
    <row r="2419" spans="1:1">
      <c r="A2419" s="34">
        <v>75000.000000000015</v>
      </c>
    </row>
    <row r="2420" spans="1:1">
      <c r="A2420" s="33">
        <v>72000.000000000015</v>
      </c>
    </row>
    <row r="2421" spans="1:1">
      <c r="A2421" s="34">
        <v>84000</v>
      </c>
    </row>
    <row r="2422" spans="1:1">
      <c r="A2422" s="33">
        <v>157500.00000000003</v>
      </c>
    </row>
    <row r="2423" spans="1:1">
      <c r="A2423" s="34">
        <v>157500.00000000003</v>
      </c>
    </row>
    <row r="2424" spans="1:1">
      <c r="A2424" s="33">
        <v>85750.000000000015</v>
      </c>
    </row>
    <row r="2425" spans="1:1">
      <c r="A2425" s="34">
        <v>80500.000000000015</v>
      </c>
    </row>
    <row r="2426" spans="1:1">
      <c r="A2426" s="33">
        <v>77000.000000000015</v>
      </c>
    </row>
    <row r="2427" spans="1:1">
      <c r="A2427" s="34">
        <v>86625</v>
      </c>
    </row>
    <row r="2428" spans="1:1">
      <c r="A2428" s="33">
        <v>168750</v>
      </c>
    </row>
    <row r="2429" spans="1:1">
      <c r="A2429" s="34">
        <v>148500.00000000003</v>
      </c>
    </row>
    <row r="2430" spans="1:1">
      <c r="A2430" s="33">
        <v>79625.000000000015</v>
      </c>
    </row>
    <row r="2431" spans="1:1">
      <c r="A2431" s="34">
        <v>95200.000000000044</v>
      </c>
    </row>
    <row r="2432" spans="1:1">
      <c r="A2432" s="33">
        <v>156000.00000000006</v>
      </c>
    </row>
    <row r="2433" spans="1:1">
      <c r="A2433" s="34">
        <v>164062.50000000003</v>
      </c>
    </row>
    <row r="2434" spans="1:1">
      <c r="A2434" s="33">
        <v>271875</v>
      </c>
    </row>
    <row r="2435" spans="1:1">
      <c r="A2435" s="34">
        <v>273000</v>
      </c>
    </row>
    <row r="2436" spans="1:1">
      <c r="A2436" s="33">
        <v>162750</v>
      </c>
    </row>
    <row r="2437" spans="1:1">
      <c r="A2437" s="34">
        <v>174000.00000000003</v>
      </c>
    </row>
    <row r="2438" spans="1:1">
      <c r="A2438" s="33">
        <v>162000.00000000003</v>
      </c>
    </row>
    <row r="2439" spans="1:1">
      <c r="A2439" s="34">
        <v>165375</v>
      </c>
    </row>
    <row r="2440" spans="1:1">
      <c r="A2440" s="33">
        <v>290625</v>
      </c>
    </row>
    <row r="2441" spans="1:1">
      <c r="A2441" s="34">
        <v>108500</v>
      </c>
    </row>
    <row r="2442" spans="1:1">
      <c r="A2442" s="33">
        <v>70437.5</v>
      </c>
    </row>
    <row r="2443" spans="1:1">
      <c r="A2443" s="34">
        <v>57500.000000000015</v>
      </c>
    </row>
    <row r="2444" spans="1:1">
      <c r="A2444" s="33">
        <v>51000</v>
      </c>
    </row>
    <row r="2445" spans="1:1">
      <c r="A2445" s="34">
        <v>74812.5</v>
      </c>
    </row>
    <row r="2446" spans="1:1">
      <c r="A2446" s="33">
        <v>100625</v>
      </c>
    </row>
    <row r="2447" spans="1:1">
      <c r="A2447" s="34">
        <v>115500</v>
      </c>
    </row>
    <row r="2448" spans="1:1">
      <c r="A2448" s="33">
        <v>58187.499999999993</v>
      </c>
    </row>
    <row r="2449" spans="1:1">
      <c r="A2449" s="34">
        <v>52500.000000000015</v>
      </c>
    </row>
    <row r="2450" spans="1:1">
      <c r="A2450" s="33">
        <v>45000</v>
      </c>
    </row>
    <row r="2451" spans="1:1">
      <c r="A2451" s="34">
        <v>70875</v>
      </c>
    </row>
    <row r="2452" spans="1:1">
      <c r="A2452" s="33">
        <v>82500</v>
      </c>
    </row>
    <row r="2453" spans="1:1">
      <c r="A2453" s="34">
        <v>92400</v>
      </c>
    </row>
    <row r="2454" spans="1:1">
      <c r="A2454" s="33">
        <v>47250</v>
      </c>
    </row>
    <row r="2455" spans="1:1">
      <c r="A2455" s="34">
        <v>38000</v>
      </c>
    </row>
    <row r="2456" spans="1:1">
      <c r="A2456" s="33">
        <v>32499.999999999989</v>
      </c>
    </row>
    <row r="2457" spans="1:1">
      <c r="A2457" s="34">
        <v>52500.000000000007</v>
      </c>
    </row>
    <row r="2458" spans="1:1">
      <c r="A2458" s="33">
        <v>71250</v>
      </c>
    </row>
    <row r="2459" spans="1:1">
      <c r="A2459" s="34">
        <v>87000</v>
      </c>
    </row>
    <row r="2460" spans="1:1">
      <c r="A2460" s="33">
        <v>44625</v>
      </c>
    </row>
    <row r="2461" spans="1:1">
      <c r="A2461" s="34">
        <v>34000</v>
      </c>
    </row>
    <row r="2462" spans="1:1">
      <c r="A2462" s="33">
        <v>34999.999999999993</v>
      </c>
    </row>
    <row r="2463" spans="1:1">
      <c r="A2463" s="34">
        <v>59062.499999999993</v>
      </c>
    </row>
    <row r="2464" spans="1:1">
      <c r="A2464" s="33">
        <v>91875</v>
      </c>
    </row>
    <row r="2465" spans="1:1">
      <c r="A2465" s="34">
        <v>143100</v>
      </c>
    </row>
    <row r="2466" spans="1:1">
      <c r="A2466" s="33">
        <v>78750</v>
      </c>
    </row>
    <row r="2467" spans="1:1">
      <c r="A2467" s="34">
        <v>76000</v>
      </c>
    </row>
    <row r="2468" spans="1:1">
      <c r="A2468" s="33">
        <v>68000</v>
      </c>
    </row>
    <row r="2469" spans="1:1">
      <c r="A2469" s="34">
        <v>78749.999999999985</v>
      </c>
    </row>
    <row r="2470" spans="1:1">
      <c r="A2470" s="33">
        <v>151249.99999999997</v>
      </c>
    </row>
    <row r="2471" spans="1:1">
      <c r="A2471" s="34">
        <v>160000</v>
      </c>
    </row>
    <row r="2472" spans="1:1">
      <c r="A2472" s="33">
        <v>86625</v>
      </c>
    </row>
    <row r="2473" spans="1:1">
      <c r="A2473" s="34">
        <v>105000</v>
      </c>
    </row>
    <row r="2474" spans="1:1">
      <c r="A2474" s="33">
        <v>100000</v>
      </c>
    </row>
    <row r="2475" spans="1:1">
      <c r="A2475" s="34">
        <v>113750</v>
      </c>
    </row>
    <row r="2476" spans="1:1">
      <c r="A2476" s="33">
        <v>236250</v>
      </c>
    </row>
    <row r="2477" spans="1:1">
      <c r="A2477" s="34">
        <v>234000</v>
      </c>
    </row>
    <row r="2478" spans="1:1">
      <c r="A2478" s="33">
        <v>136500</v>
      </c>
    </row>
    <row r="2479" spans="1:1">
      <c r="A2479" s="34">
        <v>126500.00000000003</v>
      </c>
    </row>
    <row r="2480" spans="1:1">
      <c r="A2480" s="33">
        <v>115500.00000000003</v>
      </c>
    </row>
    <row r="2481" spans="1:1">
      <c r="A2481" s="34">
        <v>125124.99999999999</v>
      </c>
    </row>
    <row r="2482" spans="1:1">
      <c r="A2482" s="33">
        <v>253750</v>
      </c>
    </row>
    <row r="2483" spans="1:1">
      <c r="A2483" s="34">
        <v>227500</v>
      </c>
    </row>
    <row r="2484" spans="1:1">
      <c r="A2484" s="33">
        <v>136500</v>
      </c>
    </row>
    <row r="2485" spans="1:1">
      <c r="A2485" s="34">
        <v>126500.00000000003</v>
      </c>
    </row>
    <row r="2486" spans="1:1">
      <c r="A2486" s="33">
        <v>94500</v>
      </c>
    </row>
    <row r="2487" spans="1:1">
      <c r="A2487" s="34">
        <v>96250.000000000015</v>
      </c>
    </row>
    <row r="2488" spans="1:1">
      <c r="A2488" s="33">
        <v>202500.00000000003</v>
      </c>
    </row>
    <row r="2489" spans="1:1">
      <c r="A2489" s="34">
        <v>170500.00000000003</v>
      </c>
    </row>
    <row r="2490" spans="1:1">
      <c r="A2490" s="33">
        <v>100625.00000000001</v>
      </c>
    </row>
    <row r="2491" spans="1:1">
      <c r="A2491" s="34">
        <v>47500.000000000015</v>
      </c>
    </row>
    <row r="2492" spans="1:1">
      <c r="A2492" s="33">
        <v>45000.000000000015</v>
      </c>
    </row>
    <row r="2493" spans="1:1">
      <c r="A2493" s="34">
        <v>55125</v>
      </c>
    </row>
    <row r="2494" spans="1:1">
      <c r="A2494" s="33">
        <v>110000.00000000001</v>
      </c>
    </row>
    <row r="2495" spans="1:1">
      <c r="A2495" s="34">
        <v>116000.00000000003</v>
      </c>
    </row>
    <row r="2496" spans="1:1">
      <c r="A2496" s="33">
        <v>57750.000000000015</v>
      </c>
    </row>
    <row r="2497" spans="1:1">
      <c r="A2497" s="34">
        <v>51000.000000000022</v>
      </c>
    </row>
    <row r="2498" spans="1:1">
      <c r="A2498" s="33">
        <v>48000.000000000022</v>
      </c>
    </row>
    <row r="2499" spans="1:1">
      <c r="A2499" s="34">
        <v>56000.000000000007</v>
      </c>
    </row>
    <row r="2500" spans="1:1">
      <c r="A2500" s="33">
        <v>105000</v>
      </c>
    </row>
    <row r="2501" spans="1:1">
      <c r="A2501" s="34">
        <v>94500.000000000029</v>
      </c>
    </row>
    <row r="2502" spans="1:1">
      <c r="A2502" s="33">
        <v>43750.000000000015</v>
      </c>
    </row>
    <row r="2503" spans="1:1">
      <c r="A2503" s="34">
        <v>62300.000000000029</v>
      </c>
    </row>
    <row r="2504" spans="1:1">
      <c r="A2504" s="33">
        <v>130000.00000000006</v>
      </c>
    </row>
    <row r="2505" spans="1:1">
      <c r="A2505" s="34">
        <v>133000</v>
      </c>
    </row>
    <row r="2506" spans="1:1">
      <c r="A2506" s="33">
        <v>230000</v>
      </c>
    </row>
    <row r="2507" spans="1:1">
      <c r="A2507" s="34">
        <v>247500.00000000006</v>
      </c>
    </row>
    <row r="2508" spans="1:1">
      <c r="A2508" s="33">
        <v>142187.50000000003</v>
      </c>
    </row>
    <row r="2509" spans="1:1">
      <c r="A2509" s="34">
        <v>149500.00000000003</v>
      </c>
    </row>
    <row r="2510" spans="1:1">
      <c r="A2510" s="33">
        <v>136500.00000000003</v>
      </c>
    </row>
    <row r="2511" spans="1:1">
      <c r="A2511" s="34">
        <v>137812.5</v>
      </c>
    </row>
    <row r="2512" spans="1:1">
      <c r="A2512" s="33">
        <v>250000</v>
      </c>
    </row>
    <row r="2513" spans="1:1">
      <c r="A2513" s="34">
        <v>80000</v>
      </c>
    </row>
    <row r="2514" spans="1:1">
      <c r="A2514" s="33">
        <v>42000</v>
      </c>
    </row>
    <row r="2515" spans="1:1">
      <c r="A2515" s="34">
        <v>36000.000000000007</v>
      </c>
    </row>
    <row r="2516" spans="1:1">
      <c r="A2516" s="33">
        <v>21000</v>
      </c>
    </row>
    <row r="2517" spans="1:1">
      <c r="A2517" s="34">
        <v>34999.999999999993</v>
      </c>
    </row>
    <row r="2518" spans="1:1">
      <c r="A2518" s="33">
        <v>48000</v>
      </c>
    </row>
    <row r="2519" spans="1:1">
      <c r="A2519" s="34">
        <v>88000</v>
      </c>
    </row>
    <row r="2520" spans="1:1">
      <c r="A2520" s="33">
        <v>28000</v>
      </c>
    </row>
    <row r="2521" spans="1:1">
      <c r="A2521" s="34">
        <v>30000.000000000007</v>
      </c>
    </row>
    <row r="2522" spans="1:1">
      <c r="A2522" s="33">
        <v>17500</v>
      </c>
    </row>
    <row r="2523" spans="1:1">
      <c r="A2523" s="34">
        <v>34999.999999999993</v>
      </c>
    </row>
    <row r="2524" spans="1:1">
      <c r="A2524" s="33">
        <v>48000</v>
      </c>
    </row>
    <row r="2525" spans="1:1">
      <c r="A2525" s="34">
        <v>93600</v>
      </c>
    </row>
    <row r="2526" spans="1:1">
      <c r="A2526" s="33">
        <v>35437.5</v>
      </c>
    </row>
    <row r="2527" spans="1:1">
      <c r="A2527" s="34">
        <v>35000</v>
      </c>
    </row>
    <row r="2528" spans="1:1">
      <c r="A2528" s="33">
        <v>16000</v>
      </c>
    </row>
    <row r="2529" spans="1:1">
      <c r="A2529" s="34">
        <v>28874.999999999993</v>
      </c>
    </row>
    <row r="2530" spans="1:1">
      <c r="A2530" s="33">
        <v>45000</v>
      </c>
    </row>
    <row r="2531" spans="1:1">
      <c r="A2531" s="34">
        <v>85500</v>
      </c>
    </row>
    <row r="2532" spans="1:1">
      <c r="A2532" s="33">
        <v>27562.5</v>
      </c>
    </row>
    <row r="2533" spans="1:1">
      <c r="A2533" s="34">
        <v>28000</v>
      </c>
    </row>
    <row r="2534" spans="1:1">
      <c r="A2534" s="33">
        <v>18000</v>
      </c>
    </row>
    <row r="2535" spans="1:1">
      <c r="A2535" s="34">
        <v>21875</v>
      </c>
    </row>
    <row r="2536" spans="1:1">
      <c r="A2536" s="33">
        <v>40000</v>
      </c>
    </row>
    <row r="2537" spans="1:1">
      <c r="A2537" s="34">
        <v>104000</v>
      </c>
    </row>
    <row r="2538" spans="1:1">
      <c r="A2538" s="33">
        <v>35437.5</v>
      </c>
    </row>
    <row r="2539" spans="1:1">
      <c r="A2539" s="34">
        <v>32000</v>
      </c>
    </row>
    <row r="2540" spans="1:1">
      <c r="A2540" s="33">
        <v>20000</v>
      </c>
    </row>
    <row r="2541" spans="1:1">
      <c r="A2541" s="34">
        <v>26250</v>
      </c>
    </row>
    <row r="2542" spans="1:1">
      <c r="A2542" s="33">
        <v>60500.000000000015</v>
      </c>
    </row>
    <row r="2543" spans="1:1">
      <c r="A2543" s="34">
        <v>84000</v>
      </c>
    </row>
    <row r="2544" spans="1:1">
      <c r="A2544" s="33">
        <v>33687.5</v>
      </c>
    </row>
    <row r="2545" spans="1:1">
      <c r="A2545" s="34">
        <v>27000.000000000007</v>
      </c>
    </row>
    <row r="2546" spans="1:1">
      <c r="A2546" s="33">
        <v>24000.000000000004</v>
      </c>
    </row>
    <row r="2547" spans="1:1">
      <c r="A2547" s="34">
        <v>35000</v>
      </c>
    </row>
    <row r="2548" spans="1:1">
      <c r="A2548" s="33">
        <v>82500.000000000015</v>
      </c>
    </row>
    <row r="2549" spans="1:1">
      <c r="A2549" s="34">
        <v>120000</v>
      </c>
    </row>
    <row r="2550" spans="1:1">
      <c r="A2550" s="33">
        <v>55125.000000000007</v>
      </c>
    </row>
    <row r="2551" spans="1:1">
      <c r="A2551" s="34">
        <v>44000</v>
      </c>
    </row>
    <row r="2552" spans="1:1">
      <c r="A2552" s="33">
        <v>36000</v>
      </c>
    </row>
    <row r="2553" spans="1:1">
      <c r="A2553" s="34">
        <v>43750</v>
      </c>
    </row>
    <row r="2554" spans="1:1">
      <c r="A2554" s="33">
        <v>93500.000000000015</v>
      </c>
    </row>
    <row r="2555" spans="1:1">
      <c r="A2555" s="34">
        <v>115000</v>
      </c>
    </row>
    <row r="2556" spans="1:1">
      <c r="A2556" s="33">
        <v>55125.000000000007</v>
      </c>
    </row>
    <row r="2557" spans="1:1">
      <c r="A2557" s="34">
        <v>44000</v>
      </c>
    </row>
    <row r="2558" spans="1:1">
      <c r="A2558" s="33">
        <v>40000</v>
      </c>
    </row>
    <row r="2559" spans="1:1">
      <c r="A2559" s="34">
        <v>39375</v>
      </c>
    </row>
    <row r="2560" spans="1:1">
      <c r="A2560" s="33">
        <v>88000.000000000015</v>
      </c>
    </row>
    <row r="2561" spans="1:1">
      <c r="A2561" s="34">
        <v>105000</v>
      </c>
    </row>
    <row r="2562" spans="1:1">
      <c r="A2562" s="33">
        <v>51187.500000000007</v>
      </c>
    </row>
    <row r="2563" spans="1:1">
      <c r="A2563" s="34">
        <v>31500</v>
      </c>
    </row>
    <row r="2564" spans="1:1">
      <c r="A2564" s="33">
        <v>28000</v>
      </c>
    </row>
    <row r="2565" spans="1:1">
      <c r="A2565" s="34">
        <v>31499.999999999996</v>
      </c>
    </row>
    <row r="2566" spans="1:1">
      <c r="A2566" s="33">
        <v>55000</v>
      </c>
    </row>
    <row r="2567" spans="1:1">
      <c r="A2567" s="34">
        <v>99000</v>
      </c>
    </row>
    <row r="2568" spans="1:1">
      <c r="A2568" s="33">
        <v>43312.5</v>
      </c>
    </row>
    <row r="2569" spans="1:1">
      <c r="A2569" s="34">
        <v>31500</v>
      </c>
    </row>
    <row r="2570" spans="1:1">
      <c r="A2570" s="33">
        <v>27000</v>
      </c>
    </row>
    <row r="2571" spans="1:1">
      <c r="A2571" s="34">
        <v>28874.999999999993</v>
      </c>
    </row>
    <row r="2572" spans="1:1">
      <c r="A2572" s="33">
        <v>60499.999999999993</v>
      </c>
    </row>
    <row r="2573" spans="1:1">
      <c r="A2573" s="34">
        <v>85000</v>
      </c>
    </row>
    <row r="2574" spans="1:1">
      <c r="A2574" s="33">
        <v>38500</v>
      </c>
    </row>
    <row r="2575" spans="1:1">
      <c r="A2575" s="34">
        <v>39600</v>
      </c>
    </row>
    <row r="2576" spans="1:1">
      <c r="A2576" s="33">
        <v>44000.000000000007</v>
      </c>
    </row>
    <row r="2577" spans="1:1">
      <c r="A2577" s="34">
        <v>39812.5</v>
      </c>
    </row>
    <row r="2578" spans="1:1">
      <c r="A2578" s="33">
        <v>77000</v>
      </c>
    </row>
    <row r="2579" spans="1:1">
      <c r="A2579" s="34">
        <v>136500</v>
      </c>
    </row>
    <row r="2580" spans="1:1">
      <c r="A2580" s="33">
        <v>62562.500000000007</v>
      </c>
    </row>
    <row r="2581" spans="1:1">
      <c r="A2581" s="34">
        <v>60500.000000000015</v>
      </c>
    </row>
    <row r="2582" spans="1:1">
      <c r="A2582" s="33">
        <v>45000</v>
      </c>
    </row>
    <row r="2583" spans="1:1">
      <c r="A2583" s="34">
        <v>47250</v>
      </c>
    </row>
    <row r="2584" spans="1:1">
      <c r="A2584" s="33">
        <v>84499.999999999985</v>
      </c>
    </row>
    <row r="2585" spans="1:1">
      <c r="A2585" s="34">
        <v>87000.000000000015</v>
      </c>
    </row>
    <row r="2586" spans="1:1">
      <c r="A2586" s="33">
        <v>55125.000000000007</v>
      </c>
    </row>
    <row r="2587" spans="1:1">
      <c r="A2587" s="34">
        <v>42000.000000000022</v>
      </c>
    </row>
    <row r="2588" spans="1:1">
      <c r="A2588" s="33">
        <v>37500</v>
      </c>
    </row>
    <row r="2589" spans="1:1">
      <c r="A2589" s="34">
        <v>59499.999999999993</v>
      </c>
    </row>
    <row r="2590" spans="1:1">
      <c r="A2590" s="33">
        <v>78750.000000000015</v>
      </c>
    </row>
    <row r="2591" spans="1:1">
      <c r="A2591" s="34">
        <v>93000.000000000015</v>
      </c>
    </row>
    <row r="2592" spans="1:1">
      <c r="A2592" s="33">
        <v>44625</v>
      </c>
    </row>
    <row r="2593" spans="1:1">
      <c r="A2593" s="34">
        <v>38000.000000000015</v>
      </c>
    </row>
    <row r="2594" spans="1:1">
      <c r="A2594" s="33">
        <v>32500</v>
      </c>
    </row>
    <row r="2595" spans="1:1">
      <c r="A2595" s="34">
        <v>56000</v>
      </c>
    </row>
    <row r="2596" spans="1:1">
      <c r="A2596" s="33">
        <v>62500</v>
      </c>
    </row>
    <row r="2597" spans="1:1">
      <c r="A2597" s="34">
        <v>72000</v>
      </c>
    </row>
    <row r="2598" spans="1:1">
      <c r="A2598" s="33">
        <v>35000</v>
      </c>
    </row>
    <row r="2599" spans="1:1">
      <c r="A2599" s="34">
        <v>25500.000000000004</v>
      </c>
    </row>
    <row r="2600" spans="1:1">
      <c r="A2600" s="33">
        <v>22000</v>
      </c>
    </row>
    <row r="2601" spans="1:1">
      <c r="A2601" s="34">
        <v>39812.500000000007</v>
      </c>
    </row>
    <row r="2602" spans="1:1">
      <c r="A2602" s="33">
        <v>53125</v>
      </c>
    </row>
    <row r="2603" spans="1:1">
      <c r="A2603" s="34">
        <v>67500</v>
      </c>
    </row>
    <row r="2604" spans="1:1">
      <c r="A2604" s="33">
        <v>32812.5</v>
      </c>
    </row>
    <row r="2605" spans="1:1">
      <c r="A2605" s="34">
        <v>22500.000000000004</v>
      </c>
    </row>
    <row r="2606" spans="1:1">
      <c r="A2606" s="33">
        <v>24000</v>
      </c>
    </row>
    <row r="2607" spans="1:1">
      <c r="A2607" s="34">
        <v>45500</v>
      </c>
    </row>
    <row r="2608" spans="1:1">
      <c r="A2608" s="33">
        <v>71250.000000000015</v>
      </c>
    </row>
    <row r="2609" spans="1:1">
      <c r="A2609" s="34">
        <v>119200</v>
      </c>
    </row>
    <row r="2610" spans="1:1">
      <c r="A2610" s="33">
        <v>62999.999999999993</v>
      </c>
    </row>
    <row r="2611" spans="1:1">
      <c r="A2611" s="34">
        <v>59500</v>
      </c>
    </row>
    <row r="2612" spans="1:1">
      <c r="A2612" s="33">
        <v>52500</v>
      </c>
    </row>
    <row r="2613" spans="1:1">
      <c r="A2613" s="34">
        <v>62999.999999999985</v>
      </c>
    </row>
    <row r="2614" spans="1:1">
      <c r="A2614" s="33">
        <v>124999.99999999999</v>
      </c>
    </row>
    <row r="2615" spans="1:1">
      <c r="A2615" s="34">
        <v>134999.99999999997</v>
      </c>
    </row>
    <row r="2616" spans="1:1">
      <c r="A2616" s="33">
        <v>70000</v>
      </c>
    </row>
    <row r="2617" spans="1:1">
      <c r="A2617" s="34">
        <v>85500</v>
      </c>
    </row>
    <row r="2618" spans="1:1">
      <c r="A2618" s="33">
        <v>81000</v>
      </c>
    </row>
    <row r="2619" spans="1:1">
      <c r="A2619" s="34">
        <v>94500</v>
      </c>
    </row>
    <row r="2620" spans="1:1">
      <c r="A2620" s="33">
        <v>203125</v>
      </c>
    </row>
    <row r="2621" spans="1:1">
      <c r="A2621" s="34">
        <v>204000</v>
      </c>
    </row>
    <row r="2622" spans="1:1">
      <c r="A2622" s="33">
        <v>115500.00000000001</v>
      </c>
    </row>
    <row r="2623" spans="1:1">
      <c r="A2623" s="34">
        <v>105000</v>
      </c>
    </row>
    <row r="2624" spans="1:1">
      <c r="A2624" s="33">
        <v>95000</v>
      </c>
    </row>
    <row r="2625" spans="1:1">
      <c r="A2625" s="34">
        <v>105000</v>
      </c>
    </row>
    <row r="2626" spans="1:1">
      <c r="A2626" s="33">
        <v>219375</v>
      </c>
    </row>
    <row r="2627" spans="1:1">
      <c r="A2627" s="34">
        <v>198000</v>
      </c>
    </row>
    <row r="2628" spans="1:1">
      <c r="A2628" s="33">
        <v>115500.00000000001</v>
      </c>
    </row>
    <row r="2629" spans="1:1">
      <c r="A2629" s="34">
        <v>105000</v>
      </c>
    </row>
    <row r="2630" spans="1:1">
      <c r="A2630" s="33">
        <v>76000</v>
      </c>
    </row>
    <row r="2631" spans="1:1">
      <c r="A2631" s="34">
        <v>78750</v>
      </c>
    </row>
    <row r="2632" spans="1:1">
      <c r="A2632" s="33">
        <v>171875.00000000003</v>
      </c>
    </row>
    <row r="2633" spans="1:1">
      <c r="A2633" s="34">
        <v>145000</v>
      </c>
    </row>
    <row r="2634" spans="1:1">
      <c r="A2634" s="33">
        <v>82687.500000000029</v>
      </c>
    </row>
    <row r="2635" spans="1:1">
      <c r="A2635" s="34">
        <v>34000.000000000015</v>
      </c>
    </row>
    <row r="2636" spans="1:1">
      <c r="A2636" s="33">
        <v>32000.000000000015</v>
      </c>
    </row>
    <row r="2637" spans="1:1">
      <c r="A2637" s="34">
        <v>42000</v>
      </c>
    </row>
    <row r="2638" spans="1:1">
      <c r="A2638" s="33">
        <v>87500.000000000015</v>
      </c>
    </row>
    <row r="2639" spans="1:1">
      <c r="A2639" s="34">
        <v>94500.000000000029</v>
      </c>
    </row>
    <row r="2640" spans="1:1">
      <c r="A2640" s="33">
        <v>43750.000000000015</v>
      </c>
    </row>
    <row r="2641" spans="1:1">
      <c r="A2641" s="34">
        <v>37500.000000000022</v>
      </c>
    </row>
    <row r="2642" spans="1:1">
      <c r="A2642" s="33">
        <v>35000.000000000022</v>
      </c>
    </row>
    <row r="2643" spans="1:1">
      <c r="A2643" s="34">
        <v>42875.000000000007</v>
      </c>
    </row>
    <row r="2644" spans="1:1">
      <c r="A2644" s="33">
        <v>83125</v>
      </c>
    </row>
    <row r="2645" spans="1:1">
      <c r="A2645" s="34">
        <v>75000.000000000029</v>
      </c>
    </row>
    <row r="2646" spans="1:1">
      <c r="A2646" s="33">
        <v>31500.000000000015</v>
      </c>
    </row>
    <row r="2647" spans="1:1">
      <c r="A2647" s="34">
        <v>47400.000000000029</v>
      </c>
    </row>
    <row r="2648" spans="1:1">
      <c r="A2648" s="33">
        <v>108000.00000000006</v>
      </c>
    </row>
    <row r="2649" spans="1:1">
      <c r="A2649" s="34">
        <v>111562.50000000001</v>
      </c>
    </row>
    <row r="2650" spans="1:1">
      <c r="A2650" s="33">
        <v>196875</v>
      </c>
    </row>
    <row r="2651" spans="1:1">
      <c r="A2651" s="34">
        <v>217000</v>
      </c>
    </row>
    <row r="2652" spans="1:1">
      <c r="A2652" s="33">
        <v>120750.00000000001</v>
      </c>
    </row>
    <row r="2653" spans="1:1">
      <c r="A2653" s="34">
        <v>126000.00000000003</v>
      </c>
    </row>
    <row r="2654" spans="1:1">
      <c r="A2654" s="33">
        <v>114000.00000000003</v>
      </c>
    </row>
    <row r="2655" spans="1:1">
      <c r="A2655" s="34">
        <v>116374.99999999999</v>
      </c>
    </row>
    <row r="2656" spans="1:1">
      <c r="A2656" s="33">
        <v>215625</v>
      </c>
    </row>
    <row r="2657" spans="1:1">
      <c r="A2657" s="34">
        <v>65000.000000000029</v>
      </c>
    </row>
    <row r="2658" spans="1:1">
      <c r="A2658" s="33">
        <v>39375.000000000007</v>
      </c>
    </row>
    <row r="2659" spans="1:1">
      <c r="A2659" s="34">
        <v>27000.000000000015</v>
      </c>
    </row>
    <row r="2660" spans="1:1">
      <c r="A2660" s="33">
        <v>24000</v>
      </c>
    </row>
    <row r="2661" spans="1:1">
      <c r="A2661" s="34">
        <v>42875</v>
      </c>
    </row>
    <row r="2662" spans="1:1">
      <c r="A2662" s="33">
        <v>45000.000000000015</v>
      </c>
    </row>
    <row r="2663" spans="1:1">
      <c r="A2663" s="34">
        <v>70000.000000000029</v>
      </c>
    </row>
    <row r="2664" spans="1:1">
      <c r="A2664" s="33">
        <v>30625.000000000007</v>
      </c>
    </row>
    <row r="2665" spans="1:1">
      <c r="A2665" s="34">
        <v>24000.000000000015</v>
      </c>
    </row>
    <row r="2666" spans="1:1">
      <c r="A2666" s="33">
        <v>20000</v>
      </c>
    </row>
    <row r="2667" spans="1:1">
      <c r="A2667" s="34">
        <v>39812.5</v>
      </c>
    </row>
    <row r="2668" spans="1:1">
      <c r="A2668" s="33">
        <v>34000</v>
      </c>
    </row>
    <row r="2669" spans="1:1">
      <c r="A2669" s="34">
        <v>51600</v>
      </c>
    </row>
    <row r="2670" spans="1:1">
      <c r="A2670" s="33">
        <v>22750</v>
      </c>
    </row>
    <row r="2671" spans="1:1">
      <c r="A2671" s="34">
        <v>14000.000000000004</v>
      </c>
    </row>
    <row r="2672" spans="1:1">
      <c r="A2672" s="33">
        <v>15999.999999999998</v>
      </c>
    </row>
    <row r="2673" spans="1:1">
      <c r="A2673" s="34">
        <v>30625.000000000004</v>
      </c>
    </row>
    <row r="2674" spans="1:1">
      <c r="A2674" s="33">
        <v>35000</v>
      </c>
    </row>
    <row r="2675" spans="1:1">
      <c r="A2675" s="34">
        <v>60000</v>
      </c>
    </row>
    <row r="2676" spans="1:1">
      <c r="A2676" s="33">
        <v>26250</v>
      </c>
    </row>
    <row r="2677" spans="1:1">
      <c r="A2677" s="34">
        <v>18000.000000000004</v>
      </c>
    </row>
    <row r="2678" spans="1:1">
      <c r="A2678" s="33">
        <v>17999.999999999996</v>
      </c>
    </row>
    <row r="2679" spans="1:1">
      <c r="A2679" s="34">
        <v>35000</v>
      </c>
    </row>
    <row r="2680" spans="1:1">
      <c r="A2680" s="33">
        <v>48000.000000000007</v>
      </c>
    </row>
    <row r="2681" spans="1:1">
      <c r="A2681" s="34">
        <v>107200</v>
      </c>
    </row>
    <row r="2682" spans="1:1">
      <c r="A2682" s="33">
        <v>52500</v>
      </c>
    </row>
    <row r="2683" spans="1:1">
      <c r="A2683" s="34">
        <v>49000</v>
      </c>
    </row>
    <row r="2684" spans="1:1">
      <c r="A2684" s="33">
        <v>42000</v>
      </c>
    </row>
    <row r="2685" spans="1:1">
      <c r="A2685" s="34">
        <v>51187.499999999985</v>
      </c>
    </row>
    <row r="2686" spans="1:1">
      <c r="A2686" s="33">
        <v>76499.999999999985</v>
      </c>
    </row>
    <row r="2687" spans="1:1">
      <c r="A2687" s="34">
        <v>108000</v>
      </c>
    </row>
    <row r="2688" spans="1:1">
      <c r="A2688" s="33">
        <v>52062.5</v>
      </c>
    </row>
    <row r="2689" spans="1:1">
      <c r="A2689" s="34">
        <v>64000</v>
      </c>
    </row>
    <row r="2690" spans="1:1">
      <c r="A2690" s="33">
        <v>60000</v>
      </c>
    </row>
    <row r="2691" spans="1:1">
      <c r="A2691" s="34">
        <v>72187.499999999985</v>
      </c>
    </row>
    <row r="2692" spans="1:1">
      <c r="A2692" s="33">
        <v>132000</v>
      </c>
    </row>
    <row r="2693" spans="1:1">
      <c r="A2693" s="34">
        <v>170500</v>
      </c>
    </row>
    <row r="2694" spans="1:1">
      <c r="A2694" s="33">
        <v>91875</v>
      </c>
    </row>
    <row r="2695" spans="1:1">
      <c r="A2695" s="34">
        <v>81000</v>
      </c>
    </row>
    <row r="2696" spans="1:1">
      <c r="A2696" s="33">
        <v>72000</v>
      </c>
    </row>
    <row r="2697" spans="1:1">
      <c r="A2697" s="34">
        <v>89250</v>
      </c>
    </row>
    <row r="2698" spans="1:1">
      <c r="A2698" s="33">
        <v>156000</v>
      </c>
    </row>
    <row r="2699" spans="1:1">
      <c r="A2699" s="34">
        <v>180000</v>
      </c>
    </row>
    <row r="2700" spans="1:1">
      <c r="A2700" s="33">
        <v>101062.50000000001</v>
      </c>
    </row>
    <row r="2701" spans="1:1">
      <c r="A2701" s="34">
        <v>90000</v>
      </c>
    </row>
    <row r="2702" spans="1:1">
      <c r="A2702" s="33">
        <v>64000</v>
      </c>
    </row>
    <row r="2703" spans="1:1">
      <c r="A2703" s="34">
        <v>65625</v>
      </c>
    </row>
    <row r="2704" spans="1:1">
      <c r="A2704" s="33">
        <v>121000.00000000003</v>
      </c>
    </row>
    <row r="2705" spans="1:1">
      <c r="A2705" s="34">
        <v>130000</v>
      </c>
    </row>
    <row r="2706" spans="1:1">
      <c r="A2706" s="33">
        <v>63000.000000000015</v>
      </c>
    </row>
    <row r="2707" spans="1:1">
      <c r="A2707" s="34">
        <v>21000.000000000011</v>
      </c>
    </row>
    <row r="2708" spans="1:1">
      <c r="A2708" s="33">
        <v>19500.000000000011</v>
      </c>
    </row>
    <row r="2709" spans="1:1">
      <c r="A2709" s="34">
        <v>28437.500000000007</v>
      </c>
    </row>
    <row r="2710" spans="1:1">
      <c r="A2710" s="33">
        <v>51000.000000000022</v>
      </c>
    </row>
    <row r="2711" spans="1:1">
      <c r="A2711" s="34">
        <v>72000.000000000029</v>
      </c>
    </row>
    <row r="2712" spans="1:1">
      <c r="A2712" s="33">
        <v>29750.000000000015</v>
      </c>
    </row>
    <row r="2713" spans="1:1">
      <c r="A2713" s="34">
        <v>24000.000000000015</v>
      </c>
    </row>
    <row r="2714" spans="1:1">
      <c r="A2714" s="33">
        <v>22000.000000000015</v>
      </c>
    </row>
    <row r="2715" spans="1:1">
      <c r="A2715" s="34">
        <v>28875.000000000007</v>
      </c>
    </row>
    <row r="2716" spans="1:1">
      <c r="A2716" s="33">
        <v>48000.000000000007</v>
      </c>
    </row>
    <row r="2717" spans="1:1">
      <c r="A2717" s="34">
        <v>55000.000000000029</v>
      </c>
    </row>
    <row r="2718" spans="1:1">
      <c r="A2718" s="33">
        <v>19687.500000000018</v>
      </c>
    </row>
    <row r="2719" spans="1:1">
      <c r="A2719" s="34">
        <v>32000.000000000025</v>
      </c>
    </row>
    <row r="2720" spans="1:1">
      <c r="A2720" s="33">
        <v>82500.000000000029</v>
      </c>
    </row>
    <row r="2721" spans="1:1">
      <c r="A2721" s="34">
        <v>91875.000000000015</v>
      </c>
    </row>
    <row r="2722" spans="1:1">
      <c r="A2722" s="33">
        <v>135000</v>
      </c>
    </row>
    <row r="2723" spans="1:1">
      <c r="A2723" s="34">
        <v>196000</v>
      </c>
    </row>
    <row r="2724" spans="1:1">
      <c r="A2724" s="33">
        <v>105000.00000000001</v>
      </c>
    </row>
    <row r="2725" spans="1:1">
      <c r="A2725" s="34">
        <v>108000.00000000003</v>
      </c>
    </row>
    <row r="2726" spans="1:1">
      <c r="A2726" s="33">
        <v>96000.000000000015</v>
      </c>
    </row>
    <row r="2727" spans="1:1">
      <c r="A2727" s="34">
        <v>98000</v>
      </c>
    </row>
    <row r="2728" spans="1:1">
      <c r="A2728" s="33">
        <v>150000</v>
      </c>
    </row>
    <row r="2729" spans="1:1">
      <c r="A2729" s="34">
        <v>57500.000000000015</v>
      </c>
    </row>
    <row r="2730" spans="1:1">
      <c r="A2730" s="33">
        <v>32812.500000000007</v>
      </c>
    </row>
    <row r="2731" spans="1:1">
      <c r="A2731" s="34">
        <v>22500.000000000015</v>
      </c>
    </row>
    <row r="2732" spans="1:1">
      <c r="A2732" s="33">
        <v>18000</v>
      </c>
    </row>
    <row r="2733" spans="1:1">
      <c r="A2733" s="34">
        <v>33687.5</v>
      </c>
    </row>
    <row r="2734" spans="1:1">
      <c r="A2734" s="33">
        <v>37500.000000000015</v>
      </c>
    </row>
    <row r="2735" spans="1:1">
      <c r="A2735" s="34">
        <v>62500.000000000029</v>
      </c>
    </row>
    <row r="2736" spans="1:1">
      <c r="A2736" s="33">
        <v>24062.500000000004</v>
      </c>
    </row>
    <row r="2737" spans="1:1">
      <c r="A2737" s="34">
        <v>19500.000000000011</v>
      </c>
    </row>
    <row r="2738" spans="1:1">
      <c r="A2738" s="33">
        <v>14000</v>
      </c>
    </row>
    <row r="2739" spans="1:1">
      <c r="A2739" s="34">
        <v>30624.999999999996</v>
      </c>
    </row>
    <row r="2740" spans="1:1">
      <c r="A2740" s="33">
        <v>28000</v>
      </c>
    </row>
    <row r="2741" spans="1:1">
      <c r="A2741" s="34">
        <v>45600</v>
      </c>
    </row>
    <row r="2742" spans="1:1">
      <c r="A2742" s="33">
        <v>17500</v>
      </c>
    </row>
    <row r="2743" spans="1:1">
      <c r="A2743" s="34">
        <v>11000.000000000002</v>
      </c>
    </row>
    <row r="2744" spans="1:1">
      <c r="A2744" s="33">
        <v>10000</v>
      </c>
    </row>
    <row r="2745" spans="1:1">
      <c r="A2745" s="34">
        <v>21437.500000000004</v>
      </c>
    </row>
    <row r="2746" spans="1:1">
      <c r="A2746" s="33">
        <v>27500</v>
      </c>
    </row>
    <row r="2747" spans="1:1">
      <c r="A2747" s="34">
        <v>52500</v>
      </c>
    </row>
    <row r="2748" spans="1:1">
      <c r="A2748" s="33">
        <v>19687.5</v>
      </c>
    </row>
    <row r="2749" spans="1:1">
      <c r="A2749" s="34">
        <v>13500.000000000004</v>
      </c>
    </row>
    <row r="2750" spans="1:1">
      <c r="A2750" s="33">
        <v>12000</v>
      </c>
    </row>
    <row r="2751" spans="1:1">
      <c r="A2751" s="34">
        <v>24500</v>
      </c>
    </row>
    <row r="2752" spans="1:1">
      <c r="A2752" s="33">
        <v>39000.000000000007</v>
      </c>
    </row>
    <row r="2753" spans="1:1">
      <c r="A2753" s="34">
        <v>95200</v>
      </c>
    </row>
    <row r="2754" spans="1:1">
      <c r="A2754" s="33">
        <v>42000</v>
      </c>
    </row>
    <row r="2755" spans="1:1">
      <c r="A2755" s="34">
        <v>38500</v>
      </c>
    </row>
    <row r="2756" spans="1:1">
      <c r="A2756" s="33">
        <v>31500</v>
      </c>
    </row>
    <row r="2757" spans="1:1">
      <c r="A2757" s="34">
        <v>39374.999999999993</v>
      </c>
    </row>
    <row r="2758" spans="1:1">
      <c r="A2758" s="33">
        <v>62999.999999999993</v>
      </c>
    </row>
    <row r="2759" spans="1:1">
      <c r="A2759" s="34">
        <v>96000</v>
      </c>
    </row>
    <row r="2760" spans="1:1">
      <c r="A2760" s="33">
        <v>42875</v>
      </c>
    </row>
    <row r="2761" spans="1:1">
      <c r="A2761" s="34">
        <v>52000</v>
      </c>
    </row>
    <row r="2762" spans="1:1">
      <c r="A2762" s="33">
        <v>48000</v>
      </c>
    </row>
    <row r="2763" spans="1:1">
      <c r="A2763" s="34">
        <v>57749.999999999985</v>
      </c>
    </row>
    <row r="2764" spans="1:1">
      <c r="A2764" s="33">
        <v>114000</v>
      </c>
    </row>
    <row r="2765" spans="1:1">
      <c r="A2765" s="34">
        <v>153999.99999999997</v>
      </c>
    </row>
    <row r="2766" spans="1:1">
      <c r="A2766" s="33">
        <v>78750</v>
      </c>
    </row>
    <row r="2767" spans="1:1">
      <c r="A2767" s="34">
        <v>67500</v>
      </c>
    </row>
    <row r="2768" spans="1:1">
      <c r="A2768" s="33">
        <v>58500</v>
      </c>
    </row>
    <row r="2769" spans="1:1">
      <c r="A2769" s="34">
        <v>73500</v>
      </c>
    </row>
    <row r="2770" spans="1:1">
      <c r="A2770" s="33">
        <v>136500</v>
      </c>
    </row>
    <row r="2771" spans="1:1">
      <c r="A2771" s="34">
        <v>162000</v>
      </c>
    </row>
    <row r="2772" spans="1:1">
      <c r="A2772" s="33">
        <v>86625</v>
      </c>
    </row>
    <row r="2773" spans="1:1">
      <c r="A2773" s="34">
        <v>75000</v>
      </c>
    </row>
    <row r="2774" spans="1:1">
      <c r="A2774" s="33">
        <v>52000</v>
      </c>
    </row>
    <row r="2775" spans="1:1">
      <c r="A2775" s="34">
        <v>52500</v>
      </c>
    </row>
    <row r="2776" spans="1:1">
      <c r="A2776" s="33">
        <v>104500.00000000001</v>
      </c>
    </row>
    <row r="2777" spans="1:1">
      <c r="A2777" s="34">
        <v>115000</v>
      </c>
    </row>
    <row r="2778" spans="1:1">
      <c r="A2778" s="33">
        <v>52500.000000000015</v>
      </c>
    </row>
    <row r="2779" spans="1:1">
      <c r="A2779" s="34">
        <v>16500.000000000011</v>
      </c>
    </row>
    <row r="2780" spans="1:1">
      <c r="A2780" s="33">
        <v>15000.000000000007</v>
      </c>
    </row>
    <row r="2781" spans="1:1">
      <c r="A2781" s="34">
        <v>21875.000000000004</v>
      </c>
    </row>
    <row r="2782" spans="1:1">
      <c r="A2782" s="33">
        <v>42000.000000000022</v>
      </c>
    </row>
    <row r="2783" spans="1:1">
      <c r="A2783" s="34">
        <v>63000.000000000029</v>
      </c>
    </row>
    <row r="2784" spans="1:1">
      <c r="A2784" s="33">
        <v>24500.000000000015</v>
      </c>
    </row>
    <row r="2785" spans="1:1">
      <c r="A2785" s="34">
        <v>18000.000000000011</v>
      </c>
    </row>
    <row r="2786" spans="1:1">
      <c r="A2786" s="33">
        <v>16000.000000000009</v>
      </c>
    </row>
    <row r="2787" spans="1:1">
      <c r="A2787" s="34">
        <v>21000.000000000007</v>
      </c>
    </row>
    <row r="2788" spans="1:1">
      <c r="A2788" s="33">
        <v>39000.000000000007</v>
      </c>
    </row>
    <row r="2789" spans="1:1">
      <c r="A2789" s="34">
        <v>47500.000000000022</v>
      </c>
    </row>
    <row r="2790" spans="1:1">
      <c r="A2790" s="33">
        <v>15750.000000000015</v>
      </c>
    </row>
    <row r="2791" spans="1:1">
      <c r="A2791" s="34">
        <v>24500.000000000018</v>
      </c>
    </row>
    <row r="2792" spans="1:1">
      <c r="A2792" s="33">
        <v>66000.000000000015</v>
      </c>
    </row>
    <row r="2793" spans="1:1">
      <c r="A2793" s="34">
        <v>72187.5</v>
      </c>
    </row>
    <row r="2794" spans="1:1">
      <c r="A2794" s="33">
        <v>112500</v>
      </c>
    </row>
    <row r="2795" spans="1:1">
      <c r="A2795" s="34">
        <v>175000</v>
      </c>
    </row>
    <row r="2796" spans="1:1">
      <c r="A2796" s="33">
        <v>89250</v>
      </c>
    </row>
    <row r="2797" spans="1:1">
      <c r="A2797" s="34">
        <v>90000.000000000015</v>
      </c>
    </row>
    <row r="2798" spans="1:1">
      <c r="A2798" s="33">
        <v>78000.000000000015</v>
      </c>
    </row>
    <row r="2799" spans="1:1">
      <c r="A2799" s="34">
        <v>79625</v>
      </c>
    </row>
    <row r="2800" spans="1:1">
      <c r="A2800" s="33">
        <v>127500</v>
      </c>
    </row>
    <row r="2801" spans="1:1">
      <c r="A2801" s="34">
        <v>48125.000000000007</v>
      </c>
    </row>
    <row r="2802" spans="1:1">
      <c r="A2802" s="33">
        <v>30625.000000000007</v>
      </c>
    </row>
    <row r="2803" spans="1:1">
      <c r="A2803" s="34">
        <v>18375.000000000007</v>
      </c>
    </row>
    <row r="2804" spans="1:1">
      <c r="A2804" s="33">
        <v>14000</v>
      </c>
    </row>
    <row r="2805" spans="1:1">
      <c r="A2805" s="34">
        <v>30624.999999999996</v>
      </c>
    </row>
    <row r="2806" spans="1:1">
      <c r="A2806" s="33">
        <v>30625.000000000007</v>
      </c>
    </row>
    <row r="2807" spans="1:1">
      <c r="A2807" s="34">
        <v>52500.000000000007</v>
      </c>
    </row>
    <row r="2808" spans="1:1">
      <c r="A2808" s="33">
        <v>21875.000000000004</v>
      </c>
    </row>
    <row r="2809" spans="1:1">
      <c r="A2809" s="34">
        <v>15750.000000000007</v>
      </c>
    </row>
    <row r="2810" spans="1:1">
      <c r="A2810" s="33">
        <v>10500</v>
      </c>
    </row>
    <row r="2811" spans="1:1">
      <c r="A2811" s="34">
        <v>27562.5</v>
      </c>
    </row>
    <row r="2812" spans="1:1">
      <c r="A2812" s="33">
        <v>22750</v>
      </c>
    </row>
    <row r="2813" spans="1:1">
      <c r="A2813" s="34">
        <v>38150</v>
      </c>
    </row>
    <row r="2814" spans="1:1">
      <c r="A2814" s="33">
        <v>15749.999999999998</v>
      </c>
    </row>
    <row r="2815" spans="1:1">
      <c r="A2815" s="34">
        <v>8750</v>
      </c>
    </row>
    <row r="2816" spans="1:1">
      <c r="A2816" s="33">
        <v>6999.9999999999982</v>
      </c>
    </row>
    <row r="2817" spans="1:1">
      <c r="A2817" s="34">
        <v>18375</v>
      </c>
    </row>
    <row r="2818" spans="1:1">
      <c r="A2818" s="33">
        <v>21875</v>
      </c>
    </row>
    <row r="2819" spans="1:1">
      <c r="A2819" s="34">
        <v>43750</v>
      </c>
    </row>
    <row r="2820" spans="1:1">
      <c r="A2820" s="33">
        <v>17500</v>
      </c>
    </row>
    <row r="2821" spans="1:1">
      <c r="A2821" s="34">
        <v>10500</v>
      </c>
    </row>
    <row r="2822" spans="1:1">
      <c r="A2822" s="33">
        <v>8749.9999999999982</v>
      </c>
    </row>
    <row r="2823" spans="1:1">
      <c r="A2823" s="34">
        <v>21000</v>
      </c>
    </row>
    <row r="2824" spans="1:1">
      <c r="A2824" s="33">
        <v>31500.000000000004</v>
      </c>
    </row>
    <row r="2825" spans="1:1">
      <c r="A2825" s="34">
        <v>79800</v>
      </c>
    </row>
    <row r="2826" spans="1:1">
      <c r="A2826" s="33">
        <v>38500</v>
      </c>
    </row>
    <row r="2827" spans="1:1">
      <c r="A2827" s="34">
        <v>30624.999999999996</v>
      </c>
    </row>
    <row r="2828" spans="1:1">
      <c r="A2828" s="33">
        <v>24500</v>
      </c>
    </row>
    <row r="2829" spans="1:1">
      <c r="A2829" s="34">
        <v>35437.499999999993</v>
      </c>
    </row>
    <row r="2830" spans="1:1">
      <c r="A2830" s="33">
        <v>51187.499999999985</v>
      </c>
    </row>
    <row r="2831" spans="1:1">
      <c r="A2831" s="34">
        <v>80500</v>
      </c>
    </row>
    <row r="2832" spans="1:1">
      <c r="A2832" s="33">
        <v>39812.5</v>
      </c>
    </row>
    <row r="2833" spans="1:1">
      <c r="A2833" s="34">
        <v>42000</v>
      </c>
    </row>
    <row r="2834" spans="1:1">
      <c r="A2834" s="33">
        <v>38500</v>
      </c>
    </row>
    <row r="2835" spans="1:1">
      <c r="A2835" s="34">
        <v>52937.499999999985</v>
      </c>
    </row>
    <row r="2836" spans="1:1">
      <c r="A2836" s="33">
        <v>94500</v>
      </c>
    </row>
    <row r="2837" spans="1:1">
      <c r="A2837" s="34">
        <v>129937.49999999997</v>
      </c>
    </row>
    <row r="2838" spans="1:1">
      <c r="A2838" s="33">
        <v>74375</v>
      </c>
    </row>
    <row r="2839" spans="1:1">
      <c r="A2839" s="34">
        <v>55125</v>
      </c>
    </row>
    <row r="2840" spans="1:1">
      <c r="A2840" s="33">
        <v>47250</v>
      </c>
    </row>
    <row r="2841" spans="1:1">
      <c r="A2841" s="34">
        <v>68250</v>
      </c>
    </row>
    <row r="2842" spans="1:1">
      <c r="A2842" s="33">
        <v>113750</v>
      </c>
    </row>
    <row r="2843" spans="1:1">
      <c r="A2843" s="34">
        <v>136500</v>
      </c>
    </row>
    <row r="2844" spans="1:1">
      <c r="A2844" s="33">
        <v>81812.5</v>
      </c>
    </row>
    <row r="2845" spans="1:1">
      <c r="A2845" s="34">
        <v>61249.999999999993</v>
      </c>
    </row>
    <row r="2846" spans="1:1">
      <c r="A2846" s="33">
        <v>42000</v>
      </c>
    </row>
    <row r="2847" spans="1:1">
      <c r="A2847" s="34">
        <v>48125</v>
      </c>
    </row>
    <row r="2848" spans="1:1">
      <c r="A2848" s="33">
        <v>86625</v>
      </c>
    </row>
    <row r="2849" spans="1:1">
      <c r="A2849" s="34">
        <v>96250</v>
      </c>
    </row>
    <row r="2850" spans="1:1">
      <c r="A2850" s="33">
        <v>49000.000000000015</v>
      </c>
    </row>
    <row r="2851" spans="1:1">
      <c r="A2851" s="34">
        <v>13125.000000000004</v>
      </c>
    </row>
    <row r="2852" spans="1:1">
      <c r="A2852" s="33">
        <v>11812.500000000004</v>
      </c>
    </row>
    <row r="2853" spans="1:1">
      <c r="A2853" s="34">
        <v>19687.500000000004</v>
      </c>
    </row>
    <row r="2854" spans="1:1">
      <c r="A2854" s="33">
        <v>34125.000000000007</v>
      </c>
    </row>
    <row r="2855" spans="1:1">
      <c r="A2855" s="34">
        <v>52500.000000000015</v>
      </c>
    </row>
    <row r="2856" spans="1:1">
      <c r="A2856" s="33">
        <v>22750.000000000011</v>
      </c>
    </row>
    <row r="2857" spans="1:1">
      <c r="A2857" s="34">
        <v>14000.000000000007</v>
      </c>
    </row>
    <row r="2858" spans="1:1">
      <c r="A2858" s="33">
        <v>12250.000000000007</v>
      </c>
    </row>
    <row r="2859" spans="1:1">
      <c r="A2859" s="34">
        <v>18375.000000000007</v>
      </c>
    </row>
    <row r="2860" spans="1:1">
      <c r="A2860" s="33">
        <v>31500.000000000004</v>
      </c>
    </row>
    <row r="2861" spans="1:1">
      <c r="A2861" s="34">
        <v>39375.000000000015</v>
      </c>
    </row>
    <row r="2862" spans="1:1">
      <c r="A2862" s="33">
        <v>14437.500000000011</v>
      </c>
    </row>
    <row r="2863" spans="1:1">
      <c r="A2863" s="34">
        <v>19250.000000000011</v>
      </c>
    </row>
    <row r="2864" spans="1:1">
      <c r="A2864" s="33">
        <v>52937.500000000007</v>
      </c>
    </row>
    <row r="2865" spans="1:1">
      <c r="A2865" s="34">
        <v>65625</v>
      </c>
    </row>
    <row r="2866" spans="1:1">
      <c r="A2866" s="33">
        <v>91875</v>
      </c>
    </row>
    <row r="2867" spans="1:1">
      <c r="A2867" s="34">
        <v>147000</v>
      </c>
    </row>
    <row r="2868" spans="1:1">
      <c r="A2868" s="33">
        <v>84000</v>
      </c>
    </row>
    <row r="2869" spans="1:1">
      <c r="A2869" s="34">
        <v>73500</v>
      </c>
    </row>
    <row r="2870" spans="1:1">
      <c r="A2870" s="33">
        <v>63000.000000000007</v>
      </c>
    </row>
    <row r="2871" spans="1:1">
      <c r="A2871" s="34">
        <v>73500</v>
      </c>
    </row>
    <row r="2872" spans="1:1">
      <c r="A2872" s="33">
        <v>105000</v>
      </c>
    </row>
    <row r="2873" spans="1:1">
      <c r="A2873" s="34">
        <v>66500</v>
      </c>
    </row>
    <row r="2874" spans="1:1">
      <c r="A2874" s="33">
        <v>33000</v>
      </c>
    </row>
    <row r="2875" spans="1:1">
      <c r="A2875" s="34">
        <v>24750.000000000004</v>
      </c>
    </row>
    <row r="2876" spans="1:1">
      <c r="A2876" s="33">
        <v>13125</v>
      </c>
    </row>
    <row r="2877" spans="1:1">
      <c r="A2877" s="34">
        <v>30624.999999999993</v>
      </c>
    </row>
    <row r="2878" spans="1:1">
      <c r="A2878" s="33">
        <v>44000</v>
      </c>
    </row>
    <row r="2879" spans="1:1">
      <c r="A2879" s="34">
        <v>73500</v>
      </c>
    </row>
    <row r="2880" spans="1:1">
      <c r="A2880" s="33">
        <v>21000</v>
      </c>
    </row>
    <row r="2881" spans="1:1">
      <c r="A2881" s="34">
        <v>20250.000000000004</v>
      </c>
    </row>
    <row r="2882" spans="1:1">
      <c r="A2882" s="33">
        <v>10500</v>
      </c>
    </row>
    <row r="2883" spans="1:1">
      <c r="A2883" s="34">
        <v>30624.999999999993</v>
      </c>
    </row>
    <row r="2884" spans="1:1">
      <c r="A2884" s="33">
        <v>38500</v>
      </c>
    </row>
    <row r="2885" spans="1:1">
      <c r="A2885" s="34">
        <v>69300</v>
      </c>
    </row>
    <row r="2886" spans="1:1">
      <c r="A2886" s="33">
        <v>24000</v>
      </c>
    </row>
    <row r="2887" spans="1:1">
      <c r="A2887" s="34">
        <v>20250.000000000004</v>
      </c>
    </row>
    <row r="2888" spans="1:1">
      <c r="A2888" s="33">
        <v>7875</v>
      </c>
    </row>
    <row r="2889" spans="1:1">
      <c r="A2889" s="34">
        <v>21875</v>
      </c>
    </row>
    <row r="2890" spans="1:1">
      <c r="A2890" s="33">
        <v>36000</v>
      </c>
    </row>
    <row r="2891" spans="1:1">
      <c r="A2891" s="34">
        <v>62999.999999999993</v>
      </c>
    </row>
    <row r="2892" spans="1:1">
      <c r="A2892" s="33">
        <v>18000</v>
      </c>
    </row>
    <row r="2893" spans="1:1">
      <c r="A2893" s="34">
        <v>13500.000000000002</v>
      </c>
    </row>
    <row r="2894" spans="1:1">
      <c r="A2894" s="33">
        <v>7875</v>
      </c>
    </row>
    <row r="2895" spans="1:1">
      <c r="A2895" s="34">
        <v>21000</v>
      </c>
    </row>
    <row r="2896" spans="1:1">
      <c r="A2896" s="33">
        <v>45000</v>
      </c>
    </row>
    <row r="2897" spans="1:1">
      <c r="A2897" s="34">
        <v>103950</v>
      </c>
    </row>
    <row r="2898" spans="1:1">
      <c r="A2898" s="33">
        <v>30000</v>
      </c>
    </row>
    <row r="2899" spans="1:1">
      <c r="A2899" s="34">
        <v>23625</v>
      </c>
    </row>
    <row r="2900" spans="1:1">
      <c r="A2900" s="33">
        <v>13500</v>
      </c>
    </row>
    <row r="2901" spans="1:1">
      <c r="A2901" s="34">
        <v>24062.499999999993</v>
      </c>
    </row>
    <row r="2902" spans="1:1">
      <c r="A2902" s="33">
        <v>60000</v>
      </c>
    </row>
    <row r="2903" spans="1:1">
      <c r="A2903" s="34">
        <v>78750</v>
      </c>
    </row>
    <row r="2904" spans="1:1">
      <c r="A2904" s="33">
        <v>30000.000000000004</v>
      </c>
    </row>
    <row r="2905" spans="1:1">
      <c r="A2905" s="34">
        <v>21000</v>
      </c>
    </row>
    <row r="2906" spans="1:1">
      <c r="A2906" s="33">
        <v>18375</v>
      </c>
    </row>
    <row r="2907" spans="1:1">
      <c r="A2907" s="34">
        <v>27562.5</v>
      </c>
    </row>
    <row r="2908" spans="1:1">
      <c r="A2908" s="33">
        <v>71500.000000000015</v>
      </c>
    </row>
    <row r="2909" spans="1:1">
      <c r="A2909" s="34">
        <v>96250</v>
      </c>
    </row>
    <row r="2910" spans="1:1">
      <c r="A2910" s="33">
        <v>40500.000000000007</v>
      </c>
    </row>
    <row r="2911" spans="1:1">
      <c r="A2911" s="34">
        <v>27000</v>
      </c>
    </row>
    <row r="2912" spans="1:1">
      <c r="A2912" s="33">
        <v>21000</v>
      </c>
    </row>
    <row r="2913" spans="1:1">
      <c r="A2913" s="34">
        <v>35000</v>
      </c>
    </row>
    <row r="2914" spans="1:1">
      <c r="A2914" s="33">
        <v>82500.000000000015</v>
      </c>
    </row>
    <row r="2915" spans="1:1">
      <c r="A2915" s="34">
        <v>91875</v>
      </c>
    </row>
    <row r="2916" spans="1:1">
      <c r="A2916" s="33">
        <v>40500.000000000007</v>
      </c>
    </row>
    <row r="2917" spans="1:1">
      <c r="A2917" s="34">
        <v>27000</v>
      </c>
    </row>
    <row r="2918" spans="1:1">
      <c r="A2918" s="33">
        <v>24000</v>
      </c>
    </row>
    <row r="2919" spans="1:1">
      <c r="A2919" s="34">
        <v>30624.999999999996</v>
      </c>
    </row>
    <row r="2920" spans="1:1">
      <c r="A2920" s="33">
        <v>77000.000000000015</v>
      </c>
    </row>
    <row r="2921" spans="1:1">
      <c r="A2921" s="34">
        <v>74812.5</v>
      </c>
    </row>
    <row r="2922" spans="1:1">
      <c r="A2922" s="33">
        <v>33000</v>
      </c>
    </row>
    <row r="2923" spans="1:1">
      <c r="A2923" s="34">
        <v>18375</v>
      </c>
    </row>
    <row r="2924" spans="1:1">
      <c r="A2924" s="33">
        <v>15750</v>
      </c>
    </row>
    <row r="2925" spans="1:1">
      <c r="A2925" s="34">
        <v>23625</v>
      </c>
    </row>
    <row r="2926" spans="1:1">
      <c r="A2926" s="33">
        <v>45000</v>
      </c>
    </row>
    <row r="2927" spans="1:1">
      <c r="A2927" s="34">
        <v>76999.999999999985</v>
      </c>
    </row>
    <row r="2928" spans="1:1">
      <c r="A2928" s="33">
        <v>33750</v>
      </c>
    </row>
    <row r="2929" spans="1:1">
      <c r="A2929" s="34">
        <v>20250</v>
      </c>
    </row>
    <row r="2930" spans="1:1">
      <c r="A2930" s="33">
        <v>16875</v>
      </c>
    </row>
    <row r="2931" spans="1:1">
      <c r="A2931" s="34">
        <v>24062.499999999993</v>
      </c>
    </row>
    <row r="2932" spans="1:1">
      <c r="A2932" s="33">
        <v>59999.999999999993</v>
      </c>
    </row>
    <row r="2933" spans="1:1">
      <c r="A2933" s="34">
        <v>76999.999999999985</v>
      </c>
    </row>
    <row r="2934" spans="1:1">
      <c r="A2934" s="33">
        <v>33750</v>
      </c>
    </row>
    <row r="2935" spans="1:1">
      <c r="A2935" s="34">
        <v>26325</v>
      </c>
    </row>
    <row r="2936" spans="1:1">
      <c r="A2936" s="33">
        <v>23625</v>
      </c>
    </row>
    <row r="2937" spans="1:1">
      <c r="A2937" s="34">
        <v>31499.999999999996</v>
      </c>
    </row>
    <row r="2938" spans="1:1">
      <c r="A2938" s="33">
        <v>64999.999999999993</v>
      </c>
    </row>
    <row r="2939" spans="1:1">
      <c r="A2939" s="34">
        <v>105000</v>
      </c>
    </row>
    <row r="2940" spans="1:1">
      <c r="A2940" s="33">
        <v>45000</v>
      </c>
    </row>
    <row r="2941" spans="1:1">
      <c r="A2941" s="34">
        <v>37500</v>
      </c>
    </row>
    <row r="2942" spans="1:1">
      <c r="A2942" s="33">
        <v>30000</v>
      </c>
    </row>
    <row r="2943" spans="1:1">
      <c r="A2943" s="34">
        <v>42000</v>
      </c>
    </row>
    <row r="2944" spans="1:1">
      <c r="A2944" s="33">
        <v>77999.999999999985</v>
      </c>
    </row>
    <row r="2945" spans="1:1">
      <c r="A2945" s="34">
        <v>58187.499999999993</v>
      </c>
    </row>
    <row r="2946" spans="1:1">
      <c r="A2946" s="33">
        <v>28875</v>
      </c>
    </row>
    <row r="2947" spans="1:1">
      <c r="A2947" s="34">
        <v>20625.000000000004</v>
      </c>
    </row>
    <row r="2948" spans="1:1">
      <c r="A2948" s="33">
        <v>11250.000000000002</v>
      </c>
    </row>
    <row r="2949" spans="1:1">
      <c r="A2949" s="34">
        <v>27562.499999999993</v>
      </c>
    </row>
    <row r="2950" spans="1:1">
      <c r="A2950" s="33">
        <v>38500</v>
      </c>
    </row>
    <row r="2951" spans="1:1">
      <c r="A2951" s="34">
        <v>64312.499999999993</v>
      </c>
    </row>
    <row r="2952" spans="1:1">
      <c r="A2952" s="33">
        <v>18375</v>
      </c>
    </row>
    <row r="2953" spans="1:1">
      <c r="A2953" s="34">
        <v>16875.000000000004</v>
      </c>
    </row>
    <row r="2954" spans="1:1">
      <c r="A2954" s="33">
        <v>9000</v>
      </c>
    </row>
    <row r="2955" spans="1:1">
      <c r="A2955" s="34">
        <v>27562.499999999993</v>
      </c>
    </row>
    <row r="2956" spans="1:1">
      <c r="A2956" s="33">
        <v>27499.999999999996</v>
      </c>
    </row>
    <row r="2957" spans="1:1">
      <c r="A2957" s="34">
        <v>51975.000000000007</v>
      </c>
    </row>
    <row r="2958" spans="1:1">
      <c r="A2958" s="33">
        <v>18000</v>
      </c>
    </row>
    <row r="2959" spans="1:1">
      <c r="A2959" s="34">
        <v>13500.000000000002</v>
      </c>
    </row>
    <row r="2960" spans="1:1">
      <c r="A2960" s="33">
        <v>5624.9999999999991</v>
      </c>
    </row>
    <row r="2961" spans="1:1">
      <c r="A2961" s="34">
        <v>17500</v>
      </c>
    </row>
    <row r="2962" spans="1:1">
      <c r="A2962" s="33">
        <v>27000.000000000007</v>
      </c>
    </row>
    <row r="2963" spans="1:1">
      <c r="A2963" s="34">
        <v>47250.000000000007</v>
      </c>
    </row>
    <row r="2964" spans="1:1">
      <c r="A2964" s="33">
        <v>13500.000000000002</v>
      </c>
    </row>
    <row r="2965" spans="1:1">
      <c r="A2965" s="34">
        <v>9000</v>
      </c>
    </row>
    <row r="2966" spans="1:1">
      <c r="A2966" s="33">
        <v>5624.9999999999991</v>
      </c>
    </row>
    <row r="2967" spans="1:1">
      <c r="A2967" s="34">
        <v>21000</v>
      </c>
    </row>
    <row r="2968" spans="1:1">
      <c r="A2968" s="33">
        <v>45000</v>
      </c>
    </row>
    <row r="2969" spans="1:1">
      <c r="A2969" s="34">
        <v>103950</v>
      </c>
    </row>
    <row r="2970" spans="1:1">
      <c r="A2970" s="33">
        <v>27000</v>
      </c>
    </row>
    <row r="2971" spans="1:1">
      <c r="A2971" s="34">
        <v>21000</v>
      </c>
    </row>
    <row r="2972" spans="1:1">
      <c r="A2972" s="33">
        <v>12000</v>
      </c>
    </row>
    <row r="2973" spans="1:1">
      <c r="A2973" s="34">
        <v>21874.999999999996</v>
      </c>
    </row>
    <row r="2974" spans="1:1">
      <c r="A2974" s="33">
        <v>54999.999999999993</v>
      </c>
    </row>
    <row r="2975" spans="1:1">
      <c r="A2975" s="34">
        <v>70000</v>
      </c>
    </row>
    <row r="2976" spans="1:1">
      <c r="A2976" s="33">
        <v>26250.000000000004</v>
      </c>
    </row>
    <row r="2977" spans="1:1">
      <c r="A2977" s="34">
        <v>18000</v>
      </c>
    </row>
    <row r="2978" spans="1:1">
      <c r="A2978" s="33">
        <v>15750.000000000002</v>
      </c>
    </row>
    <row r="2979" spans="1:1">
      <c r="A2979" s="34">
        <v>24500</v>
      </c>
    </row>
    <row r="2980" spans="1:1">
      <c r="A2980" s="33">
        <v>71500.000000000015</v>
      </c>
    </row>
    <row r="2981" spans="1:1">
      <c r="A2981" s="34">
        <v>96250</v>
      </c>
    </row>
    <row r="2982" spans="1:1">
      <c r="A2982" s="33">
        <v>40500.000000000007</v>
      </c>
    </row>
    <row r="2983" spans="1:1">
      <c r="A2983" s="34">
        <v>27000</v>
      </c>
    </row>
    <row r="2984" spans="1:1">
      <c r="A2984" s="33">
        <v>21000</v>
      </c>
    </row>
    <row r="2985" spans="1:1">
      <c r="A2985" s="34">
        <v>35000</v>
      </c>
    </row>
    <row r="2986" spans="1:1">
      <c r="A2986" s="33">
        <v>82500.000000000015</v>
      </c>
    </row>
    <row r="2987" spans="1:1">
      <c r="A2987" s="34">
        <v>91875</v>
      </c>
    </row>
    <row r="2988" spans="1:1">
      <c r="A2988" s="33">
        <v>40500.000000000007</v>
      </c>
    </row>
    <row r="2989" spans="1:1">
      <c r="A2989" s="34">
        <v>27000</v>
      </c>
    </row>
    <row r="2990" spans="1:1">
      <c r="A2990" s="33">
        <v>24000</v>
      </c>
    </row>
    <row r="2991" spans="1:1">
      <c r="A2991" s="34">
        <v>30624.999999999996</v>
      </c>
    </row>
    <row r="2992" spans="1:1">
      <c r="A2992" s="33">
        <v>77000.000000000015</v>
      </c>
    </row>
    <row r="2993" spans="1:1">
      <c r="A2993" s="34">
        <v>66500</v>
      </c>
    </row>
    <row r="2994" spans="1:1">
      <c r="A2994" s="33">
        <v>28875.000000000004</v>
      </c>
    </row>
    <row r="2995" spans="1:1">
      <c r="A2995" s="34">
        <v>15750.000000000002</v>
      </c>
    </row>
    <row r="2996" spans="1:1">
      <c r="A2996" s="33">
        <v>13500.000000000002</v>
      </c>
    </row>
    <row r="2997" spans="1:1">
      <c r="A2997" s="34">
        <v>21000</v>
      </c>
    </row>
    <row r="2998" spans="1:1">
      <c r="A2998" s="33">
        <v>40500</v>
      </c>
    </row>
    <row r="2999" spans="1:1">
      <c r="A2999" s="34">
        <v>69999.999999999985</v>
      </c>
    </row>
    <row r="3000" spans="1:1">
      <c r="A3000" s="33">
        <v>30000</v>
      </c>
    </row>
    <row r="3001" spans="1:1">
      <c r="A3001" s="34">
        <v>18000</v>
      </c>
    </row>
    <row r="3002" spans="1:1">
      <c r="A3002" s="33">
        <v>15000</v>
      </c>
    </row>
    <row r="3003" spans="1:1">
      <c r="A3003" s="34">
        <v>21874.999999999996</v>
      </c>
    </row>
    <row r="3004" spans="1:1">
      <c r="A3004" s="33">
        <v>54999.999999999993</v>
      </c>
    </row>
    <row r="3005" spans="1:1">
      <c r="A3005" s="34">
        <v>69999.999999999985</v>
      </c>
    </row>
    <row r="3006" spans="1:1">
      <c r="A3006" s="33">
        <v>30000</v>
      </c>
    </row>
    <row r="3007" spans="1:1">
      <c r="A3007" s="34">
        <v>23400</v>
      </c>
    </row>
    <row r="3008" spans="1:1">
      <c r="A3008" s="33">
        <v>21000</v>
      </c>
    </row>
    <row r="3009" spans="1:1">
      <c r="A3009" s="34">
        <v>31499.999999999996</v>
      </c>
    </row>
    <row r="3010" spans="1:1">
      <c r="A3010" s="33">
        <v>64999.999999999993</v>
      </c>
    </row>
    <row r="3011" spans="1:1">
      <c r="A3011" s="34">
        <v>105000</v>
      </c>
    </row>
    <row r="3012" spans="1:1">
      <c r="A3012" s="33">
        <v>45000</v>
      </c>
    </row>
    <row r="3013" spans="1:1">
      <c r="A3013" s="34">
        <v>37500</v>
      </c>
    </row>
    <row r="3014" spans="1:1">
      <c r="A3014" s="33">
        <v>30000</v>
      </c>
    </row>
    <row r="3015" spans="1:1">
      <c r="A3015" s="34">
        <v>42000</v>
      </c>
    </row>
    <row r="3016" spans="1:1">
      <c r="A3016" s="33">
        <v>77999.999999999985</v>
      </c>
    </row>
    <row r="3017" spans="1:1">
      <c r="A3017" s="34">
        <v>40500.000000000007</v>
      </c>
    </row>
    <row r="3018" spans="1:1">
      <c r="A3018" s="33">
        <v>26250.000000000004</v>
      </c>
    </row>
    <row r="3019" spans="1:1">
      <c r="A3019" s="34">
        <v>15000.000000000004</v>
      </c>
    </row>
    <row r="3020" spans="1:1">
      <c r="A3020" s="33">
        <v>7500.0000000000018</v>
      </c>
    </row>
    <row r="3021" spans="1:1">
      <c r="A3021" s="34">
        <v>30000</v>
      </c>
    </row>
    <row r="3022" spans="1:1">
      <c r="A3022" s="33">
        <v>30000.000000000007</v>
      </c>
    </row>
    <row r="3023" spans="1:1">
      <c r="A3023" s="34">
        <v>45000.000000000007</v>
      </c>
    </row>
    <row r="3024" spans="1:1">
      <c r="A3024" s="33">
        <v>15750.000000000002</v>
      </c>
    </row>
    <row r="3025" spans="1:1">
      <c r="A3025" s="34">
        <v>12000.000000000004</v>
      </c>
    </row>
    <row r="3026" spans="1:1">
      <c r="A3026" s="33">
        <v>5625.0000000000009</v>
      </c>
    </row>
    <row r="3027" spans="1:1">
      <c r="A3027" s="34">
        <v>30000</v>
      </c>
    </row>
    <row r="3028" spans="1:1">
      <c r="A3028" s="33">
        <v>14999.999999999998</v>
      </c>
    </row>
    <row r="3029" spans="1:1">
      <c r="A3029" s="34">
        <v>28200.000000000004</v>
      </c>
    </row>
    <row r="3030" spans="1:1">
      <c r="A3030" s="33">
        <v>12250.000000000002</v>
      </c>
    </row>
    <row r="3031" spans="1:1">
      <c r="A3031" s="34">
        <v>6750.0000000000018</v>
      </c>
    </row>
    <row r="3032" spans="1:1">
      <c r="A3032" s="33">
        <v>4499.9999999999991</v>
      </c>
    </row>
    <row r="3033" spans="1:1">
      <c r="A3033" s="34">
        <v>22500.000000000004</v>
      </c>
    </row>
    <row r="3034" spans="1:1">
      <c r="A3034" s="33">
        <v>20000.000000000004</v>
      </c>
    </row>
    <row r="3035" spans="1:1">
      <c r="A3035" s="34">
        <v>28500.000000000004</v>
      </c>
    </row>
    <row r="3036" spans="1:1">
      <c r="A3036" s="33">
        <v>12250.000000000002</v>
      </c>
    </row>
    <row r="3037" spans="1:1">
      <c r="A3037" s="34">
        <v>5250.0000000000018</v>
      </c>
    </row>
    <row r="3038" spans="1:1">
      <c r="A3038" s="33">
        <v>4499.9999999999991</v>
      </c>
    </row>
    <row r="3039" spans="1:1">
      <c r="A3039" s="34">
        <v>37500</v>
      </c>
    </row>
    <row r="3040" spans="1:1">
      <c r="A3040" s="33">
        <v>50000</v>
      </c>
    </row>
    <row r="3041" spans="1:1">
      <c r="A3041" s="34">
        <v>93600</v>
      </c>
    </row>
    <row r="3042" spans="1:1">
      <c r="A3042" s="33">
        <v>31499.999999999996</v>
      </c>
    </row>
    <row r="3043" spans="1:1">
      <c r="A3043" s="34">
        <v>21000</v>
      </c>
    </row>
    <row r="3044" spans="1:1">
      <c r="A3044" s="33">
        <v>13125</v>
      </c>
    </row>
    <row r="3045" spans="1:1">
      <c r="A3045" s="34">
        <v>33749.999999999993</v>
      </c>
    </row>
    <row r="3046" spans="1:1">
      <c r="A3046" s="33">
        <v>54999.999999999993</v>
      </c>
    </row>
    <row r="3047" spans="1:1">
      <c r="A3047" s="34">
        <v>55125</v>
      </c>
    </row>
    <row r="3048" spans="1:1">
      <c r="A3048" s="33">
        <v>28875.000000000007</v>
      </c>
    </row>
    <row r="3049" spans="1:1">
      <c r="A3049" s="34">
        <v>15000.000000000004</v>
      </c>
    </row>
    <row r="3050" spans="1:1">
      <c r="A3050" s="33">
        <v>13125.000000000004</v>
      </c>
    </row>
    <row r="3051" spans="1:1">
      <c r="A3051" s="34">
        <v>30625</v>
      </c>
    </row>
    <row r="3052" spans="1:1">
      <c r="A3052" s="33">
        <v>71500.000000000015</v>
      </c>
    </row>
    <row r="3053" spans="1:1">
      <c r="A3053" s="34">
        <v>82500</v>
      </c>
    </row>
    <row r="3054" spans="1:1">
      <c r="A3054" s="33">
        <v>47250.000000000007</v>
      </c>
    </row>
    <row r="3055" spans="1:1">
      <c r="A3055" s="34">
        <v>27000</v>
      </c>
    </row>
    <row r="3056" spans="1:1">
      <c r="A3056" s="33">
        <v>21000</v>
      </c>
    </row>
    <row r="3057" spans="1:1">
      <c r="A3057" s="34">
        <v>50000</v>
      </c>
    </row>
    <row r="3058" spans="1:1">
      <c r="A3058" s="33">
        <v>82500.000000000015</v>
      </c>
    </row>
    <row r="3059" spans="1:1">
      <c r="A3059" s="34">
        <v>78750</v>
      </c>
    </row>
    <row r="3060" spans="1:1">
      <c r="A3060" s="33">
        <v>47250.000000000007</v>
      </c>
    </row>
    <row r="3061" spans="1:1">
      <c r="A3061" s="34">
        <v>27000</v>
      </c>
    </row>
    <row r="3062" spans="1:1">
      <c r="A3062" s="33">
        <v>24000</v>
      </c>
    </row>
    <row r="3063" spans="1:1">
      <c r="A3063" s="34">
        <v>43750</v>
      </c>
    </row>
    <row r="3064" spans="1:1">
      <c r="A3064" s="33">
        <v>77000.000000000015</v>
      </c>
    </row>
    <row r="3065" spans="1:1">
      <c r="A3065" s="34">
        <v>49875</v>
      </c>
    </row>
    <row r="3066" spans="1:1">
      <c r="A3066" s="33">
        <v>28875.000000000007</v>
      </c>
    </row>
    <row r="3067" spans="1:1">
      <c r="A3067" s="34">
        <v>13125.000000000004</v>
      </c>
    </row>
    <row r="3068" spans="1:1">
      <c r="A3068" s="33">
        <v>11250.000000000002</v>
      </c>
    </row>
    <row r="3069" spans="1:1">
      <c r="A3069" s="34">
        <v>26250</v>
      </c>
    </row>
    <row r="3070" spans="1:1">
      <c r="A3070" s="33">
        <v>36000</v>
      </c>
    </row>
    <row r="3071" spans="1:1">
      <c r="A3071" s="34">
        <v>53999.999999999993</v>
      </c>
    </row>
    <row r="3072" spans="1:1">
      <c r="A3072" s="33">
        <v>30624.999999999996</v>
      </c>
    </row>
    <row r="3073" spans="1:1">
      <c r="A3073" s="34">
        <v>15750</v>
      </c>
    </row>
    <row r="3074" spans="1:1">
      <c r="A3074" s="33">
        <v>13125</v>
      </c>
    </row>
    <row r="3075" spans="1:1">
      <c r="A3075" s="34">
        <v>28124.999999999996</v>
      </c>
    </row>
    <row r="3076" spans="1:1">
      <c r="A3076" s="33">
        <v>49999.999999999993</v>
      </c>
    </row>
    <row r="3077" spans="1:1">
      <c r="A3077" s="34">
        <v>53999.999999999993</v>
      </c>
    </row>
    <row r="3078" spans="1:1">
      <c r="A3078" s="33">
        <v>33687.5</v>
      </c>
    </row>
    <row r="3079" spans="1:1">
      <c r="A3079" s="34">
        <v>23100</v>
      </c>
    </row>
    <row r="3080" spans="1:1">
      <c r="A3080" s="33">
        <v>21000</v>
      </c>
    </row>
    <row r="3081" spans="1:1">
      <c r="A3081" s="34">
        <v>52500</v>
      </c>
    </row>
    <row r="3082" spans="1:1">
      <c r="A3082" s="33">
        <v>71499.999999999985</v>
      </c>
    </row>
    <row r="3083" spans="1:1">
      <c r="A3083" s="34">
        <v>94500</v>
      </c>
    </row>
    <row r="3084" spans="1:1">
      <c r="A3084" s="33">
        <v>56875</v>
      </c>
    </row>
    <row r="3085" spans="1:1">
      <c r="A3085" s="34">
        <v>41250</v>
      </c>
    </row>
    <row r="3086" spans="1:1">
      <c r="A3086" s="33">
        <v>33750</v>
      </c>
    </row>
    <row r="3087" spans="1:1">
      <c r="A3087" s="34">
        <v>67500</v>
      </c>
    </row>
    <row r="3088" spans="1:1">
      <c r="A3088" s="33">
        <v>84499.999999999985</v>
      </c>
    </row>
    <row r="3089" spans="1:1">
      <c r="A3089" s="34">
        <v>40500.000000000007</v>
      </c>
    </row>
    <row r="3090" spans="1:1">
      <c r="A3090" s="33">
        <v>26250.000000000004</v>
      </c>
    </row>
    <row r="3091" spans="1:1">
      <c r="A3091" s="34">
        <v>15000.000000000004</v>
      </c>
    </row>
    <row r="3092" spans="1:1">
      <c r="A3092" s="33">
        <v>7500.0000000000018</v>
      </c>
    </row>
    <row r="3093" spans="1:1">
      <c r="A3093" s="34">
        <v>30000</v>
      </c>
    </row>
    <row r="3094" spans="1:1">
      <c r="A3094" s="33">
        <v>30000.000000000007</v>
      </c>
    </row>
    <row r="3095" spans="1:1">
      <c r="A3095" s="34">
        <v>45000.000000000007</v>
      </c>
    </row>
    <row r="3096" spans="1:1">
      <c r="A3096" s="33">
        <v>15750.000000000002</v>
      </c>
    </row>
    <row r="3097" spans="1:1">
      <c r="A3097" s="34">
        <v>12000.000000000004</v>
      </c>
    </row>
    <row r="3098" spans="1:1">
      <c r="A3098" s="33">
        <v>5625.0000000000009</v>
      </c>
    </row>
    <row r="3099" spans="1:1">
      <c r="A3099" s="34">
        <v>30000</v>
      </c>
    </row>
    <row r="3100" spans="1:1">
      <c r="A3100" s="33">
        <v>14999.999999999998</v>
      </c>
    </row>
    <row r="3101" spans="1:1">
      <c r="A3101" s="34">
        <v>28200.000000000004</v>
      </c>
    </row>
    <row r="3102" spans="1:1">
      <c r="A3102" s="33">
        <v>12250.000000000002</v>
      </c>
    </row>
    <row r="3103" spans="1:1">
      <c r="A3103" s="34">
        <v>6750.0000000000018</v>
      </c>
    </row>
    <row r="3104" spans="1:1">
      <c r="A3104" s="33">
        <v>3374.9999999999995</v>
      </c>
    </row>
    <row r="3105" spans="1:1">
      <c r="A3105" s="34">
        <v>18750.000000000004</v>
      </c>
    </row>
    <row r="3106" spans="1:1">
      <c r="A3106" s="33">
        <v>18000.000000000004</v>
      </c>
    </row>
    <row r="3107" spans="1:1">
      <c r="A3107" s="34">
        <v>27000.000000000004</v>
      </c>
    </row>
    <row r="3108" spans="1:1">
      <c r="A3108" s="33">
        <v>10500</v>
      </c>
    </row>
    <row r="3109" spans="1:1">
      <c r="A3109" s="34">
        <v>4500.0000000000018</v>
      </c>
    </row>
    <row r="3110" spans="1:1">
      <c r="A3110" s="33">
        <v>3374.9999999999995</v>
      </c>
    </row>
    <row r="3111" spans="1:1">
      <c r="A3111" s="34">
        <v>30000</v>
      </c>
    </row>
    <row r="3112" spans="1:1">
      <c r="A3112" s="33">
        <v>45000</v>
      </c>
    </row>
    <row r="3113" spans="1:1">
      <c r="A3113" s="34">
        <v>89100</v>
      </c>
    </row>
    <row r="3114" spans="1:1">
      <c r="A3114" s="33">
        <v>28000</v>
      </c>
    </row>
    <row r="3115" spans="1:1">
      <c r="A3115" s="34">
        <v>18375</v>
      </c>
    </row>
    <row r="3116" spans="1:1">
      <c r="A3116" s="33">
        <v>15750</v>
      </c>
    </row>
    <row r="3117" spans="1:1">
      <c r="A3117" s="34">
        <v>39374.999999999993</v>
      </c>
    </row>
    <row r="3118" spans="1:1">
      <c r="A3118" s="33">
        <v>59999.999999999993</v>
      </c>
    </row>
    <row r="3119" spans="1:1">
      <c r="A3119" s="34">
        <v>57750</v>
      </c>
    </row>
    <row r="3120" spans="1:1">
      <c r="A3120" s="33">
        <v>31500.000000000007</v>
      </c>
    </row>
    <row r="3121" spans="1:1">
      <c r="A3121" s="34">
        <v>15000.000000000004</v>
      </c>
    </row>
    <row r="3122" spans="1:1">
      <c r="A3122" s="33">
        <v>13125.000000000004</v>
      </c>
    </row>
    <row r="3123" spans="1:1">
      <c r="A3123" s="34">
        <v>30625</v>
      </c>
    </row>
    <row r="3124" spans="1:1">
      <c r="A3124" s="33">
        <v>71500.000000000015</v>
      </c>
    </row>
    <row r="3125" spans="1:1">
      <c r="A3125" s="34">
        <v>82500</v>
      </c>
    </row>
    <row r="3126" spans="1:1">
      <c r="A3126" s="33">
        <v>47250.000000000007</v>
      </c>
    </row>
    <row r="3127" spans="1:1">
      <c r="A3127" s="34">
        <v>27000</v>
      </c>
    </row>
    <row r="3128" spans="1:1">
      <c r="A3128" s="33">
        <v>21000</v>
      </c>
    </row>
    <row r="3129" spans="1:1">
      <c r="A3129" s="34">
        <v>50000</v>
      </c>
    </row>
    <row r="3130" spans="1:1">
      <c r="A3130" s="33">
        <v>82500.000000000015</v>
      </c>
    </row>
    <row r="3131" spans="1:1">
      <c r="A3131" s="34">
        <v>78750</v>
      </c>
    </row>
    <row r="3132" spans="1:1">
      <c r="A3132" s="33">
        <v>47250.000000000007</v>
      </c>
    </row>
    <row r="3133" spans="1:1">
      <c r="A3133" s="34">
        <v>27000</v>
      </c>
    </row>
    <row r="3134" spans="1:1">
      <c r="A3134" s="33">
        <v>24000</v>
      </c>
    </row>
    <row r="3135" spans="1:1">
      <c r="A3135" s="34">
        <v>43750</v>
      </c>
    </row>
    <row r="3136" spans="1:1">
      <c r="A3136" s="33">
        <v>77000.000000000015</v>
      </c>
    </row>
    <row r="3137" spans="1:1">
      <c r="A3137" s="34">
        <v>49875</v>
      </c>
    </row>
    <row r="3138" spans="1:1">
      <c r="A3138" s="33">
        <v>26250.000000000007</v>
      </c>
    </row>
    <row r="3139" spans="1:1">
      <c r="A3139" s="34">
        <v>11250.000000000002</v>
      </c>
    </row>
    <row r="3140" spans="1:1">
      <c r="A3140" s="33">
        <v>9375.0000000000018</v>
      </c>
    </row>
    <row r="3141" spans="1:1">
      <c r="A3141" s="34">
        <v>21875</v>
      </c>
    </row>
    <row r="3142" spans="1:1">
      <c r="A3142" s="33">
        <v>32000</v>
      </c>
    </row>
    <row r="3143" spans="1:1">
      <c r="A3143" s="34">
        <v>50624.999999999993</v>
      </c>
    </row>
    <row r="3144" spans="1:1">
      <c r="A3144" s="33">
        <v>27562.5</v>
      </c>
    </row>
    <row r="3145" spans="1:1">
      <c r="A3145" s="34">
        <v>13125</v>
      </c>
    </row>
    <row r="3146" spans="1:1">
      <c r="A3146" s="33">
        <v>13125</v>
      </c>
    </row>
    <row r="3147" spans="1:1">
      <c r="A3147" s="34">
        <v>28124.999999999996</v>
      </c>
    </row>
    <row r="3148" spans="1:1">
      <c r="A3148" s="33">
        <v>49999.999999999993</v>
      </c>
    </row>
    <row r="3149" spans="1:1">
      <c r="A3149" s="34">
        <v>53999.999999999993</v>
      </c>
    </row>
    <row r="3150" spans="1:1">
      <c r="A3150" s="33">
        <v>36750</v>
      </c>
    </row>
    <row r="3151" spans="1:1">
      <c r="A3151" s="34">
        <v>25725</v>
      </c>
    </row>
    <row r="3152" spans="1:1">
      <c r="A3152" s="33">
        <v>23625</v>
      </c>
    </row>
    <row r="3153" spans="1:1">
      <c r="A3153" s="34">
        <v>60000</v>
      </c>
    </row>
    <row r="3154" spans="1:1">
      <c r="A3154" s="33">
        <v>77999.999999999985</v>
      </c>
    </row>
    <row r="3155" spans="1:1">
      <c r="A3155" s="34">
        <v>99000</v>
      </c>
    </row>
    <row r="3156" spans="1:1">
      <c r="A3156" s="33">
        <v>61249.999999999993</v>
      </c>
    </row>
    <row r="3157" spans="1:1">
      <c r="A3157" s="34">
        <v>45000</v>
      </c>
    </row>
    <row r="3158" spans="1:1">
      <c r="A3158" s="33">
        <v>37500</v>
      </c>
    </row>
    <row r="3159" spans="1:1">
      <c r="A3159" s="34">
        <v>75000</v>
      </c>
    </row>
    <row r="3160" spans="1:1">
      <c r="A3160" s="33">
        <v>90999.999999999985</v>
      </c>
    </row>
    <row r="3161" spans="1:1">
      <c r="A3161" s="34">
        <v>70000</v>
      </c>
    </row>
    <row r="3162" spans="1:1">
      <c r="A3162" s="33">
        <v>42000</v>
      </c>
    </row>
    <row r="3163" spans="1:1">
      <c r="A3163" s="34">
        <v>26250.000000000004</v>
      </c>
    </row>
    <row r="3164" spans="1:1">
      <c r="A3164" s="33">
        <v>15750.000000000002</v>
      </c>
    </row>
    <row r="3165" spans="1:1">
      <c r="A3165" s="34">
        <v>26999.999999999996</v>
      </c>
    </row>
    <row r="3166" spans="1:1">
      <c r="A3166" s="33">
        <v>42000</v>
      </c>
    </row>
    <row r="3167" spans="1:1">
      <c r="A3167" s="34">
        <v>77000</v>
      </c>
    </row>
    <row r="3168" spans="1:1">
      <c r="A3168" s="33">
        <v>28000</v>
      </c>
    </row>
    <row r="3169" spans="1:1">
      <c r="A3169" s="34">
        <v>21875.000000000004</v>
      </c>
    </row>
    <row r="3170" spans="1:1">
      <c r="A3170" s="33">
        <v>13125.000000000002</v>
      </c>
    </row>
    <row r="3171" spans="1:1">
      <c r="A3171" s="34">
        <v>26999.999999999996</v>
      </c>
    </row>
    <row r="3172" spans="1:1">
      <c r="A3172" s="33">
        <v>24000</v>
      </c>
    </row>
    <row r="3173" spans="1:1">
      <c r="A3173" s="34">
        <v>52000.000000000022</v>
      </c>
    </row>
    <row r="3174" spans="1:1">
      <c r="A3174" s="33">
        <v>22500.000000000007</v>
      </c>
    </row>
    <row r="3175" spans="1:1">
      <c r="A3175" s="34">
        <v>14437.500000000002</v>
      </c>
    </row>
    <row r="3176" spans="1:1">
      <c r="A3176" s="33">
        <v>8749.9999999999982</v>
      </c>
    </row>
    <row r="3177" spans="1:1">
      <c r="A3177" s="34">
        <v>18375</v>
      </c>
    </row>
    <row r="3178" spans="1:1">
      <c r="A3178" s="33">
        <v>27500.000000000007</v>
      </c>
    </row>
    <row r="3179" spans="1:1">
      <c r="A3179" s="34">
        <v>50000.000000000015</v>
      </c>
    </row>
    <row r="3180" spans="1:1">
      <c r="A3180" s="33">
        <v>20000.000000000007</v>
      </c>
    </row>
    <row r="3181" spans="1:1">
      <c r="A3181" s="34">
        <v>10500</v>
      </c>
    </row>
    <row r="3182" spans="1:1">
      <c r="A3182" s="33">
        <v>8749.9999999999982</v>
      </c>
    </row>
    <row r="3183" spans="1:1">
      <c r="A3183" s="34">
        <v>29250</v>
      </c>
    </row>
    <row r="3184" spans="1:1">
      <c r="A3184" s="33">
        <v>55000</v>
      </c>
    </row>
    <row r="3185" spans="1:1">
      <c r="A3185" s="34">
        <v>130800</v>
      </c>
    </row>
    <row r="3186" spans="1:1">
      <c r="A3186" s="33">
        <v>40000</v>
      </c>
    </row>
    <row r="3187" spans="1:1">
      <c r="A3187" s="34">
        <v>27562.5</v>
      </c>
    </row>
    <row r="3188" spans="1:1">
      <c r="A3188" s="33">
        <v>21437.5</v>
      </c>
    </row>
    <row r="3189" spans="1:1">
      <c r="A3189" s="34">
        <v>26999.999999999996</v>
      </c>
    </row>
    <row r="3190" spans="1:1">
      <c r="A3190" s="33">
        <v>71499.999999999985</v>
      </c>
    </row>
    <row r="3191" spans="1:1">
      <c r="A3191" s="34">
        <v>92000</v>
      </c>
    </row>
    <row r="3192" spans="1:1">
      <c r="A3192" s="33">
        <v>45500.000000000015</v>
      </c>
    </row>
    <row r="3193" spans="1:1">
      <c r="A3193" s="34">
        <v>21000</v>
      </c>
    </row>
    <row r="3194" spans="1:1">
      <c r="A3194" s="33">
        <v>18375</v>
      </c>
    </row>
    <row r="3195" spans="1:1">
      <c r="A3195" s="34">
        <v>21000</v>
      </c>
    </row>
    <row r="3196" spans="1:1">
      <c r="A3196" s="33">
        <v>78000.000000000015</v>
      </c>
    </row>
    <row r="3197" spans="1:1">
      <c r="A3197" s="34">
        <v>121000.00000000003</v>
      </c>
    </row>
    <row r="3198" spans="1:1">
      <c r="A3198" s="33">
        <v>60000.000000000015</v>
      </c>
    </row>
    <row r="3199" spans="1:1">
      <c r="A3199" s="34">
        <v>35437.5</v>
      </c>
    </row>
    <row r="3200" spans="1:1">
      <c r="A3200" s="33">
        <v>27562.5</v>
      </c>
    </row>
    <row r="3201" spans="1:1">
      <c r="A3201" s="34">
        <v>33000</v>
      </c>
    </row>
    <row r="3202" spans="1:1">
      <c r="A3202" s="33">
        <v>90000.000000000015</v>
      </c>
    </row>
    <row r="3203" spans="1:1">
      <c r="A3203" s="34">
        <v>105000</v>
      </c>
    </row>
    <row r="3204" spans="1:1">
      <c r="A3204" s="33">
        <v>54000.000000000015</v>
      </c>
    </row>
    <row r="3205" spans="1:1">
      <c r="A3205" s="34">
        <v>31499.999999999996</v>
      </c>
    </row>
    <row r="3206" spans="1:1">
      <c r="A3206" s="33">
        <v>28000</v>
      </c>
    </row>
    <row r="3207" spans="1:1">
      <c r="A3207" s="34">
        <v>26250</v>
      </c>
    </row>
    <row r="3208" spans="1:1">
      <c r="A3208" s="33">
        <v>77000.000000000015</v>
      </c>
    </row>
    <row r="3209" spans="1:1">
      <c r="A3209" s="34">
        <v>66500</v>
      </c>
    </row>
    <row r="3210" spans="1:1">
      <c r="A3210" s="33">
        <v>33000.000000000015</v>
      </c>
    </row>
    <row r="3211" spans="1:1">
      <c r="A3211" s="34">
        <v>15312.500000000004</v>
      </c>
    </row>
    <row r="3212" spans="1:1">
      <c r="A3212" s="33">
        <v>13125.000000000002</v>
      </c>
    </row>
    <row r="3213" spans="1:1">
      <c r="A3213" s="34">
        <v>15750</v>
      </c>
    </row>
    <row r="3214" spans="1:1">
      <c r="A3214" s="33">
        <v>36000</v>
      </c>
    </row>
    <row r="3215" spans="1:1">
      <c r="A3215" s="34">
        <v>71999.999999999985</v>
      </c>
    </row>
    <row r="3216" spans="1:1">
      <c r="A3216" s="33">
        <v>35000</v>
      </c>
    </row>
    <row r="3217" spans="1:1">
      <c r="A3217" s="34">
        <v>18375</v>
      </c>
    </row>
    <row r="3218" spans="1:1">
      <c r="A3218" s="33">
        <v>18375</v>
      </c>
    </row>
    <row r="3219" spans="1:1">
      <c r="A3219" s="34">
        <v>20249.999999999996</v>
      </c>
    </row>
    <row r="3220" spans="1:1">
      <c r="A3220" s="33">
        <v>54999.999999999993</v>
      </c>
    </row>
    <row r="3221" spans="1:1">
      <c r="A3221" s="34">
        <v>76499.999999999985</v>
      </c>
    </row>
    <row r="3222" spans="1:1">
      <c r="A3222" s="33">
        <v>45500</v>
      </c>
    </row>
    <row r="3223" spans="1:1">
      <c r="A3223" s="34">
        <v>33075</v>
      </c>
    </row>
    <row r="3224" spans="1:1">
      <c r="A3224" s="33">
        <v>33687.5</v>
      </c>
    </row>
    <row r="3225" spans="1:1">
      <c r="A3225" s="34">
        <v>45000</v>
      </c>
    </row>
    <row r="3226" spans="1:1">
      <c r="A3226" s="33">
        <v>90999.999999999985</v>
      </c>
    </row>
    <row r="3227" spans="1:1">
      <c r="A3227" s="34">
        <v>144000</v>
      </c>
    </row>
    <row r="3228" spans="1:1">
      <c r="A3228" s="33">
        <v>80000</v>
      </c>
    </row>
    <row r="3229" spans="1:1">
      <c r="A3229" s="34">
        <v>61249.999999999993</v>
      </c>
    </row>
    <row r="3230" spans="1:1">
      <c r="A3230" s="33">
        <v>52500</v>
      </c>
    </row>
    <row r="3231" spans="1:1">
      <c r="A3231" s="34">
        <v>54000</v>
      </c>
    </row>
    <row r="3232" spans="1:1">
      <c r="A3232" s="33">
        <v>103999.99999999999</v>
      </c>
    </row>
    <row r="3233" spans="1:1">
      <c r="A3233" s="34">
        <v>70000</v>
      </c>
    </row>
    <row r="3234" spans="1:1">
      <c r="A3234" s="33">
        <v>42000</v>
      </c>
    </row>
    <row r="3235" spans="1:1">
      <c r="A3235" s="34">
        <v>30000.000000000007</v>
      </c>
    </row>
    <row r="3236" spans="1:1">
      <c r="A3236" s="33">
        <v>18000.000000000004</v>
      </c>
    </row>
    <row r="3237" spans="1:1">
      <c r="A3237" s="34">
        <v>35999.999999999993</v>
      </c>
    </row>
    <row r="3238" spans="1:1">
      <c r="A3238" s="33">
        <v>42000</v>
      </c>
    </row>
    <row r="3239" spans="1:1">
      <c r="A3239" s="34">
        <v>77000</v>
      </c>
    </row>
    <row r="3240" spans="1:1">
      <c r="A3240" s="33">
        <v>32000</v>
      </c>
    </row>
    <row r="3241" spans="1:1">
      <c r="A3241" s="34">
        <v>36000.000000000007</v>
      </c>
    </row>
    <row r="3242" spans="1:1">
      <c r="A3242" s="33">
        <v>24500</v>
      </c>
    </row>
    <row r="3243" spans="1:1">
      <c r="A3243" s="34">
        <v>50000</v>
      </c>
    </row>
    <row r="3244" spans="1:1">
      <c r="A3244" s="33">
        <v>34999.999999999993</v>
      </c>
    </row>
    <row r="3245" spans="1:1">
      <c r="A3245" s="34">
        <v>68400.000000000015</v>
      </c>
    </row>
    <row r="3246" spans="1:1">
      <c r="A3246" s="33">
        <v>33000.000000000007</v>
      </c>
    </row>
    <row r="3247" spans="1:1">
      <c r="A3247" s="34">
        <v>26000</v>
      </c>
    </row>
    <row r="3248" spans="1:1">
      <c r="A3248" s="33">
        <v>17499.999999999996</v>
      </c>
    </row>
    <row r="3249" spans="1:1">
      <c r="A3249" s="34">
        <v>36000</v>
      </c>
    </row>
    <row r="3250" spans="1:1">
      <c r="A3250" s="33">
        <v>39000.000000000007</v>
      </c>
    </row>
    <row r="3251" spans="1:1">
      <c r="A3251" s="34">
        <v>66000.000000000015</v>
      </c>
    </row>
    <row r="3252" spans="1:1">
      <c r="A3252" s="33">
        <v>30000.000000000007</v>
      </c>
    </row>
    <row r="3253" spans="1:1">
      <c r="A3253" s="34">
        <v>20000</v>
      </c>
    </row>
    <row r="3254" spans="1:1">
      <c r="A3254" s="33">
        <v>17499.999999999996</v>
      </c>
    </row>
    <row r="3255" spans="1:1">
      <c r="A3255" s="34">
        <v>52000</v>
      </c>
    </row>
    <row r="3256" spans="1:1">
      <c r="A3256" s="33">
        <v>65000</v>
      </c>
    </row>
    <row r="3257" spans="1:1">
      <c r="A3257" s="34">
        <v>142800</v>
      </c>
    </row>
    <row r="3258" spans="1:1">
      <c r="A3258" s="33">
        <v>48000</v>
      </c>
    </row>
    <row r="3259" spans="1:1">
      <c r="A3259" s="34">
        <v>38500</v>
      </c>
    </row>
    <row r="3260" spans="1:1">
      <c r="A3260" s="33">
        <v>28000</v>
      </c>
    </row>
    <row r="3261" spans="1:1">
      <c r="A3261" s="34">
        <v>40500</v>
      </c>
    </row>
    <row r="3262" spans="1:1">
      <c r="A3262" s="33">
        <v>76999.999999999985</v>
      </c>
    </row>
    <row r="3263" spans="1:1">
      <c r="A3263" s="34">
        <v>108000</v>
      </c>
    </row>
    <row r="3264" spans="1:1">
      <c r="A3264" s="33">
        <v>68000.000000000015</v>
      </c>
    </row>
    <row r="3265" spans="1:1">
      <c r="A3265" s="34">
        <v>42000</v>
      </c>
    </row>
    <row r="3266" spans="1:1">
      <c r="A3266" s="33">
        <v>38500</v>
      </c>
    </row>
    <row r="3267" spans="1:1">
      <c r="A3267" s="34">
        <v>49500</v>
      </c>
    </row>
    <row r="3268" spans="1:1">
      <c r="A3268" s="33">
        <v>110500.00000000003</v>
      </c>
    </row>
    <row r="3269" spans="1:1">
      <c r="A3269" s="34">
        <v>156000.00000000003</v>
      </c>
    </row>
    <row r="3270" spans="1:1">
      <c r="A3270" s="33">
        <v>88000.000000000029</v>
      </c>
    </row>
    <row r="3271" spans="1:1">
      <c r="A3271" s="34">
        <v>65000</v>
      </c>
    </row>
    <row r="3272" spans="1:1">
      <c r="A3272" s="33">
        <v>55000</v>
      </c>
    </row>
    <row r="3273" spans="1:1">
      <c r="A3273" s="34">
        <v>72000.000000000015</v>
      </c>
    </row>
    <row r="3274" spans="1:1">
      <c r="A3274" s="33">
        <v>123500.00000000003</v>
      </c>
    </row>
    <row r="3275" spans="1:1">
      <c r="A3275" s="34">
        <v>105000</v>
      </c>
    </row>
    <row r="3276" spans="1:1">
      <c r="A3276" s="33">
        <v>54000.000000000015</v>
      </c>
    </row>
    <row r="3277" spans="1:1">
      <c r="A3277" s="34">
        <v>48000</v>
      </c>
    </row>
    <row r="3278" spans="1:1">
      <c r="A3278" s="33">
        <v>44000</v>
      </c>
    </row>
    <row r="3279" spans="1:1">
      <c r="A3279" s="34">
        <v>50000</v>
      </c>
    </row>
    <row r="3280" spans="1:1">
      <c r="A3280" s="33">
        <v>93500.000000000015</v>
      </c>
    </row>
    <row r="3281" spans="1:1">
      <c r="A3281" s="34">
        <v>77000</v>
      </c>
    </row>
    <row r="3282" spans="1:1">
      <c r="A3282" s="33">
        <v>42000.000000000022</v>
      </c>
    </row>
    <row r="3283" spans="1:1">
      <c r="A3283" s="34">
        <v>25000.000000000007</v>
      </c>
    </row>
    <row r="3284" spans="1:1">
      <c r="A3284" s="33">
        <v>22500.000000000007</v>
      </c>
    </row>
    <row r="3285" spans="1:1">
      <c r="A3285" s="34">
        <v>31500</v>
      </c>
    </row>
    <row r="3286" spans="1:1">
      <c r="A3286" s="33">
        <v>48000</v>
      </c>
    </row>
    <row r="3287" spans="1:1">
      <c r="A3287" s="34">
        <v>76499.999999999985</v>
      </c>
    </row>
    <row r="3288" spans="1:1">
      <c r="A3288" s="33">
        <v>38500</v>
      </c>
    </row>
    <row r="3289" spans="1:1">
      <c r="A3289" s="34">
        <v>24500</v>
      </c>
    </row>
    <row r="3290" spans="1:1">
      <c r="A3290" s="33">
        <v>24500</v>
      </c>
    </row>
    <row r="3291" spans="1:1">
      <c r="A3291" s="34">
        <v>31499.999999999996</v>
      </c>
    </row>
    <row r="3292" spans="1:1">
      <c r="A3292" s="33">
        <v>59999.999999999993</v>
      </c>
    </row>
    <row r="3293" spans="1:1">
      <c r="A3293" s="34">
        <v>81000</v>
      </c>
    </row>
    <row r="3294" spans="1:1">
      <c r="A3294" s="33">
        <v>49000</v>
      </c>
    </row>
    <row r="3295" spans="1:1">
      <c r="A3295" s="34">
        <v>41300</v>
      </c>
    </row>
    <row r="3296" spans="1:1">
      <c r="A3296" s="33">
        <v>52000</v>
      </c>
    </row>
    <row r="3297" spans="1:1">
      <c r="A3297" s="34">
        <v>78000</v>
      </c>
    </row>
    <row r="3298" spans="1:1">
      <c r="A3298" s="33">
        <v>112000</v>
      </c>
    </row>
    <row r="3299" spans="1:1">
      <c r="A3299" s="34">
        <v>169000</v>
      </c>
    </row>
    <row r="3300" spans="1:1">
      <c r="A3300" s="33">
        <v>99000.000000000015</v>
      </c>
    </row>
    <row r="3301" spans="1:1">
      <c r="A3301" s="34">
        <v>88000.000000000015</v>
      </c>
    </row>
    <row r="3302" spans="1:1">
      <c r="A3302" s="33">
        <v>77000.000000000015</v>
      </c>
    </row>
    <row r="3303" spans="1:1">
      <c r="A3303" s="34">
        <v>91000</v>
      </c>
    </row>
    <row r="3304" spans="1:1">
      <c r="A3304" s="33">
        <v>126000</v>
      </c>
    </row>
    <row r="3305" spans="1:1">
      <c r="A3305" s="34">
        <v>59500</v>
      </c>
    </row>
    <row r="3306" spans="1:1">
      <c r="A3306" s="33">
        <v>27562.5</v>
      </c>
    </row>
    <row r="3307" spans="1:1">
      <c r="A3307" s="34">
        <v>19687.500000000004</v>
      </c>
    </row>
    <row r="3308" spans="1:1">
      <c r="A3308" s="33">
        <v>7874.9999999999991</v>
      </c>
    </row>
    <row r="3309" spans="1:1">
      <c r="A3309" s="34">
        <v>16875</v>
      </c>
    </row>
    <row r="3310" spans="1:1">
      <c r="A3310" s="33">
        <v>23625</v>
      </c>
    </row>
    <row r="3311" spans="1:1">
      <c r="A3311" s="34">
        <v>66500</v>
      </c>
    </row>
    <row r="3312" spans="1:1">
      <c r="A3312" s="33">
        <v>15312.499999999998</v>
      </c>
    </row>
    <row r="3313" spans="1:1">
      <c r="A3313" s="34">
        <v>15312.500000000004</v>
      </c>
    </row>
    <row r="3314" spans="1:1">
      <c r="A3314" s="33">
        <v>5250</v>
      </c>
    </row>
    <row r="3315" spans="1:1">
      <c r="A3315" s="34">
        <v>16875</v>
      </c>
    </row>
    <row r="3316" spans="1:1">
      <c r="A3316" s="33">
        <v>23625</v>
      </c>
    </row>
    <row r="3317" spans="1:1">
      <c r="A3317" s="34">
        <v>62300</v>
      </c>
    </row>
    <row r="3318" spans="1:1">
      <c r="A3318" s="33">
        <v>18375</v>
      </c>
    </row>
    <row r="3319" spans="1:1">
      <c r="A3319" s="34">
        <v>15312.500000000004</v>
      </c>
    </row>
    <row r="3320" spans="1:1">
      <c r="A3320" s="33">
        <v>2625</v>
      </c>
    </row>
    <row r="3321" spans="1:1">
      <c r="A3321" s="34">
        <v>10125</v>
      </c>
    </row>
    <row r="3322" spans="1:1">
      <c r="A3322" s="33">
        <v>18375</v>
      </c>
    </row>
    <row r="3323" spans="1:1">
      <c r="A3323" s="34">
        <v>59500</v>
      </c>
    </row>
    <row r="3324" spans="1:1">
      <c r="A3324" s="33">
        <v>15312.499999999998</v>
      </c>
    </row>
    <row r="3325" spans="1:1">
      <c r="A3325" s="34">
        <v>10937.500000000002</v>
      </c>
    </row>
    <row r="3326" spans="1:1">
      <c r="A3326" s="33">
        <v>5250</v>
      </c>
    </row>
    <row r="3327" spans="1:1">
      <c r="A3327" s="34">
        <v>6750</v>
      </c>
    </row>
    <row r="3328" spans="1:1">
      <c r="A3328" s="33">
        <v>21000</v>
      </c>
    </row>
    <row r="3329" spans="1:1">
      <c r="A3329" s="34">
        <v>94000</v>
      </c>
    </row>
    <row r="3330" spans="1:1">
      <c r="A3330" s="33">
        <v>27562.5</v>
      </c>
    </row>
    <row r="3331" spans="1:1">
      <c r="A3331" s="34">
        <v>21000</v>
      </c>
    </row>
    <row r="3332" spans="1:1">
      <c r="A3332" s="33">
        <v>14000</v>
      </c>
    </row>
    <row r="3333" spans="1:1">
      <c r="A3333" s="34">
        <v>18749.999999999996</v>
      </c>
    </row>
    <row r="3334" spans="1:1">
      <c r="A3334" s="33">
        <v>41249.999999999993</v>
      </c>
    </row>
    <row r="3335" spans="1:1">
      <c r="A3335" s="34">
        <v>100000</v>
      </c>
    </row>
    <row r="3336" spans="1:1">
      <c r="A3336" s="33">
        <v>39375</v>
      </c>
    </row>
    <row r="3337" spans="1:1">
      <c r="A3337" s="34">
        <v>24500</v>
      </c>
    </row>
    <row r="3338" spans="1:1">
      <c r="A3338" s="33">
        <v>21000</v>
      </c>
    </row>
    <row r="3339" spans="1:1">
      <c r="A3339" s="34">
        <v>22499.999999999996</v>
      </c>
    </row>
    <row r="3340" spans="1:1">
      <c r="A3340" s="33">
        <v>49499.999999999993</v>
      </c>
    </row>
    <row r="3341" spans="1:1">
      <c r="A3341" s="34">
        <v>104999.99999999999</v>
      </c>
    </row>
    <row r="3342" spans="1:1">
      <c r="A3342" s="33">
        <v>43312.5</v>
      </c>
    </row>
    <row r="3343" spans="1:1">
      <c r="A3343" s="34">
        <v>28000</v>
      </c>
    </row>
    <row r="3344" spans="1:1">
      <c r="A3344" s="33">
        <v>21000</v>
      </c>
    </row>
    <row r="3345" spans="1:1">
      <c r="A3345" s="34">
        <v>26249.999999999996</v>
      </c>
    </row>
    <row r="3346" spans="1:1">
      <c r="A3346" s="33">
        <v>57749.999999999993</v>
      </c>
    </row>
    <row r="3347" spans="1:1">
      <c r="A3347" s="34">
        <v>100000</v>
      </c>
    </row>
    <row r="3348" spans="1:1">
      <c r="A3348" s="33">
        <v>43312.5</v>
      </c>
    </row>
    <row r="3349" spans="1:1">
      <c r="A3349" s="34">
        <v>28000</v>
      </c>
    </row>
    <row r="3350" spans="1:1">
      <c r="A3350" s="33">
        <v>21000</v>
      </c>
    </row>
    <row r="3351" spans="1:1">
      <c r="A3351" s="34">
        <v>18749.999999999996</v>
      </c>
    </row>
    <row r="3352" spans="1:1">
      <c r="A3352" s="33">
        <v>49499.999999999993</v>
      </c>
    </row>
    <row r="3353" spans="1:1">
      <c r="A3353" s="34">
        <v>85000</v>
      </c>
    </row>
    <row r="3354" spans="1:1">
      <c r="A3354" s="33">
        <v>35437.5</v>
      </c>
    </row>
    <row r="3355" spans="1:1">
      <c r="A3355" s="34">
        <v>17500</v>
      </c>
    </row>
    <row r="3356" spans="1:1">
      <c r="A3356" s="33">
        <v>14000</v>
      </c>
    </row>
    <row r="3357" spans="1:1">
      <c r="A3357" s="34">
        <v>14999.999999999996</v>
      </c>
    </row>
    <row r="3358" spans="1:1">
      <c r="A3358" s="33">
        <v>32999.999999999993</v>
      </c>
    </row>
    <row r="3359" spans="1:1">
      <c r="A3359" s="34">
        <v>82500</v>
      </c>
    </row>
    <row r="3360" spans="1:1">
      <c r="A3360" s="33">
        <v>35000</v>
      </c>
    </row>
    <row r="3361" spans="1:1">
      <c r="A3361" s="34">
        <v>17500</v>
      </c>
    </row>
    <row r="3362" spans="1:1">
      <c r="A3362" s="33">
        <v>13125</v>
      </c>
    </row>
    <row r="3363" spans="1:1">
      <c r="A3363" s="34">
        <v>13500</v>
      </c>
    </row>
    <row r="3364" spans="1:1">
      <c r="A3364" s="33">
        <v>38999.999999999993</v>
      </c>
    </row>
    <row r="3365" spans="1:1">
      <c r="A3365" s="34">
        <v>84000</v>
      </c>
    </row>
    <row r="3366" spans="1:1">
      <c r="A3366" s="33">
        <v>30624.999999999996</v>
      </c>
    </row>
    <row r="3367" spans="1:1">
      <c r="A3367" s="34">
        <v>29749.999999999996</v>
      </c>
    </row>
    <row r="3368" spans="1:1">
      <c r="A3368" s="33">
        <v>26250</v>
      </c>
    </row>
    <row r="3369" spans="1:1">
      <c r="A3369" s="34">
        <v>22500</v>
      </c>
    </row>
    <row r="3370" spans="1:1">
      <c r="A3370" s="33">
        <v>43874.999999999993</v>
      </c>
    </row>
    <row r="3371" spans="1:1">
      <c r="A3371" s="34">
        <v>108000</v>
      </c>
    </row>
    <row r="3372" spans="1:1">
      <c r="A3372" s="33">
        <v>43750</v>
      </c>
    </row>
    <row r="3373" spans="1:1">
      <c r="A3373" s="34">
        <v>39375</v>
      </c>
    </row>
    <row r="3374" spans="1:1">
      <c r="A3374" s="33">
        <v>30624.999999999996</v>
      </c>
    </row>
    <row r="3375" spans="1:1">
      <c r="A3375" s="34">
        <v>31500</v>
      </c>
    </row>
    <row r="3376" spans="1:1">
      <c r="A3376" s="33">
        <v>53624.999999999993</v>
      </c>
    </row>
    <row r="3377" spans="1:1">
      <c r="A3377" s="34">
        <v>73500</v>
      </c>
    </row>
    <row r="3378" spans="1:1">
      <c r="A3378" s="33">
        <v>45500</v>
      </c>
    </row>
    <row r="3379" spans="1:1">
      <c r="A3379" s="34">
        <v>39000.000000000007</v>
      </c>
    </row>
    <row r="3380" spans="1:1">
      <c r="A3380" s="33">
        <v>24500</v>
      </c>
    </row>
    <row r="3381" spans="1:1">
      <c r="A3381" s="34">
        <v>33750</v>
      </c>
    </row>
    <row r="3382" spans="1:1">
      <c r="A3382" s="33">
        <v>52000</v>
      </c>
    </row>
    <row r="3383" spans="1:1">
      <c r="A3383" s="34">
        <v>80500</v>
      </c>
    </row>
    <row r="3384" spans="1:1">
      <c r="A3384" s="33">
        <v>31499.999999999996</v>
      </c>
    </row>
    <row r="3385" spans="1:1">
      <c r="A3385" s="34">
        <v>33000.000000000007</v>
      </c>
    </row>
    <row r="3386" spans="1:1">
      <c r="A3386" s="33">
        <v>21000</v>
      </c>
    </row>
    <row r="3387" spans="1:1">
      <c r="A3387" s="34">
        <v>33750</v>
      </c>
    </row>
    <row r="3388" spans="1:1">
      <c r="A3388" s="33">
        <v>52000</v>
      </c>
    </row>
    <row r="3389" spans="1:1">
      <c r="A3389" s="34">
        <v>76300</v>
      </c>
    </row>
    <row r="3390" spans="1:1">
      <c r="A3390" s="33">
        <v>35000</v>
      </c>
    </row>
    <row r="3391" spans="1:1">
      <c r="A3391" s="34">
        <v>33000.000000000007</v>
      </c>
    </row>
    <row r="3392" spans="1:1">
      <c r="A3392" s="33">
        <v>17500</v>
      </c>
    </row>
    <row r="3393" spans="1:1">
      <c r="A3393" s="34">
        <v>26250</v>
      </c>
    </row>
    <row r="3394" spans="1:1">
      <c r="A3394" s="33">
        <v>44000</v>
      </c>
    </row>
    <row r="3395" spans="1:1">
      <c r="A3395" s="34">
        <v>73500</v>
      </c>
    </row>
    <row r="3396" spans="1:1">
      <c r="A3396" s="33">
        <v>31499.999999999996</v>
      </c>
    </row>
    <row r="3397" spans="1:1">
      <c r="A3397" s="34">
        <v>27000.000000000007</v>
      </c>
    </row>
    <row r="3398" spans="1:1">
      <c r="A3398" s="33">
        <v>21000</v>
      </c>
    </row>
    <row r="3399" spans="1:1">
      <c r="A3399" s="34">
        <v>22500</v>
      </c>
    </row>
    <row r="3400" spans="1:1">
      <c r="A3400" s="33">
        <v>48000</v>
      </c>
    </row>
    <row r="3401" spans="1:1">
      <c r="A3401" s="34">
        <v>109724.99999999997</v>
      </c>
    </row>
    <row r="3402" spans="1:1">
      <c r="A3402" s="33">
        <v>48125</v>
      </c>
    </row>
    <row r="3403" spans="1:1">
      <c r="A3403" s="34">
        <v>54000</v>
      </c>
    </row>
    <row r="3404" spans="1:1">
      <c r="A3404" s="33">
        <v>45000</v>
      </c>
    </row>
    <row r="3405" spans="1:1">
      <c r="A3405" s="34">
        <v>45374.999999999993</v>
      </c>
    </row>
    <row r="3406" spans="1:1">
      <c r="A3406" s="33">
        <v>96000</v>
      </c>
    </row>
    <row r="3407" spans="1:1">
      <c r="A3407" s="34">
        <v>125124.99999999997</v>
      </c>
    </row>
    <row r="3408" spans="1:1">
      <c r="A3408" s="33">
        <v>70000</v>
      </c>
    </row>
    <row r="3409" spans="1:1">
      <c r="A3409" s="34">
        <v>58500</v>
      </c>
    </row>
    <row r="3410" spans="1:1">
      <c r="A3410" s="33">
        <v>54000</v>
      </c>
    </row>
    <row r="3411" spans="1:1">
      <c r="A3411" s="34">
        <v>49499.999999999993</v>
      </c>
    </row>
    <row r="3412" spans="1:1">
      <c r="A3412" s="33">
        <v>108000</v>
      </c>
    </row>
    <row r="3413" spans="1:1">
      <c r="A3413" s="34">
        <v>129937.49999999997</v>
      </c>
    </row>
    <row r="3414" spans="1:1">
      <c r="A3414" s="33">
        <v>74375</v>
      </c>
    </row>
    <row r="3415" spans="1:1">
      <c r="A3415" s="34">
        <v>63000</v>
      </c>
    </row>
    <row r="3416" spans="1:1">
      <c r="A3416" s="33">
        <v>54000</v>
      </c>
    </row>
    <row r="3417" spans="1:1">
      <c r="A3417" s="34">
        <v>53624.999999999993</v>
      </c>
    </row>
    <row r="3418" spans="1:1">
      <c r="A3418" s="33">
        <v>120000</v>
      </c>
    </row>
    <row r="3419" spans="1:1">
      <c r="A3419" s="34">
        <v>125124.99999999997</v>
      </c>
    </row>
    <row r="3420" spans="1:1">
      <c r="A3420" s="33">
        <v>74375</v>
      </c>
    </row>
    <row r="3421" spans="1:1">
      <c r="A3421" s="34">
        <v>63000</v>
      </c>
    </row>
    <row r="3422" spans="1:1">
      <c r="A3422" s="33">
        <v>45000</v>
      </c>
    </row>
    <row r="3423" spans="1:1">
      <c r="A3423" s="34">
        <v>37124.999999999993</v>
      </c>
    </row>
    <row r="3424" spans="1:1">
      <c r="A3424" s="33">
        <v>96000</v>
      </c>
    </row>
    <row r="3425" spans="1:1">
      <c r="A3425" s="34">
        <v>101062.49999999997</v>
      </c>
    </row>
    <row r="3426" spans="1:1">
      <c r="A3426" s="33">
        <v>56875</v>
      </c>
    </row>
    <row r="3427" spans="1:1">
      <c r="A3427" s="34">
        <v>40500</v>
      </c>
    </row>
    <row r="3428" spans="1:1">
      <c r="A3428" s="33">
        <v>36000</v>
      </c>
    </row>
    <row r="3429" spans="1:1">
      <c r="A3429" s="34">
        <v>32999.999999999993</v>
      </c>
    </row>
    <row r="3430" spans="1:1">
      <c r="A3430" s="33">
        <v>72000</v>
      </c>
    </row>
    <row r="3431" spans="1:1">
      <c r="A3431" s="34">
        <v>99750</v>
      </c>
    </row>
    <row r="3432" spans="1:1">
      <c r="A3432" s="33">
        <v>57750.000000000007</v>
      </c>
    </row>
    <row r="3433" spans="1:1">
      <c r="A3433" s="34">
        <v>44000.000000000007</v>
      </c>
    </row>
    <row r="3434" spans="1:1">
      <c r="A3434" s="33">
        <v>38500.000000000007</v>
      </c>
    </row>
    <row r="3435" spans="1:1">
      <c r="A3435" s="34">
        <v>34125</v>
      </c>
    </row>
    <row r="3436" spans="1:1">
      <c r="A3436" s="33">
        <v>84000</v>
      </c>
    </row>
    <row r="3437" spans="1:1">
      <c r="A3437" s="34">
        <v>102375</v>
      </c>
    </row>
    <row r="3438" spans="1:1">
      <c r="A3438" s="33">
        <v>62562.500000000007</v>
      </c>
    </row>
    <row r="3439" spans="1:1">
      <c r="A3439" s="34">
        <v>70400.000000000015</v>
      </c>
    </row>
    <row r="3440" spans="1:1">
      <c r="A3440" s="33">
        <v>66000.000000000015</v>
      </c>
    </row>
    <row r="3441" spans="1:1">
      <c r="A3441" s="34">
        <v>53625</v>
      </c>
    </row>
    <row r="3442" spans="1:1">
      <c r="A3442" s="33">
        <v>105000</v>
      </c>
    </row>
    <row r="3443" spans="1:1">
      <c r="A3443" s="34">
        <v>136500</v>
      </c>
    </row>
    <row r="3444" spans="1:1">
      <c r="A3444" s="33">
        <v>77000</v>
      </c>
    </row>
    <row r="3445" spans="1:1">
      <c r="A3445" s="34">
        <v>82500.000000000015</v>
      </c>
    </row>
    <row r="3446" spans="1:1">
      <c r="A3446" s="33">
        <v>71500.000000000015</v>
      </c>
    </row>
    <row r="3447" spans="1:1">
      <c r="A3447" s="34">
        <v>63375</v>
      </c>
    </row>
    <row r="3448" spans="1:1">
      <c r="A3448" s="33">
        <v>119000</v>
      </c>
    </row>
    <row r="3449" spans="1:1">
      <c r="A3449" s="34">
        <v>58187.499999999993</v>
      </c>
    </row>
    <row r="3450" spans="1:1">
      <c r="A3450" s="33">
        <v>33687.5</v>
      </c>
    </row>
    <row r="3451" spans="1:1">
      <c r="A3451" s="34">
        <v>27500.000000000007</v>
      </c>
    </row>
    <row r="3452" spans="1:1">
      <c r="A3452" s="33">
        <v>15000</v>
      </c>
    </row>
    <row r="3453" spans="1:1">
      <c r="A3453" s="34">
        <v>23625</v>
      </c>
    </row>
    <row r="3454" spans="1:1">
      <c r="A3454" s="33">
        <v>38500</v>
      </c>
    </row>
    <row r="3455" spans="1:1">
      <c r="A3455" s="34">
        <v>64312.499999999993</v>
      </c>
    </row>
    <row r="3456" spans="1:1">
      <c r="A3456" s="33">
        <v>21437.5</v>
      </c>
    </row>
    <row r="3457" spans="1:1">
      <c r="A3457" s="34">
        <v>22500.000000000007</v>
      </c>
    </row>
    <row r="3458" spans="1:1">
      <c r="A3458" s="33">
        <v>12000</v>
      </c>
    </row>
    <row r="3459" spans="1:1">
      <c r="A3459" s="34">
        <v>23625</v>
      </c>
    </row>
    <row r="3460" spans="1:1">
      <c r="A3460" s="33">
        <v>38500</v>
      </c>
    </row>
    <row r="3461" spans="1:1">
      <c r="A3461" s="34">
        <v>60637.499999999993</v>
      </c>
    </row>
    <row r="3462" spans="1:1">
      <c r="A3462" s="33">
        <v>24500</v>
      </c>
    </row>
    <row r="3463" spans="1:1">
      <c r="A3463" s="34">
        <v>22500.000000000007</v>
      </c>
    </row>
    <row r="3464" spans="1:1">
      <c r="A3464" s="33">
        <v>9000</v>
      </c>
    </row>
    <row r="3465" spans="1:1">
      <c r="A3465" s="34">
        <v>16875</v>
      </c>
    </row>
    <row r="3466" spans="1:1">
      <c r="A3466" s="33">
        <v>31500</v>
      </c>
    </row>
    <row r="3467" spans="1:1">
      <c r="A3467" s="34">
        <v>58187.499999999993</v>
      </c>
    </row>
    <row r="3468" spans="1:1">
      <c r="A3468" s="33">
        <v>21437.5</v>
      </c>
    </row>
    <row r="3469" spans="1:1">
      <c r="A3469" s="34">
        <v>17500.000000000007</v>
      </c>
    </row>
    <row r="3470" spans="1:1">
      <c r="A3470" s="33">
        <v>12000</v>
      </c>
    </row>
    <row r="3471" spans="1:1">
      <c r="A3471" s="34">
        <v>13500</v>
      </c>
    </row>
    <row r="3472" spans="1:1">
      <c r="A3472" s="33">
        <v>35000</v>
      </c>
    </row>
    <row r="3473" spans="1:1">
      <c r="A3473" s="34">
        <v>90999.999999999985</v>
      </c>
    </row>
    <row r="3474" spans="1:1">
      <c r="A3474" s="33">
        <v>35437.5</v>
      </c>
    </row>
    <row r="3475" spans="1:1">
      <c r="A3475" s="34">
        <v>40000</v>
      </c>
    </row>
    <row r="3476" spans="1:1">
      <c r="A3476" s="33">
        <v>32000</v>
      </c>
    </row>
    <row r="3477" spans="1:1">
      <c r="A3477" s="34">
        <v>33749.999999999993</v>
      </c>
    </row>
    <row r="3478" spans="1:1">
      <c r="A3478" s="33">
        <v>76999.999999999985</v>
      </c>
    </row>
    <row r="3479" spans="1:1">
      <c r="A3479" s="34">
        <v>104999.99999999997</v>
      </c>
    </row>
    <row r="3480" spans="1:1">
      <c r="A3480" s="33">
        <v>55125</v>
      </c>
    </row>
    <row r="3481" spans="1:1">
      <c r="A3481" s="34">
        <v>44000</v>
      </c>
    </row>
    <row r="3482" spans="1:1">
      <c r="A3482" s="33">
        <v>40000</v>
      </c>
    </row>
    <row r="3483" spans="1:1">
      <c r="A3483" s="34">
        <v>37499.999999999993</v>
      </c>
    </row>
    <row r="3484" spans="1:1">
      <c r="A3484" s="33">
        <v>88000</v>
      </c>
    </row>
    <row r="3485" spans="1:1">
      <c r="A3485" s="34">
        <v>109374.99999999997</v>
      </c>
    </row>
    <row r="3486" spans="1:1">
      <c r="A3486" s="33">
        <v>59062.499999999993</v>
      </c>
    </row>
    <row r="3487" spans="1:1">
      <c r="A3487" s="34">
        <v>48000</v>
      </c>
    </row>
    <row r="3488" spans="1:1">
      <c r="A3488" s="33">
        <v>40000</v>
      </c>
    </row>
    <row r="3489" spans="1:1">
      <c r="A3489" s="34">
        <v>41249.999999999993</v>
      </c>
    </row>
    <row r="3490" spans="1:1">
      <c r="A3490" s="33">
        <v>99000</v>
      </c>
    </row>
    <row r="3491" spans="1:1">
      <c r="A3491" s="34">
        <v>104999.99999999997</v>
      </c>
    </row>
    <row r="3492" spans="1:1">
      <c r="A3492" s="33">
        <v>59062.499999999993</v>
      </c>
    </row>
    <row r="3493" spans="1:1">
      <c r="A3493" s="34">
        <v>48000</v>
      </c>
    </row>
    <row r="3494" spans="1:1">
      <c r="A3494" s="33">
        <v>32000</v>
      </c>
    </row>
    <row r="3495" spans="1:1">
      <c r="A3495" s="34">
        <v>26249.999999999996</v>
      </c>
    </row>
    <row r="3496" spans="1:1">
      <c r="A3496" s="33">
        <v>76999.999999999985</v>
      </c>
    </row>
    <row r="3497" spans="1:1">
      <c r="A3497" s="34">
        <v>83124.999999999985</v>
      </c>
    </row>
    <row r="3498" spans="1:1">
      <c r="A3498" s="33">
        <v>43312.5</v>
      </c>
    </row>
    <row r="3499" spans="1:1">
      <c r="A3499" s="34">
        <v>28000</v>
      </c>
    </row>
    <row r="3500" spans="1:1">
      <c r="A3500" s="33">
        <v>24000</v>
      </c>
    </row>
    <row r="3501" spans="1:1">
      <c r="A3501" s="34">
        <v>22499.999999999996</v>
      </c>
    </row>
    <row r="3502" spans="1:1">
      <c r="A3502" s="33">
        <v>54999.999999999993</v>
      </c>
    </row>
    <row r="3503" spans="1:1">
      <c r="A3503" s="34">
        <v>81812.499999999985</v>
      </c>
    </row>
    <row r="3504" spans="1:1">
      <c r="A3504" s="33">
        <v>43750</v>
      </c>
    </row>
    <row r="3505" spans="1:1">
      <c r="A3505" s="34">
        <v>30000</v>
      </c>
    </row>
    <row r="3506" spans="1:1">
      <c r="A3506" s="33">
        <v>25000</v>
      </c>
    </row>
    <row r="3507" spans="1:1">
      <c r="A3507" s="34">
        <v>22500</v>
      </c>
    </row>
    <row r="3508" spans="1:1">
      <c r="A3508" s="33">
        <v>64999.999999999993</v>
      </c>
    </row>
    <row r="3509" spans="1:1">
      <c r="A3509" s="34">
        <v>84000</v>
      </c>
    </row>
    <row r="3510" spans="1:1">
      <c r="A3510" s="33">
        <v>48125</v>
      </c>
    </row>
    <row r="3511" spans="1:1">
      <c r="A3511" s="34">
        <v>54000</v>
      </c>
    </row>
    <row r="3512" spans="1:1">
      <c r="A3512" s="33">
        <v>50000</v>
      </c>
    </row>
    <row r="3513" spans="1:1">
      <c r="A3513" s="34">
        <v>40500</v>
      </c>
    </row>
    <row r="3514" spans="1:1">
      <c r="A3514" s="33">
        <v>84499.999999999985</v>
      </c>
    </row>
    <row r="3515" spans="1:1">
      <c r="A3515" s="34">
        <v>115499.99999999999</v>
      </c>
    </row>
    <row r="3516" spans="1:1">
      <c r="A3516" s="33">
        <v>61249.999999999993</v>
      </c>
    </row>
    <row r="3517" spans="1:1">
      <c r="A3517" s="34">
        <v>65000</v>
      </c>
    </row>
    <row r="3518" spans="1:1">
      <c r="A3518" s="33">
        <v>55000</v>
      </c>
    </row>
    <row r="3519" spans="1:1">
      <c r="A3519" s="34">
        <v>49500</v>
      </c>
    </row>
    <row r="3520" spans="1:1">
      <c r="A3520" s="33">
        <v>97499.999999999985</v>
      </c>
    </row>
    <row r="3521" spans="1:1">
      <c r="A3521" s="34">
        <v>80000</v>
      </c>
    </row>
    <row r="3522" spans="1:1">
      <c r="A3522" s="33">
        <v>48000</v>
      </c>
    </row>
    <row r="3523" spans="1:1">
      <c r="A3523" s="34">
        <v>27000.000000000004</v>
      </c>
    </row>
    <row r="3524" spans="1:1">
      <c r="A3524" s="33">
        <v>15750</v>
      </c>
    </row>
    <row r="3525" spans="1:1">
      <c r="A3525" s="34">
        <v>30000</v>
      </c>
    </row>
    <row r="3526" spans="1:1">
      <c r="A3526" s="33">
        <v>42000</v>
      </c>
    </row>
    <row r="3527" spans="1:1">
      <c r="A3527" s="34">
        <v>88000</v>
      </c>
    </row>
    <row r="3528" spans="1:1">
      <c r="A3528" s="33">
        <v>32000</v>
      </c>
    </row>
    <row r="3529" spans="1:1">
      <c r="A3529" s="34">
        <v>22500.000000000004</v>
      </c>
    </row>
    <row r="3530" spans="1:1">
      <c r="A3530" s="33">
        <v>13125</v>
      </c>
    </row>
    <row r="3531" spans="1:1">
      <c r="A3531" s="34">
        <v>30000</v>
      </c>
    </row>
    <row r="3532" spans="1:1">
      <c r="A3532" s="33">
        <v>42000</v>
      </c>
    </row>
    <row r="3533" spans="1:1">
      <c r="A3533" s="34">
        <v>83200</v>
      </c>
    </row>
    <row r="3534" spans="1:1">
      <c r="A3534" s="33">
        <v>36000</v>
      </c>
    </row>
    <row r="3535" spans="1:1">
      <c r="A3535" s="34">
        <v>22500.000000000004</v>
      </c>
    </row>
    <row r="3536" spans="1:1">
      <c r="A3536" s="33">
        <v>10500</v>
      </c>
    </row>
    <row r="3537" spans="1:1">
      <c r="A3537" s="34">
        <v>22500</v>
      </c>
    </row>
    <row r="3538" spans="1:1">
      <c r="A3538" s="33">
        <v>35000</v>
      </c>
    </row>
    <row r="3539" spans="1:1">
      <c r="A3539" s="34">
        <v>80000</v>
      </c>
    </row>
    <row r="3540" spans="1:1">
      <c r="A3540" s="33">
        <v>32000</v>
      </c>
    </row>
    <row r="3541" spans="1:1">
      <c r="A3541" s="34">
        <v>18000</v>
      </c>
    </row>
    <row r="3542" spans="1:1">
      <c r="A3542" s="33">
        <v>13125</v>
      </c>
    </row>
    <row r="3543" spans="1:1">
      <c r="A3543" s="34">
        <v>18750</v>
      </c>
    </row>
    <row r="3544" spans="1:1">
      <c r="A3544" s="33">
        <v>38500</v>
      </c>
    </row>
    <row r="3545" spans="1:1">
      <c r="A3545" s="34">
        <v>119899.99999999999</v>
      </c>
    </row>
    <row r="3546" spans="1:1">
      <c r="A3546" s="33">
        <v>50000</v>
      </c>
    </row>
    <row r="3547" spans="1:1">
      <c r="A3547" s="34">
        <v>37125</v>
      </c>
    </row>
    <row r="3548" spans="1:1">
      <c r="A3548" s="33">
        <v>30375</v>
      </c>
    </row>
    <row r="3549" spans="1:1">
      <c r="A3549" s="34">
        <v>41249.999999999993</v>
      </c>
    </row>
    <row r="3550" spans="1:1">
      <c r="A3550" s="33">
        <v>78750</v>
      </c>
    </row>
    <row r="3551" spans="1:1">
      <c r="A3551" s="34">
        <v>137499.99999999997</v>
      </c>
    </row>
    <row r="3552" spans="1:1">
      <c r="A3552" s="33">
        <v>75000</v>
      </c>
    </row>
    <row r="3553" spans="1:1">
      <c r="A3553" s="34">
        <v>40500</v>
      </c>
    </row>
    <row r="3554" spans="1:1">
      <c r="A3554" s="33">
        <v>37125</v>
      </c>
    </row>
    <row r="3555" spans="1:1">
      <c r="A3555" s="34">
        <v>45374.999999999993</v>
      </c>
    </row>
    <row r="3556" spans="1:1">
      <c r="A3556" s="33">
        <v>89250</v>
      </c>
    </row>
    <row r="3557" spans="1:1">
      <c r="A3557" s="34">
        <v>142999.99999999997</v>
      </c>
    </row>
    <row r="3558" spans="1:1">
      <c r="A3558" s="33">
        <v>80000</v>
      </c>
    </row>
    <row r="3559" spans="1:1">
      <c r="A3559" s="34">
        <v>43875</v>
      </c>
    </row>
    <row r="3560" spans="1:1">
      <c r="A3560" s="33">
        <v>37125</v>
      </c>
    </row>
    <row r="3561" spans="1:1">
      <c r="A3561" s="34">
        <v>49499.999999999993</v>
      </c>
    </row>
    <row r="3562" spans="1:1">
      <c r="A3562" s="33">
        <v>99750</v>
      </c>
    </row>
    <row r="3563" spans="1:1">
      <c r="A3563" s="34">
        <v>137499.99999999997</v>
      </c>
    </row>
    <row r="3564" spans="1:1">
      <c r="A3564" s="33">
        <v>80000</v>
      </c>
    </row>
    <row r="3565" spans="1:1">
      <c r="A3565" s="34">
        <v>43875</v>
      </c>
    </row>
    <row r="3566" spans="1:1">
      <c r="A3566" s="33">
        <v>30375</v>
      </c>
    </row>
    <row r="3567" spans="1:1">
      <c r="A3567" s="34">
        <v>32999.999999999993</v>
      </c>
    </row>
    <row r="3568" spans="1:1">
      <c r="A3568" s="33">
        <v>78750</v>
      </c>
    </row>
    <row r="3569" spans="1:1">
      <c r="A3569" s="34">
        <v>109999.99999999999</v>
      </c>
    </row>
    <row r="3570" spans="1:1">
      <c r="A3570" s="33">
        <v>60000</v>
      </c>
    </row>
    <row r="3571" spans="1:1">
      <c r="A3571" s="34">
        <v>27000</v>
      </c>
    </row>
    <row r="3572" spans="1:1">
      <c r="A3572" s="33">
        <v>23625</v>
      </c>
    </row>
    <row r="3573" spans="1:1">
      <c r="A3573" s="34">
        <v>28874.999999999996</v>
      </c>
    </row>
    <row r="3574" spans="1:1">
      <c r="A3574" s="33">
        <v>57749.999999999993</v>
      </c>
    </row>
    <row r="3575" spans="1:1">
      <c r="A3575" s="34">
        <v>108000</v>
      </c>
    </row>
    <row r="3576" spans="1:1">
      <c r="A3576" s="33">
        <v>60500.000000000015</v>
      </c>
    </row>
    <row r="3577" spans="1:1">
      <c r="A3577" s="34">
        <v>28875.000000000004</v>
      </c>
    </row>
    <row r="3578" spans="1:1">
      <c r="A3578" s="33">
        <v>24750.000000000004</v>
      </c>
    </row>
    <row r="3579" spans="1:1">
      <c r="A3579" s="34">
        <v>29250</v>
      </c>
    </row>
    <row r="3580" spans="1:1">
      <c r="A3580" s="33">
        <v>67375</v>
      </c>
    </row>
    <row r="3581" spans="1:1">
      <c r="A3581" s="34">
        <v>110500</v>
      </c>
    </row>
    <row r="3582" spans="1:1">
      <c r="A3582" s="33">
        <v>66000.000000000015</v>
      </c>
    </row>
    <row r="3583" spans="1:1">
      <c r="A3583" s="34">
        <v>48675.000000000007</v>
      </c>
    </row>
    <row r="3584" spans="1:1">
      <c r="A3584" s="33">
        <v>45375.000000000007</v>
      </c>
    </row>
    <row r="3585" spans="1:1">
      <c r="A3585" s="34">
        <v>48750</v>
      </c>
    </row>
    <row r="3586" spans="1:1">
      <c r="A3586" s="33">
        <v>85750</v>
      </c>
    </row>
    <row r="3587" spans="1:1">
      <c r="A3587" s="34">
        <v>149500</v>
      </c>
    </row>
    <row r="3588" spans="1:1">
      <c r="A3588" s="33">
        <v>82500.000000000015</v>
      </c>
    </row>
    <row r="3589" spans="1:1">
      <c r="A3589" s="34">
        <v>57750.000000000007</v>
      </c>
    </row>
    <row r="3590" spans="1:1">
      <c r="A3590" s="33">
        <v>49500.000000000007</v>
      </c>
    </row>
    <row r="3591" spans="1:1">
      <c r="A3591" s="34">
        <v>58500</v>
      </c>
    </row>
    <row r="3592" spans="1:1">
      <c r="A3592" s="33">
        <v>98000</v>
      </c>
    </row>
    <row r="3593" spans="1:1">
      <c r="A3593" s="34">
        <v>52062.5</v>
      </c>
    </row>
    <row r="3594" spans="1:1">
      <c r="A3594" s="33">
        <v>27562.5</v>
      </c>
    </row>
    <row r="3595" spans="1:1">
      <c r="A3595" s="34">
        <v>22500.000000000007</v>
      </c>
    </row>
    <row r="3596" spans="1:1">
      <c r="A3596" s="33">
        <v>9000</v>
      </c>
    </row>
    <row r="3597" spans="1:1">
      <c r="A3597" s="34">
        <v>16875</v>
      </c>
    </row>
    <row r="3598" spans="1:1">
      <c r="A3598" s="33">
        <v>31500</v>
      </c>
    </row>
    <row r="3599" spans="1:1">
      <c r="A3599" s="34">
        <v>58187.499999999993</v>
      </c>
    </row>
    <row r="3600" spans="1:1">
      <c r="A3600" s="33">
        <v>15312.499999999998</v>
      </c>
    </row>
    <row r="3601" spans="1:1">
      <c r="A3601" s="34">
        <v>17500.000000000007</v>
      </c>
    </row>
    <row r="3602" spans="1:1">
      <c r="A3602" s="33">
        <v>6000</v>
      </c>
    </row>
    <row r="3603" spans="1:1">
      <c r="A3603" s="34">
        <v>16875</v>
      </c>
    </row>
    <row r="3604" spans="1:1">
      <c r="A3604" s="33">
        <v>31500</v>
      </c>
    </row>
    <row r="3605" spans="1:1">
      <c r="A3605" s="34">
        <v>54512.5</v>
      </c>
    </row>
    <row r="3606" spans="1:1">
      <c r="A3606" s="33">
        <v>18375</v>
      </c>
    </row>
    <row r="3607" spans="1:1">
      <c r="A3607" s="34">
        <v>17500.000000000007</v>
      </c>
    </row>
    <row r="3608" spans="1:1">
      <c r="A3608" s="33">
        <v>3000</v>
      </c>
    </row>
    <row r="3609" spans="1:1">
      <c r="A3609" s="34">
        <v>10125</v>
      </c>
    </row>
    <row r="3610" spans="1:1">
      <c r="A3610" s="33">
        <v>24500</v>
      </c>
    </row>
    <row r="3611" spans="1:1">
      <c r="A3611" s="34">
        <v>52062.5</v>
      </c>
    </row>
    <row r="3612" spans="1:1">
      <c r="A3612" s="33">
        <v>15312.499999999998</v>
      </c>
    </row>
    <row r="3613" spans="1:1">
      <c r="A3613" s="34">
        <v>12500.000000000004</v>
      </c>
    </row>
    <row r="3614" spans="1:1">
      <c r="A3614" s="33">
        <v>6000</v>
      </c>
    </row>
    <row r="3615" spans="1:1">
      <c r="A3615" s="34">
        <v>6750</v>
      </c>
    </row>
    <row r="3616" spans="1:1">
      <c r="A3616" s="33">
        <v>28000</v>
      </c>
    </row>
    <row r="3617" spans="1:1">
      <c r="A3617" s="34">
        <v>82249.999999999985</v>
      </c>
    </row>
    <row r="3618" spans="1:1">
      <c r="A3618" s="33">
        <v>27562.5</v>
      </c>
    </row>
    <row r="3619" spans="1:1">
      <c r="A3619" s="34">
        <v>32000</v>
      </c>
    </row>
    <row r="3620" spans="1:1">
      <c r="A3620" s="33">
        <v>24000</v>
      </c>
    </row>
    <row r="3621" spans="1:1">
      <c r="A3621" s="34">
        <v>26249.999999999996</v>
      </c>
    </row>
    <row r="3622" spans="1:1">
      <c r="A3622" s="33">
        <v>65999.999999999985</v>
      </c>
    </row>
    <row r="3623" spans="1:1">
      <c r="A3623" s="34">
        <v>96249.999999999971</v>
      </c>
    </row>
    <row r="3624" spans="1:1">
      <c r="A3624" s="33">
        <v>47250</v>
      </c>
    </row>
    <row r="3625" spans="1:1">
      <c r="A3625" s="34">
        <v>36000</v>
      </c>
    </row>
    <row r="3626" spans="1:1">
      <c r="A3626" s="33">
        <v>32000</v>
      </c>
    </row>
    <row r="3627" spans="1:1">
      <c r="A3627" s="34">
        <v>29999.999999999993</v>
      </c>
    </row>
    <row r="3628" spans="1:1">
      <c r="A3628" s="33">
        <v>76999.999999999985</v>
      </c>
    </row>
    <row r="3629" spans="1:1">
      <c r="A3629" s="34">
        <v>100624.99999999997</v>
      </c>
    </row>
    <row r="3630" spans="1:1">
      <c r="A3630" s="33">
        <v>51187.5</v>
      </c>
    </row>
    <row r="3631" spans="1:1">
      <c r="A3631" s="34">
        <v>40000</v>
      </c>
    </row>
    <row r="3632" spans="1:1">
      <c r="A3632" s="33">
        <v>32000</v>
      </c>
    </row>
    <row r="3633" spans="1:1">
      <c r="A3633" s="34">
        <v>33749.999999999993</v>
      </c>
    </row>
    <row r="3634" spans="1:1">
      <c r="A3634" s="33">
        <v>88000</v>
      </c>
    </row>
    <row r="3635" spans="1:1">
      <c r="A3635" s="34">
        <v>96249.999999999971</v>
      </c>
    </row>
    <row r="3636" spans="1:1">
      <c r="A3636" s="33">
        <v>51187.5</v>
      </c>
    </row>
    <row r="3637" spans="1:1">
      <c r="A3637" s="34">
        <v>40000</v>
      </c>
    </row>
    <row r="3638" spans="1:1">
      <c r="A3638" s="33">
        <v>24000</v>
      </c>
    </row>
    <row r="3639" spans="1:1">
      <c r="A3639" s="34">
        <v>18749.999999999996</v>
      </c>
    </row>
    <row r="3640" spans="1:1">
      <c r="A3640" s="33">
        <v>65999.999999999985</v>
      </c>
    </row>
    <row r="3641" spans="1:1">
      <c r="A3641" s="34">
        <v>74374.999999999985</v>
      </c>
    </row>
    <row r="3642" spans="1:1">
      <c r="A3642" s="33">
        <v>35437.5</v>
      </c>
    </row>
    <row r="3643" spans="1:1">
      <c r="A3643" s="34">
        <v>20000</v>
      </c>
    </row>
    <row r="3644" spans="1:1">
      <c r="A3644" s="33">
        <v>16000</v>
      </c>
    </row>
    <row r="3645" spans="1:1">
      <c r="A3645" s="34">
        <v>14999.999999999996</v>
      </c>
    </row>
    <row r="3646" spans="1:1">
      <c r="A3646" s="33">
        <v>44000</v>
      </c>
    </row>
    <row r="3647" spans="1:1">
      <c r="A3647" s="34">
        <v>72187.499999999985</v>
      </c>
    </row>
    <row r="3648" spans="1:1">
      <c r="A3648" s="33">
        <v>35000</v>
      </c>
    </row>
    <row r="3649" spans="1:1">
      <c r="A3649" s="34">
        <v>20000</v>
      </c>
    </row>
    <row r="3650" spans="1:1">
      <c r="A3650" s="33">
        <v>15000</v>
      </c>
    </row>
    <row r="3651" spans="1:1">
      <c r="A3651" s="34">
        <v>13500</v>
      </c>
    </row>
    <row r="3652" spans="1:1">
      <c r="A3652" s="33">
        <v>51999.999999999993</v>
      </c>
    </row>
    <row r="3653" spans="1:1">
      <c r="A3653" s="34">
        <v>73500</v>
      </c>
    </row>
    <row r="3654" spans="1:1">
      <c r="A3654" s="33">
        <v>39375</v>
      </c>
    </row>
    <row r="3655" spans="1:1">
      <c r="A3655" s="34">
        <v>44000</v>
      </c>
    </row>
    <row r="3656" spans="1:1">
      <c r="A3656" s="33">
        <v>40000</v>
      </c>
    </row>
    <row r="3657" spans="1:1">
      <c r="A3657" s="34">
        <v>31500</v>
      </c>
    </row>
    <row r="3658" spans="1:1">
      <c r="A3658" s="33">
        <v>71499.999999999985</v>
      </c>
    </row>
    <row r="3659" spans="1:1">
      <c r="A3659" s="34">
        <v>105000</v>
      </c>
    </row>
    <row r="3660" spans="1:1">
      <c r="A3660" s="33">
        <v>52500</v>
      </c>
    </row>
    <row r="3661" spans="1:1">
      <c r="A3661" s="34">
        <v>55000</v>
      </c>
    </row>
    <row r="3662" spans="1:1">
      <c r="A3662" s="33">
        <v>45000</v>
      </c>
    </row>
    <row r="3663" spans="1:1">
      <c r="A3663" s="34">
        <v>40500</v>
      </c>
    </row>
    <row r="3664" spans="1:1">
      <c r="A3664" s="33">
        <v>84499.999999999985</v>
      </c>
    </row>
    <row r="3665" spans="1:1">
      <c r="A3665" s="34">
        <v>54000</v>
      </c>
    </row>
    <row r="3666" spans="1:1">
      <c r="A3666" s="33">
        <v>30000</v>
      </c>
    </row>
    <row r="3667" spans="1:1">
      <c r="A3667" s="34">
        <v>18750.000000000004</v>
      </c>
    </row>
    <row r="3668" spans="1:1">
      <c r="A3668" s="33">
        <v>8750</v>
      </c>
    </row>
    <row r="3669" spans="1:1">
      <c r="A3669" s="34">
        <v>18750</v>
      </c>
    </row>
    <row r="3670" spans="1:1">
      <c r="A3670" s="33">
        <v>30000</v>
      </c>
    </row>
    <row r="3671" spans="1:1">
      <c r="A3671" s="34">
        <v>60000</v>
      </c>
    </row>
    <row r="3672" spans="1:1">
      <c r="A3672" s="33">
        <v>18000</v>
      </c>
    </row>
    <row r="3673" spans="1:1">
      <c r="A3673" s="34">
        <v>15000.000000000002</v>
      </c>
    </row>
    <row r="3674" spans="1:1">
      <c r="A3674" s="33">
        <v>21875</v>
      </c>
    </row>
    <row r="3675" spans="1:1">
      <c r="A3675" s="34">
        <v>18750</v>
      </c>
    </row>
    <row r="3676" spans="1:1">
      <c r="A3676" s="33">
        <v>30000</v>
      </c>
    </row>
    <row r="3677" spans="1:1">
      <c r="A3677" s="34">
        <v>56400</v>
      </c>
    </row>
    <row r="3678" spans="1:1">
      <c r="A3678" s="33">
        <v>21000</v>
      </c>
    </row>
    <row r="3679" spans="1:1">
      <c r="A3679" s="34">
        <v>15000.000000000002</v>
      </c>
    </row>
    <row r="3680" spans="1:1">
      <c r="A3680" s="33">
        <v>26250</v>
      </c>
    </row>
    <row r="3681" spans="1:1">
      <c r="A3681" s="34">
        <v>12500</v>
      </c>
    </row>
    <row r="3682" spans="1:1">
      <c r="A3682" s="33">
        <v>24000</v>
      </c>
    </row>
    <row r="3683" spans="1:1">
      <c r="A3683" s="34">
        <v>54000</v>
      </c>
    </row>
    <row r="3684" spans="1:1">
      <c r="A3684" s="33">
        <v>18000</v>
      </c>
    </row>
    <row r="3685" spans="1:1">
      <c r="A3685" s="34">
        <v>11250.000000000002</v>
      </c>
    </row>
    <row r="3686" spans="1:1">
      <c r="A3686" s="33">
        <v>10937.5</v>
      </c>
    </row>
    <row r="3687" spans="1:1">
      <c r="A3687" s="34">
        <v>15625</v>
      </c>
    </row>
    <row r="3688" spans="1:1">
      <c r="A3688" s="33">
        <v>33000</v>
      </c>
    </row>
    <row r="3689" spans="1:1">
      <c r="A3689" s="34">
        <v>81674.999999999985</v>
      </c>
    </row>
    <row r="3690" spans="1:1">
      <c r="A3690" s="33">
        <v>30000</v>
      </c>
    </row>
    <row r="3691" spans="1:1">
      <c r="A3691" s="34">
        <v>25312.5</v>
      </c>
    </row>
    <row r="3692" spans="1:1">
      <c r="A3692" s="33">
        <v>19687.5</v>
      </c>
    </row>
    <row r="3693" spans="1:1">
      <c r="A3693" s="34">
        <v>27499.999999999996</v>
      </c>
    </row>
    <row r="3694" spans="1:1">
      <c r="A3694" s="33">
        <v>58500</v>
      </c>
    </row>
    <row r="3695" spans="1:1">
      <c r="A3695" s="34">
        <v>94874.999999999985</v>
      </c>
    </row>
    <row r="3696" spans="1:1">
      <c r="A3696" s="33">
        <v>48750</v>
      </c>
    </row>
    <row r="3697" spans="1:1">
      <c r="A3697" s="34">
        <v>28125</v>
      </c>
    </row>
    <row r="3698" spans="1:1">
      <c r="A3698" s="33">
        <v>25312.5</v>
      </c>
    </row>
    <row r="3699" spans="1:1">
      <c r="A3699" s="34">
        <v>30937.499999999996</v>
      </c>
    </row>
    <row r="3700" spans="1:1">
      <c r="A3700" s="33">
        <v>67500</v>
      </c>
    </row>
    <row r="3701" spans="1:1">
      <c r="A3701" s="34">
        <v>98999.999999999985</v>
      </c>
    </row>
    <row r="3702" spans="1:1">
      <c r="A3702" s="33">
        <v>52500</v>
      </c>
    </row>
    <row r="3703" spans="1:1">
      <c r="A3703" s="34">
        <v>30937.5</v>
      </c>
    </row>
    <row r="3704" spans="1:1">
      <c r="A3704" s="33">
        <v>25312.5</v>
      </c>
    </row>
    <row r="3705" spans="1:1">
      <c r="A3705" s="34">
        <v>34374.999999999993</v>
      </c>
    </row>
    <row r="3706" spans="1:1">
      <c r="A3706" s="33">
        <v>76500</v>
      </c>
    </row>
    <row r="3707" spans="1:1">
      <c r="A3707" s="34">
        <v>94874.999999999985</v>
      </c>
    </row>
    <row r="3708" spans="1:1">
      <c r="A3708" s="33">
        <v>52500</v>
      </c>
    </row>
    <row r="3709" spans="1:1">
      <c r="A3709" s="34">
        <v>30937.5</v>
      </c>
    </row>
    <row r="3710" spans="1:1">
      <c r="A3710" s="33">
        <v>19687.5</v>
      </c>
    </row>
    <row r="3711" spans="1:1">
      <c r="A3711" s="34">
        <v>20624.999999999996</v>
      </c>
    </row>
    <row r="3712" spans="1:1">
      <c r="A3712" s="33">
        <v>58500</v>
      </c>
    </row>
    <row r="3713" spans="1:1">
      <c r="A3713" s="34">
        <v>74249.999999999985</v>
      </c>
    </row>
    <row r="3714" spans="1:1">
      <c r="A3714" s="33">
        <v>37500</v>
      </c>
    </row>
    <row r="3715" spans="1:1">
      <c r="A3715" s="34">
        <v>16875</v>
      </c>
    </row>
    <row r="3716" spans="1:1">
      <c r="A3716" s="33">
        <v>14062.5</v>
      </c>
    </row>
    <row r="3717" spans="1:1">
      <c r="A3717" s="34">
        <v>17187.499999999996</v>
      </c>
    </row>
    <row r="3718" spans="1:1">
      <c r="A3718" s="33">
        <v>40500</v>
      </c>
    </row>
    <row r="3719" spans="1:1">
      <c r="A3719" s="34">
        <v>72000</v>
      </c>
    </row>
    <row r="3720" spans="1:1">
      <c r="A3720" s="33">
        <v>37125</v>
      </c>
    </row>
    <row r="3721" spans="1:1">
      <c r="A3721" s="34">
        <v>17187.500000000004</v>
      </c>
    </row>
    <row r="3722" spans="1:1">
      <c r="A3722" s="33">
        <v>13750.000000000002</v>
      </c>
    </row>
    <row r="3723" spans="1:1">
      <c r="A3723" s="34">
        <v>16250</v>
      </c>
    </row>
    <row r="3724" spans="1:1">
      <c r="A3724" s="33">
        <v>47250</v>
      </c>
    </row>
    <row r="3725" spans="1:1">
      <c r="A3725" s="34">
        <v>73125</v>
      </c>
    </row>
    <row r="3726" spans="1:1">
      <c r="A3726" s="33">
        <v>49500.000000000007</v>
      </c>
    </row>
    <row r="3727" spans="1:1">
      <c r="A3727" s="34">
        <v>40562.500000000007</v>
      </c>
    </row>
    <row r="3728" spans="1:1">
      <c r="A3728" s="33">
        <v>37812.500000000007</v>
      </c>
    </row>
    <row r="3729" spans="1:1">
      <c r="A3729" s="34">
        <v>40625</v>
      </c>
    </row>
    <row r="3730" spans="1:1">
      <c r="A3730" s="33">
        <v>73500</v>
      </c>
    </row>
    <row r="3731" spans="1:1">
      <c r="A3731" s="34">
        <v>112125</v>
      </c>
    </row>
    <row r="3732" spans="1:1">
      <c r="A3732" s="33">
        <v>61875.000000000007</v>
      </c>
    </row>
    <row r="3733" spans="1:1">
      <c r="A3733" s="34">
        <v>48125.000000000007</v>
      </c>
    </row>
    <row r="3734" spans="1:1">
      <c r="A3734" s="33">
        <v>41250.000000000007</v>
      </c>
    </row>
    <row r="3735" spans="1:1">
      <c r="A3735" s="34">
        <v>48750</v>
      </c>
    </row>
    <row r="3736" spans="1:1">
      <c r="A3736" s="33">
        <v>84000</v>
      </c>
    </row>
    <row r="3737" spans="1:1">
      <c r="A3737" s="34">
        <v>106312.5</v>
      </c>
    </row>
    <row r="3738" spans="1:1">
      <c r="A3738" s="33">
        <v>65812.5</v>
      </c>
    </row>
    <row r="3739" spans="1:1">
      <c r="A3739" s="34">
        <v>39812.5</v>
      </c>
    </row>
    <row r="3740" spans="1:1">
      <c r="A3740" s="33">
        <v>24500</v>
      </c>
    </row>
    <row r="3741" spans="1:1">
      <c r="A3741" s="34">
        <v>43312.5</v>
      </c>
    </row>
    <row r="3742" spans="1:1">
      <c r="A3742" s="33">
        <v>58499.999999999993</v>
      </c>
    </row>
    <row r="3743" spans="1:1">
      <c r="A3743" s="34">
        <v>116437.5</v>
      </c>
    </row>
    <row r="3744" spans="1:1">
      <c r="A3744" s="33">
        <v>45562.5</v>
      </c>
    </row>
    <row r="3745" spans="1:1">
      <c r="A3745" s="34">
        <v>33687.5</v>
      </c>
    </row>
    <row r="3746" spans="1:1">
      <c r="A3746" s="33">
        <v>21000</v>
      </c>
    </row>
    <row r="3747" spans="1:1">
      <c r="A3747" s="34">
        <v>43312.5</v>
      </c>
    </row>
    <row r="3748" spans="1:1">
      <c r="A3748" s="33">
        <v>58499.999999999993</v>
      </c>
    </row>
    <row r="3749" spans="1:1">
      <c r="A3749" s="34">
        <v>110362.5</v>
      </c>
    </row>
    <row r="3750" spans="1:1">
      <c r="A3750" s="33">
        <v>50625</v>
      </c>
    </row>
    <row r="3751" spans="1:1">
      <c r="A3751" s="34">
        <v>33687.5</v>
      </c>
    </row>
    <row r="3752" spans="1:1">
      <c r="A3752" s="33">
        <v>17500</v>
      </c>
    </row>
    <row r="3753" spans="1:1">
      <c r="A3753" s="34">
        <v>33687.5</v>
      </c>
    </row>
    <row r="3754" spans="1:1">
      <c r="A3754" s="33">
        <v>49499.999999999993</v>
      </c>
    </row>
    <row r="3755" spans="1:1">
      <c r="A3755" s="34">
        <v>106312.5</v>
      </c>
    </row>
    <row r="3756" spans="1:1">
      <c r="A3756" s="33">
        <v>45562.5</v>
      </c>
    </row>
    <row r="3757" spans="1:1">
      <c r="A3757" s="34">
        <v>27562.5</v>
      </c>
    </row>
    <row r="3758" spans="1:1">
      <c r="A3758" s="33">
        <v>21000</v>
      </c>
    </row>
    <row r="3759" spans="1:1">
      <c r="A3759" s="34">
        <v>28875.000000000004</v>
      </c>
    </row>
    <row r="3760" spans="1:1">
      <c r="A3760" s="33">
        <v>53999.999999999993</v>
      </c>
    </row>
    <row r="3761" spans="1:1">
      <c r="A3761" s="34">
        <v>153900</v>
      </c>
    </row>
    <row r="3762" spans="1:1">
      <c r="A3762" s="33">
        <v>68062.500000000015</v>
      </c>
    </row>
    <row r="3763" spans="1:1">
      <c r="A3763" s="34">
        <v>52500</v>
      </c>
    </row>
    <row r="3764" spans="1:1">
      <c r="A3764" s="33">
        <v>43750</v>
      </c>
    </row>
    <row r="3765" spans="1:1">
      <c r="A3765" s="34">
        <v>57749.999999999993</v>
      </c>
    </row>
    <row r="3766" spans="1:1">
      <c r="A3766" s="33">
        <v>103999.99999999999</v>
      </c>
    </row>
    <row r="3767" spans="1:1">
      <c r="A3767" s="34">
        <v>175500</v>
      </c>
    </row>
    <row r="3768" spans="1:1">
      <c r="A3768" s="33">
        <v>99000.000000000015</v>
      </c>
    </row>
    <row r="3769" spans="1:1">
      <c r="A3769" s="34">
        <v>56875</v>
      </c>
    </row>
    <row r="3770" spans="1:1">
      <c r="A3770" s="33">
        <v>52500</v>
      </c>
    </row>
    <row r="3771" spans="1:1">
      <c r="A3771" s="34">
        <v>62999.999999999993</v>
      </c>
    </row>
    <row r="3772" spans="1:1">
      <c r="A3772" s="33">
        <v>116999.99999999999</v>
      </c>
    </row>
    <row r="3773" spans="1:1">
      <c r="A3773" s="34">
        <v>182250</v>
      </c>
    </row>
    <row r="3774" spans="1:1">
      <c r="A3774" s="33">
        <v>105187.50000000001</v>
      </c>
    </row>
    <row r="3775" spans="1:1">
      <c r="A3775" s="34">
        <v>61249.999999999993</v>
      </c>
    </row>
    <row r="3776" spans="1:1">
      <c r="A3776" s="33">
        <v>52500</v>
      </c>
    </row>
    <row r="3777" spans="1:1">
      <c r="A3777" s="34">
        <v>68250</v>
      </c>
    </row>
    <row r="3778" spans="1:1">
      <c r="A3778" s="33">
        <v>129999.99999999999</v>
      </c>
    </row>
    <row r="3779" spans="1:1">
      <c r="A3779" s="34">
        <v>175500</v>
      </c>
    </row>
    <row r="3780" spans="1:1">
      <c r="A3780" s="33">
        <v>105187.50000000001</v>
      </c>
    </row>
    <row r="3781" spans="1:1">
      <c r="A3781" s="34">
        <v>61249.999999999993</v>
      </c>
    </row>
    <row r="3782" spans="1:1">
      <c r="A3782" s="33">
        <v>43750</v>
      </c>
    </row>
    <row r="3783" spans="1:1">
      <c r="A3783" s="34">
        <v>47250</v>
      </c>
    </row>
    <row r="3784" spans="1:1">
      <c r="A3784" s="33">
        <v>103999.99999999999</v>
      </c>
    </row>
    <row r="3785" spans="1:1">
      <c r="A3785" s="34">
        <v>141750</v>
      </c>
    </row>
    <row r="3786" spans="1:1">
      <c r="A3786" s="33">
        <v>80437.500000000015</v>
      </c>
    </row>
    <row r="3787" spans="1:1">
      <c r="A3787" s="34">
        <v>39375</v>
      </c>
    </row>
    <row r="3788" spans="1:1">
      <c r="A3788" s="33">
        <v>35000</v>
      </c>
    </row>
    <row r="3789" spans="1:1">
      <c r="A3789" s="34">
        <v>42000</v>
      </c>
    </row>
    <row r="3790" spans="1:1">
      <c r="A3790" s="33">
        <v>78000</v>
      </c>
    </row>
    <row r="3791" spans="1:1">
      <c r="A3791" s="34">
        <v>138937.5</v>
      </c>
    </row>
    <row r="3792" spans="1:1">
      <c r="A3792" s="33">
        <v>81000.000000000015</v>
      </c>
    </row>
    <row r="3793" spans="1:1">
      <c r="A3793" s="34">
        <v>42000</v>
      </c>
    </row>
    <row r="3794" spans="1:1">
      <c r="A3794" s="33">
        <v>36750</v>
      </c>
    </row>
    <row r="3795" spans="1:1">
      <c r="A3795" s="34">
        <v>42875</v>
      </c>
    </row>
    <row r="3796" spans="1:1">
      <c r="A3796" s="33">
        <v>89999.999999999985</v>
      </c>
    </row>
    <row r="3797" spans="1:1">
      <c r="A3797" s="34">
        <v>141750</v>
      </c>
    </row>
    <row r="3798" spans="1:1">
      <c r="A3798" s="33">
        <v>87750.000000000015</v>
      </c>
    </row>
    <row r="3799" spans="1:1">
      <c r="A3799" s="34">
        <v>67200</v>
      </c>
    </row>
    <row r="3800" spans="1:1">
      <c r="A3800" s="33">
        <v>63000.000000000007</v>
      </c>
    </row>
    <row r="3801" spans="1:1">
      <c r="A3801" s="34">
        <v>67375</v>
      </c>
    </row>
    <row r="3802" spans="1:1">
      <c r="A3802" s="33">
        <v>112499.99999999999</v>
      </c>
    </row>
    <row r="3803" spans="1:1">
      <c r="A3803" s="34">
        <v>189000</v>
      </c>
    </row>
    <row r="3804" spans="1:1">
      <c r="A3804" s="33">
        <v>108000.00000000001</v>
      </c>
    </row>
    <row r="3805" spans="1:1">
      <c r="A3805" s="34">
        <v>78750</v>
      </c>
    </row>
    <row r="3806" spans="1:1">
      <c r="A3806" s="33">
        <v>68250</v>
      </c>
    </row>
    <row r="3807" spans="1:1">
      <c r="A3807" s="34">
        <v>79625</v>
      </c>
    </row>
    <row r="3808" spans="1:1">
      <c r="A3808" s="33">
        <v>127499.99999999999</v>
      </c>
    </row>
    <row r="3809" spans="1:1">
      <c r="A3809" s="34">
        <v>105000</v>
      </c>
    </row>
    <row r="3810" spans="1:1">
      <c r="A3810" s="33">
        <v>65000</v>
      </c>
    </row>
    <row r="3811" spans="1:1">
      <c r="A3811" s="34">
        <v>39000</v>
      </c>
    </row>
    <row r="3812" spans="1:1">
      <c r="A3812" s="33">
        <v>23624.999999999996</v>
      </c>
    </row>
    <row r="3813" spans="1:1">
      <c r="A3813" s="34">
        <v>40500.000000000007</v>
      </c>
    </row>
    <row r="3814" spans="1:1">
      <c r="A3814" s="33">
        <v>56875</v>
      </c>
    </row>
    <row r="3815" spans="1:1">
      <c r="A3815" s="34">
        <v>120000</v>
      </c>
    </row>
    <row r="3816" spans="1:1">
      <c r="A3816" s="33">
        <v>50000</v>
      </c>
    </row>
    <row r="3817" spans="1:1">
      <c r="A3817" s="34">
        <v>36000</v>
      </c>
    </row>
    <row r="3818" spans="1:1">
      <c r="A3818" s="33">
        <v>26999.999999999996</v>
      </c>
    </row>
    <row r="3819" spans="1:1">
      <c r="A3819" s="34">
        <v>49500.000000000007</v>
      </c>
    </row>
    <row r="3820" spans="1:1">
      <c r="A3820" s="33">
        <v>65625</v>
      </c>
    </row>
    <row r="3821" spans="1:1">
      <c r="A3821" s="34">
        <v>114000</v>
      </c>
    </row>
    <row r="3822" spans="1:1">
      <c r="A3822" s="33">
        <v>55000</v>
      </c>
    </row>
    <row r="3823" spans="1:1">
      <c r="A3823" s="34">
        <v>36000</v>
      </c>
    </row>
    <row r="3824" spans="1:1">
      <c r="A3824" s="33">
        <v>20249.999999999996</v>
      </c>
    </row>
    <row r="3825" spans="1:1">
      <c r="A3825" s="34">
        <v>36000</v>
      </c>
    </row>
    <row r="3826" spans="1:1">
      <c r="A3826" s="33">
        <v>52500</v>
      </c>
    </row>
    <row r="3827" spans="1:1">
      <c r="A3827" s="34">
        <v>110000</v>
      </c>
    </row>
    <row r="3828" spans="1:1">
      <c r="A3828" s="33">
        <v>50000</v>
      </c>
    </row>
    <row r="3829" spans="1:1">
      <c r="A3829" s="34">
        <v>30000</v>
      </c>
    </row>
    <row r="3830" spans="1:1">
      <c r="A3830" s="33">
        <v>23624.999999999996</v>
      </c>
    </row>
    <row r="3831" spans="1:1">
      <c r="A3831" s="34">
        <v>31500.000000000004</v>
      </c>
    </row>
    <row r="3832" spans="1:1">
      <c r="A3832" s="33">
        <v>56875</v>
      </c>
    </row>
    <row r="3833" spans="1:1">
      <c r="A3833" s="34">
        <v>154700</v>
      </c>
    </row>
    <row r="3834" spans="1:1">
      <c r="A3834" s="33">
        <v>72000.000000000015</v>
      </c>
    </row>
    <row r="3835" spans="1:1">
      <c r="A3835" s="34">
        <v>53625.000000000007</v>
      </c>
    </row>
    <row r="3836" spans="1:1">
      <c r="A3836" s="33">
        <v>45375.000000000007</v>
      </c>
    </row>
    <row r="3837" spans="1:1">
      <c r="A3837" s="34">
        <v>58500</v>
      </c>
    </row>
    <row r="3838" spans="1:1">
      <c r="A3838" s="33">
        <v>104125</v>
      </c>
    </row>
    <row r="3839" spans="1:1">
      <c r="A3839" s="34">
        <v>175500</v>
      </c>
    </row>
    <row r="3840" spans="1:1">
      <c r="A3840" s="33">
        <v>102000.00000000001</v>
      </c>
    </row>
    <row r="3841" spans="1:1">
      <c r="A3841" s="34">
        <v>57750.000000000007</v>
      </c>
    </row>
    <row r="3842" spans="1:1">
      <c r="A3842" s="33">
        <v>53625.000000000007</v>
      </c>
    </row>
    <row r="3843" spans="1:1">
      <c r="A3843" s="34">
        <v>63375</v>
      </c>
    </row>
    <row r="3844" spans="1:1">
      <c r="A3844" s="33">
        <v>116374.99999999999</v>
      </c>
    </row>
    <row r="3845" spans="1:1">
      <c r="A3845" s="34">
        <v>182000</v>
      </c>
    </row>
    <row r="3846" spans="1:1">
      <c r="A3846" s="33">
        <v>108000.00000000003</v>
      </c>
    </row>
    <row r="3847" spans="1:1">
      <c r="A3847" s="34">
        <v>61875.000000000007</v>
      </c>
    </row>
    <row r="3848" spans="1:1">
      <c r="A3848" s="33">
        <v>53625.000000000007</v>
      </c>
    </row>
    <row r="3849" spans="1:1">
      <c r="A3849" s="34">
        <v>68250</v>
      </c>
    </row>
    <row r="3850" spans="1:1">
      <c r="A3850" s="33">
        <v>128624.99999999999</v>
      </c>
    </row>
    <row r="3851" spans="1:1">
      <c r="A3851" s="34">
        <v>175500</v>
      </c>
    </row>
    <row r="3852" spans="1:1">
      <c r="A3852" s="33">
        <v>108000.00000000003</v>
      </c>
    </row>
    <row r="3853" spans="1:1">
      <c r="A3853" s="34">
        <v>61875.000000000007</v>
      </c>
    </row>
    <row r="3854" spans="1:1">
      <c r="A3854" s="33">
        <v>45375.000000000007</v>
      </c>
    </row>
    <row r="3855" spans="1:1">
      <c r="A3855" s="34">
        <v>48750</v>
      </c>
    </row>
    <row r="3856" spans="1:1">
      <c r="A3856" s="33">
        <v>104125</v>
      </c>
    </row>
    <row r="3857" spans="1:1">
      <c r="A3857" s="34">
        <v>143000</v>
      </c>
    </row>
    <row r="3858" spans="1:1">
      <c r="A3858" s="33">
        <v>84000.000000000015</v>
      </c>
    </row>
    <row r="3859" spans="1:1">
      <c r="A3859" s="34">
        <v>41250.000000000007</v>
      </c>
    </row>
    <row r="3860" spans="1:1">
      <c r="A3860" s="33">
        <v>37125</v>
      </c>
    </row>
    <row r="3861" spans="1:1">
      <c r="A3861" s="34">
        <v>43875</v>
      </c>
    </row>
    <row r="3862" spans="1:1">
      <c r="A3862" s="33">
        <v>79625</v>
      </c>
    </row>
    <row r="3863" spans="1:1">
      <c r="A3863" s="34">
        <v>133000</v>
      </c>
    </row>
    <row r="3864" spans="1:1">
      <c r="A3864" s="33">
        <v>78000.000000000015</v>
      </c>
    </row>
    <row r="3865" spans="1:1">
      <c r="A3865" s="34">
        <v>39000.000000000007</v>
      </c>
    </row>
    <row r="3866" spans="1:1">
      <c r="A3866" s="33">
        <v>34125.000000000007</v>
      </c>
    </row>
    <row r="3867" spans="1:1">
      <c r="A3867" s="34">
        <v>39375.000000000007</v>
      </c>
    </row>
    <row r="3868" spans="1:1">
      <c r="A3868" s="33">
        <v>84000</v>
      </c>
    </row>
    <row r="3869" spans="1:1">
      <c r="A3869" s="34">
        <v>135000.00000000003</v>
      </c>
    </row>
    <row r="3870" spans="1:1">
      <c r="A3870" s="33">
        <v>84500.000000000029</v>
      </c>
    </row>
    <row r="3871" spans="1:1">
      <c r="A3871" s="34">
        <v>67275.000000000015</v>
      </c>
    </row>
    <row r="3872" spans="1:1">
      <c r="A3872" s="33">
        <v>63375.000000000015</v>
      </c>
    </row>
    <row r="3873" spans="1:1">
      <c r="A3873" s="34">
        <v>67500</v>
      </c>
    </row>
    <row r="3874" spans="1:1">
      <c r="A3874" s="33">
        <v>112000</v>
      </c>
    </row>
    <row r="3875" spans="1:1">
      <c r="A3875" s="34">
        <v>187500.00000000006</v>
      </c>
    </row>
    <row r="3876" spans="1:1">
      <c r="A3876" s="33">
        <v>110500.00000000003</v>
      </c>
    </row>
    <row r="3877" spans="1:1">
      <c r="A3877" s="34">
        <v>78000.000000000015</v>
      </c>
    </row>
    <row r="3878" spans="1:1">
      <c r="A3878" s="33">
        <v>68250.000000000015</v>
      </c>
    </row>
    <row r="3879" spans="1:1">
      <c r="A3879" s="34">
        <v>78750.000000000015</v>
      </c>
    </row>
    <row r="3880" spans="1:1">
      <c r="A3880" s="33">
        <v>125999.99999999999</v>
      </c>
    </row>
    <row r="3881" spans="1:1">
      <c r="A3881" s="34">
        <v>96250.000000000029</v>
      </c>
    </row>
    <row r="3882" spans="1:1">
      <c r="A3882" s="33">
        <v>57750.000000000015</v>
      </c>
    </row>
    <row r="3883" spans="1:1">
      <c r="A3883" s="34">
        <v>33750</v>
      </c>
    </row>
    <row r="3884" spans="1:1">
      <c r="A3884" s="33">
        <v>18749.999999999996</v>
      </c>
    </row>
    <row r="3885" spans="1:1">
      <c r="A3885" s="34">
        <v>32500.000000000007</v>
      </c>
    </row>
    <row r="3886" spans="1:1">
      <c r="A3886" s="33">
        <v>49500.000000000007</v>
      </c>
    </row>
    <row r="3887" spans="1:1">
      <c r="A3887" s="34">
        <v>110687.50000000003</v>
      </c>
    </row>
    <row r="3888" spans="1:1">
      <c r="A3888" s="33">
        <v>43312.500000000007</v>
      </c>
    </row>
    <row r="3889" spans="1:1">
      <c r="A3889" s="34">
        <v>30937.5</v>
      </c>
    </row>
    <row r="3890" spans="1:1">
      <c r="A3890" s="33">
        <v>9633.119999999999</v>
      </c>
    </row>
    <row r="3891" spans="1:1">
      <c r="A3891" s="34">
        <v>5132.3999999999996</v>
      </c>
    </row>
    <row r="3892" spans="1:1">
      <c r="A3892" s="33">
        <v>4140</v>
      </c>
    </row>
    <row r="3893" spans="1:1">
      <c r="A3893" s="34">
        <v>4658.42</v>
      </c>
    </row>
    <row r="3894" spans="1:1">
      <c r="A3894" s="33">
        <v>5148</v>
      </c>
    </row>
    <row r="3895" spans="1:1">
      <c r="A3895" s="34">
        <v>4425.2</v>
      </c>
    </row>
    <row r="3896" spans="1:1">
      <c r="A3896" s="33">
        <v>8926.76</v>
      </c>
    </row>
    <row r="3897" spans="1:1">
      <c r="A3897" s="34">
        <v>5282.64</v>
      </c>
    </row>
    <row r="3898" spans="1:1">
      <c r="A3898" s="33">
        <v>4669.92</v>
      </c>
    </row>
    <row r="3899" spans="1:1">
      <c r="A3899" s="34">
        <v>4441.3599999999997</v>
      </c>
    </row>
    <row r="3900" spans="1:1">
      <c r="A3900" s="33">
        <v>6060.42</v>
      </c>
    </row>
    <row r="3901" spans="1:1">
      <c r="A3901" s="34">
        <v>5289.6</v>
      </c>
    </row>
    <row r="3902" spans="1:1">
      <c r="A3902" s="33">
        <v>10258.92</v>
      </c>
    </row>
    <row r="3903" spans="1:1">
      <c r="A3903" s="34">
        <v>5345.76</v>
      </c>
    </row>
    <row r="3904" spans="1:1">
      <c r="A3904" s="33">
        <v>4720.17</v>
      </c>
    </row>
    <row r="3905" spans="1:1">
      <c r="A3905" s="34">
        <v>4644</v>
      </c>
    </row>
    <row r="3906" spans="1:1">
      <c r="A3906" s="33">
        <v>5699.4</v>
      </c>
    </row>
    <row r="3907" spans="1:1">
      <c r="A3907" s="34">
        <v>3748.4999999999995</v>
      </c>
    </row>
    <row r="3908" spans="1:1">
      <c r="A3908" s="33">
        <v>8370</v>
      </c>
    </row>
    <row r="3909" spans="1:1">
      <c r="A3909" s="34">
        <v>4509.1799999999994</v>
      </c>
    </row>
    <row r="3910" spans="1:1">
      <c r="A3910" s="33">
        <v>4914</v>
      </c>
    </row>
    <row r="3911" spans="1:1">
      <c r="A3911" s="34">
        <v>4801.51</v>
      </c>
    </row>
    <row r="3912" spans="1:1">
      <c r="A3912" s="33">
        <v>5056.8</v>
      </c>
    </row>
    <row r="3913" spans="1:1">
      <c r="A3913" s="34">
        <v>4314.9399999999996</v>
      </c>
    </row>
    <row r="3914" spans="1:1">
      <c r="A3914" s="33">
        <v>10955.52</v>
      </c>
    </row>
    <row r="3915" spans="1:1">
      <c r="A3915" s="34">
        <v>5180</v>
      </c>
    </row>
    <row r="3916" spans="1:1">
      <c r="A3916" s="33">
        <v>5642.82</v>
      </c>
    </row>
    <row r="3917" spans="1:1">
      <c r="A3917" s="34">
        <v>5078.3999999999996</v>
      </c>
    </row>
    <row r="3918" spans="1:1">
      <c r="A3918" s="33">
        <v>6504.7499999999991</v>
      </c>
    </row>
    <row r="3919" spans="1:1">
      <c r="A3919" s="34">
        <v>6159.5999999999995</v>
      </c>
    </row>
    <row r="3920" spans="1:1">
      <c r="A3920" s="33">
        <v>10501.15</v>
      </c>
    </row>
    <row r="3921" spans="1:1">
      <c r="A3921" s="34">
        <v>5977.7999999999993</v>
      </c>
    </row>
    <row r="3922" spans="1:1">
      <c r="A3922" s="33">
        <v>6138.24</v>
      </c>
    </row>
    <row r="3923" spans="1:1">
      <c r="A3923" s="34">
        <v>5520.15</v>
      </c>
    </row>
    <row r="3924" spans="1:1">
      <c r="A3924" s="33">
        <v>6236.9999999999991</v>
      </c>
    </row>
    <row r="3925" spans="1:1">
      <c r="A3925" s="34">
        <v>7612.8</v>
      </c>
    </row>
    <row r="3926" spans="1:1">
      <c r="A3926" s="33">
        <v>11292.6</v>
      </c>
    </row>
    <row r="3927" spans="1:1">
      <c r="A3927" s="34">
        <v>5943.42</v>
      </c>
    </row>
    <row r="3928" spans="1:1">
      <c r="A3928" s="33">
        <v>5112.8999999999996</v>
      </c>
    </row>
    <row r="3929" spans="1:1">
      <c r="A3929" s="34">
        <v>5141.8799999999992</v>
      </c>
    </row>
    <row r="3930" spans="1:1">
      <c r="A3930" s="33">
        <v>5761.14</v>
      </c>
    </row>
    <row r="3931" spans="1:1">
      <c r="A3931" s="34">
        <v>6978.4000000000005</v>
      </c>
    </row>
    <row r="3932" spans="1:1">
      <c r="A3932" s="33">
        <v>11498.5</v>
      </c>
    </row>
    <row r="3933" spans="1:1">
      <c r="A3933" s="34">
        <v>6692.8399999999992</v>
      </c>
    </row>
    <row r="3934" spans="1:1">
      <c r="A3934" s="33">
        <v>5319.9</v>
      </c>
    </row>
    <row r="3935" spans="1:1">
      <c r="A3935" s="34">
        <v>5323.69</v>
      </c>
    </row>
    <row r="3936" spans="1:1">
      <c r="A3936" s="33">
        <v>6560.9999999999991</v>
      </c>
    </row>
    <row r="3937" spans="1:1">
      <c r="A3937" s="34">
        <v>6652.6</v>
      </c>
    </row>
    <row r="3938" spans="1:1">
      <c r="A3938" s="33">
        <v>12499.2</v>
      </c>
    </row>
    <row r="3939" spans="1:1">
      <c r="A3939" s="34">
        <v>5940</v>
      </c>
    </row>
    <row r="3940" spans="1:1">
      <c r="A3940" s="33">
        <v>5920.12</v>
      </c>
    </row>
    <row r="3941" spans="1:1">
      <c r="A3941" s="34">
        <v>5448.24</v>
      </c>
    </row>
    <row r="3942" spans="1:1">
      <c r="A3942" s="33">
        <v>5846.4000000000005</v>
      </c>
    </row>
    <row r="3943" spans="1:1">
      <c r="A3943" s="34">
        <v>6608</v>
      </c>
    </row>
    <row r="3944" spans="1:1">
      <c r="A3944" s="33">
        <v>6343.6799999999994</v>
      </c>
    </row>
    <row r="3945" spans="1:1">
      <c r="A3945" s="34">
        <v>7493.6</v>
      </c>
    </row>
    <row r="3946" spans="1:1">
      <c r="A3946" s="33">
        <v>10764</v>
      </c>
    </row>
    <row r="3947" spans="1:1">
      <c r="A3947" s="34">
        <v>6221.67</v>
      </c>
    </row>
    <row r="3948" spans="1:1">
      <c r="A3948" s="33">
        <v>6439.6799999999994</v>
      </c>
    </row>
    <row r="3949" spans="1:1">
      <c r="A3949" s="34">
        <v>6174</v>
      </c>
    </row>
    <row r="3950" spans="1:1">
      <c r="A3950" s="33">
        <v>6827.5199999999995</v>
      </c>
    </row>
    <row r="3951" spans="1:1">
      <c r="A3951" s="34">
        <v>6422.46</v>
      </c>
    </row>
    <row r="3952" spans="1:1">
      <c r="A3952" s="33">
        <v>12380.16</v>
      </c>
    </row>
    <row r="3953" spans="1:1">
      <c r="A3953" s="34">
        <v>6426</v>
      </c>
    </row>
    <row r="3954" spans="1:1">
      <c r="A3954" s="33">
        <v>7233.2999999999993</v>
      </c>
    </row>
    <row r="3955" spans="1:1">
      <c r="A3955" s="34">
        <v>5589</v>
      </c>
    </row>
    <row r="3956" spans="1:1">
      <c r="A3956" s="33">
        <v>6733.8</v>
      </c>
    </row>
    <row r="3957" spans="1:1">
      <c r="A3957" s="34">
        <v>6902</v>
      </c>
    </row>
    <row r="3958" spans="1:1">
      <c r="A3958" s="33">
        <v>2639.52</v>
      </c>
    </row>
    <row r="3959" spans="1:1">
      <c r="A3959" s="34">
        <v>3748.5</v>
      </c>
    </row>
    <row r="3960" spans="1:1">
      <c r="A3960" s="33">
        <v>3187.7999999999997</v>
      </c>
    </row>
    <row r="3961" spans="1:1">
      <c r="A3961" s="34">
        <v>3272.5000000000005</v>
      </c>
    </row>
    <row r="3962" spans="1:1">
      <c r="A3962" s="33">
        <v>2383.92</v>
      </c>
    </row>
    <row r="3963" spans="1:1">
      <c r="A3963" s="34">
        <v>4417.28</v>
      </c>
    </row>
    <row r="3964" spans="1:1">
      <c r="A3964" s="33">
        <v>2449.5</v>
      </c>
    </row>
    <row r="3965" spans="1:1">
      <c r="A3965" s="34">
        <v>3786.7499999999995</v>
      </c>
    </row>
    <row r="3966" spans="1:1">
      <c r="A3966" s="33">
        <v>2534.3999999999996</v>
      </c>
    </row>
    <row r="3967" spans="1:1">
      <c r="A3967" s="34">
        <v>3570</v>
      </c>
    </row>
    <row r="3968" spans="1:1">
      <c r="A3968" s="33">
        <v>2137.5</v>
      </c>
    </row>
    <row r="3969" spans="1:1">
      <c r="A3969" s="34">
        <v>4198.32</v>
      </c>
    </row>
    <row r="3970" spans="1:1">
      <c r="A3970" s="33">
        <v>3314.7</v>
      </c>
    </row>
    <row r="3971" spans="1:1">
      <c r="A3971" s="34">
        <v>4141.7999999999993</v>
      </c>
    </row>
    <row r="3972" spans="1:1">
      <c r="A3972" s="33">
        <v>2853.7599999999998</v>
      </c>
    </row>
    <row r="3973" spans="1:1">
      <c r="A3973" s="34">
        <v>3734.0400000000004</v>
      </c>
    </row>
    <row r="3974" spans="1:1">
      <c r="A3974" s="33">
        <v>2050</v>
      </c>
    </row>
    <row r="3975" spans="1:1">
      <c r="A3975" s="34">
        <v>4422.5999999999995</v>
      </c>
    </row>
    <row r="3976" spans="1:1">
      <c r="A3976" s="33">
        <v>3032.64</v>
      </c>
    </row>
    <row r="3977" spans="1:1">
      <c r="A3977" s="34">
        <v>3847.4999999999995</v>
      </c>
    </row>
    <row r="3978" spans="1:1">
      <c r="A3978" s="33">
        <v>3174.9199999999996</v>
      </c>
    </row>
    <row r="3979" spans="1:1">
      <c r="A3979" s="34">
        <v>3462.1200000000003</v>
      </c>
    </row>
    <row r="3980" spans="1:1">
      <c r="A3980" s="33">
        <v>2593.08</v>
      </c>
    </row>
    <row r="3981" spans="1:1">
      <c r="A3981" s="34">
        <v>5519.28</v>
      </c>
    </row>
    <row r="3982" spans="1:1">
      <c r="A3982" s="33">
        <v>3730.56</v>
      </c>
    </row>
    <row r="3983" spans="1:1">
      <c r="A3983" s="34">
        <v>4527.32</v>
      </c>
    </row>
    <row r="3984" spans="1:1">
      <c r="A3984" s="33">
        <v>3564</v>
      </c>
    </row>
    <row r="3985" spans="1:1">
      <c r="A3985" s="34">
        <v>4275.18</v>
      </c>
    </row>
    <row r="3986" spans="1:1">
      <c r="A3986" s="33">
        <v>2822.4</v>
      </c>
    </row>
    <row r="3987" spans="1:1">
      <c r="A3987" s="34">
        <v>6433.56</v>
      </c>
    </row>
    <row r="3988" spans="1:1">
      <c r="A3988" s="33">
        <v>4362.54</v>
      </c>
    </row>
    <row r="3989" spans="1:1">
      <c r="A3989" s="34">
        <v>4498.2</v>
      </c>
    </row>
    <row r="3990" spans="1:1">
      <c r="A3990" s="33">
        <v>4206.16</v>
      </c>
    </row>
    <row r="3991" spans="1:1">
      <c r="A3991" s="34">
        <v>4396.9800000000005</v>
      </c>
    </row>
    <row r="3992" spans="1:1">
      <c r="A3992" s="33">
        <v>3118.0499999999997</v>
      </c>
    </row>
    <row r="3993" spans="1:1">
      <c r="A3993" s="34">
        <v>7520</v>
      </c>
    </row>
    <row r="3994" spans="1:1">
      <c r="A3994" s="33">
        <v>3962.7</v>
      </c>
    </row>
    <row r="3995" spans="1:1">
      <c r="A3995" s="34">
        <v>4598.16</v>
      </c>
    </row>
    <row r="3996" spans="1:1">
      <c r="A3996" s="33">
        <v>5311.3499999999995</v>
      </c>
    </row>
    <row r="3997" spans="1:1">
      <c r="A3997" s="34">
        <v>4536</v>
      </c>
    </row>
    <row r="3998" spans="1:1">
      <c r="A3998" s="33">
        <v>3214.4</v>
      </c>
    </row>
    <row r="3999" spans="1:1">
      <c r="A3999" s="34">
        <v>8675.73</v>
      </c>
    </row>
    <row r="4000" spans="1:1">
      <c r="A4000" s="33">
        <v>4858.84</v>
      </c>
    </row>
    <row r="4001" spans="1:1">
      <c r="A4001" s="34">
        <v>4778.5499999999993</v>
      </c>
    </row>
    <row r="4002" spans="1:1">
      <c r="A4002" s="33">
        <v>5328.1799999999994</v>
      </c>
    </row>
    <row r="4003" spans="1:1">
      <c r="A4003" s="34">
        <v>4237.380000000001</v>
      </c>
    </row>
    <row r="4004" spans="1:1">
      <c r="A4004" s="33">
        <v>2771.6000000000004</v>
      </c>
    </row>
    <row r="4005" spans="1:1">
      <c r="A4005" s="34">
        <v>6727.5</v>
      </c>
    </row>
    <row r="4006" spans="1:1">
      <c r="A4006" s="33">
        <v>5385.5999999999995</v>
      </c>
    </row>
    <row r="4007" spans="1:1">
      <c r="A4007" s="34">
        <v>4017.18</v>
      </c>
    </row>
    <row r="4008" spans="1:1">
      <c r="A4008" s="33">
        <v>5274.36</v>
      </c>
    </row>
    <row r="4009" spans="1:1">
      <c r="A4009" s="34">
        <v>4678.8500000000004</v>
      </c>
    </row>
    <row r="4010" spans="1:1">
      <c r="A4010" s="33">
        <v>3311</v>
      </c>
    </row>
    <row r="4011" spans="1:1">
      <c r="A4011" s="34">
        <v>6816</v>
      </c>
    </row>
    <row r="4012" spans="1:1">
      <c r="A4012" s="33">
        <v>5280</v>
      </c>
    </row>
    <row r="4013" spans="1:1">
      <c r="A4013" s="34">
        <v>4365.3599999999997</v>
      </c>
    </row>
    <row r="4014" spans="1:1">
      <c r="A4014" s="33">
        <v>4241.28</v>
      </c>
    </row>
    <row r="4015" spans="1:1">
      <c r="A4015" s="34">
        <v>4384.8</v>
      </c>
    </row>
    <row r="4016" spans="1:1">
      <c r="A4016" s="33">
        <v>2583</v>
      </c>
    </row>
    <row r="4017" spans="1:1">
      <c r="A4017" s="34">
        <v>6900.6</v>
      </c>
    </row>
    <row r="4018" spans="1:1">
      <c r="A4018" s="33">
        <v>4930.38</v>
      </c>
    </row>
    <row r="4019" spans="1:1">
      <c r="A4019" s="34">
        <v>5120.01</v>
      </c>
    </row>
    <row r="4020" spans="1:1">
      <c r="A4020" s="33">
        <v>4647.3599999999997</v>
      </c>
    </row>
    <row r="4021" spans="1:1">
      <c r="A4021" s="34">
        <v>5359.2000000000007</v>
      </c>
    </row>
    <row r="4022" spans="1:1">
      <c r="A4022" s="33">
        <v>3685.4999999999995</v>
      </c>
    </row>
    <row r="4023" spans="1:1">
      <c r="A4023" s="34">
        <v>7810.14</v>
      </c>
    </row>
    <row r="4024" spans="1:1">
      <c r="A4024" s="33">
        <v>4683.84</v>
      </c>
    </row>
    <row r="4025" spans="1:1">
      <c r="A4025" s="34">
        <v>6019.2</v>
      </c>
    </row>
    <row r="4026" spans="1:1">
      <c r="A4026" s="33">
        <v>5872.65</v>
      </c>
    </row>
    <row r="4027" spans="1:1">
      <c r="A4027" s="34">
        <v>4961.3200000000006</v>
      </c>
    </row>
    <row r="4028" spans="1:1">
      <c r="A4028" s="33">
        <v>3194.1</v>
      </c>
    </row>
    <row r="4029" spans="1:1">
      <c r="A4029" s="34">
        <v>8576.4599999999991</v>
      </c>
    </row>
    <row r="4030" spans="1:1">
      <c r="A4030" s="33">
        <v>3479.8500000000004</v>
      </c>
    </row>
    <row r="4031" spans="1:1">
      <c r="A4031" s="34">
        <v>2946.86</v>
      </c>
    </row>
    <row r="4032" spans="1:1">
      <c r="A4032" s="33">
        <v>4491.9000000000005</v>
      </c>
    </row>
    <row r="4033" spans="1:1">
      <c r="A4033" s="34">
        <v>3360</v>
      </c>
    </row>
    <row r="4034" spans="1:1">
      <c r="A4034" s="33">
        <v>5172.93</v>
      </c>
    </row>
    <row r="4035" spans="1:1">
      <c r="A4035" s="34">
        <v>2854.25</v>
      </c>
    </row>
    <row r="4036" spans="1:1">
      <c r="A4036" s="33">
        <v>4125.5</v>
      </c>
    </row>
    <row r="4037" spans="1:1">
      <c r="A4037" s="34">
        <v>3189.9</v>
      </c>
    </row>
    <row r="4038" spans="1:1">
      <c r="A4038" s="33">
        <v>4705.96</v>
      </c>
    </row>
    <row r="4039" spans="1:1">
      <c r="A4039" s="34">
        <v>2961</v>
      </c>
    </row>
    <row r="4040" spans="1:1">
      <c r="A4040" s="33">
        <v>4270</v>
      </c>
    </row>
    <row r="4041" spans="1:1">
      <c r="A4041" s="34">
        <v>2344.1600000000003</v>
      </c>
    </row>
    <row r="4042" spans="1:1">
      <c r="A4042" s="33">
        <v>5071.5000000000009</v>
      </c>
    </row>
    <row r="4043" spans="1:1">
      <c r="A4043" s="34">
        <v>3045.0000000000005</v>
      </c>
    </row>
    <row r="4044" spans="1:1">
      <c r="A4044" s="33">
        <v>5247.55</v>
      </c>
    </row>
    <row r="4045" spans="1:1">
      <c r="A4045" s="34">
        <v>4339.5599999999995</v>
      </c>
    </row>
    <row r="4046" spans="1:1">
      <c r="A4046" s="33">
        <v>5663.7</v>
      </c>
    </row>
    <row r="4047" spans="1:1">
      <c r="A4047" s="34">
        <v>3061.8</v>
      </c>
    </row>
    <row r="4048" spans="1:1">
      <c r="A4048" s="33">
        <v>6000.96</v>
      </c>
    </row>
    <row r="4049" spans="1:1">
      <c r="A4049" s="34">
        <v>3775.8000000000006</v>
      </c>
    </row>
    <row r="4050" spans="1:1">
      <c r="A4050" s="33">
        <v>6720</v>
      </c>
    </row>
    <row r="4051" spans="1:1">
      <c r="A4051" s="34">
        <v>4162.32</v>
      </c>
    </row>
    <row r="4052" spans="1:1">
      <c r="A4052" s="33">
        <v>5829.2</v>
      </c>
    </row>
    <row r="4053" spans="1:1">
      <c r="A4053" s="34">
        <v>3946.32</v>
      </c>
    </row>
    <row r="4054" spans="1:1">
      <c r="A4054" s="33">
        <v>7056</v>
      </c>
    </row>
    <row r="4055" spans="1:1">
      <c r="A4055" s="34">
        <v>5184</v>
      </c>
    </row>
    <row r="4056" spans="1:1">
      <c r="A4056" s="33">
        <v>6670.8</v>
      </c>
    </row>
    <row r="4057" spans="1:1">
      <c r="A4057" s="34">
        <v>4586.3999999999996</v>
      </c>
    </row>
    <row r="4058" spans="1:1">
      <c r="A4058" s="33">
        <v>6098.4000000000005</v>
      </c>
    </row>
    <row r="4059" spans="1:1">
      <c r="A4059" s="34">
        <v>4490.6400000000003</v>
      </c>
    </row>
    <row r="4060" spans="1:1">
      <c r="A4060" s="33">
        <v>7644</v>
      </c>
    </row>
    <row r="4061" spans="1:1">
      <c r="A4061" s="34">
        <v>5780.88</v>
      </c>
    </row>
    <row r="4062" spans="1:1">
      <c r="A4062" s="33">
        <v>7251.2000000000007</v>
      </c>
    </row>
    <row r="4063" spans="1:1">
      <c r="A4063" s="34">
        <v>6071.0999999999995</v>
      </c>
    </row>
    <row r="4064" spans="1:1">
      <c r="A4064" s="33">
        <v>6342.6</v>
      </c>
    </row>
    <row r="4065" spans="1:1">
      <c r="A4065" s="34">
        <v>5518.7999999999993</v>
      </c>
    </row>
    <row r="4066" spans="1:1">
      <c r="A4066" s="33">
        <v>6980.4000000000015</v>
      </c>
    </row>
    <row r="4067" spans="1:1">
      <c r="A4067" s="34">
        <v>4914.7000000000007</v>
      </c>
    </row>
    <row r="4068" spans="1:1">
      <c r="A4068" s="33">
        <v>7072.96</v>
      </c>
    </row>
    <row r="4069" spans="1:1">
      <c r="A4069" s="34">
        <v>4796</v>
      </c>
    </row>
    <row r="4070" spans="1:1">
      <c r="A4070" s="33">
        <v>9543.68</v>
      </c>
    </row>
    <row r="4071" spans="1:1">
      <c r="A4071" s="34">
        <v>4865.0400000000009</v>
      </c>
    </row>
    <row r="4072" spans="1:1">
      <c r="A4072" s="33">
        <v>7785.96</v>
      </c>
    </row>
    <row r="4073" spans="1:1">
      <c r="A4073" s="34">
        <v>5128.2000000000007</v>
      </c>
    </row>
    <row r="4074" spans="1:1">
      <c r="A4074" s="33">
        <v>5640</v>
      </c>
    </row>
    <row r="4075" spans="1:1">
      <c r="A4075" s="34">
        <v>4547.7199999999993</v>
      </c>
    </row>
    <row r="4076" spans="1:1">
      <c r="A4076" s="33">
        <v>7912.92</v>
      </c>
    </row>
    <row r="4077" spans="1:1">
      <c r="A4077" s="34">
        <v>3439</v>
      </c>
    </row>
    <row r="4078" spans="1:1">
      <c r="A4078" s="33">
        <v>5162.22</v>
      </c>
    </row>
    <row r="4079" spans="1:1">
      <c r="A4079" s="34">
        <v>4202.2400000000007</v>
      </c>
    </row>
    <row r="4080" spans="1:1">
      <c r="A4080" s="33">
        <v>4680</v>
      </c>
    </row>
    <row r="4081" spans="1:1">
      <c r="A4081" s="34">
        <v>3765.6499999999996</v>
      </c>
    </row>
    <row r="4082" spans="1:1">
      <c r="A4082" s="33">
        <v>7965.7200000000012</v>
      </c>
    </row>
    <row r="4083" spans="1:1">
      <c r="A4083" s="34">
        <v>3385.2000000000003</v>
      </c>
    </row>
    <row r="4084" spans="1:1">
      <c r="A4084" s="33">
        <v>5416.2000000000007</v>
      </c>
    </row>
    <row r="4085" spans="1:1">
      <c r="A4085" s="34">
        <v>3747.0900000000006</v>
      </c>
    </row>
    <row r="4086" spans="1:1">
      <c r="A4086" s="33">
        <v>3822.0000000000005</v>
      </c>
    </row>
    <row r="4087" spans="1:1">
      <c r="A4087" s="34">
        <v>3727.08</v>
      </c>
    </row>
    <row r="4088" spans="1:1">
      <c r="A4088" s="33">
        <v>6228.0400000000009</v>
      </c>
    </row>
    <row r="4089" spans="1:1">
      <c r="A4089" s="34">
        <v>2840.04</v>
      </c>
    </row>
    <row r="4090" spans="1:1">
      <c r="A4090" s="33">
        <v>6017.4400000000005</v>
      </c>
    </row>
    <row r="4091" spans="1:1">
      <c r="A4091" s="34">
        <v>3422</v>
      </c>
    </row>
    <row r="4092" spans="1:1">
      <c r="A4092" s="33">
        <v>4200</v>
      </c>
    </row>
    <row r="4093" spans="1:1">
      <c r="A4093" s="34">
        <v>4452</v>
      </c>
    </row>
    <row r="4094" spans="1:1">
      <c r="A4094" s="33">
        <v>5853.3300000000008</v>
      </c>
    </row>
    <row r="4095" spans="1:1">
      <c r="A4095" s="34">
        <v>2842.1400000000003</v>
      </c>
    </row>
    <row r="4096" spans="1:1">
      <c r="A4096" s="33">
        <v>5977.2000000000007</v>
      </c>
    </row>
    <row r="4097" spans="1:1">
      <c r="A4097" s="34">
        <v>4275.18</v>
      </c>
    </row>
    <row r="4098" spans="1:1">
      <c r="A4098" s="33">
        <v>4846.4000000000005</v>
      </c>
    </row>
    <row r="4099" spans="1:1">
      <c r="A4099" s="34">
        <v>3957.5999999999995</v>
      </c>
    </row>
    <row r="4100" spans="1:1">
      <c r="A4100" s="33">
        <v>6195.0000000000009</v>
      </c>
    </row>
    <row r="4101" spans="1:1">
      <c r="A4101" s="34">
        <v>3205.28</v>
      </c>
    </row>
    <row r="4102" spans="1:1">
      <c r="A4102" s="33">
        <v>3312.96</v>
      </c>
    </row>
    <row r="4103" spans="1:1">
      <c r="A4103" s="34">
        <v>2892.96</v>
      </c>
    </row>
    <row r="4104" spans="1:1">
      <c r="A4104" s="33">
        <v>4029.48</v>
      </c>
    </row>
    <row r="4105" spans="1:1">
      <c r="A4105" s="34">
        <v>3214.4</v>
      </c>
    </row>
    <row r="4106" spans="1:1">
      <c r="A4106" s="33">
        <v>4689.3</v>
      </c>
    </row>
    <row r="4107" spans="1:1">
      <c r="A4107" s="34">
        <v>2313.2199999999998</v>
      </c>
    </row>
    <row r="4108" spans="1:1">
      <c r="A4108" s="33">
        <v>4054.5</v>
      </c>
    </row>
    <row r="4109" spans="1:1">
      <c r="A4109" s="34">
        <v>3354</v>
      </c>
    </row>
    <row r="4110" spans="1:1">
      <c r="A4110" s="33">
        <v>3718</v>
      </c>
    </row>
    <row r="4111" spans="1:1">
      <c r="A4111" s="34">
        <v>3053.68</v>
      </c>
    </row>
    <row r="4112" spans="1:1">
      <c r="A4112" s="33">
        <v>3534.6400000000003</v>
      </c>
    </row>
    <row r="4113" spans="1:1">
      <c r="A4113" s="34">
        <v>2164.8000000000002</v>
      </c>
    </row>
    <row r="4114" spans="1:1">
      <c r="A4114" s="33">
        <v>3456</v>
      </c>
    </row>
    <row r="4115" spans="1:1">
      <c r="A4115" s="34">
        <v>2798.25</v>
      </c>
    </row>
    <row r="4116" spans="1:1">
      <c r="A4116" s="33">
        <v>3903.9</v>
      </c>
    </row>
    <row r="4117" spans="1:1">
      <c r="A4117" s="34">
        <v>2841.2999999999997</v>
      </c>
    </row>
    <row r="4118" spans="1:1">
      <c r="A4118" s="33">
        <v>3315.6800000000003</v>
      </c>
    </row>
    <row r="4119" spans="1:1">
      <c r="A4119" s="34">
        <v>2697.7999999999997</v>
      </c>
    </row>
    <row r="4120" spans="1:1">
      <c r="A4120" s="33">
        <v>5160</v>
      </c>
    </row>
    <row r="4121" spans="1:1">
      <c r="A4121" s="34">
        <v>2751.8399999999997</v>
      </c>
    </row>
    <row r="4122" spans="1:1">
      <c r="A4122" s="33">
        <v>4716.25</v>
      </c>
    </row>
    <row r="4123" spans="1:1">
      <c r="A4123" s="34">
        <v>3202.64</v>
      </c>
    </row>
    <row r="4124" spans="1:1">
      <c r="A4124" s="33">
        <v>3848.46</v>
      </c>
    </row>
    <row r="4125" spans="1:1">
      <c r="A4125" s="34">
        <v>3560.04</v>
      </c>
    </row>
    <row r="4126" spans="1:1">
      <c r="A4126" s="33">
        <v>4434.5600000000004</v>
      </c>
    </row>
    <row r="4127" spans="1:1">
      <c r="A4127" s="34">
        <v>2780.0499999999997</v>
      </c>
    </row>
    <row r="4128" spans="1:1">
      <c r="A4128" s="33">
        <v>3814.2000000000003</v>
      </c>
    </row>
    <row r="4129" spans="1:1">
      <c r="A4129" s="34">
        <v>3030.72</v>
      </c>
    </row>
    <row r="4130" spans="1:1">
      <c r="A4130" s="33">
        <v>3831.75</v>
      </c>
    </row>
    <row r="4131" spans="1:1">
      <c r="A4131" s="34">
        <v>3591.04</v>
      </c>
    </row>
    <row r="4132" spans="1:1">
      <c r="A4132" s="33">
        <v>6534.0000000000009</v>
      </c>
    </row>
    <row r="4133" spans="1:1">
      <c r="A4133" s="34">
        <v>3701.2499999999995</v>
      </c>
    </row>
    <row r="4134" spans="1:1">
      <c r="A4134" s="33">
        <v>5359.2000000000007</v>
      </c>
    </row>
    <row r="4135" spans="1:1">
      <c r="A4135" s="34">
        <v>3696</v>
      </c>
    </row>
    <row r="4136" spans="1:1">
      <c r="A4136" s="33">
        <v>3881.2500000000005</v>
      </c>
    </row>
    <row r="4137" spans="1:1">
      <c r="A4137" s="34">
        <v>3720</v>
      </c>
    </row>
    <row r="4138" spans="1:1">
      <c r="A4138" s="33">
        <v>4976.58</v>
      </c>
    </row>
    <row r="4139" spans="1:1">
      <c r="A4139" s="34">
        <v>3775.68</v>
      </c>
    </row>
    <row r="4140" spans="1:1">
      <c r="A4140" s="33">
        <v>5327.92</v>
      </c>
    </row>
    <row r="4141" spans="1:1">
      <c r="A4141" s="34">
        <v>3991.68</v>
      </c>
    </row>
    <row r="4142" spans="1:1">
      <c r="A4142" s="33">
        <v>5738.04</v>
      </c>
    </row>
    <row r="4143" spans="1:1">
      <c r="A4143" s="34">
        <v>3593.1000000000004</v>
      </c>
    </row>
    <row r="4144" spans="1:1">
      <c r="A4144" s="33">
        <v>6158.88</v>
      </c>
    </row>
    <row r="4145" spans="1:1">
      <c r="A4145" s="34">
        <v>4508.4000000000005</v>
      </c>
    </row>
    <row r="4146" spans="1:1">
      <c r="A4146" s="33">
        <v>5336.64</v>
      </c>
    </row>
    <row r="4147" spans="1:1">
      <c r="A4147" s="34">
        <v>3812.64</v>
      </c>
    </row>
    <row r="4148" spans="1:1">
      <c r="A4148" s="33">
        <v>7072.52</v>
      </c>
    </row>
    <row r="4149" spans="1:1">
      <c r="A4149" s="34">
        <v>4035.1499999999996</v>
      </c>
    </row>
    <row r="4150" spans="1:1">
      <c r="A4150" s="33">
        <v>5405.9400000000005</v>
      </c>
    </row>
    <row r="4151" spans="1:1">
      <c r="A4151" s="34">
        <v>4569.5</v>
      </c>
    </row>
    <row r="4152" spans="1:1">
      <c r="A4152" s="33">
        <v>4508</v>
      </c>
    </row>
    <row r="4153" spans="1:1">
      <c r="A4153" s="34">
        <v>4048</v>
      </c>
    </row>
    <row r="4154" spans="1:1">
      <c r="A4154" s="33">
        <v>6334.18</v>
      </c>
    </row>
    <row r="4155" spans="1:1">
      <c r="A4155" s="34">
        <v>3456.81</v>
      </c>
    </row>
    <row r="4156" spans="1:1">
      <c r="A4156" s="33">
        <v>5488</v>
      </c>
    </row>
    <row r="4157" spans="1:1">
      <c r="A4157" s="34">
        <v>4259.5199999999995</v>
      </c>
    </row>
    <row r="4158" spans="1:1">
      <c r="A4158" s="33">
        <v>4398.24</v>
      </c>
    </row>
    <row r="4159" spans="1:1">
      <c r="A4159" s="34">
        <v>3779.9999999999995</v>
      </c>
    </row>
    <row r="4160" spans="1:1">
      <c r="A4160" s="33">
        <v>6625.92</v>
      </c>
    </row>
    <row r="4161" spans="1:1">
      <c r="A4161" s="34">
        <v>3819.2</v>
      </c>
    </row>
    <row r="4162" spans="1:1">
      <c r="A4162" s="33">
        <v>5659.5</v>
      </c>
    </row>
    <row r="4163" spans="1:1">
      <c r="A4163" s="34">
        <v>4411.8</v>
      </c>
    </row>
    <row r="4164" spans="1:1">
      <c r="A4164" s="33">
        <v>3971.5</v>
      </c>
    </row>
    <row r="4165" spans="1:1">
      <c r="A4165" s="34">
        <v>3722.3999999999996</v>
      </c>
    </row>
    <row r="4166" spans="1:1">
      <c r="A4166" s="33">
        <v>6603.3</v>
      </c>
    </row>
    <row r="4167" spans="1:1">
      <c r="A4167" s="34">
        <v>3791.34</v>
      </c>
    </row>
    <row r="4168" spans="1:1">
      <c r="A4168" s="33">
        <v>5622.75</v>
      </c>
    </row>
    <row r="4169" spans="1:1">
      <c r="A4169" s="34">
        <v>4617</v>
      </c>
    </row>
    <row r="4170" spans="1:1">
      <c r="A4170" s="33">
        <v>4520.88</v>
      </c>
    </row>
    <row r="4171" spans="1:1">
      <c r="A4171" s="34">
        <v>5145</v>
      </c>
    </row>
    <row r="4172" spans="1:1">
      <c r="A4172" s="33">
        <v>5577</v>
      </c>
    </row>
    <row r="4173" spans="1:1">
      <c r="A4173" s="34">
        <v>4047.3999999999996</v>
      </c>
    </row>
    <row r="4174" spans="1:1">
      <c r="A4174" s="33">
        <v>2837.12</v>
      </c>
    </row>
    <row r="4175" spans="1:1">
      <c r="A4175" s="34">
        <v>1452.2199999999998</v>
      </c>
    </row>
    <row r="4176" spans="1:1">
      <c r="A4176" s="33">
        <v>1248.32</v>
      </c>
    </row>
    <row r="4177" spans="1:1">
      <c r="A4177" s="34">
        <v>654.16</v>
      </c>
    </row>
    <row r="4178" spans="1:1">
      <c r="A4178" s="33">
        <v>1220.5899999999999</v>
      </c>
    </row>
    <row r="4179" spans="1:1">
      <c r="A4179" s="34">
        <v>1697.3999999999999</v>
      </c>
    </row>
    <row r="4180" spans="1:1">
      <c r="A4180" s="33">
        <v>3545.52</v>
      </c>
    </row>
    <row r="4181" spans="1:1">
      <c r="A4181" s="34">
        <v>1030.71</v>
      </c>
    </row>
    <row r="4182" spans="1:1">
      <c r="A4182" s="33">
        <v>897.92</v>
      </c>
    </row>
    <row r="4183" spans="1:1">
      <c r="A4183" s="34">
        <v>578.76</v>
      </c>
    </row>
    <row r="4184" spans="1:1">
      <c r="A4184" s="33">
        <v>1034</v>
      </c>
    </row>
    <row r="4185" spans="1:1">
      <c r="A4185" s="34">
        <v>2152.15</v>
      </c>
    </row>
    <row r="4186" spans="1:1">
      <c r="A4186" s="33">
        <v>3722.4</v>
      </c>
    </row>
    <row r="4187" spans="1:1">
      <c r="A4187" s="34">
        <v>1324.8</v>
      </c>
    </row>
    <row r="4188" spans="1:1">
      <c r="A4188" s="33">
        <v>1132.1999999999998</v>
      </c>
    </row>
    <row r="4189" spans="1:1">
      <c r="A4189" s="34">
        <v>412.87</v>
      </c>
    </row>
    <row r="4190" spans="1:1">
      <c r="A4190" s="33">
        <v>1000.16</v>
      </c>
    </row>
    <row r="4191" spans="1:1">
      <c r="A4191" s="34">
        <v>1786.05</v>
      </c>
    </row>
    <row r="4192" spans="1:1">
      <c r="A4192" s="33">
        <v>3045.12</v>
      </c>
    </row>
    <row r="4193" spans="1:1">
      <c r="A4193" s="34">
        <v>971.52</v>
      </c>
    </row>
    <row r="4194" spans="1:1">
      <c r="A4194" s="33">
        <v>725.76</v>
      </c>
    </row>
    <row r="4195" spans="1:1">
      <c r="A4195" s="34">
        <v>440</v>
      </c>
    </row>
    <row r="4196" spans="1:1">
      <c r="A4196" s="33">
        <v>710.64</v>
      </c>
    </row>
    <row r="4197" spans="1:1">
      <c r="A4197" s="34">
        <v>1911</v>
      </c>
    </row>
    <row r="4198" spans="1:1">
      <c r="A4198" s="33">
        <v>4196.88</v>
      </c>
    </row>
    <row r="4199" spans="1:1">
      <c r="A4199" s="34">
        <v>1287.8999999999999</v>
      </c>
    </row>
    <row r="4200" spans="1:1">
      <c r="A4200" s="33">
        <v>991.75999999999988</v>
      </c>
    </row>
    <row r="4201" spans="1:1">
      <c r="A4201" s="34">
        <v>712.32</v>
      </c>
    </row>
    <row r="4202" spans="1:1">
      <c r="A4202" s="33">
        <v>949.9</v>
      </c>
    </row>
    <row r="4203" spans="1:1">
      <c r="A4203" s="34">
        <v>2419.1999999999998</v>
      </c>
    </row>
    <row r="4204" spans="1:1">
      <c r="A4204" s="33">
        <v>3415.5000000000005</v>
      </c>
    </row>
    <row r="4205" spans="1:1">
      <c r="A4205" s="34">
        <v>1219.05</v>
      </c>
    </row>
    <row r="4206" spans="1:1">
      <c r="A4206" s="33">
        <v>947.69999999999993</v>
      </c>
    </row>
    <row r="4207" spans="1:1">
      <c r="A4207" s="34">
        <v>946.58</v>
      </c>
    </row>
    <row r="4208" spans="1:1">
      <c r="A4208" s="33">
        <v>1173</v>
      </c>
    </row>
    <row r="4209" spans="1:1">
      <c r="A4209" s="34">
        <v>3373.65</v>
      </c>
    </row>
    <row r="4210" spans="1:1">
      <c r="A4210" s="33">
        <v>3934.84</v>
      </c>
    </row>
    <row r="4211" spans="1:1">
      <c r="A4211" s="34">
        <v>1567.35</v>
      </c>
    </row>
    <row r="4212" spans="1:1">
      <c r="A4212" s="33">
        <v>1053</v>
      </c>
    </row>
    <row r="4213" spans="1:1">
      <c r="A4213" s="34">
        <v>1053</v>
      </c>
    </row>
    <row r="4214" spans="1:1">
      <c r="A4214" s="33">
        <v>1210.7199999999998</v>
      </c>
    </row>
    <row r="4215" spans="1:1">
      <c r="A4215" s="34">
        <v>3952.7999999999997</v>
      </c>
    </row>
    <row r="4216" spans="1:1">
      <c r="A4216" s="33">
        <v>3723.51</v>
      </c>
    </row>
    <row r="4217" spans="1:1">
      <c r="A4217" s="34">
        <v>1772.84</v>
      </c>
    </row>
    <row r="4218" spans="1:1">
      <c r="A4218" s="33">
        <v>1396.5</v>
      </c>
    </row>
    <row r="4219" spans="1:1">
      <c r="A4219" s="34">
        <v>1165.5</v>
      </c>
    </row>
    <row r="4220" spans="1:1">
      <c r="A4220" s="33">
        <v>1225</v>
      </c>
    </row>
    <row r="4221" spans="1:1">
      <c r="A4221" s="34">
        <v>3055</v>
      </c>
    </row>
    <row r="4222" spans="1:1">
      <c r="A4222" s="33">
        <v>3172.5</v>
      </c>
    </row>
    <row r="4223" spans="1:1">
      <c r="A4223" s="34">
        <v>1687.56</v>
      </c>
    </row>
    <row r="4224" spans="1:1">
      <c r="A4224" s="33">
        <v>1015.1999999999999</v>
      </c>
    </row>
    <row r="4225" spans="1:1">
      <c r="A4225" s="34">
        <v>839.5200000000001</v>
      </c>
    </row>
    <row r="4226" spans="1:1">
      <c r="A4226" s="33">
        <v>1104.4599999999998</v>
      </c>
    </row>
    <row r="4227" spans="1:1">
      <c r="A4227" s="34">
        <v>2476.16</v>
      </c>
    </row>
    <row r="4228" spans="1:1">
      <c r="A4228" s="33">
        <v>3542.0000000000005</v>
      </c>
    </row>
    <row r="4229" spans="1:1">
      <c r="A4229" s="34">
        <v>1800.75</v>
      </c>
    </row>
    <row r="4230" spans="1:1">
      <c r="A4230" s="33">
        <v>842.39999999999986</v>
      </c>
    </row>
    <row r="4231" spans="1:1">
      <c r="A4231" s="34">
        <v>791.01</v>
      </c>
    </row>
    <row r="4232" spans="1:1">
      <c r="A4232" s="33">
        <v>868.56</v>
      </c>
    </row>
    <row r="4233" spans="1:1">
      <c r="A4233" s="34">
        <v>2340</v>
      </c>
    </row>
    <row r="4234" spans="1:1">
      <c r="A4234" s="33">
        <v>3326.4</v>
      </c>
    </row>
    <row r="4235" spans="1:1">
      <c r="A4235" s="34">
        <v>1405.3</v>
      </c>
    </row>
    <row r="4236" spans="1:1">
      <c r="A4236" s="33">
        <v>1105.4399999999998</v>
      </c>
    </row>
    <row r="4237" spans="1:1">
      <c r="A4237" s="34">
        <v>1292.1400000000001</v>
      </c>
    </row>
    <row r="4238" spans="1:1">
      <c r="A4238" s="33">
        <v>1148</v>
      </c>
    </row>
    <row r="4239" spans="1:1">
      <c r="A4239" s="34">
        <v>2379</v>
      </c>
    </row>
    <row r="4240" spans="1:1">
      <c r="A4240" s="33">
        <v>4702.5</v>
      </c>
    </row>
    <row r="4241" spans="1:1">
      <c r="A4241" s="34">
        <v>1656</v>
      </c>
    </row>
    <row r="4242" spans="1:1">
      <c r="A4242" s="33">
        <v>1690.5</v>
      </c>
    </row>
    <row r="4243" spans="1:1">
      <c r="A4243" s="34">
        <v>1402.38</v>
      </c>
    </row>
    <row r="4244" spans="1:1">
      <c r="A4244" s="33">
        <v>1539.8999999999999</v>
      </c>
    </row>
    <row r="4245" spans="1:1">
      <c r="A4245" s="34">
        <v>3265.92</v>
      </c>
    </row>
    <row r="4246" spans="1:1">
      <c r="A4246" s="33">
        <v>1512</v>
      </c>
    </row>
    <row r="4247" spans="1:1">
      <c r="A4247" s="34">
        <v>2195.2000000000003</v>
      </c>
    </row>
    <row r="4248" spans="1:1">
      <c r="A4248" s="33">
        <v>1749.06</v>
      </c>
    </row>
    <row r="4249" spans="1:1">
      <c r="A4249" s="34">
        <v>2635.68</v>
      </c>
    </row>
    <row r="4250" spans="1:1">
      <c r="A4250" s="33">
        <v>1217.3</v>
      </c>
    </row>
    <row r="4251" spans="1:1">
      <c r="A4251" s="34">
        <v>2668.05</v>
      </c>
    </row>
    <row r="4252" spans="1:1">
      <c r="A4252" s="33">
        <v>1740.6399999999999</v>
      </c>
    </row>
    <row r="4253" spans="1:1">
      <c r="A4253" s="34">
        <v>2086.4</v>
      </c>
    </row>
    <row r="4254" spans="1:1">
      <c r="A4254" s="33">
        <v>1739.78</v>
      </c>
    </row>
    <row r="4255" spans="1:1">
      <c r="A4255" s="34">
        <v>2170.88</v>
      </c>
    </row>
    <row r="4256" spans="1:1">
      <c r="A4256" s="33">
        <v>997.49999999999989</v>
      </c>
    </row>
    <row r="4257" spans="1:1">
      <c r="A4257" s="34">
        <v>2508.8000000000002</v>
      </c>
    </row>
    <row r="4258" spans="1:1">
      <c r="A4258" s="33">
        <v>2639</v>
      </c>
    </row>
    <row r="4259" spans="1:1">
      <c r="A4259" s="34">
        <v>3295.5</v>
      </c>
    </row>
    <row r="4260" spans="1:1">
      <c r="A4260" s="33">
        <v>1908.1999999999998</v>
      </c>
    </row>
    <row r="4261" spans="1:1">
      <c r="A4261" s="34">
        <v>2115.84</v>
      </c>
    </row>
    <row r="4262" spans="1:1">
      <c r="A4262" s="33">
        <v>1385.1</v>
      </c>
    </row>
    <row r="4263" spans="1:1">
      <c r="A4263" s="34">
        <v>2721.6</v>
      </c>
    </row>
    <row r="4264" spans="1:1">
      <c r="A4264" s="33">
        <v>1474.1999999999998</v>
      </c>
    </row>
    <row r="4265" spans="1:1">
      <c r="A4265" s="34">
        <v>2352</v>
      </c>
    </row>
    <row r="4266" spans="1:1">
      <c r="A4266" s="33">
        <v>1862</v>
      </c>
    </row>
    <row r="4267" spans="1:1">
      <c r="A4267" s="34">
        <v>2190.0800000000004</v>
      </c>
    </row>
    <row r="4268" spans="1:1">
      <c r="A4268" s="33">
        <v>1156</v>
      </c>
    </row>
    <row r="4269" spans="1:1">
      <c r="A4269" s="34">
        <v>2804.88</v>
      </c>
    </row>
    <row r="4270" spans="1:1">
      <c r="A4270" s="33">
        <v>1852.5</v>
      </c>
    </row>
    <row r="4271" spans="1:1">
      <c r="A4271" s="34">
        <v>2756.74</v>
      </c>
    </row>
    <row r="4272" spans="1:1">
      <c r="A4272" s="33">
        <v>1974</v>
      </c>
    </row>
    <row r="4273" spans="1:1">
      <c r="A4273" s="34">
        <v>3141.6</v>
      </c>
    </row>
    <row r="4274" spans="1:1">
      <c r="A4274" s="33">
        <v>2888.5499999999997</v>
      </c>
    </row>
    <row r="4275" spans="1:1">
      <c r="A4275" s="34">
        <v>6260.8</v>
      </c>
    </row>
    <row r="4276" spans="1:1">
      <c r="A4276" s="33">
        <v>4132.7999999999993</v>
      </c>
    </row>
    <row r="4277" spans="1:1">
      <c r="A4277" s="34">
        <v>4704</v>
      </c>
    </row>
    <row r="4278" spans="1:1">
      <c r="A4278" s="33">
        <v>3639.68</v>
      </c>
    </row>
    <row r="4279" spans="1:1">
      <c r="A4279" s="34">
        <v>4115.1000000000004</v>
      </c>
    </row>
    <row r="4280" spans="1:1">
      <c r="A4280" s="33">
        <v>2805.75</v>
      </c>
    </row>
    <row r="4281" spans="1:1">
      <c r="A4281" s="34">
        <v>8781.57</v>
      </c>
    </row>
    <row r="4282" spans="1:1">
      <c r="A4282" s="33">
        <v>4924.92</v>
      </c>
    </row>
    <row r="4283" spans="1:1">
      <c r="A4283" s="34">
        <v>5572.8</v>
      </c>
    </row>
    <row r="4284" spans="1:1">
      <c r="A4284" s="33">
        <v>6146.7999999999993</v>
      </c>
    </row>
    <row r="4285" spans="1:1">
      <c r="A4285" s="34">
        <v>3934.5</v>
      </c>
    </row>
    <row r="4286" spans="1:1">
      <c r="A4286" s="33">
        <v>3610.5399999999995</v>
      </c>
    </row>
    <row r="4287" spans="1:1">
      <c r="A4287" s="34">
        <v>9225.9000000000015</v>
      </c>
    </row>
    <row r="4288" spans="1:1">
      <c r="A4288" s="33">
        <v>5197.92</v>
      </c>
    </row>
    <row r="4289" spans="1:1">
      <c r="A4289" s="34">
        <v>5512</v>
      </c>
    </row>
    <row r="4290" spans="1:1">
      <c r="A4290" s="33">
        <v>6906.8999999999987</v>
      </c>
    </row>
    <row r="4291" spans="1:1">
      <c r="A4291" s="34">
        <v>4490.8500000000004</v>
      </c>
    </row>
    <row r="4292" spans="1:1">
      <c r="A4292" s="33">
        <v>3612.48</v>
      </c>
    </row>
    <row r="4293" spans="1:1">
      <c r="A4293" s="34">
        <v>9133.6</v>
      </c>
    </row>
    <row r="4294" spans="1:1">
      <c r="A4294" s="33">
        <v>5276.15</v>
      </c>
    </row>
    <row r="4295" spans="1:1">
      <c r="A4295" s="34">
        <v>4847.04</v>
      </c>
    </row>
    <row r="4296" spans="1:1">
      <c r="A4296" s="33">
        <v>6347.81</v>
      </c>
    </row>
    <row r="4297" spans="1:1">
      <c r="A4297" s="34">
        <v>4586.4000000000005</v>
      </c>
    </row>
    <row r="4298" spans="1:1">
      <c r="A4298" s="33">
        <v>3505.95</v>
      </c>
    </row>
    <row r="4299" spans="1:1">
      <c r="A4299" s="34">
        <v>6820.8000000000011</v>
      </c>
    </row>
    <row r="4300" spans="1:1">
      <c r="A4300" s="33">
        <v>3042</v>
      </c>
    </row>
    <row r="4301" spans="1:1">
      <c r="A4301" s="34">
        <v>3275.2200000000003</v>
      </c>
    </row>
    <row r="4302" spans="1:1">
      <c r="A4302" s="33">
        <v>3070.08</v>
      </c>
    </row>
    <row r="4303" spans="1:1">
      <c r="A4303" s="34">
        <v>2730.6</v>
      </c>
    </row>
    <row r="4304" spans="1:1">
      <c r="A4304" s="33">
        <v>1619.9999999999998</v>
      </c>
    </row>
    <row r="4305" spans="1:1">
      <c r="A4305" s="34">
        <v>5071.5000000000009</v>
      </c>
    </row>
    <row r="4306" spans="1:1">
      <c r="A4306" s="33">
        <v>3782.8999999999996</v>
      </c>
    </row>
    <row r="4307" spans="1:1">
      <c r="A4307" s="34">
        <v>4033</v>
      </c>
    </row>
    <row r="4308" spans="1:1">
      <c r="A4308" s="33">
        <v>6098.4</v>
      </c>
    </row>
    <row r="4309" spans="1:1">
      <c r="A4309" s="34">
        <v>5304.1</v>
      </c>
    </row>
    <row r="4310" spans="1:1">
      <c r="A4310" s="33">
        <v>3709.44</v>
      </c>
    </row>
    <row r="4311" spans="1:1">
      <c r="A4311" s="34">
        <v>7664.8</v>
      </c>
    </row>
    <row r="4312" spans="1:1">
      <c r="A4312" s="33">
        <v>7104.7800000000007</v>
      </c>
    </row>
    <row r="4313" spans="1:1">
      <c r="A4313" s="34">
        <v>6726.72</v>
      </c>
    </row>
    <row r="4314" spans="1:1">
      <c r="A4314" s="33">
        <v>6327.72</v>
      </c>
    </row>
    <row r="4315" spans="1:1">
      <c r="A4315" s="34">
        <v>6328.34</v>
      </c>
    </row>
    <row r="4316" spans="1:1">
      <c r="A4316" s="33">
        <v>4582</v>
      </c>
    </row>
    <row r="4317" spans="1:1">
      <c r="A4317" s="34">
        <v>9995.7000000000007</v>
      </c>
    </row>
    <row r="4318" spans="1:1">
      <c r="A4318" s="33">
        <v>3418.8</v>
      </c>
    </row>
    <row r="4319" spans="1:1">
      <c r="A4319" s="34">
        <v>1310.3599999999999</v>
      </c>
    </row>
    <row r="4320" spans="1:1">
      <c r="A4320" s="33">
        <v>942.48</v>
      </c>
    </row>
    <row r="4321" spans="1:1">
      <c r="A4321" s="34">
        <v>368.22</v>
      </c>
    </row>
    <row r="4322" spans="1:1">
      <c r="A4322" s="33">
        <v>874.8</v>
      </c>
    </row>
    <row r="4323" spans="1:1">
      <c r="A4323" s="34">
        <v>1154.1200000000001</v>
      </c>
    </row>
    <row r="4324" spans="1:1">
      <c r="A4324" s="33">
        <v>3348.6600000000003</v>
      </c>
    </row>
    <row r="4325" spans="1:1">
      <c r="A4325" s="34">
        <v>739.19999999999993</v>
      </c>
    </row>
    <row r="4326" spans="1:1">
      <c r="A4326" s="33">
        <v>813.28</v>
      </c>
    </row>
    <row r="4327" spans="1:1">
      <c r="A4327" s="34">
        <v>263.64</v>
      </c>
    </row>
    <row r="4328" spans="1:1">
      <c r="A4328" s="33">
        <v>844.56</v>
      </c>
    </row>
    <row r="4329" spans="1:1">
      <c r="A4329" s="34">
        <v>1346.3999999999999</v>
      </c>
    </row>
    <row r="4330" spans="1:1">
      <c r="A4330" s="33">
        <v>4116</v>
      </c>
    </row>
    <row r="4331" spans="1:1">
      <c r="A4331" s="34">
        <v>875.14</v>
      </c>
    </row>
    <row r="4332" spans="1:1">
      <c r="A4332" s="33">
        <v>991.44</v>
      </c>
    </row>
    <row r="4333" spans="1:1">
      <c r="A4333" s="34">
        <v>175.44</v>
      </c>
    </row>
    <row r="4334" spans="1:1">
      <c r="A4334" s="33">
        <v>464</v>
      </c>
    </row>
    <row r="4335" spans="1:1">
      <c r="A4335" s="34">
        <v>723.8</v>
      </c>
    </row>
    <row r="4336" spans="1:1">
      <c r="A4336" s="33">
        <v>3535.56</v>
      </c>
    </row>
    <row r="4337" spans="1:1">
      <c r="A4337" s="34">
        <v>850.5</v>
      </c>
    </row>
    <row r="4338" spans="1:1">
      <c r="A4338" s="33">
        <v>664.2399999999999</v>
      </c>
    </row>
    <row r="4339" spans="1:1">
      <c r="A4339" s="34">
        <v>386.4</v>
      </c>
    </row>
    <row r="4340" spans="1:1">
      <c r="A4340" s="33">
        <v>508.2</v>
      </c>
    </row>
    <row r="4341" spans="1:1">
      <c r="A4341" s="34">
        <v>933.12</v>
      </c>
    </row>
    <row r="4342" spans="1:1">
      <c r="A4342" s="33">
        <v>4969.4399999999996</v>
      </c>
    </row>
    <row r="4343" spans="1:1">
      <c r="A4343" s="34">
        <v>1144.8</v>
      </c>
    </row>
    <row r="4344" spans="1:1">
      <c r="A4344" s="33">
        <v>1004.6399999999999</v>
      </c>
    </row>
    <row r="4345" spans="1:1">
      <c r="A4345" s="34">
        <v>695.13</v>
      </c>
    </row>
    <row r="4346" spans="1:1">
      <c r="A4346" s="33">
        <v>768.18</v>
      </c>
    </row>
    <row r="4347" spans="1:1">
      <c r="A4347" s="34">
        <v>1814.3999999999999</v>
      </c>
    </row>
    <row r="4348" spans="1:1">
      <c r="A4348" s="33">
        <v>5616</v>
      </c>
    </row>
    <row r="4349" spans="1:1">
      <c r="A4349" s="34">
        <v>1899.8</v>
      </c>
    </row>
    <row r="4350" spans="1:1">
      <c r="A4350" s="33">
        <v>1144</v>
      </c>
    </row>
    <row r="4351" spans="1:1">
      <c r="A4351" s="34">
        <v>1074.8400000000001</v>
      </c>
    </row>
    <row r="4352" spans="1:1">
      <c r="A4352" s="33">
        <v>1242</v>
      </c>
    </row>
    <row r="4353" spans="1:1">
      <c r="A4353" s="34">
        <v>2211.2999999999997</v>
      </c>
    </row>
    <row r="4354" spans="1:1">
      <c r="A4354" s="33">
        <v>5829</v>
      </c>
    </row>
    <row r="4355" spans="1:1">
      <c r="A4355" s="34">
        <v>2475</v>
      </c>
    </row>
    <row r="4356" spans="1:1">
      <c r="A4356" s="33">
        <v>1504.5</v>
      </c>
    </row>
    <row r="4357" spans="1:1">
      <c r="A4357" s="34">
        <v>1189.3200000000002</v>
      </c>
    </row>
    <row r="4358" spans="1:1">
      <c r="A4358" s="33">
        <v>1843.1999999999998</v>
      </c>
    </row>
    <row r="4359" spans="1:1">
      <c r="A4359" s="34">
        <v>2634.24</v>
      </c>
    </row>
    <row r="4360" spans="1:1">
      <c r="A4360" s="33">
        <v>6256.8</v>
      </c>
    </row>
    <row r="4361" spans="1:1">
      <c r="A4361" s="34">
        <v>1903.5</v>
      </c>
    </row>
    <row r="4362" spans="1:1">
      <c r="A4362" s="33">
        <v>1811.6999999999998</v>
      </c>
    </row>
    <row r="4363" spans="1:1">
      <c r="A4363" s="34">
        <v>1659.96</v>
      </c>
    </row>
    <row r="4364" spans="1:1">
      <c r="A4364" s="33">
        <v>1290.76</v>
      </c>
    </row>
    <row r="4365" spans="1:1">
      <c r="A4365" s="34">
        <v>2614.4</v>
      </c>
    </row>
    <row r="4366" spans="1:1">
      <c r="A4366" s="33">
        <v>5319.5999999999995</v>
      </c>
    </row>
    <row r="4367" spans="1:1">
      <c r="A4367" s="34">
        <v>1536</v>
      </c>
    </row>
    <row r="4368" spans="1:1">
      <c r="A4368" s="33">
        <v>922.49999999999989</v>
      </c>
    </row>
    <row r="4369" spans="1:1">
      <c r="A4369" s="34">
        <v>1021.31</v>
      </c>
    </row>
    <row r="4370" spans="1:1">
      <c r="A4370" s="33">
        <v>809.99999999999989</v>
      </c>
    </row>
    <row r="4371" spans="1:1">
      <c r="A4371" s="34">
        <v>1342</v>
      </c>
    </row>
    <row r="4372" spans="1:1">
      <c r="A4372" s="33">
        <v>3546.4</v>
      </c>
    </row>
    <row r="4373" spans="1:1">
      <c r="A4373" s="34">
        <v>1243.6199999999999</v>
      </c>
    </row>
    <row r="4374" spans="1:1">
      <c r="A4374" s="33">
        <v>734.4</v>
      </c>
    </row>
    <row r="4375" spans="1:1">
      <c r="A4375" s="34">
        <v>626.4</v>
      </c>
    </row>
    <row r="4376" spans="1:1">
      <c r="A4376" s="33">
        <v>650.16</v>
      </c>
    </row>
    <row r="4377" spans="1:1">
      <c r="A4377" s="34">
        <v>1474.2</v>
      </c>
    </row>
    <row r="4378" spans="1:1">
      <c r="A4378" s="33">
        <v>4847.7</v>
      </c>
    </row>
    <row r="4379" spans="1:1">
      <c r="A4379" s="34">
        <v>1551</v>
      </c>
    </row>
    <row r="4380" spans="1:1">
      <c r="A4380" s="33">
        <v>1603.25</v>
      </c>
    </row>
    <row r="4381" spans="1:1">
      <c r="A4381" s="34">
        <v>1256.6400000000001</v>
      </c>
    </row>
    <row r="4382" spans="1:1">
      <c r="A4382" s="33">
        <v>1290.24</v>
      </c>
    </row>
    <row r="4383" spans="1:1">
      <c r="A4383" s="34">
        <v>2030.6</v>
      </c>
    </row>
    <row r="4384" spans="1:1">
      <c r="A4384" s="33">
        <v>5732.52</v>
      </c>
    </row>
    <row r="4385" spans="1:1">
      <c r="A4385" s="34">
        <v>1707.7499999999998</v>
      </c>
    </row>
    <row r="4386" spans="1:1">
      <c r="A4386" s="33">
        <v>1894.75</v>
      </c>
    </row>
    <row r="4387" spans="1:1">
      <c r="A4387" s="34">
        <v>1601.13</v>
      </c>
    </row>
    <row r="4388" spans="1:1">
      <c r="A4388" s="33">
        <v>1362.06</v>
      </c>
    </row>
    <row r="4389" spans="1:1">
      <c r="A4389" s="34">
        <v>2426.92</v>
      </c>
    </row>
    <row r="4390" spans="1:1">
      <c r="A4390" s="33">
        <v>1991.04</v>
      </c>
    </row>
    <row r="4391" spans="1:1">
      <c r="A4391" s="34">
        <v>1904.76</v>
      </c>
    </row>
    <row r="4392" spans="1:1">
      <c r="A4392" s="33">
        <v>2590.38</v>
      </c>
    </row>
    <row r="4393" spans="1:1">
      <c r="A4393" s="34">
        <v>1870.5</v>
      </c>
    </row>
    <row r="4394" spans="1:1">
      <c r="A4394" s="33">
        <v>2138.5</v>
      </c>
    </row>
    <row r="4395" spans="1:1">
      <c r="A4395" s="34">
        <v>1574.4000000000003</v>
      </c>
    </row>
    <row r="4396" spans="1:1">
      <c r="A4396" s="33">
        <v>2686</v>
      </c>
    </row>
    <row r="4397" spans="1:1">
      <c r="A4397" s="34">
        <v>2201.6</v>
      </c>
    </row>
    <row r="4398" spans="1:1">
      <c r="A4398" s="33">
        <v>2585.8700000000003</v>
      </c>
    </row>
    <row r="4399" spans="1:1">
      <c r="A4399" s="34">
        <v>1497.76</v>
      </c>
    </row>
    <row r="4400" spans="1:1">
      <c r="A4400" s="33">
        <v>1674.4</v>
      </c>
    </row>
    <row r="4401" spans="1:1">
      <c r="A4401" s="34">
        <v>1617.0400000000002</v>
      </c>
    </row>
    <row r="4402" spans="1:1">
      <c r="A4402" s="33">
        <v>3784.0000000000005</v>
      </c>
    </row>
    <row r="4403" spans="1:1">
      <c r="A4403" s="34">
        <v>2400</v>
      </c>
    </row>
    <row r="4404" spans="1:1">
      <c r="A4404" s="33">
        <v>2866.2400000000002</v>
      </c>
    </row>
    <row r="4405" spans="1:1">
      <c r="A4405" s="34">
        <v>1974</v>
      </c>
    </row>
    <row r="4406" spans="1:1">
      <c r="A4406" s="33">
        <v>1809.5000000000002</v>
      </c>
    </row>
    <row r="4407" spans="1:1">
      <c r="A4407" s="34">
        <v>1725.8400000000001</v>
      </c>
    </row>
    <row r="4408" spans="1:1">
      <c r="A4408" s="33">
        <v>4229.9400000000005</v>
      </c>
    </row>
    <row r="4409" spans="1:1">
      <c r="A4409" s="34">
        <v>2403.12</v>
      </c>
    </row>
    <row r="4410" spans="1:1">
      <c r="A4410" s="33">
        <v>3879.6000000000004</v>
      </c>
    </row>
    <row r="4411" spans="1:1">
      <c r="A4411" s="34">
        <v>2035.4999999999998</v>
      </c>
    </row>
    <row r="4412" spans="1:1">
      <c r="A4412" s="33">
        <v>2162.1600000000003</v>
      </c>
    </row>
    <row r="4413" spans="1:1">
      <c r="A4413" s="34">
        <v>2519.4</v>
      </c>
    </row>
    <row r="4414" spans="1:1">
      <c r="A4414" s="33">
        <v>5012.3600000000006</v>
      </c>
    </row>
    <row r="4415" spans="1:1">
      <c r="A4415" s="34">
        <v>2683.2</v>
      </c>
    </row>
    <row r="4416" spans="1:1">
      <c r="A4416" s="33">
        <v>4165.5600000000004</v>
      </c>
    </row>
    <row r="4417" spans="1:1">
      <c r="A4417" s="34">
        <v>2565</v>
      </c>
    </row>
    <row r="4418" spans="1:1">
      <c r="A4418" s="33">
        <v>2520.0000000000005</v>
      </c>
    </row>
    <row r="4419" spans="1:1">
      <c r="A4419" s="34">
        <v>3576.2999999999997</v>
      </c>
    </row>
    <row r="4420" spans="1:1">
      <c r="A4420" s="33">
        <v>6032.880000000001</v>
      </c>
    </row>
    <row r="4421" spans="1:1">
      <c r="A4421" s="34">
        <v>4194.3</v>
      </c>
    </row>
    <row r="4422" spans="1:1">
      <c r="A4422" s="33">
        <v>6035.7000000000007</v>
      </c>
    </row>
    <row r="4423" spans="1:1">
      <c r="A4423" s="34">
        <v>3283.38</v>
      </c>
    </row>
    <row r="4424" spans="1:1">
      <c r="A4424" s="33">
        <v>3536.4600000000005</v>
      </c>
    </row>
    <row r="4425" spans="1:1">
      <c r="A4425" s="34">
        <v>5080.8</v>
      </c>
    </row>
    <row r="4426" spans="1:1">
      <c r="A4426" s="33">
        <v>6701.3200000000006</v>
      </c>
    </row>
    <row r="4427" spans="1:1">
      <c r="A4427" s="34">
        <v>3821.04</v>
      </c>
    </row>
    <row r="4428" spans="1:1">
      <c r="A4428" s="33">
        <v>4623.1900000000005</v>
      </c>
    </row>
    <row r="4429" spans="1:1">
      <c r="A4429" s="34">
        <v>3153.15</v>
      </c>
    </row>
    <row r="4430" spans="1:1">
      <c r="A4430" s="33">
        <v>5460.0000000000009</v>
      </c>
    </row>
    <row r="4431" spans="1:1">
      <c r="A4431" s="34">
        <v>3393.0000000000005</v>
      </c>
    </row>
    <row r="4432" spans="1:1">
      <c r="A4432" s="33">
        <v>6900.6</v>
      </c>
    </row>
    <row r="4433" spans="1:1">
      <c r="A4433" s="34">
        <v>4542.72</v>
      </c>
    </row>
    <row r="4434" spans="1:1">
      <c r="A4434" s="33">
        <v>4742.4000000000005</v>
      </c>
    </row>
    <row r="4435" spans="1:1">
      <c r="A4435" s="34">
        <v>3729.9199999999996</v>
      </c>
    </row>
    <row r="4436" spans="1:1">
      <c r="A4436" s="33">
        <v>6381.1200000000008</v>
      </c>
    </row>
    <row r="4437" spans="1:1">
      <c r="A4437" s="34">
        <v>2864.1600000000003</v>
      </c>
    </row>
    <row r="4438" spans="1:1">
      <c r="A4438" s="33">
        <v>4677.1200000000008</v>
      </c>
    </row>
    <row r="4439" spans="1:1">
      <c r="A4439" s="34">
        <v>3359.88</v>
      </c>
    </row>
    <row r="4440" spans="1:1">
      <c r="A4440" s="33">
        <v>3334.5</v>
      </c>
    </row>
    <row r="4441" spans="1:1">
      <c r="A4441" s="34">
        <v>2858.2400000000002</v>
      </c>
    </row>
    <row r="4442" spans="1:1">
      <c r="A4442" s="33">
        <v>4904.4000000000005</v>
      </c>
    </row>
    <row r="4443" spans="1:1">
      <c r="A4443" s="34">
        <v>2508.6000000000004</v>
      </c>
    </row>
    <row r="4444" spans="1:1">
      <c r="A4444" s="33">
        <v>3786.7200000000003</v>
      </c>
    </row>
    <row r="4445" spans="1:1">
      <c r="A4445" s="34">
        <v>3407.25</v>
      </c>
    </row>
    <row r="4446" spans="1:1">
      <c r="A4446" s="33">
        <v>2648.7000000000003</v>
      </c>
    </row>
    <row r="4447" spans="1:1">
      <c r="A4447" s="34">
        <v>2381.4</v>
      </c>
    </row>
    <row r="4448" spans="1:1">
      <c r="A4448" s="33">
        <v>3112.8300000000004</v>
      </c>
    </row>
    <row r="4449" spans="1:1">
      <c r="A4449" s="34">
        <v>1598</v>
      </c>
    </row>
    <row r="4450" spans="1:1">
      <c r="A4450" s="33">
        <v>4240.8</v>
      </c>
    </row>
    <row r="4451" spans="1:1">
      <c r="A4451" s="34">
        <v>3264.0000000000005</v>
      </c>
    </row>
    <row r="4452" spans="1:1">
      <c r="A4452" s="33">
        <v>2681.8</v>
      </c>
    </row>
    <row r="4453" spans="1:1">
      <c r="A4453" s="34">
        <v>2479.6799999999998</v>
      </c>
    </row>
    <row r="4454" spans="1:1">
      <c r="A4454" s="33">
        <v>3604.4800000000005</v>
      </c>
    </row>
    <row r="4455" spans="1:1">
      <c r="A4455" s="34">
        <v>2351.44</v>
      </c>
    </row>
    <row r="4456" spans="1:1">
      <c r="A4456" s="33">
        <v>5342.96</v>
      </c>
    </row>
    <row r="4457" spans="1:1">
      <c r="A4457" s="34">
        <v>3984.1200000000003</v>
      </c>
    </row>
    <row r="4458" spans="1:1">
      <c r="A4458" s="33">
        <v>3299.8700000000003</v>
      </c>
    </row>
    <row r="4459" spans="1:1">
      <c r="A4459" s="34">
        <v>3335.64</v>
      </c>
    </row>
    <row r="4460" spans="1:1">
      <c r="A4460" s="33">
        <v>4636.8000000000011</v>
      </c>
    </row>
    <row r="4461" spans="1:1">
      <c r="A4461" s="34">
        <v>2997</v>
      </c>
    </row>
    <row r="4462" spans="1:1">
      <c r="A4462" s="33">
        <v>1722</v>
      </c>
    </row>
    <row r="4463" spans="1:1">
      <c r="A4463" s="34">
        <v>1542.42</v>
      </c>
    </row>
    <row r="4464" spans="1:1">
      <c r="A4464" s="33">
        <v>2063.1</v>
      </c>
    </row>
    <row r="4465" spans="1:1">
      <c r="A4465" s="34">
        <v>1231.1999999999998</v>
      </c>
    </row>
    <row r="4466" spans="1:1">
      <c r="A4466" s="33">
        <v>1469.44</v>
      </c>
    </row>
    <row r="4467" spans="1:1">
      <c r="A4467" s="34">
        <v>1231.3600000000001</v>
      </c>
    </row>
    <row r="4468" spans="1:1">
      <c r="A4468" s="33">
        <v>1697.7600000000002</v>
      </c>
    </row>
    <row r="4469" spans="1:1">
      <c r="A4469" s="34">
        <v>1265.4000000000001</v>
      </c>
    </row>
    <row r="4470" spans="1:1">
      <c r="A4470" s="33">
        <v>2337</v>
      </c>
    </row>
    <row r="4471" spans="1:1">
      <c r="A4471" s="34">
        <v>1166.3999999999999</v>
      </c>
    </row>
    <row r="4472" spans="1:1">
      <c r="A4472" s="33">
        <v>1546.28</v>
      </c>
    </row>
    <row r="4473" spans="1:1">
      <c r="A4473" s="34">
        <v>1158.8400000000001</v>
      </c>
    </row>
    <row r="4474" spans="1:1">
      <c r="A4474" s="33">
        <v>2930.4</v>
      </c>
    </row>
    <row r="4475" spans="1:1">
      <c r="A4475" s="34">
        <v>1827.8400000000001</v>
      </c>
    </row>
    <row r="4476" spans="1:1">
      <c r="A4476" s="33">
        <v>2898.84</v>
      </c>
    </row>
    <row r="4477" spans="1:1">
      <c r="A4477" s="34">
        <v>1973.7</v>
      </c>
    </row>
    <row r="4478" spans="1:1">
      <c r="A4478" s="33">
        <v>1310.3999999999999</v>
      </c>
    </row>
    <row r="4479" spans="1:1">
      <c r="A4479" s="34">
        <v>1432.6000000000001</v>
      </c>
    </row>
    <row r="4480" spans="1:1">
      <c r="A4480" s="33">
        <v>3386.3500000000004</v>
      </c>
    </row>
    <row r="4481" spans="1:1">
      <c r="A4481" s="34">
        <v>1941.1</v>
      </c>
    </row>
    <row r="4482" spans="1:1">
      <c r="A4482" s="33">
        <v>3446.5</v>
      </c>
    </row>
    <row r="4483" spans="1:1">
      <c r="A4483" s="34">
        <v>1781.92</v>
      </c>
    </row>
    <row r="4484" spans="1:1">
      <c r="A4484" s="33">
        <v>1664.08</v>
      </c>
    </row>
    <row r="4485" spans="1:1">
      <c r="A4485" s="34">
        <v>1764</v>
      </c>
    </row>
    <row r="4486" spans="1:1">
      <c r="A4486" s="33">
        <v>4395.05</v>
      </c>
    </row>
    <row r="4487" spans="1:1">
      <c r="A4487" s="34">
        <v>2898</v>
      </c>
    </row>
    <row r="4488" spans="1:1">
      <c r="A4488" s="33">
        <v>3469.2</v>
      </c>
    </row>
    <row r="4489" spans="1:1">
      <c r="A4489" s="34">
        <v>2361.1799999999998</v>
      </c>
    </row>
    <row r="4490" spans="1:1">
      <c r="A4490" s="33">
        <v>2106.7200000000003</v>
      </c>
    </row>
    <row r="4491" spans="1:1">
      <c r="A4491" s="34">
        <v>4232.0599999999995</v>
      </c>
    </row>
    <row r="4492" spans="1:1">
      <c r="A4492" s="33">
        <v>6531.84</v>
      </c>
    </row>
    <row r="4493" spans="1:1">
      <c r="A4493" s="34">
        <v>4248</v>
      </c>
    </row>
    <row r="4494" spans="1:1">
      <c r="A4494" s="33">
        <v>6144</v>
      </c>
    </row>
    <row r="4495" spans="1:1">
      <c r="A4495" s="34">
        <v>5022</v>
      </c>
    </row>
    <row r="4496" spans="1:1">
      <c r="A4496" s="33">
        <v>4624.6200000000008</v>
      </c>
    </row>
    <row r="4497" spans="1:1">
      <c r="A4497" s="34">
        <v>6459.89</v>
      </c>
    </row>
    <row r="4498" spans="1:1">
      <c r="A4498" s="33">
        <v>7756.7999999999993</v>
      </c>
    </row>
    <row r="4499" spans="1:1">
      <c r="A4499" s="34">
        <v>5038.4000000000005</v>
      </c>
    </row>
    <row r="4500" spans="1:1">
      <c r="A4500" s="33">
        <v>5932.85</v>
      </c>
    </row>
    <row r="4501" spans="1:1">
      <c r="A4501" s="34">
        <v>4535.96</v>
      </c>
    </row>
    <row r="4502" spans="1:1">
      <c r="A4502" s="33">
        <v>6143.9000000000005</v>
      </c>
    </row>
    <row r="4503" spans="1:1">
      <c r="A4503" s="34">
        <v>4274.4000000000005</v>
      </c>
    </row>
    <row r="4504" spans="1:1">
      <c r="A4504" s="33">
        <v>7285.3200000000006</v>
      </c>
    </row>
    <row r="4505" spans="1:1">
      <c r="A4505" s="34">
        <v>5794.74</v>
      </c>
    </row>
    <row r="4506" spans="1:1">
      <c r="A4506" s="33">
        <v>5461.170000000001</v>
      </c>
    </row>
    <row r="4507" spans="1:1">
      <c r="A4507" s="34">
        <v>4592.7000000000007</v>
      </c>
    </row>
    <row r="4508" spans="1:1">
      <c r="A4508" s="33">
        <v>7562.8000000000011</v>
      </c>
    </row>
    <row r="4509" spans="1:1">
      <c r="A4509" s="34">
        <v>2590</v>
      </c>
    </row>
    <row r="4510" spans="1:1">
      <c r="A4510" s="33">
        <v>5065.7400000000007</v>
      </c>
    </row>
    <row r="4511" spans="1:1">
      <c r="A4511" s="34">
        <v>4173.12</v>
      </c>
    </row>
    <row r="4512" spans="1:1">
      <c r="A4512" s="33">
        <v>3390</v>
      </c>
    </row>
    <row r="4513" spans="1:1">
      <c r="A4513" s="34">
        <v>2832</v>
      </c>
    </row>
    <row r="4514" spans="1:1">
      <c r="A4514" s="33">
        <v>6127.2000000000016</v>
      </c>
    </row>
    <row r="4515" spans="1:1">
      <c r="A4515" s="34">
        <v>2135.9</v>
      </c>
    </row>
    <row r="4516" spans="1:1">
      <c r="A4516" s="33">
        <v>3493.5</v>
      </c>
    </row>
    <row r="4517" spans="1:1">
      <c r="A4517" s="34">
        <v>2872.7999999999997</v>
      </c>
    </row>
    <row r="4518" spans="1:1">
      <c r="A4518" s="33">
        <v>2601</v>
      </c>
    </row>
    <row r="4519" spans="1:1">
      <c r="A4519" s="34">
        <v>2072.2999999999997</v>
      </c>
    </row>
    <row r="4520" spans="1:1">
      <c r="A4520" s="33">
        <v>3168.0000000000009</v>
      </c>
    </row>
    <row r="4521" spans="1:1">
      <c r="A4521" s="34">
        <v>2047.5000000000002</v>
      </c>
    </row>
    <row r="4522" spans="1:1">
      <c r="A4522" s="33">
        <v>4290</v>
      </c>
    </row>
    <row r="4523" spans="1:1">
      <c r="A4523" s="34">
        <v>3052.5</v>
      </c>
    </row>
    <row r="4524" spans="1:1">
      <c r="A4524" s="33">
        <v>3459.84</v>
      </c>
    </row>
    <row r="4525" spans="1:1">
      <c r="A4525" s="34">
        <v>3340.7999999999997</v>
      </c>
    </row>
    <row r="4526" spans="1:1">
      <c r="A4526" s="33">
        <v>4926.6000000000013</v>
      </c>
    </row>
    <row r="4527" spans="1:1">
      <c r="A4527" s="34">
        <v>2941.9</v>
      </c>
    </row>
    <row r="4528" spans="1:1">
      <c r="A4528" s="33">
        <v>6228.04</v>
      </c>
    </row>
    <row r="4529" spans="1:1">
      <c r="A4529" s="34">
        <v>4426.24</v>
      </c>
    </row>
    <row r="4530" spans="1:1">
      <c r="A4530" s="33">
        <v>4125</v>
      </c>
    </row>
    <row r="4531" spans="1:1">
      <c r="A4531" s="34">
        <v>3543.7499999999995</v>
      </c>
    </row>
    <row r="4532" spans="1:1">
      <c r="A4532" s="33">
        <v>5239.4000000000015</v>
      </c>
    </row>
    <row r="4533" spans="1:1">
      <c r="A4533" s="34">
        <v>3390.75</v>
      </c>
    </row>
    <row r="4534" spans="1:1">
      <c r="A4534" s="33">
        <v>1726.9199999999998</v>
      </c>
    </row>
    <row r="4535" spans="1:1">
      <c r="A4535" s="34">
        <v>2515.2000000000003</v>
      </c>
    </row>
    <row r="4536" spans="1:1">
      <c r="A4536" s="33">
        <v>2173.5</v>
      </c>
    </row>
    <row r="4537" spans="1:1">
      <c r="A4537" s="34">
        <v>1567.02</v>
      </c>
    </row>
    <row r="4538" spans="1:1">
      <c r="A4538" s="33">
        <v>1451.97</v>
      </c>
    </row>
    <row r="4539" spans="1:1">
      <c r="A4539" s="34">
        <v>1782.5</v>
      </c>
    </row>
    <row r="4540" spans="1:1">
      <c r="A4540" s="33">
        <v>2136.2399999999998</v>
      </c>
    </row>
    <row r="4541" spans="1:1">
      <c r="A4541" s="34">
        <v>2401.23</v>
      </c>
    </row>
    <row r="4542" spans="1:1">
      <c r="A4542" s="33">
        <v>2236.2600000000002</v>
      </c>
    </row>
    <row r="4543" spans="1:1">
      <c r="A4543" s="34">
        <v>1753.9199999999998</v>
      </c>
    </row>
    <row r="4544" spans="1:1">
      <c r="A4544" s="33">
        <v>1352</v>
      </c>
    </row>
    <row r="4545" spans="1:1">
      <c r="A4545" s="34">
        <v>1753.98</v>
      </c>
    </row>
    <row r="4546" spans="1:1">
      <c r="A4546" s="33">
        <v>3456.8999999999996</v>
      </c>
    </row>
    <row r="4547" spans="1:1">
      <c r="A4547" s="34">
        <v>2401.1999999999998</v>
      </c>
    </row>
    <row r="4548" spans="1:1">
      <c r="A4548" s="33">
        <v>2760</v>
      </c>
    </row>
    <row r="4549" spans="1:1">
      <c r="A4549" s="34">
        <v>2284.7999999999997</v>
      </c>
    </row>
    <row r="4550" spans="1:1">
      <c r="A4550" s="33">
        <v>1206.1200000000001</v>
      </c>
    </row>
    <row r="4551" spans="1:1">
      <c r="A4551" s="34">
        <v>2213.4</v>
      </c>
    </row>
    <row r="4552" spans="1:1">
      <c r="A4552" s="33">
        <v>4787.2</v>
      </c>
    </row>
    <row r="4553" spans="1:1">
      <c r="A4553" s="34">
        <v>2436.7200000000003</v>
      </c>
    </row>
    <row r="4554" spans="1:1">
      <c r="A4554" s="33">
        <v>3463.2000000000003</v>
      </c>
    </row>
    <row r="4555" spans="1:1">
      <c r="A4555" s="34">
        <v>2079</v>
      </c>
    </row>
    <row r="4556" spans="1:1">
      <c r="A4556" s="33">
        <v>1321.6000000000001</v>
      </c>
    </row>
    <row r="4557" spans="1:1">
      <c r="A4557" s="34">
        <v>2196.48</v>
      </c>
    </row>
    <row r="4558" spans="1:1">
      <c r="A4558" s="33">
        <v>3720.75</v>
      </c>
    </row>
    <row r="4559" spans="1:1">
      <c r="A4559" s="34">
        <v>2462.4</v>
      </c>
    </row>
    <row r="4560" spans="1:1">
      <c r="A4560" s="33">
        <v>2781.6</v>
      </c>
    </row>
    <row r="4561" spans="1:1">
      <c r="A4561" s="34">
        <v>2336.4</v>
      </c>
    </row>
    <row r="4562" spans="1:1">
      <c r="A4562" s="33">
        <v>1185.5999999999999</v>
      </c>
    </row>
    <row r="4563" spans="1:1">
      <c r="A4563" s="34">
        <v>3093.75</v>
      </c>
    </row>
    <row r="4564" spans="1:1">
      <c r="A4564" s="33">
        <v>5814.9</v>
      </c>
    </row>
    <row r="4565" spans="1:1">
      <c r="A4565" s="34">
        <v>5147.4399999999996</v>
      </c>
    </row>
    <row r="4566" spans="1:1">
      <c r="A4566" s="33">
        <v>4459.68</v>
      </c>
    </row>
    <row r="4567" spans="1:1">
      <c r="A4567" s="34">
        <v>3750</v>
      </c>
    </row>
    <row r="4568" spans="1:1">
      <c r="A4568" s="33">
        <v>3357.9</v>
      </c>
    </row>
    <row r="4569" spans="1:1">
      <c r="A4569" s="34">
        <v>6064.2400000000007</v>
      </c>
    </row>
    <row r="4570" spans="1:1">
      <c r="A4570" s="33">
        <v>6978.8</v>
      </c>
    </row>
    <row r="4571" spans="1:1">
      <c r="A4571" s="34">
        <v>5372.6399999999994</v>
      </c>
    </row>
    <row r="4572" spans="1:1">
      <c r="A4572" s="33">
        <v>4777.5</v>
      </c>
    </row>
    <row r="4573" spans="1:1">
      <c r="A4573" s="34">
        <v>4381.2599999999993</v>
      </c>
    </row>
    <row r="4574" spans="1:1">
      <c r="A4574" s="33">
        <v>3880.7999999999997</v>
      </c>
    </row>
    <row r="4575" spans="1:1">
      <c r="A4575" s="34">
        <v>5153.75</v>
      </c>
    </row>
    <row r="4576" spans="1:1">
      <c r="A4576" s="33">
        <v>7811.9999999999991</v>
      </c>
    </row>
    <row r="4577" spans="1:1">
      <c r="A4577" s="34">
        <v>6306.3</v>
      </c>
    </row>
    <row r="4578" spans="1:1">
      <c r="A4578" s="33">
        <v>4164.6499999999996</v>
      </c>
    </row>
    <row r="4579" spans="1:1">
      <c r="A4579" s="34">
        <v>5046.8</v>
      </c>
    </row>
    <row r="4580" spans="1:1">
      <c r="A4580" s="33">
        <v>4291.95</v>
      </c>
    </row>
    <row r="4581" spans="1:1">
      <c r="A4581" s="34">
        <v>2708.6400000000003</v>
      </c>
    </row>
    <row r="4582" spans="1:1">
      <c r="A4582" s="33">
        <v>4093.4399999999996</v>
      </c>
    </row>
    <row r="4583" spans="1:1">
      <c r="A4583" s="34">
        <v>4323.8999999999996</v>
      </c>
    </row>
    <row r="4584" spans="1:1">
      <c r="A4584" s="33">
        <v>3146.85</v>
      </c>
    </row>
    <row r="4585" spans="1:1">
      <c r="A4585" s="34">
        <v>3001.6000000000004</v>
      </c>
    </row>
    <row r="4586" spans="1:1">
      <c r="A4586" s="33">
        <v>3196.8</v>
      </c>
    </row>
    <row r="4587" spans="1:1">
      <c r="A4587" s="34">
        <v>2452.1</v>
      </c>
    </row>
    <row r="4588" spans="1:1">
      <c r="A4588" s="33">
        <v>3456.8</v>
      </c>
    </row>
    <row r="4589" spans="1:1">
      <c r="A4589" s="34">
        <v>3267.84</v>
      </c>
    </row>
    <row r="4590" spans="1:1">
      <c r="A4590" s="33">
        <v>2278.08</v>
      </c>
    </row>
    <row r="4591" spans="1:1">
      <c r="A4591" s="34">
        <v>2500.96</v>
      </c>
    </row>
    <row r="4592" spans="1:1">
      <c r="A4592" s="33">
        <v>2270.1</v>
      </c>
    </row>
    <row r="4593" spans="1:1">
      <c r="A4593" s="34">
        <v>2509.85</v>
      </c>
    </row>
    <row r="4594" spans="1:1">
      <c r="A4594" s="33">
        <v>3849.12</v>
      </c>
    </row>
    <row r="4595" spans="1:1">
      <c r="A4595" s="34">
        <v>4173.6000000000004</v>
      </c>
    </row>
    <row r="4596" spans="1:1">
      <c r="A4596" s="33">
        <v>2477.52</v>
      </c>
    </row>
    <row r="4597" spans="1:1">
      <c r="A4597" s="34">
        <v>3471.39</v>
      </c>
    </row>
    <row r="4598" spans="1:1">
      <c r="A4598" s="33">
        <v>3910</v>
      </c>
    </row>
    <row r="4599" spans="1:1">
      <c r="A4599" s="34">
        <v>3764.64</v>
      </c>
    </row>
    <row r="4600" spans="1:1">
      <c r="A4600" s="33">
        <v>5865.6</v>
      </c>
    </row>
    <row r="4601" spans="1:1">
      <c r="A4601" s="34">
        <v>5705.7</v>
      </c>
    </row>
    <row r="4602" spans="1:1">
      <c r="A4602" s="33">
        <v>3928.86</v>
      </c>
    </row>
    <row r="4603" spans="1:1">
      <c r="A4603" s="34">
        <v>4509.84</v>
      </c>
    </row>
    <row r="4604" spans="1:1">
      <c r="A4604" s="33">
        <v>4144.28</v>
      </c>
    </row>
    <row r="4605" spans="1:1">
      <c r="A4605" s="34">
        <v>4386</v>
      </c>
    </row>
    <row r="4606" spans="1:1">
      <c r="A4606" s="33">
        <v>6606.6</v>
      </c>
    </row>
    <row r="4607" spans="1:1">
      <c r="A4607" s="34">
        <v>4439.8900000000003</v>
      </c>
    </row>
    <row r="4608" spans="1:1">
      <c r="A4608" s="33">
        <v>3049.8</v>
      </c>
    </row>
    <row r="4609" spans="1:1">
      <c r="A4609" s="34">
        <v>2660</v>
      </c>
    </row>
    <row r="4610" spans="1:1">
      <c r="A4610" s="33">
        <v>4875</v>
      </c>
    </row>
    <row r="4611" spans="1:1">
      <c r="A4611" s="34">
        <v>6278.74</v>
      </c>
    </row>
    <row r="4612" spans="1:1">
      <c r="A4612" s="33">
        <v>7818.6900000000005</v>
      </c>
    </row>
    <row r="4613" spans="1:1">
      <c r="A4613" s="34">
        <v>4108.6499999999996</v>
      </c>
    </row>
    <row r="4614" spans="1:1">
      <c r="A4614" s="33">
        <v>2918.4</v>
      </c>
    </row>
    <row r="4615" spans="1:1">
      <c r="A4615" s="34">
        <v>2825.68</v>
      </c>
    </row>
    <row r="4616" spans="1:1">
      <c r="A4616" s="33">
        <v>5545.92</v>
      </c>
    </row>
    <row r="4617" spans="1:1">
      <c r="A4617" s="34">
        <v>5889.6500000000005</v>
      </c>
    </row>
    <row r="4618" spans="1:1">
      <c r="A4618" s="33">
        <v>6592.8</v>
      </c>
    </row>
    <row r="4619" spans="1:1">
      <c r="A4619" s="34">
        <v>4536</v>
      </c>
    </row>
    <row r="4620" spans="1:1">
      <c r="A4620" s="33">
        <v>2430.3999999999996</v>
      </c>
    </row>
    <row r="4621" spans="1:1">
      <c r="A4621" s="34">
        <v>2520</v>
      </c>
    </row>
    <row r="4622" spans="1:1">
      <c r="A4622" s="33">
        <v>4437.16</v>
      </c>
    </row>
    <row r="4623" spans="1:1">
      <c r="A4623" s="34">
        <v>6048</v>
      </c>
    </row>
    <row r="4624" spans="1:1">
      <c r="A4624" s="33">
        <v>6236.1600000000008</v>
      </c>
    </row>
    <row r="4625" spans="1:1">
      <c r="A4625" s="34">
        <v>4305</v>
      </c>
    </row>
    <row r="4626" spans="1:1">
      <c r="A4626" s="33">
        <v>2598.4</v>
      </c>
    </row>
    <row r="4627" spans="1:1">
      <c r="A4627" s="34">
        <v>3231.8999999999996</v>
      </c>
    </row>
    <row r="4628" spans="1:1">
      <c r="A4628" s="33">
        <v>4586.3999999999996</v>
      </c>
    </row>
    <row r="4629" spans="1:1">
      <c r="A4629" s="34">
        <v>5491.2</v>
      </c>
    </row>
    <row r="4630" spans="1:1">
      <c r="A4630" s="33">
        <v>8736</v>
      </c>
    </row>
    <row r="4631" spans="1:1">
      <c r="A4631" s="34">
        <v>5238</v>
      </c>
    </row>
    <row r="4632" spans="1:1">
      <c r="A4632" s="33">
        <v>3269.32</v>
      </c>
    </row>
    <row r="4633" spans="1:1">
      <c r="A4633" s="34">
        <v>3687.25</v>
      </c>
    </row>
    <row r="4634" spans="1:1">
      <c r="A4634" s="33">
        <v>5342.96</v>
      </c>
    </row>
    <row r="4635" spans="1:1">
      <c r="A4635" s="34">
        <v>10158.08</v>
      </c>
    </row>
    <row r="4636" spans="1:1">
      <c r="A4636" s="33">
        <v>9410.5000000000018</v>
      </c>
    </row>
    <row r="4637" spans="1:1">
      <c r="A4637" s="34">
        <v>5450.76</v>
      </c>
    </row>
    <row r="4638" spans="1:1">
      <c r="A4638" s="33">
        <v>3567.2</v>
      </c>
    </row>
    <row r="4639" spans="1:1">
      <c r="A4639" s="34">
        <v>4079.6000000000004</v>
      </c>
    </row>
    <row r="4640" spans="1:1">
      <c r="A4640" s="33">
        <v>7078.54</v>
      </c>
    </row>
    <row r="4641" spans="1:1">
      <c r="A4641" s="34">
        <v>10606.050000000001</v>
      </c>
    </row>
    <row r="4642" spans="1:1">
      <c r="A4642" s="33">
        <v>10764</v>
      </c>
    </row>
    <row r="4643" spans="1:1">
      <c r="A4643" s="34">
        <v>5899.4999999999991</v>
      </c>
    </row>
    <row r="4644" spans="1:1">
      <c r="A4644" s="33">
        <v>3977.5</v>
      </c>
    </row>
    <row r="4645" spans="1:1">
      <c r="A4645" s="34">
        <v>5310.07</v>
      </c>
    </row>
    <row r="4646" spans="1:1">
      <c r="A4646" s="33">
        <v>6217.12</v>
      </c>
    </row>
    <row r="4647" spans="1:1">
      <c r="A4647" s="34">
        <v>10626.2</v>
      </c>
    </row>
    <row r="4648" spans="1:1">
      <c r="A4648" s="33">
        <v>10396.800000000001</v>
      </c>
    </row>
    <row r="4649" spans="1:1">
      <c r="A4649" s="34">
        <v>6236.9999999999991</v>
      </c>
    </row>
    <row r="4650" spans="1:1">
      <c r="A4650" s="33">
        <v>4529.91</v>
      </c>
    </row>
    <row r="4651" spans="1:1">
      <c r="A4651" s="34">
        <v>4100.8</v>
      </c>
    </row>
    <row r="4652" spans="1:1">
      <c r="A4652" s="33">
        <v>5264.9999999999991</v>
      </c>
    </row>
    <row r="4653" spans="1:1">
      <c r="A4653" s="34">
        <v>9496.48</v>
      </c>
    </row>
    <row r="4654" spans="1:1">
      <c r="A4654" s="33">
        <v>8278.6</v>
      </c>
    </row>
    <row r="4655" spans="1:1">
      <c r="A4655" s="34">
        <v>5278.4999999999991</v>
      </c>
    </row>
    <row r="4656" spans="1:1">
      <c r="A4656" s="33">
        <v>3413.25</v>
      </c>
    </row>
    <row r="4657" spans="1:1">
      <c r="A4657" s="34">
        <v>3792.6</v>
      </c>
    </row>
    <row r="4658" spans="1:1">
      <c r="A4658" s="33">
        <v>5250</v>
      </c>
    </row>
    <row r="4659" spans="1:1">
      <c r="A4659" s="34">
        <v>7726.95</v>
      </c>
    </row>
    <row r="4660" spans="1:1">
      <c r="A4660" s="33">
        <v>9072</v>
      </c>
    </row>
    <row r="4661" spans="1:1">
      <c r="A4661" s="34">
        <v>4547.25</v>
      </c>
    </row>
    <row r="4662" spans="1:1">
      <c r="A4662" s="33">
        <v>3720.9900000000002</v>
      </c>
    </row>
    <row r="4663" spans="1:1">
      <c r="A4663" s="34">
        <v>3603.6</v>
      </c>
    </row>
    <row r="4664" spans="1:1">
      <c r="A4664" s="33">
        <v>5386.5</v>
      </c>
    </row>
    <row r="4665" spans="1:1">
      <c r="A4665" s="34">
        <v>8552.0500000000011</v>
      </c>
    </row>
    <row r="4666" spans="1:1">
      <c r="A4666" s="33">
        <v>7925.1200000000008</v>
      </c>
    </row>
    <row r="4667" spans="1:1">
      <c r="A4667" s="34">
        <v>5268.48</v>
      </c>
    </row>
    <row r="4668" spans="1:1">
      <c r="A4668" s="33">
        <v>3812.48</v>
      </c>
    </row>
    <row r="4669" spans="1:1">
      <c r="A4669" s="34">
        <v>4355.12</v>
      </c>
    </row>
    <row r="4670" spans="1:1">
      <c r="A4670" s="33">
        <v>6240</v>
      </c>
    </row>
    <row r="4671" spans="1:1">
      <c r="A4671" s="34">
        <v>8179.2</v>
      </c>
    </row>
    <row r="4672" spans="1:1">
      <c r="A4672" s="33">
        <v>11395.44</v>
      </c>
    </row>
    <row r="4673" spans="1:1">
      <c r="A4673" s="34">
        <v>6088.38</v>
      </c>
    </row>
    <row r="4674" spans="1:1">
      <c r="A4674" s="33">
        <v>4771.5199999999995</v>
      </c>
    </row>
    <row r="4675" spans="1:1">
      <c r="A4675" s="34">
        <v>4852.9799999999996</v>
      </c>
    </row>
    <row r="4676" spans="1:1">
      <c r="A4676" s="33">
        <v>5938.8</v>
      </c>
    </row>
    <row r="4677" spans="1:1">
      <c r="A4677" s="34">
        <v>8830.08</v>
      </c>
    </row>
    <row r="4678" spans="1:1">
      <c r="A4678" s="33">
        <v>1945.3500000000004</v>
      </c>
    </row>
    <row r="4679" spans="1:1">
      <c r="A4679" s="34">
        <v>858</v>
      </c>
    </row>
    <row r="4680" spans="1:1">
      <c r="A4680" s="33">
        <v>665.28</v>
      </c>
    </row>
    <row r="4681" spans="1:1">
      <c r="A4681" s="34">
        <v>339.30000000000007</v>
      </c>
    </row>
    <row r="4682" spans="1:1">
      <c r="A4682" s="33">
        <v>754.65</v>
      </c>
    </row>
    <row r="4683" spans="1:1">
      <c r="A4683" s="34">
        <v>1164.8000000000002</v>
      </c>
    </row>
    <row r="4684" spans="1:1">
      <c r="A4684" s="33">
        <v>1944.0000000000002</v>
      </c>
    </row>
    <row r="4685" spans="1:1">
      <c r="A4685" s="34">
        <v>581.4</v>
      </c>
    </row>
    <row r="4686" spans="1:1">
      <c r="A4686" s="33">
        <v>588</v>
      </c>
    </row>
    <row r="4687" spans="1:1">
      <c r="A4687" s="34">
        <v>253.8</v>
      </c>
    </row>
    <row r="4688" spans="1:1">
      <c r="A4688" s="33">
        <v>739.64</v>
      </c>
    </row>
    <row r="4689" spans="1:1">
      <c r="A4689" s="34">
        <v>1215.5</v>
      </c>
    </row>
    <row r="4690" spans="1:1">
      <c r="A4690" s="33">
        <v>2262</v>
      </c>
    </row>
    <row r="4691" spans="1:1">
      <c r="A4691" s="34">
        <v>532</v>
      </c>
    </row>
    <row r="4692" spans="1:1">
      <c r="A4692" s="33">
        <v>691.65</v>
      </c>
    </row>
    <row r="4693" spans="1:1">
      <c r="A4693" s="34">
        <v>112</v>
      </c>
    </row>
    <row r="4694" spans="1:1">
      <c r="A4694" s="33">
        <v>375.06</v>
      </c>
    </row>
    <row r="4695" spans="1:1">
      <c r="A4695" s="34">
        <v>982.30000000000007</v>
      </c>
    </row>
    <row r="4696" spans="1:1">
      <c r="A4696" s="33">
        <v>2030.4</v>
      </c>
    </row>
    <row r="4697" spans="1:1">
      <c r="A4697" s="34">
        <v>446.88</v>
      </c>
    </row>
    <row r="4698" spans="1:1">
      <c r="A4698" s="33">
        <v>331.76</v>
      </c>
    </row>
    <row r="4699" spans="1:1">
      <c r="A4699" s="34">
        <v>112</v>
      </c>
    </row>
    <row r="4700" spans="1:1">
      <c r="A4700" s="33">
        <v>263.2</v>
      </c>
    </row>
    <row r="4701" spans="1:1">
      <c r="A4701" s="34">
        <v>1144.8</v>
      </c>
    </row>
    <row r="4702" spans="1:1">
      <c r="A4702" s="33">
        <v>2616.96</v>
      </c>
    </row>
    <row r="4703" spans="1:1">
      <c r="A4703" s="34">
        <v>793.76</v>
      </c>
    </row>
    <row r="4704" spans="1:1">
      <c r="A4704" s="33">
        <v>618.64</v>
      </c>
    </row>
    <row r="4705" spans="1:1">
      <c r="A4705" s="34">
        <v>229.32000000000002</v>
      </c>
    </row>
    <row r="4706" spans="1:1">
      <c r="A4706" s="33">
        <v>410</v>
      </c>
    </row>
    <row r="4707" spans="1:1">
      <c r="A4707" s="34">
        <v>1745.2200000000003</v>
      </c>
    </row>
    <row r="4708" spans="1:1">
      <c r="A4708" s="33">
        <v>2285.36</v>
      </c>
    </row>
    <row r="4709" spans="1:1">
      <c r="A4709" s="34">
        <v>763.42</v>
      </c>
    </row>
    <row r="4710" spans="1:1">
      <c r="A4710" s="33">
        <v>697.94999999999993</v>
      </c>
    </row>
    <row r="4711" spans="1:1">
      <c r="A4711" s="34">
        <v>676.80000000000007</v>
      </c>
    </row>
    <row r="4712" spans="1:1">
      <c r="A4712" s="33">
        <v>926.09999999999991</v>
      </c>
    </row>
    <row r="4713" spans="1:1">
      <c r="A4713" s="34">
        <v>2404.0800000000004</v>
      </c>
    </row>
    <row r="4714" spans="1:1">
      <c r="A4714" s="33">
        <v>3684.8</v>
      </c>
    </row>
    <row r="4715" spans="1:1">
      <c r="A4715" s="34">
        <v>1417.4999999999998</v>
      </c>
    </row>
    <row r="4716" spans="1:1">
      <c r="A4716" s="33">
        <v>952.56</v>
      </c>
    </row>
    <row r="4717" spans="1:1">
      <c r="A4717" s="34">
        <v>930.24000000000012</v>
      </c>
    </row>
    <row r="4718" spans="1:1">
      <c r="A4718" s="33">
        <v>1165.22</v>
      </c>
    </row>
    <row r="4719" spans="1:1">
      <c r="A4719" s="34">
        <v>2910.6000000000004</v>
      </c>
    </row>
    <row r="4720" spans="1:1">
      <c r="A4720" s="33">
        <v>3026.3300000000004</v>
      </c>
    </row>
    <row r="4721" spans="1:1">
      <c r="A4721" s="34">
        <v>1533.81</v>
      </c>
    </row>
    <row r="4722" spans="1:1">
      <c r="A4722" s="33">
        <v>1006.4000000000001</v>
      </c>
    </row>
    <row r="4723" spans="1:1">
      <c r="A4723" s="34">
        <v>759.99000000000012</v>
      </c>
    </row>
    <row r="4724" spans="1:1">
      <c r="A4724" s="33">
        <v>723.24</v>
      </c>
    </row>
    <row r="4725" spans="1:1">
      <c r="A4725" s="34">
        <v>2307.36</v>
      </c>
    </row>
    <row r="4726" spans="1:1">
      <c r="A4726" s="33">
        <v>2332.3200000000002</v>
      </c>
    </row>
    <row r="4727" spans="1:1">
      <c r="A4727" s="34">
        <v>1215.4499999999998</v>
      </c>
    </row>
    <row r="4728" spans="1:1">
      <c r="A4728" s="33">
        <v>393.6</v>
      </c>
    </row>
    <row r="4729" spans="1:1">
      <c r="A4729" s="34">
        <v>342.24</v>
      </c>
    </row>
    <row r="4730" spans="1:1">
      <c r="A4730" s="33">
        <v>478.72</v>
      </c>
    </row>
    <row r="4731" spans="1:1">
      <c r="A4731" s="34">
        <v>1155.96</v>
      </c>
    </row>
    <row r="4732" spans="1:1">
      <c r="A4732" s="33">
        <v>1888.46</v>
      </c>
    </row>
    <row r="4733" spans="1:1">
      <c r="A4733" s="34">
        <v>847.96</v>
      </c>
    </row>
    <row r="4734" spans="1:1">
      <c r="A4734" s="33">
        <v>336</v>
      </c>
    </row>
    <row r="4735" spans="1:1">
      <c r="A4735" s="34">
        <v>309.12</v>
      </c>
    </row>
    <row r="4736" spans="1:1">
      <c r="A4736" s="33">
        <v>327.18</v>
      </c>
    </row>
    <row r="4737" spans="1:1">
      <c r="A4737" s="34">
        <v>1764</v>
      </c>
    </row>
    <row r="4738" spans="1:1">
      <c r="A4738" s="33">
        <v>1967.42</v>
      </c>
    </row>
    <row r="4739" spans="1:1">
      <c r="A4739" s="34">
        <v>790.40000000000009</v>
      </c>
    </row>
    <row r="4740" spans="1:1">
      <c r="A4740" s="33">
        <v>547.20000000000005</v>
      </c>
    </row>
    <row r="4741" spans="1:1">
      <c r="A4741" s="34">
        <v>837.90000000000009</v>
      </c>
    </row>
    <row r="4742" spans="1:1">
      <c r="A4742" s="33">
        <v>742.56</v>
      </c>
    </row>
    <row r="4743" spans="1:1">
      <c r="A4743" s="34">
        <v>2159.4</v>
      </c>
    </row>
    <row r="4744" spans="1:1">
      <c r="A4744" s="33">
        <v>3100</v>
      </c>
    </row>
    <row r="4745" spans="1:1">
      <c r="A4745" s="34">
        <v>1455.3</v>
      </c>
    </row>
    <row r="4746" spans="1:1">
      <c r="A4746" s="33">
        <v>1010.2399999999999</v>
      </c>
    </row>
    <row r="4747" spans="1:1">
      <c r="A4747" s="34">
        <v>1056.44</v>
      </c>
    </row>
    <row r="4748" spans="1:1">
      <c r="A4748" s="33">
        <v>974.16</v>
      </c>
    </row>
    <row r="4749" spans="1:1">
      <c r="A4749" s="34">
        <v>2370.0600000000004</v>
      </c>
    </row>
    <row r="4750" spans="1:1">
      <c r="A4750" s="33">
        <v>2208.6400000000003</v>
      </c>
    </row>
    <row r="4751" spans="1:1">
      <c r="A4751" s="34">
        <v>2311.6799999999998</v>
      </c>
    </row>
    <row r="4752" spans="1:1">
      <c r="A4752" s="33">
        <v>2878.6100000000006</v>
      </c>
    </row>
    <row r="4753" spans="1:1">
      <c r="A4753" s="34">
        <v>2242.2400000000002</v>
      </c>
    </row>
    <row r="4754" spans="1:1">
      <c r="A4754" s="33">
        <v>2714.2500000000005</v>
      </c>
    </row>
    <row r="4755" spans="1:1">
      <c r="A4755" s="34">
        <v>2314.2600000000002</v>
      </c>
    </row>
    <row r="4756" spans="1:1">
      <c r="A4756" s="33">
        <v>3062.0400000000004</v>
      </c>
    </row>
    <row r="4757" spans="1:1">
      <c r="A4757" s="34">
        <v>2324.6999999999998</v>
      </c>
    </row>
    <row r="4758" spans="1:1">
      <c r="A4758" s="33">
        <v>2990.2200000000003</v>
      </c>
    </row>
    <row r="4759" spans="1:1">
      <c r="A4759" s="34">
        <v>1960.1999999999998</v>
      </c>
    </row>
    <row r="4760" spans="1:1">
      <c r="A4760" s="33">
        <v>2039.0400000000002</v>
      </c>
    </row>
    <row r="4761" spans="1:1">
      <c r="A4761" s="34">
        <v>1893.29</v>
      </c>
    </row>
    <row r="4762" spans="1:1">
      <c r="A4762" s="33">
        <v>3044.8</v>
      </c>
    </row>
    <row r="4763" spans="1:1">
      <c r="A4763" s="34">
        <v>1933.1499999999999</v>
      </c>
    </row>
    <row r="4764" spans="1:1">
      <c r="A4764" s="33">
        <v>3064.32</v>
      </c>
    </row>
    <row r="4765" spans="1:1">
      <c r="A4765" s="34">
        <v>2122.12</v>
      </c>
    </row>
    <row r="4766" spans="1:1">
      <c r="A4766" s="33">
        <v>2044.8000000000002</v>
      </c>
    </row>
    <row r="4767" spans="1:1">
      <c r="A4767" s="34">
        <v>1834.5600000000002</v>
      </c>
    </row>
    <row r="4768" spans="1:1">
      <c r="A4768" s="33">
        <v>4179.5600000000004</v>
      </c>
    </row>
    <row r="4769" spans="1:1">
      <c r="A4769" s="34">
        <v>1954.35</v>
      </c>
    </row>
    <row r="4770" spans="1:1">
      <c r="A4770" s="33">
        <v>3168</v>
      </c>
    </row>
    <row r="4771" spans="1:1">
      <c r="A4771" s="34">
        <v>1404</v>
      </c>
    </row>
    <row r="4772" spans="1:1">
      <c r="A4772" s="33">
        <v>1823.3600000000004</v>
      </c>
    </row>
    <row r="4773" spans="1:1">
      <c r="A4773" s="34">
        <v>2166.4500000000003</v>
      </c>
    </row>
    <row r="4774" spans="1:1">
      <c r="A4774" s="33">
        <v>3334.5000000000005</v>
      </c>
    </row>
    <row r="4775" spans="1:1">
      <c r="A4775" s="34">
        <v>1912.24</v>
      </c>
    </row>
    <row r="4776" spans="1:1">
      <c r="A4776" s="33">
        <v>2686.2000000000003</v>
      </c>
    </row>
    <row r="4777" spans="1:1">
      <c r="A4777" s="34">
        <v>1772.3200000000002</v>
      </c>
    </row>
    <row r="4778" spans="1:1">
      <c r="A4778" s="33">
        <v>1850.7400000000002</v>
      </c>
    </row>
    <row r="4779" spans="1:1">
      <c r="A4779" s="34">
        <v>2421.36</v>
      </c>
    </row>
    <row r="4780" spans="1:1">
      <c r="A4780" s="33">
        <v>3589.5600000000004</v>
      </c>
    </row>
    <row r="4781" spans="1:1">
      <c r="A4781" s="34">
        <v>2531.3399999999997</v>
      </c>
    </row>
    <row r="4782" spans="1:1">
      <c r="A4782" s="33">
        <v>3993.0000000000005</v>
      </c>
    </row>
    <row r="4783" spans="1:1">
      <c r="A4783" s="34">
        <v>2134.84</v>
      </c>
    </row>
    <row r="4784" spans="1:1">
      <c r="A4784" s="33">
        <v>2275.5000000000005</v>
      </c>
    </row>
    <row r="4785" spans="1:1">
      <c r="A4785" s="34">
        <v>2970</v>
      </c>
    </row>
    <row r="4786" spans="1:1">
      <c r="A4786" s="33">
        <v>4431.4900000000007</v>
      </c>
    </row>
    <row r="4787" spans="1:1">
      <c r="A4787" s="34">
        <v>2750.2799999999997</v>
      </c>
    </row>
    <row r="4788" spans="1:1">
      <c r="A4788" s="33">
        <v>3712.2800000000007</v>
      </c>
    </row>
    <row r="4789" spans="1:1">
      <c r="A4789" s="34">
        <v>2156.04</v>
      </c>
    </row>
    <row r="4790" spans="1:1">
      <c r="A4790" s="33">
        <v>3645.6000000000004</v>
      </c>
    </row>
    <row r="4791" spans="1:1">
      <c r="A4791" s="34">
        <v>2902.8999999999996</v>
      </c>
    </row>
    <row r="4792" spans="1:1">
      <c r="A4792" s="33">
        <v>4945.0800000000008</v>
      </c>
    </row>
    <row r="4793" spans="1:1">
      <c r="A4793" s="34">
        <v>4365.3599999999997</v>
      </c>
    </row>
    <row r="4794" spans="1:1">
      <c r="A4794" s="33">
        <v>3758.3000000000006</v>
      </c>
    </row>
    <row r="4795" spans="1:1">
      <c r="A4795" s="34">
        <v>2346.84</v>
      </c>
    </row>
    <row r="4796" spans="1:1">
      <c r="A4796" s="33">
        <v>3858.4000000000005</v>
      </c>
    </row>
    <row r="4797" spans="1:1">
      <c r="A4797" s="34">
        <v>2383.36</v>
      </c>
    </row>
    <row r="4798" spans="1:1">
      <c r="A4798" s="33">
        <v>4280.4000000000005</v>
      </c>
    </row>
    <row r="4799" spans="1:1">
      <c r="A4799" s="34">
        <v>3294.72</v>
      </c>
    </row>
    <row r="4800" spans="1:1">
      <c r="A4800" s="33">
        <v>2751.84</v>
      </c>
    </row>
    <row r="4801" spans="1:1">
      <c r="A4801" s="34">
        <v>2615.7999999999997</v>
      </c>
    </row>
    <row r="4802" spans="1:1">
      <c r="A4802" s="33">
        <v>3650.0000000000005</v>
      </c>
    </row>
    <row r="4803" spans="1:1">
      <c r="A4803" s="34">
        <v>2879.2000000000003</v>
      </c>
    </row>
    <row r="4804" spans="1:1">
      <c r="A4804" s="33">
        <v>3942.4000000000005</v>
      </c>
    </row>
    <row r="4805" spans="1:1">
      <c r="A4805" s="34">
        <v>3371.2</v>
      </c>
    </row>
    <row r="4806" spans="1:1">
      <c r="A4806" s="33">
        <v>2710.92</v>
      </c>
    </row>
    <row r="4807" spans="1:1">
      <c r="A4807" s="34">
        <v>2402.4</v>
      </c>
    </row>
    <row r="4808" spans="1:1">
      <c r="A4808" s="33">
        <v>3969.0000000000005</v>
      </c>
    </row>
    <row r="4809" spans="1:1">
      <c r="A4809" s="34">
        <v>2442.96</v>
      </c>
    </row>
    <row r="4810" spans="1:1">
      <c r="A4810" s="33">
        <v>3744.1400000000003</v>
      </c>
    </row>
    <row r="4811" spans="1:1">
      <c r="A4811" s="34">
        <v>2979.06</v>
      </c>
    </row>
    <row r="4812" spans="1:1">
      <c r="A4812" s="33">
        <v>2594.0700000000002</v>
      </c>
    </row>
    <row r="4813" spans="1:1">
      <c r="A4813" s="34">
        <v>2552.5499999999997</v>
      </c>
    </row>
    <row r="4814" spans="1:1">
      <c r="A4814" s="33">
        <v>4264.6200000000008</v>
      </c>
    </row>
    <row r="4815" spans="1:1">
      <c r="A4815" s="34">
        <v>2830.2400000000002</v>
      </c>
    </row>
    <row r="4816" spans="1:1">
      <c r="A4816" s="33">
        <v>4500.1600000000008</v>
      </c>
    </row>
    <row r="4817" spans="1:1">
      <c r="A4817" s="34">
        <v>3521.7</v>
      </c>
    </row>
    <row r="4818" spans="1:1">
      <c r="A4818" s="33">
        <v>3351.6</v>
      </c>
    </row>
    <row r="4819" spans="1:1">
      <c r="A4819" s="34">
        <v>3135.9900000000002</v>
      </c>
    </row>
    <row r="4820" spans="1:1">
      <c r="A4820" s="33">
        <v>4642.8</v>
      </c>
    </row>
    <row r="4821" spans="1:1">
      <c r="A4821" s="34">
        <v>2860</v>
      </c>
    </row>
    <row r="4822" spans="1:1">
      <c r="A4822" s="33">
        <v>1890</v>
      </c>
    </row>
    <row r="4823" spans="1:1">
      <c r="A4823" s="34">
        <v>2427.8799999999997</v>
      </c>
    </row>
    <row r="4824" spans="1:1">
      <c r="A4824" s="33">
        <v>1579.4999999999998</v>
      </c>
    </row>
    <row r="4825" spans="1:1">
      <c r="A4825" s="34">
        <v>2462.4</v>
      </c>
    </row>
    <row r="4826" spans="1:1">
      <c r="A4826" s="33">
        <v>1482</v>
      </c>
    </row>
    <row r="4827" spans="1:1">
      <c r="A4827" s="34">
        <v>2681.25</v>
      </c>
    </row>
    <row r="4828" spans="1:1">
      <c r="A4828" s="33">
        <v>2028</v>
      </c>
    </row>
    <row r="4829" spans="1:1">
      <c r="A4829" s="34">
        <v>2867.04</v>
      </c>
    </row>
    <row r="4830" spans="1:1">
      <c r="A4830" s="33">
        <v>1873.9199999999998</v>
      </c>
    </row>
    <row r="4831" spans="1:1">
      <c r="A4831" s="34">
        <v>2138.4</v>
      </c>
    </row>
    <row r="4832" spans="1:1">
      <c r="A4832" s="33">
        <v>1259.1099999999999</v>
      </c>
    </row>
    <row r="4833" spans="1:1">
      <c r="A4833" s="34">
        <v>2723.84</v>
      </c>
    </row>
    <row r="4834" spans="1:1">
      <c r="A4834" s="33">
        <v>2602.5300000000002</v>
      </c>
    </row>
    <row r="4835" spans="1:1">
      <c r="A4835" s="34">
        <v>3136.12</v>
      </c>
    </row>
    <row r="4836" spans="1:1">
      <c r="A4836" s="33">
        <v>1909.5999999999997</v>
      </c>
    </row>
    <row r="4837" spans="1:1">
      <c r="A4837" s="34">
        <v>2133.12</v>
      </c>
    </row>
    <row r="4838" spans="1:1">
      <c r="A4838" s="33">
        <v>1264.77</v>
      </c>
    </row>
    <row r="4839" spans="1:1">
      <c r="A4839" s="34">
        <v>2417.58</v>
      </c>
    </row>
    <row r="4840" spans="1:1">
      <c r="A4840" s="33">
        <v>1605.5</v>
      </c>
    </row>
    <row r="4841" spans="1:1">
      <c r="A4841" s="34">
        <v>2154.2400000000002</v>
      </c>
    </row>
    <row r="4842" spans="1:1">
      <c r="A4842" s="33">
        <v>1410.7499999999998</v>
      </c>
    </row>
    <row r="4843" spans="1:1">
      <c r="A4843" s="34">
        <v>1674.4</v>
      </c>
    </row>
    <row r="4844" spans="1:1">
      <c r="A4844" s="33">
        <v>1058.3999999999999</v>
      </c>
    </row>
    <row r="4845" spans="1:1">
      <c r="A4845" s="34">
        <v>2627.52</v>
      </c>
    </row>
    <row r="4846" spans="1:1">
      <c r="A4846" s="33">
        <v>1323</v>
      </c>
    </row>
    <row r="4847" spans="1:1">
      <c r="A4847" s="34">
        <v>2507</v>
      </c>
    </row>
    <row r="4848" spans="1:1">
      <c r="A4848" s="33">
        <v>1846.8000000000002</v>
      </c>
    </row>
    <row r="4849" spans="1:1">
      <c r="A4849" s="34">
        <v>2300.4</v>
      </c>
    </row>
    <row r="4850" spans="1:1">
      <c r="A4850" s="33">
        <v>2129.54</v>
      </c>
    </row>
    <row r="4851" spans="1:1">
      <c r="A4851" s="34">
        <v>5142.92</v>
      </c>
    </row>
    <row r="4852" spans="1:1">
      <c r="A4852" s="33">
        <v>3984.12</v>
      </c>
    </row>
    <row r="4853" spans="1:1">
      <c r="A4853" s="34">
        <v>4326.84</v>
      </c>
    </row>
    <row r="4854" spans="1:1">
      <c r="A4854" s="33">
        <v>3102.84</v>
      </c>
    </row>
    <row r="4855" spans="1:1">
      <c r="A4855" s="34">
        <v>3821.04</v>
      </c>
    </row>
    <row r="4856" spans="1:1">
      <c r="A4856" s="33">
        <v>2992.7999999999997</v>
      </c>
    </row>
    <row r="4857" spans="1:1">
      <c r="A4857" s="34">
        <v>7516.6</v>
      </c>
    </row>
    <row r="4858" spans="1:1">
      <c r="A4858" s="33">
        <v>4411.7999999999993</v>
      </c>
    </row>
    <row r="4859" spans="1:1">
      <c r="A4859" s="34">
        <v>5137.6399999999994</v>
      </c>
    </row>
    <row r="4860" spans="1:1">
      <c r="A4860" s="33">
        <v>5680.8</v>
      </c>
    </row>
    <row r="4861" spans="1:1">
      <c r="A4861" s="34">
        <v>3872.05</v>
      </c>
    </row>
    <row r="4862" spans="1:1">
      <c r="A4862" s="33">
        <v>3760.3500000000004</v>
      </c>
    </row>
    <row r="4863" spans="1:1">
      <c r="A4863" s="34">
        <v>8117.2000000000007</v>
      </c>
    </row>
    <row r="4864" spans="1:1">
      <c r="A4864" s="33">
        <v>5445.2099999999991</v>
      </c>
    </row>
    <row r="4865" spans="1:1">
      <c r="A4865" s="34">
        <v>7171.74</v>
      </c>
    </row>
    <row r="4866" spans="1:1">
      <c r="A4866" s="33">
        <v>7866</v>
      </c>
    </row>
    <row r="4867" spans="1:1">
      <c r="A4867" s="34">
        <v>3854.34</v>
      </c>
    </row>
    <row r="4868" spans="1:1">
      <c r="A4868" s="33">
        <v>3454.01</v>
      </c>
    </row>
    <row r="4869" spans="1:1">
      <c r="A4869" s="34">
        <v>6811.0300000000007</v>
      </c>
    </row>
    <row r="4870" spans="1:1">
      <c r="A4870" s="33">
        <v>5350.8</v>
      </c>
    </row>
    <row r="4871" spans="1:1">
      <c r="A4871" s="34">
        <v>4765.8</v>
      </c>
    </row>
    <row r="4872" spans="1:1">
      <c r="A4872" s="33">
        <v>5798.5199999999995</v>
      </c>
    </row>
    <row r="4873" spans="1:1">
      <c r="A4873" s="34">
        <v>3710.0000000000005</v>
      </c>
    </row>
    <row r="4874" spans="1:1">
      <c r="A4874" s="33">
        <v>2876.4</v>
      </c>
    </row>
    <row r="4875" spans="1:1">
      <c r="A4875" s="34">
        <v>5066.0400000000009</v>
      </c>
    </row>
    <row r="4876" spans="1:1">
      <c r="A4876" s="33">
        <v>3254.1299999999997</v>
      </c>
    </row>
    <row r="4877" spans="1:1">
      <c r="A4877" s="34">
        <v>2880</v>
      </c>
    </row>
    <row r="4878" spans="1:1">
      <c r="A4878" s="33">
        <v>3069.3599999999997</v>
      </c>
    </row>
    <row r="4879" spans="1:1">
      <c r="A4879" s="34">
        <v>2606.8000000000002</v>
      </c>
    </row>
    <row r="4880" spans="1:1">
      <c r="A4880" s="33">
        <v>1436.16</v>
      </c>
    </row>
    <row r="4881" spans="1:1">
      <c r="A4881" s="34">
        <v>3999.4300000000003</v>
      </c>
    </row>
    <row r="4882" spans="1:1">
      <c r="A4882" s="33">
        <v>3183.0399999999995</v>
      </c>
    </row>
    <row r="4883" spans="1:1">
      <c r="A4883" s="34">
        <v>3069.3599999999997</v>
      </c>
    </row>
    <row r="4884" spans="1:1">
      <c r="A4884" s="33">
        <v>4871.9999999999991</v>
      </c>
    </row>
    <row r="4885" spans="1:1">
      <c r="A4885" s="34">
        <v>4772.04</v>
      </c>
    </row>
    <row r="4886" spans="1:1">
      <c r="A4886" s="33">
        <v>3054.3900000000003</v>
      </c>
    </row>
    <row r="4887" spans="1:1">
      <c r="A4887" s="34">
        <v>7079.4100000000008</v>
      </c>
    </row>
    <row r="4888" spans="1:1">
      <c r="A4888" s="33">
        <v>6148</v>
      </c>
    </row>
    <row r="4889" spans="1:1">
      <c r="A4889" s="34">
        <v>6731.9999999999991</v>
      </c>
    </row>
    <row r="4890" spans="1:1">
      <c r="A4890" s="33">
        <v>6236.9999999999991</v>
      </c>
    </row>
    <row r="4891" spans="1:1">
      <c r="A4891" s="34">
        <v>5551.7400000000007</v>
      </c>
    </row>
    <row r="4892" spans="1:1">
      <c r="A4892" s="33">
        <v>3500</v>
      </c>
    </row>
    <row r="4893" spans="1:1">
      <c r="A4893" s="34">
        <v>10156.500000000002</v>
      </c>
    </row>
    <row r="4894" spans="1:1">
      <c r="A4894" s="33">
        <v>1904</v>
      </c>
    </row>
    <row r="4895" spans="1:1">
      <c r="A4895" s="34">
        <v>878.07999999999993</v>
      </c>
    </row>
    <row r="4896" spans="1:1">
      <c r="A4896" s="33">
        <v>748.8</v>
      </c>
    </row>
    <row r="4897" spans="1:1">
      <c r="A4897" s="34">
        <v>271.89</v>
      </c>
    </row>
    <row r="4898" spans="1:1">
      <c r="A4898" s="33">
        <v>677.24999999999989</v>
      </c>
    </row>
    <row r="4899" spans="1:1">
      <c r="A4899" s="34">
        <v>1327.36</v>
      </c>
    </row>
    <row r="4900" spans="1:1">
      <c r="A4900" s="33">
        <v>2056.3200000000002</v>
      </c>
    </row>
    <row r="4901" spans="1:1">
      <c r="A4901" s="34">
        <v>627</v>
      </c>
    </row>
    <row r="4902" spans="1:1">
      <c r="A4902" s="33">
        <v>540.5</v>
      </c>
    </row>
    <row r="4903" spans="1:1">
      <c r="A4903" s="34">
        <v>203</v>
      </c>
    </row>
    <row r="4904" spans="1:1">
      <c r="A4904" s="33">
        <v>622.79</v>
      </c>
    </row>
    <row r="4905" spans="1:1">
      <c r="A4905" s="34">
        <v>1190.4000000000001</v>
      </c>
    </row>
    <row r="4906" spans="1:1">
      <c r="A4906" s="33">
        <v>2503.44</v>
      </c>
    </row>
    <row r="4907" spans="1:1">
      <c r="A4907" s="34">
        <v>466.43999999999994</v>
      </c>
    </row>
    <row r="4908" spans="1:1">
      <c r="A4908" s="33">
        <v>565.5</v>
      </c>
    </row>
    <row r="4909" spans="1:1">
      <c r="A4909" s="34">
        <v>0</v>
      </c>
    </row>
    <row r="4910" spans="1:1">
      <c r="A4910" s="33">
        <v>274.95</v>
      </c>
    </row>
    <row r="4911" spans="1:1">
      <c r="A4911" s="34">
        <v>857.66</v>
      </c>
    </row>
    <row r="4912" spans="1:1">
      <c r="A4912" s="33">
        <v>2114.7000000000003</v>
      </c>
    </row>
    <row r="4913" spans="1:1">
      <c r="A4913" s="34">
        <v>331.2</v>
      </c>
    </row>
    <row r="4914" spans="1:1">
      <c r="A4914" s="33">
        <v>217.34999999999997</v>
      </c>
    </row>
    <row r="4915" spans="1:1">
      <c r="A4915" s="34">
        <v>0</v>
      </c>
    </row>
    <row r="4916" spans="1:1">
      <c r="A4916" s="33">
        <v>120.96</v>
      </c>
    </row>
    <row r="4917" spans="1:1">
      <c r="A4917" s="34">
        <v>822.12</v>
      </c>
    </row>
    <row r="4918" spans="1:1">
      <c r="A4918" s="33">
        <v>2803.6800000000003</v>
      </c>
    </row>
    <row r="4919" spans="1:1">
      <c r="A4919" s="34">
        <v>627</v>
      </c>
    </row>
    <row r="4920" spans="1:1">
      <c r="A4920" s="33">
        <v>460.79999999999995</v>
      </c>
    </row>
    <row r="4921" spans="1:1">
      <c r="A4921" s="34">
        <v>126.14</v>
      </c>
    </row>
    <row r="4922" spans="1:1">
      <c r="A4922" s="33">
        <v>275.08</v>
      </c>
    </row>
    <row r="4923" spans="1:1">
      <c r="A4923" s="34">
        <v>1296.42</v>
      </c>
    </row>
    <row r="4924" spans="1:1">
      <c r="A4924" s="33">
        <v>2289.6</v>
      </c>
    </row>
    <row r="4925" spans="1:1">
      <c r="A4925" s="34">
        <v>720</v>
      </c>
    </row>
    <row r="4926" spans="1:1">
      <c r="A4926" s="33">
        <v>558.9</v>
      </c>
    </row>
    <row r="4927" spans="1:1">
      <c r="A4927" s="34">
        <v>568.62</v>
      </c>
    </row>
    <row r="4928" spans="1:1">
      <c r="A4928" s="33">
        <v>882</v>
      </c>
    </row>
    <row r="4929" spans="1:1">
      <c r="A4929" s="34">
        <v>2582.3000000000002</v>
      </c>
    </row>
    <row r="4930" spans="1:1">
      <c r="A4930" s="33">
        <v>3618.4500000000003</v>
      </c>
    </row>
    <row r="4931" spans="1:1">
      <c r="A4931" s="34">
        <v>1348.6499999999999</v>
      </c>
    </row>
    <row r="4932" spans="1:1">
      <c r="A4932" s="33">
        <v>963.89999999999986</v>
      </c>
    </row>
    <row r="4933" spans="1:1">
      <c r="A4933" s="34">
        <v>789.36</v>
      </c>
    </row>
    <row r="4934" spans="1:1">
      <c r="A4934" s="33">
        <v>883.96</v>
      </c>
    </row>
    <row r="4935" spans="1:1">
      <c r="A4935" s="34">
        <v>2809.17</v>
      </c>
    </row>
    <row r="4936" spans="1:1">
      <c r="A4936" s="33">
        <v>3150.8500000000004</v>
      </c>
    </row>
    <row r="4937" spans="1:1">
      <c r="A4937" s="34">
        <v>1646.3999999999999</v>
      </c>
    </row>
    <row r="4938" spans="1:1">
      <c r="A4938" s="33">
        <v>898.56</v>
      </c>
    </row>
    <row r="4939" spans="1:1">
      <c r="A4939" s="34">
        <v>562.02</v>
      </c>
    </row>
    <row r="4940" spans="1:1">
      <c r="A4940" s="33">
        <v>479.52</v>
      </c>
    </row>
    <row r="4941" spans="1:1">
      <c r="A4941" s="34">
        <v>1821.6</v>
      </c>
    </row>
    <row r="4942" spans="1:1">
      <c r="A4942" s="33">
        <v>2298.2400000000002</v>
      </c>
    </row>
    <row r="4943" spans="1:1">
      <c r="A4943" s="34">
        <v>850.07999999999993</v>
      </c>
    </row>
    <row r="4944" spans="1:1">
      <c r="A4944" s="33">
        <v>216</v>
      </c>
    </row>
    <row r="4945" spans="1:1">
      <c r="A4945" s="34">
        <v>227.24</v>
      </c>
    </row>
    <row r="4946" spans="1:1">
      <c r="A4946" s="33">
        <v>292.32</v>
      </c>
    </row>
    <row r="4947" spans="1:1">
      <c r="A4947" s="34">
        <v>822.12</v>
      </c>
    </row>
    <row r="4948" spans="1:1">
      <c r="A4948" s="33">
        <v>1827.3600000000001</v>
      </c>
    </row>
    <row r="4949" spans="1:1">
      <c r="A4949" s="34">
        <v>546.93999999999994</v>
      </c>
    </row>
    <row r="4950" spans="1:1">
      <c r="A4950" s="33">
        <v>203</v>
      </c>
    </row>
    <row r="4951" spans="1:1">
      <c r="A4951" s="34">
        <v>107.59</v>
      </c>
    </row>
    <row r="4952" spans="1:1">
      <c r="A4952" s="33">
        <v>124.32</v>
      </c>
    </row>
    <row r="4953" spans="1:1">
      <c r="A4953" s="34">
        <v>1053.3599999999999</v>
      </c>
    </row>
    <row r="4954" spans="1:1">
      <c r="A4954" s="33">
        <v>1678.3200000000002</v>
      </c>
    </row>
    <row r="4955" spans="1:1">
      <c r="A4955" s="34">
        <v>546.93999999999994</v>
      </c>
    </row>
    <row r="4956" spans="1:1">
      <c r="A4956" s="33">
        <v>340.75</v>
      </c>
    </row>
    <row r="4957" spans="1:1">
      <c r="A4957" s="34">
        <v>534.6</v>
      </c>
    </row>
    <row r="4958" spans="1:1">
      <c r="A4958" s="33">
        <v>583.19999999999993</v>
      </c>
    </row>
    <row r="4959" spans="1:1">
      <c r="A4959" s="34">
        <v>1905.8799999999999</v>
      </c>
    </row>
    <row r="4960" spans="1:1">
      <c r="A4960" s="33">
        <v>2866.5</v>
      </c>
    </row>
    <row r="4961" spans="1:1">
      <c r="A4961" s="34">
        <v>1134</v>
      </c>
    </row>
    <row r="4962" spans="1:1">
      <c r="A4962" s="33">
        <v>1146.5999999999999</v>
      </c>
    </row>
    <row r="4963" spans="1:1">
      <c r="A4963" s="34">
        <v>794.2</v>
      </c>
    </row>
    <row r="4964" spans="1:1">
      <c r="A4964" s="33">
        <v>842.4</v>
      </c>
    </row>
    <row r="4965" spans="1:1">
      <c r="A4965" s="34">
        <v>2176.1999999999998</v>
      </c>
    </row>
    <row r="4966" spans="1:1">
      <c r="A4966" s="33">
        <v>2044.21</v>
      </c>
    </row>
    <row r="4967" spans="1:1">
      <c r="A4967" s="34">
        <v>3069.36</v>
      </c>
    </row>
    <row r="4968" spans="1:1">
      <c r="A4968" s="33">
        <v>2125.1999999999998</v>
      </c>
    </row>
    <row r="4969" spans="1:1">
      <c r="A4969" s="34">
        <v>2914.56</v>
      </c>
    </row>
    <row r="4970" spans="1:1">
      <c r="A4970" s="33">
        <v>1562.8799999999999</v>
      </c>
    </row>
    <row r="4971" spans="1:1">
      <c r="A4971" s="34">
        <v>3091.2000000000003</v>
      </c>
    </row>
    <row r="4972" spans="1:1">
      <c r="A4972" s="33">
        <v>2021.7600000000002</v>
      </c>
    </row>
    <row r="4973" spans="1:1">
      <c r="A4973" s="34">
        <v>3100.6800000000003</v>
      </c>
    </row>
    <row r="4974" spans="1:1">
      <c r="A4974" s="33">
        <v>2129.92</v>
      </c>
    </row>
    <row r="4975" spans="1:1">
      <c r="A4975" s="34">
        <v>1944.32</v>
      </c>
    </row>
    <row r="4976" spans="1:1">
      <c r="A4976" s="33">
        <v>1240.32</v>
      </c>
    </row>
    <row r="4977" spans="1:1">
      <c r="A4977" s="34">
        <v>2785.86</v>
      </c>
    </row>
    <row r="4978" spans="1:1">
      <c r="A4978" s="33">
        <v>2510.1999999999998</v>
      </c>
    </row>
    <row r="4979" spans="1:1">
      <c r="A4979" s="34">
        <v>3722.3999999999996</v>
      </c>
    </row>
    <row r="4980" spans="1:1">
      <c r="A4980" s="33">
        <v>1832.2199999999998</v>
      </c>
    </row>
    <row r="4981" spans="1:1">
      <c r="A4981" s="34">
        <v>2356.2000000000003</v>
      </c>
    </row>
    <row r="4982" spans="1:1">
      <c r="A4982" s="33">
        <v>1350.5</v>
      </c>
    </row>
    <row r="4983" spans="1:1">
      <c r="A4983" s="34">
        <v>2652.0000000000005</v>
      </c>
    </row>
    <row r="4984" spans="1:1">
      <c r="A4984" s="33">
        <v>2148.8999999999996</v>
      </c>
    </row>
    <row r="4985" spans="1:1">
      <c r="A4985" s="34">
        <v>2082.7799999999997</v>
      </c>
    </row>
    <row r="4986" spans="1:1">
      <c r="A4986" s="33">
        <v>982.93999999999994</v>
      </c>
    </row>
    <row r="4987" spans="1:1">
      <c r="A4987" s="34">
        <v>1342.44</v>
      </c>
    </row>
    <row r="4988" spans="1:1">
      <c r="A4988" s="33">
        <v>902.06000000000006</v>
      </c>
    </row>
    <row r="4989" spans="1:1">
      <c r="A4989" s="34">
        <v>2235.0000000000005</v>
      </c>
    </row>
    <row r="4990" spans="1:1">
      <c r="A4990" s="33">
        <v>1077.9299999999998</v>
      </c>
    </row>
    <row r="4991" spans="1:1">
      <c r="A4991" s="34">
        <v>2118.69</v>
      </c>
    </row>
    <row r="4992" spans="1:1">
      <c r="A4992" s="33">
        <v>1453.1999999999998</v>
      </c>
    </row>
    <row r="4993" spans="1:1">
      <c r="A4993" s="34">
        <v>3121.2000000000003</v>
      </c>
    </row>
    <row r="4994" spans="1:1">
      <c r="A4994" s="33">
        <v>3175.2000000000003</v>
      </c>
    </row>
    <row r="4995" spans="1:1">
      <c r="A4995" s="34">
        <v>6284.880000000001</v>
      </c>
    </row>
    <row r="4996" spans="1:1">
      <c r="A4996" s="33">
        <v>4800.95</v>
      </c>
    </row>
    <row r="4997" spans="1:1">
      <c r="A4997" s="34">
        <v>5570.32</v>
      </c>
    </row>
    <row r="4998" spans="1:1">
      <c r="A4998" s="33">
        <v>4906.4399999999996</v>
      </c>
    </row>
    <row r="4999" spans="1:1">
      <c r="A4999" s="34">
        <v>5092.2000000000007</v>
      </c>
    </row>
    <row r="5000" spans="1:1">
      <c r="A5000" s="33">
        <v>3907.7499999999995</v>
      </c>
    </row>
    <row r="5001" spans="1:1">
      <c r="A5001" s="34">
        <v>8820.0000000000018</v>
      </c>
    </row>
    <row r="5002" spans="1:1">
      <c r="A5002" s="33">
        <v>5800.9599999999991</v>
      </c>
    </row>
    <row r="5003" spans="1:1">
      <c r="A5003" s="34">
        <v>6742.3999999999987</v>
      </c>
    </row>
    <row r="5004" spans="1:1">
      <c r="A5004" s="33">
        <v>6560.8199999999988</v>
      </c>
    </row>
    <row r="5005" spans="1:1">
      <c r="A5005" s="34">
        <v>5632.880000000001</v>
      </c>
    </row>
    <row r="5006" spans="1:1">
      <c r="A5006" s="33">
        <v>3419.1</v>
      </c>
    </row>
    <row r="5007" spans="1:1">
      <c r="A5007" s="34">
        <v>10752.000000000002</v>
      </c>
    </row>
    <row r="5008" spans="1:1">
      <c r="A5008" s="33">
        <v>5215.5</v>
      </c>
    </row>
    <row r="5009" spans="1:1">
      <c r="A5009" s="34">
        <v>7097.9999999999991</v>
      </c>
    </row>
    <row r="5010" spans="1:1">
      <c r="A5010" s="33">
        <v>8200.7999999999993</v>
      </c>
    </row>
    <row r="5011" spans="1:1">
      <c r="A5011" s="34">
        <v>3886.5400000000004</v>
      </c>
    </row>
    <row r="5012" spans="1:1">
      <c r="A5012" s="33">
        <v>3628.5</v>
      </c>
    </row>
    <row r="5013" spans="1:1">
      <c r="A5013" s="34">
        <v>8268.260000000002</v>
      </c>
    </row>
    <row r="5014" spans="1:1">
      <c r="A5014" s="33">
        <v>5355</v>
      </c>
    </row>
    <row r="5015" spans="1:1">
      <c r="A5015" s="34">
        <v>4535.9999999999991</v>
      </c>
    </row>
    <row r="5016" spans="1:1">
      <c r="A5016" s="33">
        <v>6987.9599999999991</v>
      </c>
    </row>
    <row r="5017" spans="1:1">
      <c r="A5017" s="34">
        <v>3912.1000000000004</v>
      </c>
    </row>
    <row r="5018" spans="1:1">
      <c r="A5018" s="33">
        <v>2056.56</v>
      </c>
    </row>
    <row r="5019" spans="1:1">
      <c r="A5019" s="34">
        <v>4273.5000000000009</v>
      </c>
    </row>
    <row r="5020" spans="1:1">
      <c r="A5020" s="33">
        <v>2279.4</v>
      </c>
    </row>
    <row r="5021" spans="1:1">
      <c r="A5021" s="34">
        <v>2886.6599999999994</v>
      </c>
    </row>
    <row r="5022" spans="1:1">
      <c r="A5022" s="33">
        <v>2380.7999999999997</v>
      </c>
    </row>
    <row r="5023" spans="1:1">
      <c r="A5023" s="34">
        <v>2125.7600000000002</v>
      </c>
    </row>
    <row r="5024" spans="1:1">
      <c r="A5024" s="33">
        <v>1357.2</v>
      </c>
    </row>
    <row r="5025" spans="1:1">
      <c r="A5025" s="34">
        <v>3861.0000000000005</v>
      </c>
    </row>
    <row r="5026" spans="1:1">
      <c r="A5026" s="33">
        <v>1946.8799999999997</v>
      </c>
    </row>
    <row r="5027" spans="1:1">
      <c r="A5027" s="34">
        <v>1958.71</v>
      </c>
    </row>
    <row r="5028" spans="1:1">
      <c r="A5028" s="33">
        <v>3962.8799999999992</v>
      </c>
    </row>
    <row r="5029" spans="1:1">
      <c r="A5029" s="34">
        <v>4207.72</v>
      </c>
    </row>
    <row r="5030" spans="1:1">
      <c r="A5030" s="33">
        <v>3143.52</v>
      </c>
    </row>
    <row r="5031" spans="1:1">
      <c r="A5031" s="34">
        <v>8317.1200000000008</v>
      </c>
    </row>
    <row r="5032" spans="1:1">
      <c r="A5032" s="33">
        <v>8220.239999999998</v>
      </c>
    </row>
    <row r="5033" spans="1:1">
      <c r="A5033" s="34">
        <v>8351.9999999999982</v>
      </c>
    </row>
    <row r="5034" spans="1:1">
      <c r="A5034" s="33">
        <v>6943.9999999999991</v>
      </c>
    </row>
    <row r="5035" spans="1:1">
      <c r="A5035" s="34">
        <v>6756.7500000000009</v>
      </c>
    </row>
    <row r="5036" spans="1:1">
      <c r="A5036" s="33">
        <v>4709.5999999999995</v>
      </c>
    </row>
    <row r="5037" spans="1:1">
      <c r="A5037" s="34">
        <v>11043.200000000003</v>
      </c>
    </row>
    <row r="5038" spans="1:1">
      <c r="A5038" s="33">
        <v>2223</v>
      </c>
    </row>
    <row r="5039" spans="1:1">
      <c r="A5039" s="34">
        <v>1311</v>
      </c>
    </row>
    <row r="5040" spans="1:1">
      <c r="A5040" s="33">
        <v>917.28000000000009</v>
      </c>
    </row>
    <row r="5041" spans="1:1">
      <c r="A5041" s="34">
        <v>390.32</v>
      </c>
    </row>
    <row r="5042" spans="1:1">
      <c r="A5042" s="33">
        <v>769.86</v>
      </c>
    </row>
    <row r="5043" spans="1:1">
      <c r="A5043" s="34">
        <v>1343.68</v>
      </c>
    </row>
    <row r="5044" spans="1:1">
      <c r="A5044" s="33">
        <v>2606.7999999999997</v>
      </c>
    </row>
    <row r="5045" spans="1:1">
      <c r="A5045" s="34">
        <v>803.69999999999993</v>
      </c>
    </row>
    <row r="5046" spans="1:1">
      <c r="A5046" s="33">
        <v>922.2</v>
      </c>
    </row>
    <row r="5047" spans="1:1">
      <c r="A5047" s="34">
        <v>271.32</v>
      </c>
    </row>
    <row r="5048" spans="1:1">
      <c r="A5048" s="33">
        <v>807.30000000000007</v>
      </c>
    </row>
    <row r="5049" spans="1:1">
      <c r="A5049" s="34">
        <v>1188.81</v>
      </c>
    </row>
    <row r="5050" spans="1:1">
      <c r="A5050" s="33">
        <v>2426.9699999999998</v>
      </c>
    </row>
    <row r="5051" spans="1:1">
      <c r="A5051" s="34">
        <v>879.06</v>
      </c>
    </row>
    <row r="5052" spans="1:1">
      <c r="A5052" s="33">
        <v>772.19999999999993</v>
      </c>
    </row>
    <row r="5053" spans="1:1">
      <c r="A5053" s="34">
        <v>166.4</v>
      </c>
    </row>
    <row r="5054" spans="1:1">
      <c r="A5054" s="33">
        <v>511.56</v>
      </c>
    </row>
    <row r="5055" spans="1:1">
      <c r="A5055" s="34">
        <v>990.00000000000011</v>
      </c>
    </row>
    <row r="5056" spans="1:1">
      <c r="A5056" s="33">
        <v>2166.7199999999998</v>
      </c>
    </row>
    <row r="5057" spans="1:1">
      <c r="A5057" s="34">
        <v>765.16</v>
      </c>
    </row>
    <row r="5058" spans="1:1">
      <c r="A5058" s="33">
        <v>641.5200000000001</v>
      </c>
    </row>
    <row r="5059" spans="1:1">
      <c r="A5059" s="34">
        <v>277.2</v>
      </c>
    </row>
    <row r="5060" spans="1:1">
      <c r="A5060" s="33">
        <v>357.2</v>
      </c>
    </row>
    <row r="5061" spans="1:1">
      <c r="A5061" s="34">
        <v>1253.07</v>
      </c>
    </row>
    <row r="5062" spans="1:1">
      <c r="A5062" s="33">
        <v>3369.5999999999995</v>
      </c>
    </row>
    <row r="5063" spans="1:1">
      <c r="A5063" s="34">
        <v>1440</v>
      </c>
    </row>
    <row r="5064" spans="1:1">
      <c r="A5064" s="33">
        <v>1065.96</v>
      </c>
    </row>
    <row r="5065" spans="1:1">
      <c r="A5065" s="34">
        <v>557.6</v>
      </c>
    </row>
    <row r="5066" spans="1:1">
      <c r="A5066" s="33">
        <v>792.54</v>
      </c>
    </row>
    <row r="5067" spans="1:1">
      <c r="A5067" s="34">
        <v>2136.96</v>
      </c>
    </row>
    <row r="5068" spans="1:1">
      <c r="A5068" s="33">
        <v>4010.04</v>
      </c>
    </row>
    <row r="5069" spans="1:1">
      <c r="A5069" s="34">
        <v>1811.04</v>
      </c>
    </row>
    <row r="5070" spans="1:1">
      <c r="A5070" s="33">
        <v>1242.3600000000001</v>
      </c>
    </row>
    <row r="5071" spans="1:1">
      <c r="A5071" s="34">
        <v>878.21999999999991</v>
      </c>
    </row>
    <row r="5072" spans="1:1">
      <c r="A5072" s="33">
        <v>954</v>
      </c>
    </row>
    <row r="5073" spans="1:1">
      <c r="A5073" s="34">
        <v>2427.6</v>
      </c>
    </row>
    <row r="5074" spans="1:1">
      <c r="A5074" s="33">
        <v>3573.5699999999997</v>
      </c>
    </row>
    <row r="5075" spans="1:1">
      <c r="A5075" s="34">
        <v>1854.72</v>
      </c>
    </row>
    <row r="5076" spans="1:1">
      <c r="A5076" s="33">
        <v>1489.9499999999998</v>
      </c>
    </row>
    <row r="5077" spans="1:1">
      <c r="A5077" s="34">
        <v>775.71999999999991</v>
      </c>
    </row>
    <row r="5078" spans="1:1">
      <c r="A5078" s="33">
        <v>1208.4000000000001</v>
      </c>
    </row>
    <row r="5079" spans="1:1">
      <c r="A5079" s="34">
        <v>3539.1600000000003</v>
      </c>
    </row>
    <row r="5080" spans="1:1">
      <c r="A5080" s="33">
        <v>3380.9999999999995</v>
      </c>
    </row>
    <row r="5081" spans="1:1">
      <c r="A5081" s="34">
        <v>2072.6999999999998</v>
      </c>
    </row>
    <row r="5082" spans="1:1">
      <c r="A5082" s="33">
        <v>1394</v>
      </c>
    </row>
    <row r="5083" spans="1:1">
      <c r="A5083" s="34">
        <v>857.31</v>
      </c>
    </row>
    <row r="5084" spans="1:1">
      <c r="A5084" s="33">
        <v>819.18</v>
      </c>
    </row>
    <row r="5085" spans="1:1">
      <c r="A5085" s="34">
        <v>2653.5600000000004</v>
      </c>
    </row>
    <row r="5086" spans="1:1">
      <c r="A5086" s="33">
        <v>3103.68</v>
      </c>
    </row>
    <row r="5087" spans="1:1">
      <c r="A5087" s="34">
        <v>1513.3999999999999</v>
      </c>
    </row>
    <row r="5088" spans="1:1">
      <c r="A5088" s="33">
        <v>856.89999999999986</v>
      </c>
    </row>
    <row r="5089" spans="1:1">
      <c r="A5089" s="34">
        <v>680.4</v>
      </c>
    </row>
    <row r="5090" spans="1:1">
      <c r="A5090" s="33">
        <v>692.64</v>
      </c>
    </row>
    <row r="5091" spans="1:1">
      <c r="A5091" s="34">
        <v>1748.76</v>
      </c>
    </row>
    <row r="5092" spans="1:1">
      <c r="A5092" s="33">
        <v>3300</v>
      </c>
    </row>
    <row r="5093" spans="1:1">
      <c r="A5093" s="34">
        <v>1561.1399999999999</v>
      </c>
    </row>
    <row r="5094" spans="1:1">
      <c r="A5094" s="33">
        <v>886.59999999999991</v>
      </c>
    </row>
    <row r="5095" spans="1:1">
      <c r="A5095" s="34">
        <v>520</v>
      </c>
    </row>
    <row r="5096" spans="1:1">
      <c r="A5096" s="33">
        <v>625.86</v>
      </c>
    </row>
    <row r="5097" spans="1:1">
      <c r="A5097" s="34">
        <v>2018.24</v>
      </c>
    </row>
    <row r="5098" spans="1:1">
      <c r="A5098" s="33">
        <v>2977.24</v>
      </c>
    </row>
    <row r="5099" spans="1:1">
      <c r="A5099" s="34">
        <v>1352</v>
      </c>
    </row>
    <row r="5100" spans="1:1">
      <c r="A5100" s="33">
        <v>1487.2</v>
      </c>
    </row>
    <row r="5101" spans="1:1">
      <c r="A5101" s="34">
        <v>1068.1199999999999</v>
      </c>
    </row>
    <row r="5102" spans="1:1">
      <c r="A5102" s="33">
        <v>885.6</v>
      </c>
    </row>
    <row r="5103" spans="1:1">
      <c r="A5103" s="34">
        <v>2279.34</v>
      </c>
    </row>
    <row r="5104" spans="1:1">
      <c r="A5104" s="33">
        <v>4106.88</v>
      </c>
    </row>
    <row r="5105" spans="1:1">
      <c r="A5105" s="34">
        <v>1961</v>
      </c>
    </row>
    <row r="5106" spans="1:1">
      <c r="A5106" s="33">
        <v>1768</v>
      </c>
    </row>
    <row r="5107" spans="1:1">
      <c r="A5107" s="34">
        <v>1118</v>
      </c>
    </row>
    <row r="5108" spans="1:1">
      <c r="A5108" s="33">
        <v>1166.3999999999999</v>
      </c>
    </row>
    <row r="5109" spans="1:1">
      <c r="A5109" s="34">
        <v>2742.75</v>
      </c>
    </row>
    <row r="5110" spans="1:1">
      <c r="A5110" s="33">
        <v>1131.8999999999999</v>
      </c>
    </row>
    <row r="5111" spans="1:1">
      <c r="A5111" s="34">
        <v>1474.77</v>
      </c>
    </row>
    <row r="5112" spans="1:1">
      <c r="A5112" s="33">
        <v>1737.2</v>
      </c>
    </row>
    <row r="5113" spans="1:1">
      <c r="A5113" s="34">
        <v>989.43000000000006</v>
      </c>
    </row>
    <row r="5114" spans="1:1">
      <c r="A5114" s="33">
        <v>1790.8799999999999</v>
      </c>
    </row>
    <row r="5115" spans="1:1">
      <c r="A5115" s="34">
        <v>4146.8100000000004</v>
      </c>
    </row>
    <row r="5116" spans="1:1">
      <c r="A5116" s="33">
        <v>1653.6000000000001</v>
      </c>
    </row>
    <row r="5117" spans="1:1">
      <c r="A5117" s="34">
        <v>1225.07</v>
      </c>
    </row>
    <row r="5118" spans="1:1">
      <c r="A5118" s="33">
        <v>879.06000000000006</v>
      </c>
    </row>
    <row r="5119" spans="1:1">
      <c r="A5119" s="34">
        <v>1710</v>
      </c>
    </row>
    <row r="5120" spans="1:1">
      <c r="A5120" s="33">
        <v>2333.7600000000002</v>
      </c>
    </row>
    <row r="5121" spans="1:1">
      <c r="A5121" s="34">
        <v>3973.4100000000003</v>
      </c>
    </row>
    <row r="5122" spans="1:1">
      <c r="A5122" s="33">
        <v>1690</v>
      </c>
    </row>
    <row r="5123" spans="1:1">
      <c r="A5123" s="34">
        <v>1046.73</v>
      </c>
    </row>
    <row r="5124" spans="1:1">
      <c r="A5124" s="33">
        <v>670.32</v>
      </c>
    </row>
    <row r="5125" spans="1:1">
      <c r="A5125" s="34">
        <v>1322.88</v>
      </c>
    </row>
    <row r="5126" spans="1:1">
      <c r="A5126" s="33">
        <v>1526.4</v>
      </c>
    </row>
    <row r="5127" spans="1:1">
      <c r="A5127" s="34">
        <v>3254.04</v>
      </c>
    </row>
    <row r="5128" spans="1:1">
      <c r="A5128" s="33">
        <v>1525</v>
      </c>
    </row>
    <row r="5129" spans="1:1">
      <c r="A5129" s="34">
        <v>1073.6000000000001</v>
      </c>
    </row>
    <row r="5130" spans="1:1">
      <c r="A5130" s="33">
        <v>765.16</v>
      </c>
    </row>
    <row r="5131" spans="1:1">
      <c r="A5131" s="34">
        <v>849.52</v>
      </c>
    </row>
    <row r="5132" spans="1:1">
      <c r="A5132" s="33">
        <v>1811.04</v>
      </c>
    </row>
    <row r="5133" spans="1:1">
      <c r="A5133" s="34">
        <v>4720</v>
      </c>
    </row>
    <row r="5134" spans="1:1">
      <c r="A5134" s="33">
        <v>1814.4000000000003</v>
      </c>
    </row>
    <row r="5135" spans="1:1">
      <c r="A5135" s="34">
        <v>1780.8000000000002</v>
      </c>
    </row>
    <row r="5136" spans="1:1">
      <c r="A5136" s="33">
        <v>1220.94</v>
      </c>
    </row>
    <row r="5137" spans="1:1">
      <c r="A5137" s="34">
        <v>1625.64</v>
      </c>
    </row>
    <row r="5138" spans="1:1">
      <c r="A5138" s="33">
        <v>2747</v>
      </c>
    </row>
    <row r="5139" spans="1:1">
      <c r="A5139" s="34">
        <v>5129.46</v>
      </c>
    </row>
    <row r="5140" spans="1:1">
      <c r="A5140" s="33">
        <v>3080</v>
      </c>
    </row>
    <row r="5141" spans="1:1">
      <c r="A5141" s="34">
        <v>1545.48</v>
      </c>
    </row>
    <row r="5142" spans="1:1">
      <c r="A5142" s="33">
        <v>1717.2</v>
      </c>
    </row>
    <row r="5143" spans="1:1">
      <c r="A5143" s="34">
        <v>1814.3999999999999</v>
      </c>
    </row>
    <row r="5144" spans="1:1">
      <c r="A5144" s="33">
        <v>3545.64</v>
      </c>
    </row>
    <row r="5145" spans="1:1">
      <c r="A5145" s="34">
        <v>5274.3600000000006</v>
      </c>
    </row>
    <row r="5146" spans="1:1">
      <c r="A5146" s="33">
        <v>3078.03</v>
      </c>
    </row>
    <row r="5147" spans="1:1">
      <c r="A5147" s="34">
        <v>1946.1599999999999</v>
      </c>
    </row>
    <row r="5148" spans="1:1">
      <c r="A5148" s="33">
        <v>1453.5</v>
      </c>
    </row>
    <row r="5149" spans="1:1">
      <c r="A5149" s="34">
        <v>2164.89</v>
      </c>
    </row>
    <row r="5150" spans="1:1">
      <c r="A5150" s="33">
        <v>3919.4999999999995</v>
      </c>
    </row>
    <row r="5151" spans="1:1">
      <c r="A5151" s="34">
        <v>4327.6500000000005</v>
      </c>
    </row>
    <row r="5152" spans="1:1">
      <c r="A5152" s="33">
        <v>2671.2000000000003</v>
      </c>
    </row>
    <row r="5153" spans="1:1">
      <c r="A5153" s="34">
        <v>1982.8799999999999</v>
      </c>
    </row>
    <row r="5154" spans="1:1">
      <c r="A5154" s="33">
        <v>1441.6000000000001</v>
      </c>
    </row>
    <row r="5155" spans="1:1">
      <c r="A5155" s="34">
        <v>1531.4</v>
      </c>
    </row>
    <row r="5156" spans="1:1">
      <c r="A5156" s="33">
        <v>2926.56</v>
      </c>
    </row>
    <row r="5157" spans="1:1">
      <c r="A5157" s="34">
        <v>4024.32</v>
      </c>
    </row>
    <row r="5158" spans="1:1">
      <c r="A5158" s="33">
        <v>2402.4</v>
      </c>
    </row>
    <row r="5159" spans="1:1">
      <c r="A5159" s="34">
        <v>1121</v>
      </c>
    </row>
    <row r="5160" spans="1:1">
      <c r="A5160" s="33">
        <v>1092</v>
      </c>
    </row>
    <row r="5161" spans="1:1">
      <c r="A5161" s="34">
        <v>1488</v>
      </c>
    </row>
    <row r="5162" spans="1:1">
      <c r="A5162" s="33">
        <v>2204.16</v>
      </c>
    </row>
    <row r="5163" spans="1:1">
      <c r="A5163" s="34">
        <v>3611.48</v>
      </c>
    </row>
    <row r="5164" spans="1:1">
      <c r="A5164" s="33">
        <v>2217.6000000000004</v>
      </c>
    </row>
    <row r="5165" spans="1:1">
      <c r="A5165" s="34">
        <v>1085.6000000000001</v>
      </c>
    </row>
    <row r="5166" spans="1:1">
      <c r="A5166" s="33">
        <v>892.07999999999993</v>
      </c>
    </row>
    <row r="5167" spans="1:1">
      <c r="A5167" s="34">
        <v>1093.3999999999999</v>
      </c>
    </row>
    <row r="5168" spans="1:1">
      <c r="A5168" s="33">
        <v>2423.6</v>
      </c>
    </row>
    <row r="5169" spans="1:1">
      <c r="A5169" s="34">
        <v>4014.7200000000003</v>
      </c>
    </row>
    <row r="5170" spans="1:1">
      <c r="A5170" s="33">
        <v>2198.34</v>
      </c>
    </row>
    <row r="5171" spans="1:1">
      <c r="A5171" s="34">
        <v>2139.9300000000003</v>
      </c>
    </row>
    <row r="5172" spans="1:1">
      <c r="A5172" s="33">
        <v>2120.4</v>
      </c>
    </row>
    <row r="5173" spans="1:1">
      <c r="A5173" s="34">
        <v>2004.4499999999998</v>
      </c>
    </row>
    <row r="5174" spans="1:1">
      <c r="A5174" s="33">
        <v>3139.08</v>
      </c>
    </row>
    <row r="5175" spans="1:1">
      <c r="A5175" s="34">
        <v>5642.8200000000006</v>
      </c>
    </row>
    <row r="5176" spans="1:1">
      <c r="A5176" s="33">
        <v>3158.4</v>
      </c>
    </row>
    <row r="5177" spans="1:1">
      <c r="A5177" s="34">
        <v>1366.8600000000001</v>
      </c>
    </row>
    <row r="5178" spans="1:1">
      <c r="A5178" s="33">
        <v>1546.71</v>
      </c>
    </row>
    <row r="5179" spans="1:1">
      <c r="A5179" s="34">
        <v>1667.8799999999999</v>
      </c>
    </row>
    <row r="5180" spans="1:1">
      <c r="A5180" s="33">
        <v>842.8</v>
      </c>
    </row>
    <row r="5181" spans="1:1">
      <c r="A5181" s="34">
        <v>634.79999999999995</v>
      </c>
    </row>
    <row r="5182" spans="1:1">
      <c r="A5182" s="33">
        <v>2789.6400000000003</v>
      </c>
    </row>
    <row r="5183" spans="1:1">
      <c r="A5183" s="34">
        <v>1698.84</v>
      </c>
    </row>
    <row r="5184" spans="1:1">
      <c r="A5184" s="33">
        <v>1317.1200000000001</v>
      </c>
    </row>
    <row r="5185" spans="1:1">
      <c r="A5185" s="34">
        <v>1488.96</v>
      </c>
    </row>
    <row r="5186" spans="1:1">
      <c r="A5186" s="33">
        <v>895.44</v>
      </c>
    </row>
    <row r="5187" spans="1:1">
      <c r="A5187" s="34">
        <v>535.79999999999995</v>
      </c>
    </row>
    <row r="5188" spans="1:1">
      <c r="A5188" s="33">
        <v>2468.4</v>
      </c>
    </row>
    <row r="5189" spans="1:1">
      <c r="A5189" s="34">
        <v>2376</v>
      </c>
    </row>
    <row r="5190" spans="1:1">
      <c r="A5190" s="33">
        <v>1523.34</v>
      </c>
    </row>
    <row r="5191" spans="1:1">
      <c r="A5191" s="34">
        <v>2245.23</v>
      </c>
    </row>
    <row r="5192" spans="1:1">
      <c r="A5192" s="33">
        <v>1291.68</v>
      </c>
    </row>
    <row r="5193" spans="1:1">
      <c r="A5193" s="34">
        <v>514.80000000000007</v>
      </c>
    </row>
    <row r="5194" spans="1:1">
      <c r="A5194" s="33">
        <v>2337.5</v>
      </c>
    </row>
    <row r="5195" spans="1:1">
      <c r="A5195" s="34">
        <v>2761.2</v>
      </c>
    </row>
    <row r="5196" spans="1:1">
      <c r="A5196" s="33">
        <v>1729.35</v>
      </c>
    </row>
    <row r="5197" spans="1:1">
      <c r="A5197" s="34">
        <v>2074.8000000000002</v>
      </c>
    </row>
    <row r="5198" spans="1:1">
      <c r="A5198" s="33">
        <v>1226.3999999999999</v>
      </c>
    </row>
    <row r="5199" spans="1:1">
      <c r="A5199" s="34">
        <v>589.68000000000006</v>
      </c>
    </row>
    <row r="5200" spans="1:1">
      <c r="A5200" s="33">
        <v>3102</v>
      </c>
    </row>
    <row r="5201" spans="1:1">
      <c r="A5201" s="34">
        <v>2981.46</v>
      </c>
    </row>
    <row r="5202" spans="1:1">
      <c r="A5202" s="33">
        <v>1875.72</v>
      </c>
    </row>
    <row r="5203" spans="1:1">
      <c r="A5203" s="34">
        <v>2195.2000000000003</v>
      </c>
    </row>
    <row r="5204" spans="1:1">
      <c r="A5204" s="33">
        <v>1664</v>
      </c>
    </row>
    <row r="5205" spans="1:1">
      <c r="A5205" s="34">
        <v>708.40000000000009</v>
      </c>
    </row>
    <row r="5206" spans="1:1">
      <c r="A5206" s="33">
        <v>5426.85</v>
      </c>
    </row>
    <row r="5207" spans="1:1">
      <c r="A5207" s="34">
        <v>5628</v>
      </c>
    </row>
    <row r="5208" spans="1:1">
      <c r="A5208" s="33">
        <v>3481.92</v>
      </c>
    </row>
    <row r="5209" spans="1:1">
      <c r="A5209" s="34">
        <v>4600.8</v>
      </c>
    </row>
    <row r="5210" spans="1:1">
      <c r="A5210" s="33">
        <v>3739.96</v>
      </c>
    </row>
    <row r="5211" spans="1:1">
      <c r="A5211" s="34">
        <v>2191.1999999999998</v>
      </c>
    </row>
    <row r="5212" spans="1:1">
      <c r="A5212" s="33">
        <v>8524.36</v>
      </c>
    </row>
    <row r="5213" spans="1:1">
      <c r="A5213" s="34">
        <v>5695.04</v>
      </c>
    </row>
    <row r="5214" spans="1:1">
      <c r="A5214" s="33">
        <v>5012.2800000000007</v>
      </c>
    </row>
    <row r="5215" spans="1:1">
      <c r="A5215" s="34">
        <v>4266</v>
      </c>
    </row>
    <row r="5216" spans="1:1">
      <c r="A5216" s="33">
        <v>3796</v>
      </c>
    </row>
    <row r="5217" spans="1:1">
      <c r="A5217" s="34">
        <v>3576</v>
      </c>
    </row>
    <row r="5218" spans="1:1">
      <c r="A5218" s="33">
        <v>7687.68</v>
      </c>
    </row>
    <row r="5219" spans="1:1">
      <c r="A5219" s="34">
        <v>6138.3</v>
      </c>
    </row>
    <row r="5220" spans="1:1">
      <c r="A5220" s="33">
        <v>5262.52</v>
      </c>
    </row>
    <row r="5221" spans="1:1">
      <c r="A5221" s="34">
        <v>4043.52</v>
      </c>
    </row>
    <row r="5222" spans="1:1">
      <c r="A5222" s="33">
        <v>3615.32</v>
      </c>
    </row>
    <row r="5223" spans="1:1">
      <c r="A5223" s="34">
        <v>2738.61</v>
      </c>
    </row>
    <row r="5224" spans="1:1">
      <c r="A5224" s="33">
        <v>3358.0800000000004</v>
      </c>
    </row>
    <row r="5225" spans="1:1">
      <c r="A5225" s="34">
        <v>3325.68</v>
      </c>
    </row>
    <row r="5226" spans="1:1">
      <c r="A5226" s="33">
        <v>3392.73</v>
      </c>
    </row>
    <row r="5227" spans="1:1">
      <c r="A5227" s="34">
        <v>2620.8000000000002</v>
      </c>
    </row>
    <row r="5228" spans="1:1">
      <c r="A5228" s="33">
        <v>2108</v>
      </c>
    </row>
    <row r="5229" spans="1:1">
      <c r="A5229" s="34">
        <v>1938.3</v>
      </c>
    </row>
    <row r="5230" spans="1:1">
      <c r="A5230" s="33">
        <v>3116.4</v>
      </c>
    </row>
    <row r="5231" spans="1:1">
      <c r="A5231" s="34">
        <v>2579.2000000000003</v>
      </c>
    </row>
    <row r="5232" spans="1:1">
      <c r="A5232" s="33">
        <v>2525.4000000000005</v>
      </c>
    </row>
    <row r="5233" spans="1:1">
      <c r="A5233" s="34">
        <v>1705.1999999999998</v>
      </c>
    </row>
    <row r="5234" spans="1:1">
      <c r="A5234" s="33">
        <v>1535.5</v>
      </c>
    </row>
    <row r="5235" spans="1:1">
      <c r="A5235" s="34">
        <v>1234.8000000000002</v>
      </c>
    </row>
    <row r="5236" spans="1:1">
      <c r="A5236" s="33">
        <v>2448</v>
      </c>
    </row>
    <row r="5237" spans="1:1">
      <c r="A5237" s="34">
        <v>2981.46</v>
      </c>
    </row>
    <row r="5238" spans="1:1">
      <c r="A5238" s="33">
        <v>3010.56</v>
      </c>
    </row>
    <row r="5239" spans="1:1">
      <c r="A5239" s="34">
        <v>2460</v>
      </c>
    </row>
    <row r="5240" spans="1:1">
      <c r="A5240" s="33">
        <v>2433.6</v>
      </c>
    </row>
    <row r="5241" spans="1:1">
      <c r="A5241" s="34">
        <v>2813.7</v>
      </c>
    </row>
    <row r="5242" spans="1:1">
      <c r="A5242" s="33">
        <v>5969.6</v>
      </c>
    </row>
    <row r="5243" spans="1:1">
      <c r="A5243" s="34">
        <v>5140.8</v>
      </c>
    </row>
    <row r="5244" spans="1:1">
      <c r="A5244" s="33">
        <v>4204.2000000000007</v>
      </c>
    </row>
    <row r="5245" spans="1:1">
      <c r="A5245" s="34">
        <v>3496.5</v>
      </c>
    </row>
    <row r="5246" spans="1:1">
      <c r="A5246" s="33">
        <v>3704.7499999999995</v>
      </c>
    </row>
    <row r="5247" spans="1:1">
      <c r="A5247" s="34">
        <v>2795.52</v>
      </c>
    </row>
    <row r="5248" spans="1:1">
      <c r="A5248" s="33">
        <v>6319</v>
      </c>
    </row>
    <row r="5249" spans="1:1">
      <c r="A5249" s="34">
        <v>1879.1</v>
      </c>
    </row>
    <row r="5250" spans="1:1">
      <c r="A5250" s="33">
        <v>2066.4</v>
      </c>
    </row>
    <row r="5251" spans="1:1">
      <c r="A5251" s="34">
        <v>2269.35</v>
      </c>
    </row>
    <row r="5252" spans="1:1">
      <c r="A5252" s="33">
        <v>1628.5499999999997</v>
      </c>
    </row>
    <row r="5253" spans="1:1">
      <c r="A5253" s="34">
        <v>1101.6000000000001</v>
      </c>
    </row>
    <row r="5254" spans="1:1">
      <c r="A5254" s="33">
        <v>3584.8400000000006</v>
      </c>
    </row>
    <row r="5255" spans="1:1">
      <c r="A5255" s="34">
        <v>2071.44</v>
      </c>
    </row>
    <row r="5256" spans="1:1">
      <c r="A5256" s="33">
        <v>1903.6499999999999</v>
      </c>
    </row>
    <row r="5257" spans="1:1">
      <c r="A5257" s="34">
        <v>2175.6</v>
      </c>
    </row>
    <row r="5258" spans="1:1">
      <c r="A5258" s="33">
        <v>1465.2</v>
      </c>
    </row>
    <row r="5259" spans="1:1">
      <c r="A5259" s="34">
        <v>998.4</v>
      </c>
    </row>
    <row r="5260" spans="1:1">
      <c r="A5260" s="33">
        <v>2944.0800000000004</v>
      </c>
    </row>
    <row r="5261" spans="1:1">
      <c r="A5261" s="34">
        <v>3017.6</v>
      </c>
    </row>
    <row r="5262" spans="1:1">
      <c r="A5262" s="33">
        <v>2204</v>
      </c>
    </row>
    <row r="5263" spans="1:1">
      <c r="A5263" s="34">
        <v>2917.55</v>
      </c>
    </row>
    <row r="5264" spans="1:1">
      <c r="A5264" s="33">
        <v>2216.7599999999998</v>
      </c>
    </row>
    <row r="5265" spans="1:1">
      <c r="A5265" s="34">
        <v>885.72</v>
      </c>
    </row>
    <row r="5266" spans="1:1">
      <c r="A5266" s="33">
        <v>3272.4</v>
      </c>
    </row>
    <row r="5267" spans="1:1">
      <c r="A5267" s="34">
        <v>3593.52</v>
      </c>
    </row>
    <row r="5268" spans="1:1">
      <c r="A5268" s="33">
        <v>2263.7999999999997</v>
      </c>
    </row>
    <row r="5269" spans="1:1">
      <c r="A5269" s="34">
        <v>3247.2</v>
      </c>
    </row>
    <row r="5270" spans="1:1">
      <c r="A5270" s="33">
        <v>1965.6</v>
      </c>
    </row>
    <row r="5271" spans="1:1">
      <c r="A5271" s="34">
        <v>1197.6999999999998</v>
      </c>
    </row>
    <row r="5272" spans="1:1">
      <c r="A5272" s="33">
        <v>4708.8</v>
      </c>
    </row>
    <row r="5273" spans="1:1">
      <c r="A5273" s="34">
        <v>3865.7</v>
      </c>
    </row>
    <row r="5274" spans="1:1">
      <c r="A5274" s="33">
        <v>3072</v>
      </c>
    </row>
    <row r="5275" spans="1:1">
      <c r="A5275" s="34">
        <v>3159.45</v>
      </c>
    </row>
    <row r="5276" spans="1:1">
      <c r="A5276" s="33">
        <v>2232.56</v>
      </c>
    </row>
    <row r="5277" spans="1:1">
      <c r="A5277" s="34">
        <v>1131.52</v>
      </c>
    </row>
    <row r="5278" spans="1:1">
      <c r="A5278" s="33">
        <v>6722.7800000000007</v>
      </c>
    </row>
    <row r="5279" spans="1:1">
      <c r="A5279" s="34">
        <v>6121.3499999999995</v>
      </c>
    </row>
    <row r="5280" spans="1:1">
      <c r="A5280" s="33">
        <v>4547.2</v>
      </c>
    </row>
    <row r="5281" spans="1:1">
      <c r="A5281" s="34">
        <v>7224</v>
      </c>
    </row>
    <row r="5282" spans="1:1">
      <c r="A5282" s="33">
        <v>5012.7</v>
      </c>
    </row>
    <row r="5283" spans="1:1">
      <c r="A5283" s="34">
        <v>3588.48</v>
      </c>
    </row>
    <row r="5284" spans="1:1">
      <c r="A5284" s="33">
        <v>12574.240000000002</v>
      </c>
    </row>
    <row r="5285" spans="1:1">
      <c r="A5285" s="34">
        <v>9531.7199999999993</v>
      </c>
    </row>
    <row r="5286" spans="1:1">
      <c r="A5286" s="33">
        <v>7920</v>
      </c>
    </row>
    <row r="5287" spans="1:1">
      <c r="A5287" s="34">
        <v>7151.76</v>
      </c>
    </row>
    <row r="5288" spans="1:1">
      <c r="A5288" s="33">
        <v>6346.8</v>
      </c>
    </row>
    <row r="5289" spans="1:1">
      <c r="A5289" s="34">
        <v>5553.6</v>
      </c>
    </row>
    <row r="5290" spans="1:1">
      <c r="A5290" s="33">
        <v>9383.9100000000017</v>
      </c>
    </row>
    <row r="5291" spans="1:1">
      <c r="A5291" s="34">
        <v>7597.7099999999991</v>
      </c>
    </row>
    <row r="5292" spans="1:1">
      <c r="A5292" s="33">
        <v>5551.7</v>
      </c>
    </row>
    <row r="5293" spans="1:1">
      <c r="A5293" s="34">
        <v>6339.0599999999995</v>
      </c>
    </row>
    <row r="5294" spans="1:1">
      <c r="A5294" s="33">
        <v>4624.62</v>
      </c>
    </row>
    <row r="5295" spans="1:1">
      <c r="A5295" s="34">
        <v>3280.42</v>
      </c>
    </row>
    <row r="5296" spans="1:1">
      <c r="A5296" s="33">
        <v>4087.2600000000007</v>
      </c>
    </row>
    <row r="5297" spans="1:1">
      <c r="A5297" s="34">
        <v>3248</v>
      </c>
    </row>
    <row r="5298" spans="1:1">
      <c r="A5298" s="33">
        <v>2997</v>
      </c>
    </row>
    <row r="5299" spans="1:1">
      <c r="A5299" s="34">
        <v>1822.4999999999998</v>
      </c>
    </row>
    <row r="5300" spans="1:1">
      <c r="A5300" s="33">
        <v>1544.4</v>
      </c>
    </row>
    <row r="5301" spans="1:1">
      <c r="A5301" s="34">
        <v>1468.16</v>
      </c>
    </row>
    <row r="5302" spans="1:1">
      <c r="A5302" s="33">
        <v>2103.75</v>
      </c>
    </row>
    <row r="5303" spans="1:1">
      <c r="A5303" s="34">
        <v>2068</v>
      </c>
    </row>
    <row r="5304" spans="1:1">
      <c r="A5304" s="33">
        <v>3228.48</v>
      </c>
    </row>
    <row r="5305" spans="1:1">
      <c r="A5305" s="34">
        <v>2525.6</v>
      </c>
    </row>
    <row r="5306" spans="1:1">
      <c r="A5306" s="33">
        <v>2362.83</v>
      </c>
    </row>
    <row r="5307" spans="1:1">
      <c r="A5307" s="34">
        <v>1792.42</v>
      </c>
    </row>
    <row r="5308" spans="1:1">
      <c r="A5308" s="33">
        <v>3920.8000000000006</v>
      </c>
    </row>
    <row r="5309" spans="1:1">
      <c r="A5309" s="34">
        <v>3515.2000000000003</v>
      </c>
    </row>
    <row r="5310" spans="1:1">
      <c r="A5310" s="33">
        <v>3591</v>
      </c>
    </row>
    <row r="5311" spans="1:1">
      <c r="A5311" s="34">
        <v>3194.31</v>
      </c>
    </row>
    <row r="5312" spans="1:1">
      <c r="A5312" s="33">
        <v>4128</v>
      </c>
    </row>
    <row r="5313" spans="1:1">
      <c r="A5313" s="34">
        <v>2864.4000000000005</v>
      </c>
    </row>
    <row r="5314" spans="1:1">
      <c r="A5314" s="33">
        <v>8219.880000000001</v>
      </c>
    </row>
    <row r="5315" spans="1:1">
      <c r="A5315" s="34">
        <v>6220.8</v>
      </c>
    </row>
    <row r="5316" spans="1:1">
      <c r="A5316" s="33">
        <v>5740</v>
      </c>
    </row>
    <row r="5317" spans="1:1">
      <c r="A5317" s="34">
        <v>5220</v>
      </c>
    </row>
    <row r="5318" spans="1:1">
      <c r="A5318" s="33">
        <v>5756.4</v>
      </c>
    </row>
    <row r="5319" spans="1:1">
      <c r="A5319" s="34">
        <v>4424.7</v>
      </c>
    </row>
    <row r="5320" spans="1:1">
      <c r="A5320" s="33">
        <v>7464.6</v>
      </c>
    </row>
    <row r="5321" spans="1:1">
      <c r="A5321" s="34">
        <v>5750.2500000000009</v>
      </c>
    </row>
    <row r="5322" spans="1:1">
      <c r="A5322" s="33">
        <v>3908.52</v>
      </c>
    </row>
    <row r="5323" spans="1:1">
      <c r="A5323" s="34">
        <v>2055.04</v>
      </c>
    </row>
    <row r="5324" spans="1:1">
      <c r="A5324" s="33">
        <v>2199.65</v>
      </c>
    </row>
    <row r="5325" spans="1:1">
      <c r="A5325" s="34">
        <v>3786.7499999999995</v>
      </c>
    </row>
    <row r="5326" spans="1:1">
      <c r="A5326" s="33">
        <v>5033.6000000000004</v>
      </c>
    </row>
    <row r="5327" spans="1:1">
      <c r="A5327" s="34">
        <v>5662.8</v>
      </c>
    </row>
    <row r="5328" spans="1:1">
      <c r="A5328" s="33">
        <v>2840.04</v>
      </c>
    </row>
    <row r="5329" spans="1:1">
      <c r="A5329" s="34">
        <v>2124.54</v>
      </c>
    </row>
    <row r="5330" spans="1:1">
      <c r="A5330" s="33">
        <v>2066.8199999999997</v>
      </c>
    </row>
    <row r="5331" spans="1:1">
      <c r="A5331" s="34">
        <v>3541.9999999999995</v>
      </c>
    </row>
    <row r="5332" spans="1:1">
      <c r="A5332" s="33">
        <v>4892.16</v>
      </c>
    </row>
    <row r="5333" spans="1:1">
      <c r="A5333" s="34">
        <v>6541.920000000001</v>
      </c>
    </row>
    <row r="5334" spans="1:1">
      <c r="A5334" s="33">
        <v>3339.6</v>
      </c>
    </row>
    <row r="5335" spans="1:1">
      <c r="A5335" s="34">
        <v>1912.6799999999998</v>
      </c>
    </row>
    <row r="5336" spans="1:1">
      <c r="A5336" s="33">
        <v>1694.9399999999998</v>
      </c>
    </row>
    <row r="5337" spans="1:1">
      <c r="A5337" s="34">
        <v>3323.67</v>
      </c>
    </row>
    <row r="5338" spans="1:1">
      <c r="A5338" s="33">
        <v>4153.8</v>
      </c>
    </row>
    <row r="5339" spans="1:1">
      <c r="A5339" s="34">
        <v>5832.9600000000009</v>
      </c>
    </row>
    <row r="5340" spans="1:1">
      <c r="A5340" s="33">
        <v>2844.45</v>
      </c>
    </row>
    <row r="5341" spans="1:1">
      <c r="A5341" s="34">
        <v>1860.48</v>
      </c>
    </row>
    <row r="5342" spans="1:1">
      <c r="A5342" s="33">
        <v>2047.9499999999998</v>
      </c>
    </row>
    <row r="5343" spans="1:1">
      <c r="A5343" s="34">
        <v>2914</v>
      </c>
    </row>
    <row r="5344" spans="1:1">
      <c r="A5344" s="33">
        <v>4157.4000000000005</v>
      </c>
    </row>
    <row r="5345" spans="1:1">
      <c r="A5345" s="34">
        <v>7830</v>
      </c>
    </row>
    <row r="5346" spans="1:1">
      <c r="A5346" s="33">
        <v>4010.5099999999998</v>
      </c>
    </row>
    <row r="5347" spans="1:1">
      <c r="A5347" s="34">
        <v>2822.4</v>
      </c>
    </row>
    <row r="5348" spans="1:1">
      <c r="A5348" s="33">
        <v>2444</v>
      </c>
    </row>
    <row r="5349" spans="1:1">
      <c r="A5349" s="34">
        <v>3759.2799999999997</v>
      </c>
    </row>
    <row r="5350" spans="1:1">
      <c r="A5350" s="33">
        <v>6281.7300000000005</v>
      </c>
    </row>
    <row r="5351" spans="1:1">
      <c r="A5351" s="34">
        <v>8689.52</v>
      </c>
    </row>
    <row r="5352" spans="1:1">
      <c r="A5352" s="33">
        <v>4536</v>
      </c>
    </row>
    <row r="5353" spans="1:1">
      <c r="A5353" s="34">
        <v>2736</v>
      </c>
    </row>
    <row r="5354" spans="1:1">
      <c r="A5354" s="33">
        <v>2892.96</v>
      </c>
    </row>
    <row r="5355" spans="1:1">
      <c r="A5355" s="34">
        <v>4557</v>
      </c>
    </row>
    <row r="5356" spans="1:1">
      <c r="A5356" s="33">
        <v>7743.18</v>
      </c>
    </row>
    <row r="5357" spans="1:1">
      <c r="A5357" s="34">
        <v>8015.1500000000005</v>
      </c>
    </row>
    <row r="5358" spans="1:1">
      <c r="A5358" s="33">
        <v>4939.2</v>
      </c>
    </row>
    <row r="5359" spans="1:1">
      <c r="A5359" s="34">
        <v>3016.6499999999996</v>
      </c>
    </row>
    <row r="5360" spans="1:1">
      <c r="A5360" s="33">
        <v>3418.5</v>
      </c>
    </row>
    <row r="5361" spans="1:1">
      <c r="A5361" s="34">
        <v>4791.3599999999997</v>
      </c>
    </row>
    <row r="5362" spans="1:1">
      <c r="A5362" s="33">
        <v>8322.6</v>
      </c>
    </row>
    <row r="5363" spans="1:1">
      <c r="A5363" s="34">
        <v>8680</v>
      </c>
    </row>
    <row r="5364" spans="1:1">
      <c r="A5364" s="33">
        <v>5197.4999999999991</v>
      </c>
    </row>
    <row r="5365" spans="1:1">
      <c r="A5365" s="34">
        <v>3451.68</v>
      </c>
    </row>
    <row r="5366" spans="1:1">
      <c r="A5366" s="33">
        <v>2460</v>
      </c>
    </row>
    <row r="5367" spans="1:1">
      <c r="A5367" s="34">
        <v>3719.04</v>
      </c>
    </row>
    <row r="5368" spans="1:1">
      <c r="A5368" s="33">
        <v>7194</v>
      </c>
    </row>
    <row r="5369" spans="1:1">
      <c r="A5369" s="34">
        <v>7021.0000000000009</v>
      </c>
    </row>
    <row r="5370" spans="1:1">
      <c r="A5370" s="33">
        <v>3520.7999999999997</v>
      </c>
    </row>
    <row r="5371" spans="1:1">
      <c r="A5371" s="34">
        <v>1980.3</v>
      </c>
    </row>
    <row r="5372" spans="1:1">
      <c r="A5372" s="33">
        <v>2471.48</v>
      </c>
    </row>
    <row r="5373" spans="1:1">
      <c r="A5373" s="34">
        <v>3206.8799999999997</v>
      </c>
    </row>
    <row r="5374" spans="1:1">
      <c r="A5374" s="33">
        <v>5522.4</v>
      </c>
    </row>
    <row r="5375" spans="1:1">
      <c r="A5375" s="34">
        <v>6757.920000000001</v>
      </c>
    </row>
    <row r="5376" spans="1:1">
      <c r="A5376" s="33">
        <v>3300.9599999999996</v>
      </c>
    </row>
    <row r="5377" spans="1:1">
      <c r="A5377" s="34">
        <v>2520.8000000000002</v>
      </c>
    </row>
    <row r="5378" spans="1:1">
      <c r="A5378" s="33">
        <v>2490.75</v>
      </c>
    </row>
    <row r="5379" spans="1:1">
      <c r="A5379" s="34">
        <v>4159.5</v>
      </c>
    </row>
    <row r="5380" spans="1:1">
      <c r="A5380" s="33">
        <v>6190.08</v>
      </c>
    </row>
    <row r="5381" spans="1:1">
      <c r="A5381" s="34">
        <v>6683.6</v>
      </c>
    </row>
    <row r="5382" spans="1:1">
      <c r="A5382" s="33">
        <v>3889.62</v>
      </c>
    </row>
    <row r="5383" spans="1:1">
      <c r="A5383" s="34">
        <v>2381.4</v>
      </c>
    </row>
    <row r="5384" spans="1:1">
      <c r="A5384" s="33">
        <v>2707.2000000000003</v>
      </c>
    </row>
    <row r="5385" spans="1:1">
      <c r="A5385" s="34">
        <v>4296.5999999999995</v>
      </c>
    </row>
    <row r="5386" spans="1:1">
      <c r="A5386" s="33">
        <v>7659.52</v>
      </c>
    </row>
    <row r="5387" spans="1:1">
      <c r="A5387" s="34">
        <v>8383.9000000000015</v>
      </c>
    </row>
    <row r="5388" spans="1:1">
      <c r="A5388" s="33">
        <v>4309.5</v>
      </c>
    </row>
    <row r="5389" spans="1:1">
      <c r="A5389" s="34">
        <v>3305.6400000000003</v>
      </c>
    </row>
    <row r="5390" spans="1:1">
      <c r="A5390" s="33">
        <v>3431.7</v>
      </c>
    </row>
    <row r="5391" spans="1:1">
      <c r="A5391" s="34">
        <v>4278</v>
      </c>
    </row>
    <row r="5392" spans="1:1">
      <c r="A5392" s="33">
        <v>8037.12</v>
      </c>
    </row>
    <row r="5393" spans="1:1">
      <c r="A5393" s="34">
        <v>5307.12</v>
      </c>
    </row>
    <row r="5394" spans="1:1">
      <c r="A5394" s="33">
        <v>2737.7999999999997</v>
      </c>
    </row>
    <row r="5395" spans="1:1">
      <c r="A5395" s="34">
        <v>2338.56</v>
      </c>
    </row>
    <row r="5396" spans="1:1">
      <c r="A5396" s="33">
        <v>2093.3799999999997</v>
      </c>
    </row>
    <row r="5397" spans="1:1">
      <c r="A5397" s="34">
        <v>3197.2499999999995</v>
      </c>
    </row>
    <row r="5398" spans="1:1">
      <c r="A5398" s="33">
        <v>2371.2000000000003</v>
      </c>
    </row>
    <row r="5399" spans="1:1">
      <c r="A5399" s="34">
        <v>5371.66</v>
      </c>
    </row>
    <row r="5400" spans="1:1">
      <c r="A5400" s="33">
        <v>2199.65</v>
      </c>
    </row>
    <row r="5401" spans="1:1">
      <c r="A5401" s="34">
        <v>2032.03</v>
      </c>
    </row>
    <row r="5402" spans="1:1">
      <c r="A5402" s="33">
        <v>1889.28</v>
      </c>
    </row>
    <row r="5403" spans="1:1">
      <c r="A5403" s="34">
        <v>2794.1499999999996</v>
      </c>
    </row>
    <row r="5404" spans="1:1">
      <c r="A5404" s="33">
        <v>2578.6800000000003</v>
      </c>
    </row>
    <row r="5405" spans="1:1">
      <c r="A5405" s="34">
        <v>5608.8</v>
      </c>
    </row>
    <row r="5406" spans="1:1">
      <c r="A5406" s="33">
        <v>2132.6799999999998</v>
      </c>
    </row>
    <row r="5407" spans="1:1">
      <c r="A5407" s="34">
        <v>1810.35</v>
      </c>
    </row>
    <row r="5408" spans="1:1">
      <c r="A5408" s="33">
        <v>1737.12</v>
      </c>
    </row>
    <row r="5409" spans="1:1">
      <c r="A5409" s="34">
        <v>2664.8999999999996</v>
      </c>
    </row>
    <row r="5410" spans="1:1">
      <c r="A5410" s="33">
        <v>2258.85</v>
      </c>
    </row>
    <row r="5411" spans="1:1">
      <c r="A5411" s="34">
        <v>5029.4399999999996</v>
      </c>
    </row>
    <row r="5412" spans="1:1">
      <c r="A5412" s="33">
        <v>2456.9999999999995</v>
      </c>
    </row>
    <row r="5413" spans="1:1">
      <c r="A5413" s="34">
        <v>1867.6</v>
      </c>
    </row>
    <row r="5414" spans="1:1">
      <c r="A5414" s="33">
        <v>1845.6899999999998</v>
      </c>
    </row>
    <row r="5415" spans="1:1">
      <c r="A5415" s="34">
        <v>2092.44</v>
      </c>
    </row>
    <row r="5416" spans="1:1">
      <c r="A5416" s="33">
        <v>1877.3999999999999</v>
      </c>
    </row>
    <row r="5417" spans="1:1">
      <c r="A5417" s="34">
        <v>7195.5</v>
      </c>
    </row>
    <row r="5418" spans="1:1">
      <c r="A5418" s="33">
        <v>2492.8000000000002</v>
      </c>
    </row>
    <row r="5419" spans="1:1">
      <c r="A5419" s="34">
        <v>2770.95</v>
      </c>
    </row>
    <row r="5420" spans="1:1">
      <c r="A5420" s="33">
        <v>2554.5</v>
      </c>
    </row>
    <row r="5421" spans="1:1">
      <c r="A5421" s="34">
        <v>2513.6999999999998</v>
      </c>
    </row>
    <row r="5422" spans="1:1">
      <c r="A5422" s="33">
        <v>3244.8</v>
      </c>
    </row>
    <row r="5423" spans="1:1">
      <c r="A5423" s="34">
        <v>7158.06</v>
      </c>
    </row>
    <row r="5424" spans="1:1">
      <c r="A5424" s="33">
        <v>2892.96</v>
      </c>
    </row>
    <row r="5425" spans="1:1">
      <c r="A5425" s="34">
        <v>2240.1</v>
      </c>
    </row>
    <row r="5426" spans="1:1">
      <c r="A5426" s="33">
        <v>2500.3999999999996</v>
      </c>
    </row>
    <row r="5427" spans="1:1">
      <c r="A5427" s="34">
        <v>2910.6</v>
      </c>
    </row>
    <row r="5428" spans="1:1">
      <c r="A5428" s="33">
        <v>3015.5</v>
      </c>
    </row>
    <row r="5429" spans="1:1">
      <c r="A5429" s="34">
        <v>7004.16</v>
      </c>
    </row>
    <row r="5430" spans="1:1">
      <c r="A5430" s="33">
        <v>3083.96</v>
      </c>
    </row>
    <row r="5431" spans="1:1">
      <c r="A5431" s="34">
        <v>2717.7599999999998</v>
      </c>
    </row>
    <row r="5432" spans="1:1">
      <c r="A5432" s="33">
        <v>2749.5</v>
      </c>
    </row>
    <row r="5433" spans="1:1">
      <c r="A5433" s="34">
        <v>2761.92</v>
      </c>
    </row>
    <row r="5434" spans="1:1">
      <c r="A5434" s="33">
        <v>3598.56</v>
      </c>
    </row>
    <row r="5435" spans="1:1">
      <c r="A5435" s="34">
        <v>7670.4000000000005</v>
      </c>
    </row>
    <row r="5436" spans="1:1">
      <c r="A5436" s="33">
        <v>2873.69</v>
      </c>
    </row>
    <row r="5437" spans="1:1">
      <c r="A5437" s="34">
        <v>2445.2999999999997</v>
      </c>
    </row>
    <row r="5438" spans="1:1">
      <c r="A5438" s="33">
        <v>2737.14</v>
      </c>
    </row>
    <row r="5439" spans="1:1">
      <c r="A5439" s="34">
        <v>2697.7999999999997</v>
      </c>
    </row>
    <row r="5440" spans="1:1">
      <c r="A5440" s="33">
        <v>4076.8</v>
      </c>
    </row>
    <row r="5441" spans="1:1">
      <c r="A5441" s="34">
        <v>6389.76</v>
      </c>
    </row>
    <row r="5442" spans="1:1">
      <c r="A5442" s="33">
        <v>2838</v>
      </c>
    </row>
    <row r="5443" spans="1:1">
      <c r="A5443" s="34">
        <v>2394.7599999999998</v>
      </c>
    </row>
    <row r="5444" spans="1:1">
      <c r="A5444" s="33">
        <v>2513.6999999999998</v>
      </c>
    </row>
    <row r="5445" spans="1:1">
      <c r="A5445" s="34">
        <v>2580</v>
      </c>
    </row>
    <row r="5446" spans="1:1">
      <c r="A5446" s="33">
        <v>3619.2000000000003</v>
      </c>
    </row>
    <row r="5447" spans="1:1">
      <c r="A5447" s="34">
        <v>6464</v>
      </c>
    </row>
    <row r="5448" spans="1:1">
      <c r="A5448" s="33">
        <v>3062.4</v>
      </c>
    </row>
    <row r="5449" spans="1:1">
      <c r="A5449" s="34">
        <v>2415</v>
      </c>
    </row>
    <row r="5450" spans="1:1">
      <c r="A5450" s="33">
        <v>2244.3399999999997</v>
      </c>
    </row>
    <row r="5451" spans="1:1">
      <c r="A5451" s="34">
        <v>3041.28</v>
      </c>
    </row>
    <row r="5452" spans="1:1">
      <c r="A5452" s="33">
        <v>3052.5</v>
      </c>
    </row>
    <row r="5453" spans="1:1">
      <c r="A5453" s="34">
        <v>7047.94</v>
      </c>
    </row>
    <row r="5454" spans="1:1">
      <c r="A5454" s="33">
        <v>3016.02</v>
      </c>
    </row>
    <row r="5455" spans="1:1">
      <c r="A5455" s="34">
        <v>3066</v>
      </c>
    </row>
    <row r="5456" spans="1:1">
      <c r="A5456" s="33">
        <v>2778.2999999999997</v>
      </c>
    </row>
    <row r="5457" spans="1:1">
      <c r="A5457" s="34">
        <v>2990.1299999999997</v>
      </c>
    </row>
    <row r="5458" spans="1:1">
      <c r="A5458" s="33">
        <v>3453.4500000000003</v>
      </c>
    </row>
    <row r="5459" spans="1:1">
      <c r="A5459" s="34">
        <v>7105.28</v>
      </c>
    </row>
    <row r="5460" spans="1:1">
      <c r="A5460" s="33">
        <v>3030.72</v>
      </c>
    </row>
    <row r="5461" spans="1:1">
      <c r="A5461" s="34">
        <v>3339.6</v>
      </c>
    </row>
    <row r="5462" spans="1:1">
      <c r="A5462" s="33">
        <v>2910.6</v>
      </c>
    </row>
    <row r="5463" spans="1:1">
      <c r="A5463" s="34">
        <v>3523.4999999999995</v>
      </c>
    </row>
    <row r="5464" spans="1:1">
      <c r="A5464" s="33">
        <v>3507.8399999999997</v>
      </c>
    </row>
    <row r="5465" spans="1:1">
      <c r="A5465" s="34">
        <v>1213.9399999999998</v>
      </c>
    </row>
    <row r="5466" spans="1:1">
      <c r="A5466" s="33">
        <v>1738.8</v>
      </c>
    </row>
    <row r="5467" spans="1:1">
      <c r="A5467" s="34">
        <v>1597.05</v>
      </c>
    </row>
    <row r="5468" spans="1:1">
      <c r="A5468" s="33">
        <v>964.43999999999994</v>
      </c>
    </row>
    <row r="5469" spans="1:1">
      <c r="A5469" s="34">
        <v>963.9</v>
      </c>
    </row>
    <row r="5470" spans="1:1">
      <c r="A5470" s="33">
        <v>1983.6</v>
      </c>
    </row>
    <row r="5471" spans="1:1">
      <c r="A5471" s="34">
        <v>1403.4599999999998</v>
      </c>
    </row>
    <row r="5472" spans="1:1">
      <c r="A5472" s="33">
        <v>1700.9999999999998</v>
      </c>
    </row>
    <row r="5473" spans="1:1">
      <c r="A5473" s="34">
        <v>1544.3999999999999</v>
      </c>
    </row>
    <row r="5474" spans="1:1">
      <c r="A5474" s="33">
        <v>1102</v>
      </c>
    </row>
    <row r="5475" spans="1:1">
      <c r="A5475" s="34">
        <v>877.80000000000007</v>
      </c>
    </row>
    <row r="5476" spans="1:1">
      <c r="A5476" s="33">
        <v>1323.54</v>
      </c>
    </row>
    <row r="5477" spans="1:1">
      <c r="A5477" s="34">
        <v>2553.98</v>
      </c>
    </row>
    <row r="5478" spans="1:1">
      <c r="A5478" s="33">
        <v>1797.75</v>
      </c>
    </row>
    <row r="5479" spans="1:1">
      <c r="A5479" s="34">
        <v>2271.36</v>
      </c>
    </row>
    <row r="5480" spans="1:1">
      <c r="A5480" s="33">
        <v>1435.1999999999998</v>
      </c>
    </row>
    <row r="5481" spans="1:1">
      <c r="A5481" s="34">
        <v>795.6</v>
      </c>
    </row>
    <row r="5482" spans="1:1">
      <c r="A5482" s="33">
        <v>1605.24</v>
      </c>
    </row>
    <row r="5483" spans="1:1">
      <c r="A5483" s="34">
        <v>3095.04</v>
      </c>
    </row>
    <row r="5484" spans="1:1">
      <c r="A5484" s="33">
        <v>1954.08</v>
      </c>
    </row>
    <row r="5485" spans="1:1">
      <c r="A5485" s="34">
        <v>2374.0500000000002</v>
      </c>
    </row>
    <row r="5486" spans="1:1">
      <c r="A5486" s="33">
        <v>1105.4399999999998</v>
      </c>
    </row>
    <row r="5487" spans="1:1">
      <c r="A5487" s="34">
        <v>874.65</v>
      </c>
    </row>
    <row r="5488" spans="1:1">
      <c r="A5488" s="33">
        <v>2196.48</v>
      </c>
    </row>
    <row r="5489" spans="1:1">
      <c r="A5489" s="34">
        <v>2645</v>
      </c>
    </row>
    <row r="5490" spans="1:1">
      <c r="A5490" s="33">
        <v>2249.1</v>
      </c>
    </row>
    <row r="5491" spans="1:1">
      <c r="A5491" s="34">
        <v>2200</v>
      </c>
    </row>
    <row r="5492" spans="1:1">
      <c r="A5492" s="33">
        <v>1621.5</v>
      </c>
    </row>
    <row r="5493" spans="1:1">
      <c r="A5493" s="34">
        <v>1164.24</v>
      </c>
    </row>
    <row r="5494" spans="1:1">
      <c r="A5494" s="33">
        <v>3660.16</v>
      </c>
    </row>
    <row r="5495" spans="1:1">
      <c r="A5495" s="34">
        <v>5804.03</v>
      </c>
    </row>
    <row r="5496" spans="1:1">
      <c r="A5496" s="33">
        <v>5019.5199999999995</v>
      </c>
    </row>
    <row r="5497" spans="1:1">
      <c r="A5497" s="34">
        <v>6832.8</v>
      </c>
    </row>
    <row r="5498" spans="1:1">
      <c r="A5498" s="33">
        <v>5009.76</v>
      </c>
    </row>
    <row r="5499" spans="1:1">
      <c r="A5499" s="34">
        <v>4296.24</v>
      </c>
    </row>
    <row r="5500" spans="1:1">
      <c r="A5500" s="33">
        <v>6988.8</v>
      </c>
    </row>
    <row r="5501" spans="1:1">
      <c r="A5501" s="34">
        <v>10072.5</v>
      </c>
    </row>
    <row r="5502" spans="1:1">
      <c r="A5502" s="33">
        <v>8221.5</v>
      </c>
    </row>
    <row r="5503" spans="1:1">
      <c r="A5503" s="34">
        <v>7043.4</v>
      </c>
    </row>
    <row r="5504" spans="1:1">
      <c r="A5504" s="33">
        <v>5620.28</v>
      </c>
    </row>
    <row r="5505" spans="1:1">
      <c r="A5505" s="34">
        <v>7573.5000000000009</v>
      </c>
    </row>
    <row r="5506" spans="1:1">
      <c r="A5506" s="33">
        <v>6912</v>
      </c>
    </row>
    <row r="5507" spans="1:1">
      <c r="A5507" s="34">
        <v>8964</v>
      </c>
    </row>
    <row r="5508" spans="1:1">
      <c r="A5508" s="33">
        <v>7368.96</v>
      </c>
    </row>
    <row r="5509" spans="1:1">
      <c r="A5509" s="34">
        <v>6259.6799999999994</v>
      </c>
    </row>
    <row r="5510" spans="1:1">
      <c r="A5510" s="33">
        <v>3589.74</v>
      </c>
    </row>
    <row r="5511" spans="1:1">
      <c r="A5511" s="34">
        <v>3459.84</v>
      </c>
    </row>
    <row r="5512" spans="1:1">
      <c r="A5512" s="33">
        <v>2299.5</v>
      </c>
    </row>
    <row r="5513" spans="1:1">
      <c r="A5513" s="34">
        <v>2599</v>
      </c>
    </row>
    <row r="5514" spans="1:1">
      <c r="A5514" s="33">
        <v>2702.9599999999996</v>
      </c>
    </row>
    <row r="5515" spans="1:1">
      <c r="A5515" s="34">
        <v>1435.85</v>
      </c>
    </row>
    <row r="5516" spans="1:1">
      <c r="A5516" s="33">
        <v>1190.7</v>
      </c>
    </row>
    <row r="5517" spans="1:1">
      <c r="A5517" s="34">
        <v>1624</v>
      </c>
    </row>
    <row r="5518" spans="1:1">
      <c r="A5518" s="33">
        <v>1264.2</v>
      </c>
    </row>
    <row r="5519" spans="1:1">
      <c r="A5519" s="34">
        <v>1744.1999999999998</v>
      </c>
    </row>
    <row r="5520" spans="1:1">
      <c r="A5520" s="33">
        <v>3548.58</v>
      </c>
    </row>
    <row r="5521" spans="1:1">
      <c r="A5521" s="34">
        <v>2010.1999999999998</v>
      </c>
    </row>
    <row r="5522" spans="1:1">
      <c r="A5522" s="33">
        <v>1968.82</v>
      </c>
    </row>
    <row r="5523" spans="1:1">
      <c r="A5523" s="34">
        <v>2489.94</v>
      </c>
    </row>
    <row r="5524" spans="1:1">
      <c r="A5524" s="33">
        <v>2647.92</v>
      </c>
    </row>
    <row r="5525" spans="1:1">
      <c r="A5525" s="34">
        <v>3059.7</v>
      </c>
    </row>
    <row r="5526" spans="1:1">
      <c r="A5526" s="33">
        <v>3892.0699999999997</v>
      </c>
    </row>
    <row r="5527" spans="1:1">
      <c r="A5527" s="34">
        <v>2848.3199999999997</v>
      </c>
    </row>
    <row r="5528" spans="1:1">
      <c r="A5528" s="33">
        <v>2820.48</v>
      </c>
    </row>
    <row r="5529" spans="1:1">
      <c r="A5529" s="34">
        <v>4456.6500000000005</v>
      </c>
    </row>
    <row r="5530" spans="1:1">
      <c r="A5530" s="33">
        <v>4410.4000000000005</v>
      </c>
    </row>
    <row r="5531" spans="1:1">
      <c r="A5531" s="34">
        <v>6345</v>
      </c>
    </row>
    <row r="5532" spans="1:1">
      <c r="A5532" s="33">
        <v>7492.4999999999991</v>
      </c>
    </row>
    <row r="5533" spans="1:1">
      <c r="A5533" s="34">
        <v>4730.88</v>
      </c>
    </row>
    <row r="5534" spans="1:1">
      <c r="A5534" s="33">
        <v>5360</v>
      </c>
    </row>
    <row r="5535" spans="1:1">
      <c r="A5535" s="34">
        <v>4883.76</v>
      </c>
    </row>
    <row r="5536" spans="1:1">
      <c r="A5536" s="33">
        <v>5289</v>
      </c>
    </row>
    <row r="5537" spans="1:1">
      <c r="A5537" s="34">
        <v>4210.22</v>
      </c>
    </row>
    <row r="5538" spans="1:1">
      <c r="A5538" s="33">
        <v>2670.36</v>
      </c>
    </row>
    <row r="5539" spans="1:1">
      <c r="A5539" s="34">
        <v>1370.8000000000002</v>
      </c>
    </row>
    <row r="5540" spans="1:1">
      <c r="A5540" s="33">
        <v>1682</v>
      </c>
    </row>
    <row r="5541" spans="1:1">
      <c r="A5541" s="34">
        <v>2727.92</v>
      </c>
    </row>
    <row r="5542" spans="1:1">
      <c r="A5542" s="33">
        <v>3096.7200000000003</v>
      </c>
    </row>
    <row r="5543" spans="1:1">
      <c r="A5543" s="34">
        <v>4284</v>
      </c>
    </row>
    <row r="5544" spans="1:1">
      <c r="A5544" s="33">
        <v>2007.72</v>
      </c>
    </row>
    <row r="5545" spans="1:1">
      <c r="A5545" s="34">
        <v>1483.5</v>
      </c>
    </row>
    <row r="5546" spans="1:1">
      <c r="A5546" s="33">
        <v>1495.48</v>
      </c>
    </row>
    <row r="5547" spans="1:1">
      <c r="A5547" s="34">
        <v>2841.2999999999997</v>
      </c>
    </row>
    <row r="5548" spans="1:1">
      <c r="A5548" s="33">
        <v>3051.1800000000003</v>
      </c>
    </row>
    <row r="5549" spans="1:1">
      <c r="A5549" s="34">
        <v>4479.84</v>
      </c>
    </row>
    <row r="5550" spans="1:1">
      <c r="A5550" s="33">
        <v>2177.2800000000002</v>
      </c>
    </row>
    <row r="5551" spans="1:1">
      <c r="A5551" s="34">
        <v>1240</v>
      </c>
    </row>
    <row r="5552" spans="1:1">
      <c r="A5552" s="33">
        <v>1266.72</v>
      </c>
    </row>
    <row r="5553" spans="1:1">
      <c r="A5553" s="34">
        <v>2101.84</v>
      </c>
    </row>
    <row r="5554" spans="1:1">
      <c r="A5554" s="33">
        <v>3256.11</v>
      </c>
    </row>
    <row r="5555" spans="1:1">
      <c r="A5555" s="34">
        <v>3475.2</v>
      </c>
    </row>
    <row r="5556" spans="1:1">
      <c r="A5556" s="33">
        <v>2235.54</v>
      </c>
    </row>
    <row r="5557" spans="1:1">
      <c r="A5557" s="34">
        <v>1530.8999999999999</v>
      </c>
    </row>
    <row r="5558" spans="1:1">
      <c r="A5558" s="33">
        <v>1604.4799999999998</v>
      </c>
    </row>
    <row r="5559" spans="1:1">
      <c r="A5559" s="34">
        <v>2700</v>
      </c>
    </row>
    <row r="5560" spans="1:1">
      <c r="A5560" s="33">
        <v>3880.5600000000004</v>
      </c>
    </row>
    <row r="5561" spans="1:1">
      <c r="A5561" s="34">
        <v>6060.96</v>
      </c>
    </row>
    <row r="5562" spans="1:1">
      <c r="A5562" s="33">
        <v>3877.4999999999995</v>
      </c>
    </row>
    <row r="5563" spans="1:1">
      <c r="A5563" s="34">
        <v>2340.8000000000002</v>
      </c>
    </row>
    <row r="5564" spans="1:1">
      <c r="A5564" s="33">
        <v>2646</v>
      </c>
    </row>
    <row r="5565" spans="1:1">
      <c r="A5565" s="34">
        <v>3417.44</v>
      </c>
    </row>
    <row r="5566" spans="1:1">
      <c r="A5566" s="33">
        <v>5775.0000000000009</v>
      </c>
    </row>
    <row r="5567" spans="1:1">
      <c r="A5567" s="34">
        <v>6641.44</v>
      </c>
    </row>
    <row r="5568" spans="1:1">
      <c r="A5568" s="33">
        <v>4148.2800000000007</v>
      </c>
    </row>
    <row r="5569" spans="1:1">
      <c r="A5569" s="34">
        <v>2489.52</v>
      </c>
    </row>
    <row r="5570" spans="1:1">
      <c r="A5570" s="33">
        <v>3261.12</v>
      </c>
    </row>
    <row r="5571" spans="1:1">
      <c r="A5571" s="34">
        <v>4765.2</v>
      </c>
    </row>
    <row r="5572" spans="1:1">
      <c r="A5572" s="33">
        <v>6591</v>
      </c>
    </row>
    <row r="5573" spans="1:1">
      <c r="A5573" s="34">
        <v>7695</v>
      </c>
    </row>
    <row r="5574" spans="1:1">
      <c r="A5574" s="33">
        <v>5108.67</v>
      </c>
    </row>
    <row r="5575" spans="1:1">
      <c r="A5575" s="34">
        <v>3581.0999999999995</v>
      </c>
    </row>
    <row r="5576" spans="1:1">
      <c r="A5576" s="33">
        <v>3341.7</v>
      </c>
    </row>
    <row r="5577" spans="1:1">
      <c r="A5577" s="34">
        <v>3938.2200000000003</v>
      </c>
    </row>
    <row r="5578" spans="1:1">
      <c r="A5578" s="33">
        <v>8983.8000000000011</v>
      </c>
    </row>
    <row r="5579" spans="1:1">
      <c r="A5579" s="34">
        <v>9257.6</v>
      </c>
    </row>
    <row r="5580" spans="1:1">
      <c r="A5580" s="33">
        <v>4875</v>
      </c>
    </row>
    <row r="5581" spans="1:1">
      <c r="A5581" s="34">
        <v>2540.16</v>
      </c>
    </row>
    <row r="5582" spans="1:1">
      <c r="A5582" s="33">
        <v>2172.6</v>
      </c>
    </row>
    <row r="5583" spans="1:1">
      <c r="A5583" s="34">
        <v>3005.1000000000004</v>
      </c>
    </row>
    <row r="5584" spans="1:1">
      <c r="A5584" s="33">
        <v>5385.6</v>
      </c>
    </row>
    <row r="5585" spans="1:1">
      <c r="A5585" s="34">
        <v>6138.72</v>
      </c>
    </row>
    <row r="5586" spans="1:1">
      <c r="A5586" s="33">
        <v>3283.38</v>
      </c>
    </row>
    <row r="5587" spans="1:1">
      <c r="A5587" s="34">
        <v>2070.6</v>
      </c>
    </row>
    <row r="5588" spans="1:1">
      <c r="A5588" s="33">
        <v>1820.6999999999998</v>
      </c>
    </row>
    <row r="5589" spans="1:1">
      <c r="A5589" s="34">
        <v>2624</v>
      </c>
    </row>
    <row r="5590" spans="1:1">
      <c r="A5590" s="33">
        <v>5397.6</v>
      </c>
    </row>
    <row r="5591" spans="1:1">
      <c r="A5591" s="34">
        <v>6725.25</v>
      </c>
    </row>
    <row r="5592" spans="1:1">
      <c r="A5592" s="33">
        <v>3151.29</v>
      </c>
    </row>
    <row r="5593" spans="1:1">
      <c r="A5593" s="34">
        <v>2047.9499999999998</v>
      </c>
    </row>
    <row r="5594" spans="1:1">
      <c r="A5594" s="33">
        <v>2204</v>
      </c>
    </row>
    <row r="5595" spans="1:1">
      <c r="A5595" s="34">
        <v>2956.7999999999997</v>
      </c>
    </row>
    <row r="5596" spans="1:1">
      <c r="A5596" s="33">
        <v>4986.8</v>
      </c>
    </row>
    <row r="5597" spans="1:1">
      <c r="A5597" s="34">
        <v>6050.52</v>
      </c>
    </row>
    <row r="5598" spans="1:1">
      <c r="A5598" s="33">
        <v>3349.4999999999995</v>
      </c>
    </row>
    <row r="5599" spans="1:1">
      <c r="A5599" s="34">
        <v>2321.9999999999995</v>
      </c>
    </row>
    <row r="5600" spans="1:1">
      <c r="A5600" s="33">
        <v>2772.42</v>
      </c>
    </row>
    <row r="5601" spans="1:1">
      <c r="A5601" s="34">
        <v>4088.6999999999994</v>
      </c>
    </row>
    <row r="5602" spans="1:1">
      <c r="A5602" s="33">
        <v>6879.9900000000007</v>
      </c>
    </row>
    <row r="5603" spans="1:1">
      <c r="A5603" s="34">
        <v>8555.25</v>
      </c>
    </row>
    <row r="5604" spans="1:1">
      <c r="A5604" s="33">
        <v>4290.88</v>
      </c>
    </row>
    <row r="5605" spans="1:1">
      <c r="A5605" s="34">
        <v>3628.7999999999997</v>
      </c>
    </row>
    <row r="5606" spans="1:1">
      <c r="A5606" s="33">
        <v>3179.52</v>
      </c>
    </row>
    <row r="5607" spans="1:1">
      <c r="A5607" s="34">
        <v>4089.8</v>
      </c>
    </row>
    <row r="5608" spans="1:1">
      <c r="A5608" s="33">
        <v>6251.05</v>
      </c>
    </row>
    <row r="5609" spans="1:1">
      <c r="A5609" s="34">
        <v>2106</v>
      </c>
    </row>
    <row r="5610" spans="1:1">
      <c r="A5610" s="33">
        <v>1676.49</v>
      </c>
    </row>
    <row r="5611" spans="1:1">
      <c r="A5611" s="34">
        <v>1051.6499999999999</v>
      </c>
    </row>
    <row r="5612" spans="1:1">
      <c r="A5612" s="33">
        <v>960.96</v>
      </c>
    </row>
    <row r="5613" spans="1:1">
      <c r="A5613" s="34">
        <v>1872.78</v>
      </c>
    </row>
    <row r="5614" spans="1:1">
      <c r="A5614" s="33">
        <v>2247.21</v>
      </c>
    </row>
    <row r="5615" spans="1:1">
      <c r="A5615" s="34">
        <v>2797.34</v>
      </c>
    </row>
    <row r="5616" spans="1:1">
      <c r="A5616" s="33">
        <v>1289.68</v>
      </c>
    </row>
    <row r="5617" spans="1:1">
      <c r="A5617" s="34">
        <v>966.14999999999986</v>
      </c>
    </row>
    <row r="5618" spans="1:1">
      <c r="A5618" s="33">
        <v>873.6</v>
      </c>
    </row>
    <row r="5619" spans="1:1">
      <c r="A5619" s="34">
        <v>1504.8</v>
      </c>
    </row>
    <row r="5620" spans="1:1">
      <c r="A5620" s="33">
        <v>2116.8000000000002</v>
      </c>
    </row>
    <row r="5621" spans="1:1">
      <c r="A5621" s="34">
        <v>3225.2400000000002</v>
      </c>
    </row>
    <row r="5622" spans="1:1">
      <c r="A5622" s="33">
        <v>1331.1</v>
      </c>
    </row>
    <row r="5623" spans="1:1">
      <c r="A5623" s="34">
        <v>1005.0999999999999</v>
      </c>
    </row>
    <row r="5624" spans="1:1">
      <c r="A5624" s="33">
        <v>771.12</v>
      </c>
    </row>
    <row r="5625" spans="1:1">
      <c r="A5625" s="34">
        <v>1506.75</v>
      </c>
    </row>
    <row r="5626" spans="1:1">
      <c r="A5626" s="33">
        <v>2254.2000000000003</v>
      </c>
    </row>
    <row r="5627" spans="1:1">
      <c r="A5627" s="34">
        <v>2471.04</v>
      </c>
    </row>
    <row r="5628" spans="1:1">
      <c r="A5628" s="33">
        <v>952.56</v>
      </c>
    </row>
    <row r="5629" spans="1:1">
      <c r="A5629" s="34">
        <v>732.06</v>
      </c>
    </row>
    <row r="5630" spans="1:1">
      <c r="A5630" s="33">
        <v>621.92000000000007</v>
      </c>
    </row>
    <row r="5631" spans="1:1">
      <c r="A5631" s="34">
        <v>1053</v>
      </c>
    </row>
    <row r="5632" spans="1:1">
      <c r="A5632" s="33">
        <v>1793.3999999999999</v>
      </c>
    </row>
    <row r="5633" spans="1:1">
      <c r="A5633" s="34">
        <v>3580.2000000000003</v>
      </c>
    </row>
    <row r="5634" spans="1:1">
      <c r="A5634" s="33">
        <v>1406.24</v>
      </c>
    </row>
    <row r="5635" spans="1:1">
      <c r="A5635" s="34">
        <v>1160.58</v>
      </c>
    </row>
    <row r="5636" spans="1:1">
      <c r="A5636" s="33">
        <v>1036.75</v>
      </c>
    </row>
    <row r="5637" spans="1:1">
      <c r="A5637" s="34">
        <v>1478.3999999999999</v>
      </c>
    </row>
    <row r="5638" spans="1:1">
      <c r="A5638" s="33">
        <v>2835</v>
      </c>
    </row>
    <row r="5639" spans="1:1">
      <c r="A5639" s="34">
        <v>2903.04</v>
      </c>
    </row>
    <row r="5640" spans="1:1">
      <c r="A5640" s="33">
        <v>1130.2199999999998</v>
      </c>
    </row>
    <row r="5641" spans="1:1">
      <c r="A5641" s="34">
        <v>1273.51</v>
      </c>
    </row>
    <row r="5642" spans="1:1">
      <c r="A5642" s="33">
        <v>1046.5</v>
      </c>
    </row>
    <row r="5643" spans="1:1">
      <c r="A5643" s="34">
        <v>1744.1999999999998</v>
      </c>
    </row>
    <row r="5644" spans="1:1">
      <c r="A5644" s="33">
        <v>3876.6</v>
      </c>
    </row>
    <row r="5645" spans="1:1">
      <c r="A5645" s="34">
        <v>4019.4000000000005</v>
      </c>
    </row>
    <row r="5646" spans="1:1">
      <c r="A5646" s="33">
        <v>2016.3</v>
      </c>
    </row>
    <row r="5647" spans="1:1">
      <c r="A5647" s="34">
        <v>1707.52</v>
      </c>
    </row>
    <row r="5648" spans="1:1">
      <c r="A5648" s="33">
        <v>1552.3700000000001</v>
      </c>
    </row>
    <row r="5649" spans="1:1">
      <c r="A5649" s="34">
        <v>1704.22</v>
      </c>
    </row>
    <row r="5650" spans="1:1">
      <c r="A5650" s="33">
        <v>4001.6</v>
      </c>
    </row>
    <row r="5651" spans="1:1">
      <c r="A5651" s="34">
        <v>3857</v>
      </c>
    </row>
    <row r="5652" spans="1:1">
      <c r="A5652" s="33">
        <v>2499.64</v>
      </c>
    </row>
    <row r="5653" spans="1:1">
      <c r="A5653" s="34">
        <v>1766.3999999999999</v>
      </c>
    </row>
    <row r="5654" spans="1:1">
      <c r="A5654" s="33">
        <v>1201.2</v>
      </c>
    </row>
    <row r="5655" spans="1:1">
      <c r="A5655" s="34">
        <v>1294.3799999999999</v>
      </c>
    </row>
    <row r="5656" spans="1:1">
      <c r="A5656" s="33">
        <v>2995.2000000000003</v>
      </c>
    </row>
    <row r="5657" spans="1:1">
      <c r="A5657" s="34">
        <v>2784</v>
      </c>
    </row>
    <row r="5658" spans="1:1">
      <c r="A5658" s="33">
        <v>1316</v>
      </c>
    </row>
    <row r="5659" spans="1:1">
      <c r="A5659" s="34">
        <v>514.5</v>
      </c>
    </row>
    <row r="5660" spans="1:1">
      <c r="A5660" s="33">
        <v>615.86</v>
      </c>
    </row>
    <row r="5661" spans="1:1">
      <c r="A5661" s="34">
        <v>832.37</v>
      </c>
    </row>
    <row r="5662" spans="1:1">
      <c r="A5662" s="33">
        <v>1702.4</v>
      </c>
    </row>
    <row r="5663" spans="1:1">
      <c r="A5663" s="34">
        <v>2271.54</v>
      </c>
    </row>
    <row r="5664" spans="1:1">
      <c r="A5664" s="33">
        <v>1092</v>
      </c>
    </row>
    <row r="5665" spans="1:1">
      <c r="A5665" s="34">
        <v>805.92</v>
      </c>
    </row>
    <row r="5666" spans="1:1">
      <c r="A5666" s="33">
        <v>678.5</v>
      </c>
    </row>
    <row r="5667" spans="1:1">
      <c r="A5667" s="34">
        <v>1022.7199999999999</v>
      </c>
    </row>
    <row r="5668" spans="1:1">
      <c r="A5668" s="33">
        <v>2140.16</v>
      </c>
    </row>
    <row r="5669" spans="1:1">
      <c r="A5669" s="34">
        <v>2601</v>
      </c>
    </row>
    <row r="5670" spans="1:1">
      <c r="A5670" s="33">
        <v>910.8</v>
      </c>
    </row>
    <row r="5671" spans="1:1">
      <c r="A5671" s="34">
        <v>901.6</v>
      </c>
    </row>
    <row r="5672" spans="1:1">
      <c r="A5672" s="33">
        <v>1052.48</v>
      </c>
    </row>
    <row r="5673" spans="1:1">
      <c r="A5673" s="34">
        <v>1671.84</v>
      </c>
    </row>
    <row r="5674" spans="1:1">
      <c r="A5674" s="33">
        <v>3265.92</v>
      </c>
    </row>
    <row r="5675" spans="1:1">
      <c r="A5675" s="34">
        <v>3475.1600000000003</v>
      </c>
    </row>
    <row r="5676" spans="1:1">
      <c r="A5676" s="33">
        <v>1735.6799999999998</v>
      </c>
    </row>
    <row r="5677" spans="1:1">
      <c r="A5677" s="34">
        <v>1804.8</v>
      </c>
    </row>
    <row r="5678" spans="1:1">
      <c r="A5678" s="33">
        <v>1555.8400000000001</v>
      </c>
    </row>
    <row r="5679" spans="1:1">
      <c r="A5679" s="34">
        <v>1848</v>
      </c>
    </row>
    <row r="5680" spans="1:1">
      <c r="A5680" s="33">
        <v>3612.42</v>
      </c>
    </row>
    <row r="5681" spans="1:1">
      <c r="A5681" s="34">
        <v>2479.4</v>
      </c>
    </row>
    <row r="5682" spans="1:1">
      <c r="A5682" s="33">
        <v>1437.73</v>
      </c>
    </row>
    <row r="5683" spans="1:1">
      <c r="A5683" s="34">
        <v>940.93999999999994</v>
      </c>
    </row>
    <row r="5684" spans="1:1">
      <c r="A5684" s="33">
        <v>823.68000000000006</v>
      </c>
    </row>
    <row r="5685" spans="1:1">
      <c r="A5685" s="34">
        <v>1519.98</v>
      </c>
    </row>
    <row r="5686" spans="1:1">
      <c r="A5686" s="33">
        <v>2119.6799999999998</v>
      </c>
    </row>
    <row r="5687" spans="1:1">
      <c r="A5687" s="34">
        <v>2888.5</v>
      </c>
    </row>
    <row r="5688" spans="1:1">
      <c r="A5688" s="33">
        <v>1139.28</v>
      </c>
    </row>
    <row r="5689" spans="1:1">
      <c r="A5689" s="34">
        <v>724.49999999999989</v>
      </c>
    </row>
    <row r="5690" spans="1:1">
      <c r="A5690" s="33">
        <v>826.5</v>
      </c>
    </row>
    <row r="5691" spans="1:1">
      <c r="A5691" s="34">
        <v>1454.3999999999999</v>
      </c>
    </row>
    <row r="5692" spans="1:1">
      <c r="A5692" s="33">
        <v>1949.28</v>
      </c>
    </row>
    <row r="5693" spans="1:1">
      <c r="A5693" s="34">
        <v>2533.44</v>
      </c>
    </row>
    <row r="5694" spans="1:1">
      <c r="A5694" s="33">
        <v>1428</v>
      </c>
    </row>
    <row r="5695" spans="1:1">
      <c r="A5695" s="34">
        <v>1008</v>
      </c>
    </row>
    <row r="5696" spans="1:1">
      <c r="A5696" s="33">
        <v>889.87</v>
      </c>
    </row>
    <row r="5697" spans="1:1">
      <c r="A5697" s="34">
        <v>1425</v>
      </c>
    </row>
    <row r="5698" spans="1:1">
      <c r="A5698" s="33">
        <v>1856</v>
      </c>
    </row>
    <row r="5699" spans="1:1">
      <c r="A5699" s="34">
        <v>2443.5</v>
      </c>
    </row>
    <row r="5700" spans="1:1">
      <c r="A5700" s="33">
        <v>1057.5</v>
      </c>
    </row>
    <row r="5701" spans="1:1">
      <c r="A5701" s="34">
        <v>631.12</v>
      </c>
    </row>
    <row r="5702" spans="1:1">
      <c r="A5702" s="33">
        <v>667.80000000000007</v>
      </c>
    </row>
    <row r="5703" spans="1:1">
      <c r="A5703" s="34">
        <v>1123.32</v>
      </c>
    </row>
    <row r="5704" spans="1:1">
      <c r="A5704" s="33">
        <v>1612.8</v>
      </c>
    </row>
    <row r="5705" spans="1:1">
      <c r="A5705" s="34">
        <v>2839.68</v>
      </c>
    </row>
    <row r="5706" spans="1:1">
      <c r="A5706" s="33">
        <v>1435.21</v>
      </c>
    </row>
    <row r="5707" spans="1:1">
      <c r="A5707" s="34">
        <v>1225</v>
      </c>
    </row>
    <row r="5708" spans="1:1">
      <c r="A5708" s="33">
        <v>910.80000000000007</v>
      </c>
    </row>
    <row r="5709" spans="1:1">
      <c r="A5709" s="34">
        <v>1462.5</v>
      </c>
    </row>
    <row r="5710" spans="1:1">
      <c r="A5710" s="33">
        <v>3432</v>
      </c>
    </row>
    <row r="5711" spans="1:1">
      <c r="A5711" s="34">
        <v>2598.96</v>
      </c>
    </row>
    <row r="5712" spans="1:1">
      <c r="A5712" s="33">
        <v>1317.12</v>
      </c>
    </row>
    <row r="5713" spans="1:1">
      <c r="A5713" s="34">
        <v>1070.6500000000001</v>
      </c>
    </row>
    <row r="5714" spans="1:1">
      <c r="A5714" s="33">
        <v>1046.52</v>
      </c>
    </row>
    <row r="5715" spans="1:1">
      <c r="A5715" s="34">
        <v>1652.3999999999999</v>
      </c>
    </row>
    <row r="5716" spans="1:1">
      <c r="A5716" s="33">
        <v>3420</v>
      </c>
    </row>
    <row r="5717" spans="1:1">
      <c r="A5717" s="34">
        <v>3960.32</v>
      </c>
    </row>
    <row r="5718" spans="1:1">
      <c r="A5718" s="33">
        <v>2227.1999999999998</v>
      </c>
    </row>
    <row r="5719" spans="1:1">
      <c r="A5719" s="34">
        <v>1589.76</v>
      </c>
    </row>
    <row r="5720" spans="1:1">
      <c r="A5720" s="33">
        <v>1322.5</v>
      </c>
    </row>
    <row r="5721" spans="1:1">
      <c r="A5721" s="34">
        <v>1884.1599999999999</v>
      </c>
    </row>
    <row r="5722" spans="1:1">
      <c r="A5722" s="33">
        <v>3705</v>
      </c>
    </row>
    <row r="5723" spans="1:1">
      <c r="A5723" s="34">
        <v>3349.5</v>
      </c>
    </row>
    <row r="5724" spans="1:1">
      <c r="A5724" s="33">
        <v>2093.3799999999997</v>
      </c>
    </row>
    <row r="5725" spans="1:1">
      <c r="A5725" s="34">
        <v>1605.73</v>
      </c>
    </row>
    <row r="5726" spans="1:1">
      <c r="A5726" s="33">
        <v>1017.07</v>
      </c>
    </row>
    <row r="5727" spans="1:1">
      <c r="A5727" s="34">
        <v>1400.6999999999998</v>
      </c>
    </row>
    <row r="5728" spans="1:1">
      <c r="A5728" s="33">
        <v>2918.4</v>
      </c>
    </row>
    <row r="5729" spans="1:1">
      <c r="A5729" s="34">
        <v>2548.52</v>
      </c>
    </row>
    <row r="5730" spans="1:1">
      <c r="A5730" s="33">
        <v>1262.6999999999998</v>
      </c>
    </row>
    <row r="5731" spans="1:1">
      <c r="A5731" s="34">
        <v>409.5</v>
      </c>
    </row>
    <row r="5732" spans="1:1">
      <c r="A5732" s="33">
        <v>448.8</v>
      </c>
    </row>
    <row r="5733" spans="1:1">
      <c r="A5733" s="34">
        <v>836</v>
      </c>
    </row>
    <row r="5734" spans="1:1">
      <c r="A5734" s="33">
        <v>1843.2</v>
      </c>
    </row>
    <row r="5735" spans="1:1">
      <c r="A5735" s="34">
        <v>2470.44</v>
      </c>
    </row>
    <row r="5736" spans="1:1">
      <c r="A5736" s="33">
        <v>950</v>
      </c>
    </row>
    <row r="5737" spans="1:1">
      <c r="A5737" s="34">
        <v>809.97</v>
      </c>
    </row>
    <row r="5738" spans="1:1">
      <c r="A5738" s="33">
        <v>752.40000000000009</v>
      </c>
    </row>
    <row r="5739" spans="1:1">
      <c r="A5739" s="34">
        <v>1203.5</v>
      </c>
    </row>
    <row r="5740" spans="1:1">
      <c r="A5740" s="33">
        <v>2063.36</v>
      </c>
    </row>
    <row r="5741" spans="1:1">
      <c r="A5741" s="34">
        <v>2160.5</v>
      </c>
    </row>
    <row r="5742" spans="1:1">
      <c r="A5742" s="33">
        <v>993.59999999999991</v>
      </c>
    </row>
    <row r="5743" spans="1:1">
      <c r="A5743" s="34">
        <v>848.16</v>
      </c>
    </row>
    <row r="5744" spans="1:1">
      <c r="A5744" s="33">
        <v>1094.97</v>
      </c>
    </row>
    <row r="5745" spans="1:1">
      <c r="A5745" s="34">
        <v>1739.01</v>
      </c>
    </row>
    <row r="5746" spans="1:1">
      <c r="A5746" s="33">
        <v>3158.35</v>
      </c>
    </row>
    <row r="5747" spans="1:1">
      <c r="A5747" s="34">
        <v>4354.3500000000004</v>
      </c>
    </row>
    <row r="5748" spans="1:1">
      <c r="A5748" s="33">
        <v>1989.3999999999999</v>
      </c>
    </row>
    <row r="5749" spans="1:1">
      <c r="A5749" s="34">
        <v>1540.1899999999998</v>
      </c>
    </row>
    <row r="5750" spans="1:1">
      <c r="A5750" s="33">
        <v>1542.24</v>
      </c>
    </row>
    <row r="5751" spans="1:1">
      <c r="A5751" s="34">
        <v>2128</v>
      </c>
    </row>
    <row r="5752" spans="1:1">
      <c r="A5752" s="33">
        <v>3202.5</v>
      </c>
    </row>
    <row r="5753" spans="1:1">
      <c r="A5753" s="34">
        <v>1270.08</v>
      </c>
    </row>
    <row r="5754" spans="1:1">
      <c r="A5754" s="33">
        <v>2006.55</v>
      </c>
    </row>
    <row r="5755" spans="1:1">
      <c r="A5755" s="34">
        <v>1965.6</v>
      </c>
    </row>
    <row r="5756" spans="1:1">
      <c r="A5756" s="33">
        <v>1040.52</v>
      </c>
    </row>
    <row r="5757" spans="1:1">
      <c r="A5757" s="34">
        <v>1016.4000000000001</v>
      </c>
    </row>
    <row r="5758" spans="1:1">
      <c r="A5758" s="33">
        <v>1811.16</v>
      </c>
    </row>
    <row r="5759" spans="1:1">
      <c r="A5759" s="34">
        <v>1526.85</v>
      </c>
    </row>
    <row r="5760" spans="1:1">
      <c r="A5760" s="33">
        <v>1703.52</v>
      </c>
    </row>
    <row r="5761" spans="1:1">
      <c r="A5761" s="34">
        <v>1425.6</v>
      </c>
    </row>
    <row r="5762" spans="1:1">
      <c r="A5762" s="33">
        <v>1085.76</v>
      </c>
    </row>
    <row r="5763" spans="1:1">
      <c r="A5763" s="34">
        <v>829.92000000000007</v>
      </c>
    </row>
    <row r="5764" spans="1:1">
      <c r="A5764" s="33">
        <v>1258</v>
      </c>
    </row>
    <row r="5765" spans="1:1">
      <c r="A5765" s="34">
        <v>2383.36</v>
      </c>
    </row>
    <row r="5766" spans="1:1">
      <c r="A5766" s="33">
        <v>1836</v>
      </c>
    </row>
    <row r="5767" spans="1:1">
      <c r="A5767" s="34">
        <v>2138.3999999999996</v>
      </c>
    </row>
    <row r="5768" spans="1:1">
      <c r="A5768" s="33">
        <v>1528.8</v>
      </c>
    </row>
    <row r="5769" spans="1:1">
      <c r="A5769" s="34">
        <v>744.12</v>
      </c>
    </row>
    <row r="5770" spans="1:1">
      <c r="A5770" s="33">
        <v>1790.46</v>
      </c>
    </row>
    <row r="5771" spans="1:1">
      <c r="A5771" s="34">
        <v>2909.04</v>
      </c>
    </row>
    <row r="5772" spans="1:1">
      <c r="A5772" s="33">
        <v>2196.1799999999998</v>
      </c>
    </row>
    <row r="5773" spans="1:1">
      <c r="A5773" s="34">
        <v>2244</v>
      </c>
    </row>
    <row r="5774" spans="1:1">
      <c r="A5774" s="33">
        <v>1291.5</v>
      </c>
    </row>
    <row r="5775" spans="1:1">
      <c r="A5775" s="34">
        <v>864</v>
      </c>
    </row>
    <row r="5776" spans="1:1">
      <c r="A5776" s="33">
        <v>2230.1999999999998</v>
      </c>
    </row>
    <row r="5777" spans="1:1">
      <c r="A5777" s="34">
        <v>3131.9999999999995</v>
      </c>
    </row>
    <row r="5778" spans="1:1">
      <c r="A5778" s="33">
        <v>2415</v>
      </c>
    </row>
    <row r="5779" spans="1:1">
      <c r="A5779" s="34">
        <v>2375</v>
      </c>
    </row>
    <row r="5780" spans="1:1">
      <c r="A5780" s="33">
        <v>1952.1599999999999</v>
      </c>
    </row>
    <row r="5781" spans="1:1">
      <c r="A5781" s="34">
        <v>992.2</v>
      </c>
    </row>
    <row r="5782" spans="1:1">
      <c r="A5782" s="33">
        <v>3839.3999999999996</v>
      </c>
    </row>
    <row r="5783" spans="1:1">
      <c r="A5783" s="34">
        <v>5622.75</v>
      </c>
    </row>
    <row r="5784" spans="1:1">
      <c r="A5784" s="33">
        <v>5134.22</v>
      </c>
    </row>
    <row r="5785" spans="1:1">
      <c r="A5785" s="34">
        <v>6781.32</v>
      </c>
    </row>
    <row r="5786" spans="1:1">
      <c r="A5786" s="33">
        <v>5846</v>
      </c>
    </row>
    <row r="5787" spans="1:1">
      <c r="A5787" s="34">
        <v>4922.6400000000003</v>
      </c>
    </row>
    <row r="5788" spans="1:1">
      <c r="A5788" s="33">
        <v>8079.7499999999991</v>
      </c>
    </row>
    <row r="5789" spans="1:1">
      <c r="A5789" s="34">
        <v>9669.6</v>
      </c>
    </row>
    <row r="5790" spans="1:1">
      <c r="A5790" s="33">
        <v>7830.2</v>
      </c>
    </row>
    <row r="5791" spans="1:1">
      <c r="A5791" s="34">
        <v>6588.46</v>
      </c>
    </row>
    <row r="5792" spans="1:1">
      <c r="A5792" s="33">
        <v>6494.4</v>
      </c>
    </row>
    <row r="5793" spans="1:1">
      <c r="A5793" s="34">
        <v>6552</v>
      </c>
    </row>
    <row r="5794" spans="1:1">
      <c r="A5794" s="33">
        <v>6111</v>
      </c>
    </row>
    <row r="5795" spans="1:1">
      <c r="A5795" s="34">
        <v>7776</v>
      </c>
    </row>
    <row r="5796" spans="1:1">
      <c r="A5796" s="33">
        <v>8676.92</v>
      </c>
    </row>
    <row r="5797" spans="1:1">
      <c r="A5797" s="34">
        <v>6497.4</v>
      </c>
    </row>
    <row r="5798" spans="1:1">
      <c r="A5798" s="33">
        <v>3722.3199999999997</v>
      </c>
    </row>
    <row r="5799" spans="1:1">
      <c r="A5799" s="34">
        <v>4409.6000000000004</v>
      </c>
    </row>
    <row r="5800" spans="1:1">
      <c r="A5800" s="33">
        <v>2216.2800000000002</v>
      </c>
    </row>
    <row r="5801" spans="1:1">
      <c r="A5801" s="34">
        <v>2525.3999999999996</v>
      </c>
    </row>
    <row r="5802" spans="1:1">
      <c r="A5802" s="33">
        <v>2862.12</v>
      </c>
    </row>
    <row r="5803" spans="1:1">
      <c r="A5803" s="34">
        <v>1653.7499999999998</v>
      </c>
    </row>
    <row r="5804" spans="1:1">
      <c r="A5804" s="33">
        <v>1172.08</v>
      </c>
    </row>
    <row r="5805" spans="1:1">
      <c r="A5805" s="34">
        <v>1813.66</v>
      </c>
    </row>
    <row r="5806" spans="1:1">
      <c r="A5806" s="33">
        <v>1257.06</v>
      </c>
    </row>
    <row r="5807" spans="1:1">
      <c r="A5807" s="34">
        <v>1821.7199999999998</v>
      </c>
    </row>
    <row r="5808" spans="1:1">
      <c r="A5808" s="33">
        <v>3265.9999999999995</v>
      </c>
    </row>
    <row r="5809" spans="1:1">
      <c r="A5809" s="34">
        <v>2051.14</v>
      </c>
    </row>
    <row r="5810" spans="1:1">
      <c r="A5810" s="33">
        <v>1710.72</v>
      </c>
    </row>
    <row r="5811" spans="1:1">
      <c r="A5811" s="34">
        <v>2065.5</v>
      </c>
    </row>
    <row r="5812" spans="1:1">
      <c r="A5812" s="33">
        <v>2618.6999999999998</v>
      </c>
    </row>
    <row r="5813" spans="1:1">
      <c r="A5813" s="34">
        <v>3501.5199999999995</v>
      </c>
    </row>
    <row r="5814" spans="1:1">
      <c r="A5814" s="33">
        <v>4680</v>
      </c>
    </row>
    <row r="5815" spans="1:1">
      <c r="A5815" s="34">
        <v>2688</v>
      </c>
    </row>
    <row r="5816" spans="1:1">
      <c r="A5816" s="33">
        <v>3073.2599999999998</v>
      </c>
    </row>
    <row r="5817" spans="1:1">
      <c r="A5817" s="34">
        <v>4075.92</v>
      </c>
    </row>
    <row r="5818" spans="1:1">
      <c r="A5818" s="33">
        <v>4756.08</v>
      </c>
    </row>
    <row r="5819" spans="1:1">
      <c r="A5819" s="34">
        <v>5504.6399999999994</v>
      </c>
    </row>
    <row r="5820" spans="1:1">
      <c r="A5820" s="33">
        <v>7377.12</v>
      </c>
    </row>
    <row r="5821" spans="1:1">
      <c r="A5821" s="34">
        <v>4974.7499999999991</v>
      </c>
    </row>
    <row r="5822" spans="1:1">
      <c r="A5822" s="33">
        <v>4311.45</v>
      </c>
    </row>
    <row r="5823" spans="1:1">
      <c r="A5823" s="34">
        <v>4788</v>
      </c>
    </row>
    <row r="5824" spans="1:1">
      <c r="A5824" s="33">
        <v>5328.4000000000005</v>
      </c>
    </row>
    <row r="5825" spans="1:1">
      <c r="A5825" s="34">
        <v>1683</v>
      </c>
    </row>
    <row r="5826" spans="1:1">
      <c r="A5826" s="33">
        <v>2268</v>
      </c>
    </row>
    <row r="5827" spans="1:1">
      <c r="A5827" s="34">
        <v>2600.6400000000003</v>
      </c>
    </row>
    <row r="5828" spans="1:1">
      <c r="A5828" s="33">
        <v>1533.3999999999999</v>
      </c>
    </row>
    <row r="5829" spans="1:1">
      <c r="A5829" s="34">
        <v>1574.1200000000001</v>
      </c>
    </row>
    <row r="5830" spans="1:1">
      <c r="A5830" s="33">
        <v>2400.96</v>
      </c>
    </row>
    <row r="5831" spans="1:1">
      <c r="A5831" s="34">
        <v>2448.6</v>
      </c>
    </row>
    <row r="5832" spans="1:1">
      <c r="A5832" s="33">
        <v>2425.56</v>
      </c>
    </row>
    <row r="5833" spans="1:1">
      <c r="A5833" s="34">
        <v>2558.4</v>
      </c>
    </row>
    <row r="5834" spans="1:1">
      <c r="A5834" s="33">
        <v>1766.5999999999997</v>
      </c>
    </row>
    <row r="5835" spans="1:1">
      <c r="A5835" s="34">
        <v>1468.8</v>
      </c>
    </row>
    <row r="5836" spans="1:1">
      <c r="A5836" s="33">
        <v>2217.6</v>
      </c>
    </row>
    <row r="5837" spans="1:1">
      <c r="A5837" s="34">
        <v>3298.68</v>
      </c>
    </row>
    <row r="5838" spans="1:1">
      <c r="A5838" s="33">
        <v>2833.0499999999997</v>
      </c>
    </row>
    <row r="5839" spans="1:1">
      <c r="A5839" s="34">
        <v>3572.7999999999997</v>
      </c>
    </row>
    <row r="5840" spans="1:1">
      <c r="A5840" s="33">
        <v>2309.9999999999995</v>
      </c>
    </row>
    <row r="5841" spans="1:1">
      <c r="A5841" s="34">
        <v>1310.3999999999999</v>
      </c>
    </row>
    <row r="5842" spans="1:1">
      <c r="A5842" s="33">
        <v>1752.7499999999998</v>
      </c>
    </row>
    <row r="5843" spans="1:1">
      <c r="A5843" s="34">
        <v>3544.32</v>
      </c>
    </row>
    <row r="5844" spans="1:1">
      <c r="A5844" s="33">
        <v>2288</v>
      </c>
    </row>
    <row r="5845" spans="1:1">
      <c r="A5845" s="34">
        <v>2784.6</v>
      </c>
    </row>
    <row r="5846" spans="1:1">
      <c r="A5846" s="33">
        <v>1529.5800000000002</v>
      </c>
    </row>
    <row r="5847" spans="1:1">
      <c r="A5847" s="34">
        <v>1299.0300000000002</v>
      </c>
    </row>
    <row r="5848" spans="1:1">
      <c r="A5848" s="33">
        <v>2887.5</v>
      </c>
    </row>
    <row r="5849" spans="1:1">
      <c r="A5849" s="34">
        <v>3646.4</v>
      </c>
    </row>
    <row r="5850" spans="1:1">
      <c r="A5850" s="33">
        <v>2444</v>
      </c>
    </row>
    <row r="5851" spans="1:1">
      <c r="A5851" s="34">
        <v>2798.88</v>
      </c>
    </row>
    <row r="5852" spans="1:1">
      <c r="A5852" s="33">
        <v>1907.4</v>
      </c>
    </row>
    <row r="5853" spans="1:1">
      <c r="A5853" s="34">
        <v>1380.6000000000001</v>
      </c>
    </row>
    <row r="5854" spans="1:1">
      <c r="A5854" s="33">
        <v>4433.8499999999995</v>
      </c>
    </row>
    <row r="5855" spans="1:1">
      <c r="A5855" s="34">
        <v>7335.84</v>
      </c>
    </row>
    <row r="5856" spans="1:1">
      <c r="A5856" s="33">
        <v>7098</v>
      </c>
    </row>
    <row r="5857" spans="1:1">
      <c r="A5857" s="34">
        <v>9266.9499999999989</v>
      </c>
    </row>
    <row r="5858" spans="1:1">
      <c r="A5858" s="33">
        <v>7261.0999999999995</v>
      </c>
    </row>
    <row r="5859" spans="1:1">
      <c r="A5859" s="34">
        <v>6135.4800000000005</v>
      </c>
    </row>
    <row r="5860" spans="1:1">
      <c r="A5860" s="33">
        <v>9360</v>
      </c>
    </row>
    <row r="5861" spans="1:1">
      <c r="A5861" s="34">
        <v>12306.6</v>
      </c>
    </row>
    <row r="5862" spans="1:1">
      <c r="A5862" s="33">
        <v>10271.799999999999</v>
      </c>
    </row>
    <row r="5863" spans="1:1">
      <c r="A5863" s="34">
        <v>9525.6</v>
      </c>
    </row>
    <row r="5864" spans="1:1">
      <c r="A5864" s="33">
        <v>7801.92</v>
      </c>
    </row>
    <row r="5865" spans="1:1">
      <c r="A5865" s="34">
        <v>9427.3200000000015</v>
      </c>
    </row>
    <row r="5866" spans="1:1">
      <c r="A5866" s="33">
        <v>8058.7199999999993</v>
      </c>
    </row>
    <row r="5867" spans="1:1">
      <c r="A5867" s="34">
        <v>11184.300000000001</v>
      </c>
    </row>
    <row r="5868" spans="1:1">
      <c r="A5868" s="33">
        <v>9385.5300000000007</v>
      </c>
    </row>
    <row r="5869" spans="1:1">
      <c r="A5869" s="34">
        <v>7276.4999999999991</v>
      </c>
    </row>
    <row r="5870" spans="1:1">
      <c r="A5870" s="33">
        <v>5020.16</v>
      </c>
    </row>
    <row r="5871" spans="1:1">
      <c r="A5871" s="34">
        <v>5210.880000000001</v>
      </c>
    </row>
    <row r="5872" spans="1:1">
      <c r="A5872" s="33">
        <v>2778.2999999999997</v>
      </c>
    </row>
    <row r="5873" spans="1:1">
      <c r="A5873" s="34">
        <v>3429.2499999999995</v>
      </c>
    </row>
    <row r="5874" spans="1:1">
      <c r="A5874" s="33">
        <v>2932.5</v>
      </c>
    </row>
    <row r="5875" spans="1:1">
      <c r="A5875" s="34">
        <v>1744.0800000000002</v>
      </c>
    </row>
    <row r="5876" spans="1:1">
      <c r="A5876" s="33">
        <v>1317.33</v>
      </c>
    </row>
    <row r="5877" spans="1:1">
      <c r="A5877" s="34">
        <v>2159.8500000000004</v>
      </c>
    </row>
    <row r="5878" spans="1:1">
      <c r="A5878" s="33">
        <v>1462.5</v>
      </c>
    </row>
    <row r="5879" spans="1:1">
      <c r="A5879" s="34">
        <v>2056.3200000000002</v>
      </c>
    </row>
    <row r="5880" spans="1:1">
      <c r="A5880" s="33">
        <v>3836.2499999999995</v>
      </c>
    </row>
    <row r="5881" spans="1:1">
      <c r="A5881" s="34">
        <v>2100</v>
      </c>
    </row>
    <row r="5882" spans="1:1">
      <c r="A5882" s="33">
        <v>1890</v>
      </c>
    </row>
    <row r="5883" spans="1:1">
      <c r="A5883" s="34">
        <v>2634.3500000000004</v>
      </c>
    </row>
    <row r="5884" spans="1:1">
      <c r="A5884" s="33">
        <v>2538</v>
      </c>
    </row>
    <row r="5885" spans="1:1">
      <c r="A5885" s="34">
        <v>3666</v>
      </c>
    </row>
    <row r="5886" spans="1:1">
      <c r="A5886" s="33">
        <v>4586.4000000000005</v>
      </c>
    </row>
    <row r="5887" spans="1:1">
      <c r="A5887" s="34">
        <v>2707.12</v>
      </c>
    </row>
    <row r="5888" spans="1:1">
      <c r="A5888" s="33">
        <v>3000</v>
      </c>
    </row>
    <row r="5889" spans="1:1">
      <c r="A5889" s="34">
        <v>4450.6000000000004</v>
      </c>
    </row>
    <row r="5890" spans="1:1">
      <c r="A5890" s="33">
        <v>6765.12</v>
      </c>
    </row>
    <row r="5891" spans="1:1">
      <c r="A5891" s="34">
        <v>8611.2000000000007</v>
      </c>
    </row>
    <row r="5892" spans="1:1">
      <c r="A5892" s="33">
        <v>7776</v>
      </c>
    </row>
    <row r="5893" spans="1:1">
      <c r="A5893" s="34">
        <v>5812.56</v>
      </c>
    </row>
    <row r="5894" spans="1:1">
      <c r="A5894" s="33">
        <v>6065.2800000000007</v>
      </c>
    </row>
    <row r="5895" spans="1:1">
      <c r="A5895" s="34">
        <v>6230.3600000000006</v>
      </c>
    </row>
    <row r="5896" spans="1:1">
      <c r="A5896" s="33">
        <v>6851.2499999999991</v>
      </c>
    </row>
    <row r="5897" spans="1:1">
      <c r="A5897" s="34">
        <v>1486.94</v>
      </c>
    </row>
    <row r="5898" spans="1:1">
      <c r="A5898" s="33">
        <v>2469.6</v>
      </c>
    </row>
    <row r="5899" spans="1:1">
      <c r="A5899" s="34">
        <v>1332.8000000000002</v>
      </c>
    </row>
    <row r="5900" spans="1:1">
      <c r="A5900" s="33">
        <v>2326.17</v>
      </c>
    </row>
    <row r="5901" spans="1:1">
      <c r="A5901" s="34">
        <v>1132.2</v>
      </c>
    </row>
    <row r="5902" spans="1:1">
      <c r="A5902" s="33">
        <v>2917.2</v>
      </c>
    </row>
    <row r="5903" spans="1:1">
      <c r="A5903" s="34">
        <v>1499.6000000000001</v>
      </c>
    </row>
    <row r="5904" spans="1:1">
      <c r="A5904" s="33">
        <v>2338.56</v>
      </c>
    </row>
    <row r="5905" spans="1:1">
      <c r="A5905" s="34">
        <v>1784.32</v>
      </c>
    </row>
    <row r="5906" spans="1:1">
      <c r="A5906" s="33">
        <v>1883.5200000000002</v>
      </c>
    </row>
    <row r="5907" spans="1:1">
      <c r="A5907" s="34">
        <v>955.49999999999989</v>
      </c>
    </row>
    <row r="5908" spans="1:1">
      <c r="A5908" s="33">
        <v>2449.7000000000003</v>
      </c>
    </row>
    <row r="5909" spans="1:1">
      <c r="A5909" s="34">
        <v>1965.6</v>
      </c>
    </row>
    <row r="5910" spans="1:1">
      <c r="A5910" s="33">
        <v>2798.64</v>
      </c>
    </row>
    <row r="5911" spans="1:1">
      <c r="A5911" s="34">
        <v>1550.36</v>
      </c>
    </row>
    <row r="5912" spans="1:1">
      <c r="A5912" s="33">
        <v>2009.7000000000003</v>
      </c>
    </row>
    <row r="5913" spans="1:1">
      <c r="A5913" s="34">
        <v>1248.7499999999998</v>
      </c>
    </row>
    <row r="5914" spans="1:1">
      <c r="A5914" s="33">
        <v>2488.2000000000003</v>
      </c>
    </row>
    <row r="5915" spans="1:1">
      <c r="A5915" s="34">
        <v>1741.35</v>
      </c>
    </row>
    <row r="5916" spans="1:1">
      <c r="A5916" s="33">
        <v>2714.4</v>
      </c>
    </row>
    <row r="5917" spans="1:1">
      <c r="A5917" s="34">
        <v>1556.6399999999999</v>
      </c>
    </row>
    <row r="5918" spans="1:1">
      <c r="A5918" s="33">
        <v>1802.3500000000001</v>
      </c>
    </row>
    <row r="5919" spans="1:1">
      <c r="A5919" s="34">
        <v>1052.6399999999999</v>
      </c>
    </row>
    <row r="5920" spans="1:1">
      <c r="A5920" s="33">
        <v>2357.04</v>
      </c>
    </row>
    <row r="5921" spans="1:1">
      <c r="A5921" s="34">
        <v>1827</v>
      </c>
    </row>
    <row r="5922" spans="1:1">
      <c r="A5922" s="33">
        <v>2634.24</v>
      </c>
    </row>
    <row r="5923" spans="1:1">
      <c r="A5923" s="34">
        <v>1805.27</v>
      </c>
    </row>
    <row r="5924" spans="1:1">
      <c r="A5924" s="33">
        <v>2359.5</v>
      </c>
    </row>
    <row r="5925" spans="1:1">
      <c r="A5925" s="34">
        <v>2256</v>
      </c>
    </row>
    <row r="5926" spans="1:1">
      <c r="A5926" s="33">
        <v>5768.28</v>
      </c>
    </row>
    <row r="5927" spans="1:1">
      <c r="A5927" s="34">
        <v>4013.1</v>
      </c>
    </row>
    <row r="5928" spans="1:1">
      <c r="A5928" s="33">
        <v>4151.04</v>
      </c>
    </row>
    <row r="5929" spans="1:1">
      <c r="A5929" s="34">
        <v>3925.44</v>
      </c>
    </row>
    <row r="5930" spans="1:1">
      <c r="A5930" s="33">
        <v>4049.7600000000007</v>
      </c>
    </row>
    <row r="5931" spans="1:1">
      <c r="A5931" s="34">
        <v>2616.12</v>
      </c>
    </row>
    <row r="5932" spans="1:1">
      <c r="A5932" s="33">
        <v>7750.05</v>
      </c>
    </row>
    <row r="5933" spans="1:1">
      <c r="A5933" s="34">
        <v>5208</v>
      </c>
    </row>
    <row r="5934" spans="1:1">
      <c r="A5934" s="33">
        <v>5462.08</v>
      </c>
    </row>
    <row r="5935" spans="1:1">
      <c r="A5935" s="34">
        <v>6097.2999999999993</v>
      </c>
    </row>
    <row r="5936" spans="1:1">
      <c r="A5936" s="33">
        <v>4120.96</v>
      </c>
    </row>
    <row r="5937" spans="1:1">
      <c r="A5937" s="34">
        <v>3332.64</v>
      </c>
    </row>
    <row r="5938" spans="1:1">
      <c r="A5938" s="33">
        <v>9185.2800000000007</v>
      </c>
    </row>
    <row r="5939" spans="1:1">
      <c r="A5939" s="34">
        <v>5312.9999999999991</v>
      </c>
    </row>
    <row r="5940" spans="1:1">
      <c r="A5940" s="33">
        <v>5477.55</v>
      </c>
    </row>
    <row r="5941" spans="1:1">
      <c r="A5941" s="34">
        <v>6095</v>
      </c>
    </row>
    <row r="5942" spans="1:1">
      <c r="A5942" s="33">
        <v>3868.8</v>
      </c>
    </row>
    <row r="5943" spans="1:1">
      <c r="A5943" s="34">
        <v>3181.3599999999997</v>
      </c>
    </row>
    <row r="5944" spans="1:1">
      <c r="A5944" s="33">
        <v>7197.1200000000008</v>
      </c>
    </row>
    <row r="5945" spans="1:1">
      <c r="A5945" s="34">
        <v>4400</v>
      </c>
    </row>
    <row r="5946" spans="1:1">
      <c r="A5946" s="33">
        <v>4888</v>
      </c>
    </row>
    <row r="5947" spans="1:1">
      <c r="A5947" s="34">
        <v>5299.84</v>
      </c>
    </row>
    <row r="5948" spans="1:1">
      <c r="A5948" s="33">
        <v>4019.4</v>
      </c>
    </row>
    <row r="5949" spans="1:1">
      <c r="A5949" s="34">
        <v>2392</v>
      </c>
    </row>
    <row r="5950" spans="1:1">
      <c r="A5950" s="33">
        <v>5942.2300000000005</v>
      </c>
    </row>
    <row r="5951" spans="1:1">
      <c r="A5951" s="34">
        <v>3066.12</v>
      </c>
    </row>
    <row r="5952" spans="1:1">
      <c r="A5952" s="33">
        <v>3456.5400000000004</v>
      </c>
    </row>
    <row r="5953" spans="1:1">
      <c r="A5953" s="34">
        <v>2739.21</v>
      </c>
    </row>
    <row r="5954" spans="1:1">
      <c r="A5954" s="33">
        <v>2888.6</v>
      </c>
    </row>
    <row r="5955" spans="1:1">
      <c r="A5955" s="34">
        <v>1397.76</v>
      </c>
    </row>
    <row r="5956" spans="1:1">
      <c r="A5956" s="33">
        <v>3936.2400000000002</v>
      </c>
    </row>
    <row r="5957" spans="1:1">
      <c r="A5957" s="34">
        <v>3303.2999999999997</v>
      </c>
    </row>
    <row r="5958" spans="1:1">
      <c r="A5958" s="33">
        <v>3144.96</v>
      </c>
    </row>
    <row r="5959" spans="1:1">
      <c r="A5959" s="34">
        <v>4698</v>
      </c>
    </row>
    <row r="5960" spans="1:1">
      <c r="A5960" s="33">
        <v>4018.68</v>
      </c>
    </row>
    <row r="5961" spans="1:1">
      <c r="A5961" s="34">
        <v>2862</v>
      </c>
    </row>
    <row r="5962" spans="1:1">
      <c r="A5962" s="33">
        <v>6880.2300000000005</v>
      </c>
    </row>
    <row r="5963" spans="1:1">
      <c r="A5963" s="34">
        <v>6794.2800000000007</v>
      </c>
    </row>
    <row r="5964" spans="1:1">
      <c r="A5964" s="33">
        <v>5755.8600000000006</v>
      </c>
    </row>
    <row r="5965" spans="1:1">
      <c r="A5965" s="34">
        <v>5125.12</v>
      </c>
    </row>
    <row r="5966" spans="1:1">
      <c r="A5966" s="33">
        <v>5445.7</v>
      </c>
    </row>
    <row r="5967" spans="1:1">
      <c r="A5967" s="34">
        <v>3258.5</v>
      </c>
    </row>
    <row r="5968" spans="1:1">
      <c r="A5968" s="33">
        <v>8114.4000000000005</v>
      </c>
    </row>
    <row r="5969" spans="1:1">
      <c r="A5969" s="34">
        <v>1656.48</v>
      </c>
    </row>
    <row r="5970" spans="1:1">
      <c r="A5970" s="33">
        <v>2000.22</v>
      </c>
    </row>
    <row r="5971" spans="1:1">
      <c r="A5971" s="34">
        <v>1921.78</v>
      </c>
    </row>
    <row r="5972" spans="1:1">
      <c r="A5972" s="33">
        <v>1345.9599999999998</v>
      </c>
    </row>
    <row r="5973" spans="1:1">
      <c r="A5973" s="34">
        <v>1190.6999999999998</v>
      </c>
    </row>
    <row r="5974" spans="1:1">
      <c r="A5974" s="33">
        <v>1398.6</v>
      </c>
    </row>
    <row r="5975" spans="1:1">
      <c r="A5975" s="34">
        <v>2073.5</v>
      </c>
    </row>
    <row r="5976" spans="1:1">
      <c r="A5976" s="33">
        <v>2318.7600000000002</v>
      </c>
    </row>
    <row r="5977" spans="1:1">
      <c r="A5977" s="34">
        <v>1875.3</v>
      </c>
    </row>
    <row r="5978" spans="1:1">
      <c r="A5978" s="33">
        <v>1149.1199999999999</v>
      </c>
    </row>
    <row r="5979" spans="1:1">
      <c r="A5979" s="34">
        <v>813.12</v>
      </c>
    </row>
    <row r="5980" spans="1:1">
      <c r="A5980" s="33">
        <v>1203.8399999999999</v>
      </c>
    </row>
    <row r="5981" spans="1:1">
      <c r="A5981" s="34">
        <v>2521.5499999999997</v>
      </c>
    </row>
    <row r="5982" spans="1:1">
      <c r="A5982" s="33">
        <v>2508</v>
      </c>
    </row>
    <row r="5983" spans="1:1">
      <c r="A5983" s="34">
        <v>2229.5</v>
      </c>
    </row>
    <row r="5984" spans="1:1">
      <c r="A5984" s="33">
        <v>1470.1599999999999</v>
      </c>
    </row>
    <row r="5985" spans="1:1">
      <c r="A5985" s="34">
        <v>686.33999999999992</v>
      </c>
    </row>
    <row r="5986" spans="1:1">
      <c r="A5986" s="33">
        <v>1654.4</v>
      </c>
    </row>
    <row r="5987" spans="1:1">
      <c r="A5987" s="34">
        <v>2807.9999999999995</v>
      </c>
    </row>
    <row r="5988" spans="1:1">
      <c r="A5988" s="33">
        <v>2385</v>
      </c>
    </row>
    <row r="5989" spans="1:1">
      <c r="A5989" s="34">
        <v>2550</v>
      </c>
    </row>
    <row r="5990" spans="1:1">
      <c r="A5990" s="33">
        <v>1725</v>
      </c>
    </row>
    <row r="5991" spans="1:1">
      <c r="A5991" s="34">
        <v>819</v>
      </c>
    </row>
    <row r="5992" spans="1:1">
      <c r="A5992" s="33">
        <v>2267.2799999999997</v>
      </c>
    </row>
    <row r="5993" spans="1:1">
      <c r="A5993" s="34">
        <v>3247.23</v>
      </c>
    </row>
    <row r="5994" spans="1:1">
      <c r="A5994" s="33">
        <v>3234.0600000000004</v>
      </c>
    </row>
    <row r="5995" spans="1:1">
      <c r="A5995" s="34">
        <v>2820</v>
      </c>
    </row>
    <row r="5996" spans="1:1">
      <c r="A5996" s="33">
        <v>2205</v>
      </c>
    </row>
    <row r="5997" spans="1:1">
      <c r="A5997" s="34">
        <v>1212.78</v>
      </c>
    </row>
    <row r="5998" spans="1:1">
      <c r="A5998" s="33">
        <v>2257.92</v>
      </c>
    </row>
    <row r="5999" spans="1:1">
      <c r="A5999" s="34">
        <v>3669.12</v>
      </c>
    </row>
    <row r="6000" spans="1:1">
      <c r="A6000" s="33">
        <v>3659.76</v>
      </c>
    </row>
    <row r="6001" spans="1:1">
      <c r="A6001" s="34">
        <v>3167.1</v>
      </c>
    </row>
    <row r="6002" spans="1:1">
      <c r="A6002" s="33">
        <v>2185</v>
      </c>
    </row>
    <row r="6003" spans="1:1">
      <c r="A6003" s="34">
        <v>1456.56</v>
      </c>
    </row>
    <row r="6004" spans="1:1">
      <c r="A6004" s="33">
        <v>3525.21</v>
      </c>
    </row>
    <row r="6005" spans="1:1">
      <c r="A6005" s="34">
        <v>4705.96</v>
      </c>
    </row>
    <row r="6006" spans="1:1">
      <c r="A6006" s="33">
        <v>3621</v>
      </c>
    </row>
    <row r="6007" spans="1:1">
      <c r="A6007" s="34">
        <v>3188.0099999999998</v>
      </c>
    </row>
    <row r="6008" spans="1:1">
      <c r="A6008" s="33">
        <v>2181.6</v>
      </c>
    </row>
    <row r="6009" spans="1:1">
      <c r="A6009" s="34">
        <v>2862.08</v>
      </c>
    </row>
    <row r="6010" spans="1:1">
      <c r="A6010" s="33">
        <v>3131.58</v>
      </c>
    </row>
    <row r="6011" spans="1:1">
      <c r="A6011" s="34">
        <v>4075</v>
      </c>
    </row>
    <row r="6012" spans="1:1">
      <c r="A6012" s="33">
        <v>4588.5</v>
      </c>
    </row>
    <row r="6013" spans="1:1">
      <c r="A6013" s="34">
        <v>2989.98</v>
      </c>
    </row>
    <row r="6014" spans="1:1">
      <c r="A6014" s="33">
        <v>2853.7599999999998</v>
      </c>
    </row>
    <row r="6015" spans="1:1">
      <c r="A6015" s="34">
        <v>2806.04</v>
      </c>
    </row>
    <row r="6016" spans="1:1">
      <c r="A6016" s="33">
        <v>2444</v>
      </c>
    </row>
    <row r="6017" spans="1:1">
      <c r="A6017" s="34">
        <v>3355.0299999999997</v>
      </c>
    </row>
    <row r="6018" spans="1:1">
      <c r="A6018" s="33">
        <v>3839.8500000000004</v>
      </c>
    </row>
    <row r="6019" spans="1:1">
      <c r="A6019" s="34">
        <v>2476.7999999999997</v>
      </c>
    </row>
    <row r="6020" spans="1:1">
      <c r="A6020" s="33">
        <v>2177.5099999999998</v>
      </c>
    </row>
    <row r="6021" spans="1:1">
      <c r="A6021" s="34">
        <v>2494.8000000000002</v>
      </c>
    </row>
    <row r="6022" spans="1:1">
      <c r="A6022" s="33">
        <v>2465.6799999999998</v>
      </c>
    </row>
    <row r="6023" spans="1:1">
      <c r="A6023" s="34">
        <v>2656.7999999999997</v>
      </c>
    </row>
    <row r="6024" spans="1:1">
      <c r="A6024" s="33">
        <v>3611.9500000000003</v>
      </c>
    </row>
    <row r="6025" spans="1:1">
      <c r="A6025" s="34">
        <v>1921.9199999999998</v>
      </c>
    </row>
    <row r="6026" spans="1:1">
      <c r="A6026" s="33">
        <v>1896.3</v>
      </c>
    </row>
    <row r="6027" spans="1:1">
      <c r="A6027" s="34">
        <v>1462.8000000000002</v>
      </c>
    </row>
    <row r="6028" spans="1:1">
      <c r="A6028" s="33">
        <v>1808.8</v>
      </c>
    </row>
    <row r="6029" spans="1:1">
      <c r="A6029" s="34">
        <v>2664.8999999999996</v>
      </c>
    </row>
    <row r="6030" spans="1:1">
      <c r="A6030" s="33">
        <v>3516.2400000000002</v>
      </c>
    </row>
    <row r="6031" spans="1:1">
      <c r="A6031" s="34">
        <v>2125.1999999999998</v>
      </c>
    </row>
    <row r="6032" spans="1:1">
      <c r="A6032" s="33">
        <v>1934.52</v>
      </c>
    </row>
    <row r="6033" spans="1:1">
      <c r="A6033" s="34">
        <v>1890.51</v>
      </c>
    </row>
    <row r="6034" spans="1:1">
      <c r="A6034" s="33">
        <v>2258.85</v>
      </c>
    </row>
    <row r="6035" spans="1:1">
      <c r="A6035" s="34">
        <v>3663.4399999999996</v>
      </c>
    </row>
    <row r="6036" spans="1:1">
      <c r="A6036" s="33">
        <v>4630.5</v>
      </c>
    </row>
    <row r="6037" spans="1:1">
      <c r="A6037" s="34">
        <v>2538.7199999999998</v>
      </c>
    </row>
    <row r="6038" spans="1:1">
      <c r="A6038" s="33">
        <v>2277</v>
      </c>
    </row>
    <row r="6039" spans="1:1">
      <c r="A6039" s="34">
        <v>1967.68</v>
      </c>
    </row>
    <row r="6040" spans="1:1">
      <c r="A6040" s="33">
        <v>2897.1</v>
      </c>
    </row>
    <row r="6041" spans="1:1">
      <c r="A6041" s="34">
        <v>2150.61</v>
      </c>
    </row>
    <row r="6042" spans="1:1">
      <c r="A6042" s="33">
        <v>3071.88</v>
      </c>
    </row>
    <row r="6043" spans="1:1">
      <c r="A6043" s="34">
        <v>2666.16</v>
      </c>
    </row>
    <row r="6044" spans="1:1">
      <c r="A6044" s="33">
        <v>1790.95</v>
      </c>
    </row>
    <row r="6045" spans="1:1">
      <c r="A6045" s="34">
        <v>1476</v>
      </c>
    </row>
    <row r="6046" spans="1:1">
      <c r="A6046" s="33">
        <v>1935.36</v>
      </c>
    </row>
    <row r="6047" spans="1:1">
      <c r="A6047" s="34">
        <v>2376.9899999999998</v>
      </c>
    </row>
    <row r="6048" spans="1:1">
      <c r="A6048" s="33">
        <v>2565.2000000000003</v>
      </c>
    </row>
    <row r="6049" spans="1:1">
      <c r="A6049" s="34">
        <v>2093.46</v>
      </c>
    </row>
    <row r="6050" spans="1:1">
      <c r="A6050" s="33">
        <v>1559.18</v>
      </c>
    </row>
    <row r="6051" spans="1:1">
      <c r="A6051" s="34">
        <v>1069.2</v>
      </c>
    </row>
    <row r="6052" spans="1:1">
      <c r="A6052" s="33">
        <v>1620.32</v>
      </c>
    </row>
    <row r="6053" spans="1:1">
      <c r="A6053" s="34">
        <v>3630</v>
      </c>
    </row>
    <row r="6054" spans="1:1">
      <c r="A6054" s="33">
        <v>3027.36</v>
      </c>
    </row>
    <row r="6055" spans="1:1">
      <c r="A6055" s="34">
        <v>2853.7599999999998</v>
      </c>
    </row>
    <row r="6056" spans="1:1">
      <c r="A6056" s="33">
        <v>1908.9999999999998</v>
      </c>
    </row>
    <row r="6057" spans="1:1">
      <c r="A6057" s="34">
        <v>1253.45</v>
      </c>
    </row>
    <row r="6058" spans="1:1">
      <c r="A6058" s="33">
        <v>1862</v>
      </c>
    </row>
    <row r="6059" spans="1:1">
      <c r="A6059" s="34">
        <v>3534.2999999999997</v>
      </c>
    </row>
    <row r="6060" spans="1:1">
      <c r="A6060" s="33">
        <v>2891</v>
      </c>
    </row>
    <row r="6061" spans="1:1">
      <c r="A6061" s="34">
        <v>3190</v>
      </c>
    </row>
    <row r="6062" spans="1:1">
      <c r="A6062" s="33">
        <v>2161.08</v>
      </c>
    </row>
    <row r="6063" spans="1:1">
      <c r="A6063" s="34">
        <v>1331.6799999999998</v>
      </c>
    </row>
    <row r="6064" spans="1:1">
      <c r="A6064" s="33">
        <v>2648.2200000000003</v>
      </c>
    </row>
    <row r="6065" spans="1:1">
      <c r="A6065" s="34">
        <v>3442.4999999999995</v>
      </c>
    </row>
    <row r="6066" spans="1:1">
      <c r="A6066" s="33">
        <v>3283.38</v>
      </c>
    </row>
    <row r="6067" spans="1:1">
      <c r="A6067" s="34">
        <v>3316.3199999999997</v>
      </c>
    </row>
    <row r="6068" spans="1:1">
      <c r="A6068" s="33">
        <v>2134.8599999999997</v>
      </c>
    </row>
    <row r="6069" spans="1:1">
      <c r="A6069" s="34">
        <v>1528.8</v>
      </c>
    </row>
    <row r="6070" spans="1:1">
      <c r="A6070" s="33">
        <v>3094.65</v>
      </c>
    </row>
    <row r="6071" spans="1:1">
      <c r="A6071" s="34">
        <v>5066.88</v>
      </c>
    </row>
    <row r="6072" spans="1:1">
      <c r="A6072" s="33">
        <v>4324.32</v>
      </c>
    </row>
    <row r="6073" spans="1:1">
      <c r="A6073" s="34">
        <v>4023</v>
      </c>
    </row>
    <row r="6074" spans="1:1">
      <c r="A6074" s="33">
        <v>2575.7999999999997</v>
      </c>
    </row>
    <row r="6075" spans="1:1">
      <c r="A6075" s="34">
        <v>2094.96</v>
      </c>
    </row>
    <row r="6076" spans="1:1">
      <c r="A6076" s="33">
        <v>4315.68</v>
      </c>
    </row>
    <row r="6077" spans="1:1">
      <c r="A6077" s="34">
        <v>5152.1399999999994</v>
      </c>
    </row>
    <row r="6078" spans="1:1">
      <c r="A6078" s="33">
        <v>5443.2000000000007</v>
      </c>
    </row>
    <row r="6079" spans="1:1">
      <c r="A6079" s="34">
        <v>4454.3999999999996</v>
      </c>
    </row>
    <row r="6080" spans="1:1">
      <c r="A6080" s="33">
        <v>3280.4999999999995</v>
      </c>
    </row>
    <row r="6081" spans="1:1">
      <c r="A6081" s="34">
        <v>3553.95</v>
      </c>
    </row>
    <row r="6082" spans="1:1">
      <c r="A6082" s="33">
        <v>3670.8</v>
      </c>
    </row>
    <row r="6083" spans="1:1">
      <c r="A6083" s="34">
        <v>4900</v>
      </c>
    </row>
    <row r="6084" spans="1:1">
      <c r="A6084" s="33">
        <v>5491.2</v>
      </c>
    </row>
    <row r="6085" spans="1:1">
      <c r="A6085" s="34">
        <v>3788.5599999999995</v>
      </c>
    </row>
    <row r="6086" spans="1:1">
      <c r="A6086" s="33">
        <v>3696.5499999999997</v>
      </c>
    </row>
    <row r="6087" spans="1:1">
      <c r="A6087" s="34">
        <v>3323.2000000000003</v>
      </c>
    </row>
    <row r="6088" spans="1:1">
      <c r="A6088" s="33">
        <v>3351.6</v>
      </c>
    </row>
    <row r="6089" spans="1:1">
      <c r="A6089" s="34">
        <v>3594.1499999999996</v>
      </c>
    </row>
    <row r="6090" spans="1:1">
      <c r="A6090" s="33">
        <v>4057.56</v>
      </c>
    </row>
    <row r="6091" spans="1:1">
      <c r="A6091" s="34">
        <v>3091.66</v>
      </c>
    </row>
    <row r="6092" spans="1:1">
      <c r="A6092" s="33">
        <v>2832.69</v>
      </c>
    </row>
    <row r="6093" spans="1:1">
      <c r="A6093" s="34">
        <v>2397.6</v>
      </c>
    </row>
    <row r="6094" spans="1:1">
      <c r="A6094" s="33">
        <v>2824.92</v>
      </c>
    </row>
    <row r="6095" spans="1:1">
      <c r="A6095" s="34">
        <v>3960</v>
      </c>
    </row>
    <row r="6096" spans="1:1">
      <c r="A6096" s="33">
        <v>3948.5</v>
      </c>
    </row>
    <row r="6097" spans="1:1">
      <c r="A6097" s="34">
        <v>2368.7999999999997</v>
      </c>
    </row>
    <row r="6098" spans="1:1">
      <c r="A6098" s="33">
        <v>2141.3000000000002</v>
      </c>
    </row>
    <row r="6099" spans="1:1">
      <c r="A6099" s="34">
        <v>2242.2400000000002</v>
      </c>
    </row>
    <row r="6100" spans="1:1">
      <c r="A6100" s="33">
        <v>2641.8</v>
      </c>
    </row>
    <row r="6101" spans="1:1">
      <c r="A6101" s="34">
        <v>4547.2</v>
      </c>
    </row>
    <row r="6102" spans="1:1">
      <c r="A6102" s="33">
        <v>4779</v>
      </c>
    </row>
    <row r="6103" spans="1:1">
      <c r="A6103" s="34">
        <v>3032.64</v>
      </c>
    </row>
    <row r="6104" spans="1:1">
      <c r="A6104" s="33">
        <v>2972.75</v>
      </c>
    </row>
    <row r="6105" spans="1:1">
      <c r="A6105" s="34">
        <v>3231.8</v>
      </c>
    </row>
    <row r="6106" spans="1:1">
      <c r="A6106" s="33">
        <v>3931.2000000000003</v>
      </c>
    </row>
    <row r="6107" spans="1:1">
      <c r="A6107" s="34">
        <v>5313</v>
      </c>
    </row>
    <row r="6108" spans="1:1">
      <c r="A6108" s="33">
        <v>5551</v>
      </c>
    </row>
    <row r="6109" spans="1:1">
      <c r="A6109" s="34">
        <v>3758.2999999999997</v>
      </c>
    </row>
    <row r="6110" spans="1:1">
      <c r="A6110" s="33">
        <v>3668.4999999999995</v>
      </c>
    </row>
    <row r="6111" spans="1:1">
      <c r="A6111" s="34">
        <v>3427.2</v>
      </c>
    </row>
    <row r="6112" spans="1:1">
      <c r="A6112" s="33">
        <v>3301.2</v>
      </c>
    </row>
    <row r="6113" spans="1:1">
      <c r="A6113" s="34">
        <v>1937.49</v>
      </c>
    </row>
    <row r="6114" spans="1:1">
      <c r="A6114" s="33">
        <v>2685.15</v>
      </c>
    </row>
    <row r="6115" spans="1:1">
      <c r="A6115" s="34">
        <v>2154.6</v>
      </c>
    </row>
    <row r="6116" spans="1:1">
      <c r="A6116" s="33">
        <v>1462.5</v>
      </c>
    </row>
    <row r="6117" spans="1:1">
      <c r="A6117" s="34">
        <v>1162.3499999999999</v>
      </c>
    </row>
    <row r="6118" spans="1:1">
      <c r="A6118" s="33">
        <v>1642.68</v>
      </c>
    </row>
    <row r="6119" spans="1:1">
      <c r="A6119" s="34">
        <v>2228.65</v>
      </c>
    </row>
    <row r="6120" spans="1:1">
      <c r="A6120" s="33">
        <v>2279.2000000000003</v>
      </c>
    </row>
    <row r="6121" spans="1:1">
      <c r="A6121" s="34">
        <v>1924</v>
      </c>
    </row>
    <row r="6122" spans="1:1">
      <c r="A6122" s="33">
        <v>1179.3600000000001</v>
      </c>
    </row>
    <row r="6123" spans="1:1">
      <c r="A6123" s="34">
        <v>1003.68</v>
      </c>
    </row>
    <row r="6124" spans="1:1">
      <c r="A6124" s="33">
        <v>1305.3599999999999</v>
      </c>
    </row>
    <row r="6125" spans="1:1">
      <c r="A6125" s="34">
        <v>2534.5</v>
      </c>
    </row>
    <row r="6126" spans="1:1">
      <c r="A6126" s="33">
        <v>2462.38</v>
      </c>
    </row>
    <row r="6127" spans="1:1">
      <c r="A6127" s="34">
        <v>2713.13</v>
      </c>
    </row>
    <row r="6128" spans="1:1">
      <c r="A6128" s="33">
        <v>1784.1200000000001</v>
      </c>
    </row>
    <row r="6129" spans="1:1">
      <c r="A6129" s="34">
        <v>934.82999999999993</v>
      </c>
    </row>
    <row r="6130" spans="1:1">
      <c r="A6130" s="33">
        <v>1641.6</v>
      </c>
    </row>
    <row r="6131" spans="1:1">
      <c r="A6131" s="34">
        <v>3258.9</v>
      </c>
    </row>
    <row r="6132" spans="1:1">
      <c r="A6132" s="33">
        <v>2244</v>
      </c>
    </row>
    <row r="6133" spans="1:1">
      <c r="A6133" s="34">
        <v>2350</v>
      </c>
    </row>
    <row r="6134" spans="1:1">
      <c r="A6134" s="33">
        <v>1821.6000000000001</v>
      </c>
    </row>
    <row r="6135" spans="1:1">
      <c r="A6135" s="34">
        <v>1322.8799999999999</v>
      </c>
    </row>
    <row r="6136" spans="1:1">
      <c r="A6136" s="33">
        <v>2646</v>
      </c>
    </row>
    <row r="6137" spans="1:1">
      <c r="A6137" s="34">
        <v>4060.8</v>
      </c>
    </row>
    <row r="6138" spans="1:1">
      <c r="A6138" s="33">
        <v>2920.32</v>
      </c>
    </row>
    <row r="6139" spans="1:1">
      <c r="A6139" s="34">
        <v>3198</v>
      </c>
    </row>
    <row r="6140" spans="1:1">
      <c r="A6140" s="33">
        <v>2309.58</v>
      </c>
    </row>
    <row r="6141" spans="1:1">
      <c r="A6141" s="34">
        <v>1344</v>
      </c>
    </row>
    <row r="6142" spans="1:1">
      <c r="A6142" s="33">
        <v>3072</v>
      </c>
    </row>
    <row r="6143" spans="1:1">
      <c r="A6143" s="34">
        <v>4290.88</v>
      </c>
    </row>
    <row r="6144" spans="1:1">
      <c r="A6144" s="33">
        <v>4048.38</v>
      </c>
    </row>
    <row r="6145" spans="1:1">
      <c r="A6145" s="34">
        <v>3544.3199999999997</v>
      </c>
    </row>
    <row r="6146" spans="1:1">
      <c r="A6146" s="33">
        <v>2998.8</v>
      </c>
    </row>
    <row r="6147" spans="1:1">
      <c r="A6147" s="34">
        <v>1762.56</v>
      </c>
    </row>
    <row r="6148" spans="1:1">
      <c r="A6148" s="33">
        <v>3517.5</v>
      </c>
    </row>
    <row r="6149" spans="1:1">
      <c r="A6149" s="34">
        <v>4606</v>
      </c>
    </row>
    <row r="6150" spans="1:1">
      <c r="A6150" s="33">
        <v>4499.7300000000005</v>
      </c>
    </row>
    <row r="6151" spans="1:1">
      <c r="A6151" s="34">
        <v>3425</v>
      </c>
    </row>
    <row r="6152" spans="1:1">
      <c r="A6152" s="33">
        <v>3002.88</v>
      </c>
    </row>
    <row r="6153" spans="1:1">
      <c r="A6153" s="34">
        <v>3576.96</v>
      </c>
    </row>
    <row r="6154" spans="1:1">
      <c r="A6154" s="33">
        <v>3640.78</v>
      </c>
    </row>
    <row r="6155" spans="1:1">
      <c r="A6155" s="34">
        <v>4919.46</v>
      </c>
    </row>
    <row r="6156" spans="1:1">
      <c r="A6156" s="33">
        <v>5278</v>
      </c>
    </row>
    <row r="6157" spans="1:1">
      <c r="A6157" s="34">
        <v>3725.9999999999995</v>
      </c>
    </row>
    <row r="6158" spans="1:1">
      <c r="A6158" s="33">
        <v>3114.28</v>
      </c>
    </row>
    <row r="6159" spans="1:1">
      <c r="A6159" s="34">
        <v>3628.7999999999997</v>
      </c>
    </row>
    <row r="6160" spans="1:1">
      <c r="A6160" s="33">
        <v>2832.2</v>
      </c>
    </row>
    <row r="6161" spans="1:1">
      <c r="A6161" s="34">
        <v>4179.6000000000004</v>
      </c>
    </row>
    <row r="6162" spans="1:1">
      <c r="A6162" s="33">
        <v>4032.6000000000004</v>
      </c>
    </row>
    <row r="6163" spans="1:1">
      <c r="A6163" s="34">
        <v>2664.8999999999996</v>
      </c>
    </row>
    <row r="6164" spans="1:1">
      <c r="A6164" s="33">
        <v>2786.4</v>
      </c>
    </row>
    <row r="6165" spans="1:1">
      <c r="A6165" s="34">
        <v>2592</v>
      </c>
    </row>
    <row r="6166" spans="1:1">
      <c r="A6166" s="33">
        <v>3091.6000000000004</v>
      </c>
    </row>
    <row r="6167" spans="1:1">
      <c r="A6167" s="34">
        <v>2806.02</v>
      </c>
    </row>
    <row r="6168" spans="1:1">
      <c r="A6168" s="33">
        <v>3470.48</v>
      </c>
    </row>
    <row r="6169" spans="1:1">
      <c r="A6169" s="34">
        <v>2072.6999999999998</v>
      </c>
    </row>
    <row r="6170" spans="1:1">
      <c r="A6170" s="33">
        <v>1936</v>
      </c>
    </row>
    <row r="6171" spans="1:1">
      <c r="A6171" s="34">
        <v>2070</v>
      </c>
    </row>
    <row r="6172" spans="1:1">
      <c r="A6172" s="33">
        <v>2545.92</v>
      </c>
    </row>
    <row r="6173" spans="1:1">
      <c r="A6173" s="34">
        <v>3563.37</v>
      </c>
    </row>
    <row r="6174" spans="1:1">
      <c r="A6174" s="33">
        <v>5418.3600000000006</v>
      </c>
    </row>
    <row r="6175" spans="1:1">
      <c r="A6175" s="34">
        <v>2918.7</v>
      </c>
    </row>
    <row r="6176" spans="1:1">
      <c r="A6176" s="33">
        <v>3076.32</v>
      </c>
    </row>
    <row r="6177" spans="1:1">
      <c r="A6177" s="34">
        <v>2876.3999999999996</v>
      </c>
    </row>
    <row r="6178" spans="1:1">
      <c r="A6178" s="33">
        <v>2821</v>
      </c>
    </row>
    <row r="6179" spans="1:1">
      <c r="A6179" s="34">
        <v>5582.5</v>
      </c>
    </row>
    <row r="6180" spans="1:1">
      <c r="A6180" s="33">
        <v>5809.8600000000006</v>
      </c>
    </row>
    <row r="6181" spans="1:1">
      <c r="A6181" s="34">
        <v>3657</v>
      </c>
    </row>
    <row r="6182" spans="1:1">
      <c r="A6182" s="33">
        <v>3264</v>
      </c>
    </row>
    <row r="6183" spans="1:1">
      <c r="A6183" s="34">
        <v>3712</v>
      </c>
    </row>
    <row r="6184" spans="1:1">
      <c r="A6184" s="33">
        <v>3024</v>
      </c>
    </row>
    <row r="6185" spans="1:1">
      <c r="A6185" s="34">
        <v>5790.7200000000012</v>
      </c>
    </row>
    <row r="6186" spans="1:1">
      <c r="A6186" s="33">
        <v>3429.8999999999996</v>
      </c>
    </row>
    <row r="6187" spans="1:1">
      <c r="A6187" s="34">
        <v>2804.88</v>
      </c>
    </row>
    <row r="6188" spans="1:1">
      <c r="A6188" s="33">
        <v>3036.88</v>
      </c>
    </row>
    <row r="6189" spans="1:1">
      <c r="A6189" s="34">
        <v>4175.01</v>
      </c>
    </row>
    <row r="6190" spans="1:1">
      <c r="A6190" s="33">
        <v>5305.8</v>
      </c>
    </row>
    <row r="6191" spans="1:1">
      <c r="A6191" s="34">
        <v>6995.0400000000009</v>
      </c>
    </row>
    <row r="6192" spans="1:1">
      <c r="A6192" s="33">
        <v>3910.9199999999996</v>
      </c>
    </row>
    <row r="6193" spans="1:1">
      <c r="A6193" s="34">
        <v>2328.41</v>
      </c>
    </row>
    <row r="6194" spans="1:1">
      <c r="A6194" s="33">
        <v>2509.6499999999996</v>
      </c>
    </row>
    <row r="6195" spans="1:1">
      <c r="A6195" s="34">
        <v>4352.67</v>
      </c>
    </row>
    <row r="6196" spans="1:1">
      <c r="A6196" s="33">
        <v>4773.6000000000004</v>
      </c>
    </row>
    <row r="6197" spans="1:1">
      <c r="A6197" s="34">
        <v>5072.1000000000004</v>
      </c>
    </row>
    <row r="6198" spans="1:1">
      <c r="A6198" s="33">
        <v>3292.7999999999997</v>
      </c>
    </row>
    <row r="6199" spans="1:1">
      <c r="A6199" s="34">
        <v>1650.72</v>
      </c>
    </row>
    <row r="6200" spans="1:1">
      <c r="A6200" s="33">
        <v>1632.96</v>
      </c>
    </row>
    <row r="6201" spans="1:1">
      <c r="A6201" s="34">
        <v>3562.08</v>
      </c>
    </row>
    <row r="6202" spans="1:1">
      <c r="A6202" s="33">
        <v>3810.2400000000002</v>
      </c>
    </row>
    <row r="6203" spans="1:1">
      <c r="A6203" s="34">
        <v>5323.2300000000005</v>
      </c>
    </row>
    <row r="6204" spans="1:1">
      <c r="A6204" s="33">
        <v>2846.4799999999996</v>
      </c>
    </row>
    <row r="6205" spans="1:1">
      <c r="A6205" s="34">
        <v>1659.84</v>
      </c>
    </row>
    <row r="6206" spans="1:1">
      <c r="A6206" s="33">
        <v>2089.8000000000002</v>
      </c>
    </row>
    <row r="6207" spans="1:1">
      <c r="A6207" s="34">
        <v>4418</v>
      </c>
    </row>
    <row r="6208" spans="1:1">
      <c r="A6208" s="33">
        <v>5135.13</v>
      </c>
    </row>
    <row r="6209" spans="1:1">
      <c r="A6209" s="34">
        <v>7444.8</v>
      </c>
    </row>
    <row r="6210" spans="1:1">
      <c r="A6210" s="33">
        <v>3806.9999999999995</v>
      </c>
    </row>
    <row r="6211" spans="1:1">
      <c r="A6211" s="34">
        <v>3185.7</v>
      </c>
    </row>
    <row r="6212" spans="1:1">
      <c r="A6212" s="33">
        <v>3286.92</v>
      </c>
    </row>
    <row r="6213" spans="1:1">
      <c r="A6213" s="34">
        <v>5194</v>
      </c>
    </row>
    <row r="6214" spans="1:1">
      <c r="A6214" s="33">
        <v>7080</v>
      </c>
    </row>
    <row r="6215" spans="1:1">
      <c r="A6215" s="34">
        <v>7796.880000000001</v>
      </c>
    </row>
    <row r="6216" spans="1:1">
      <c r="A6216" s="33">
        <v>4410</v>
      </c>
    </row>
    <row r="6217" spans="1:1">
      <c r="A6217" s="34">
        <v>3536.2799999999997</v>
      </c>
    </row>
    <row r="6218" spans="1:1">
      <c r="A6218" s="33">
        <v>4610.7</v>
      </c>
    </row>
    <row r="6219" spans="1:1">
      <c r="A6219" s="34">
        <v>5440.4999999999991</v>
      </c>
    </row>
    <row r="6220" spans="1:1">
      <c r="A6220" s="33">
        <v>10400</v>
      </c>
    </row>
    <row r="6221" spans="1:1">
      <c r="A6221" s="34">
        <v>11559.87</v>
      </c>
    </row>
    <row r="6222" spans="1:1">
      <c r="A6222" s="33">
        <v>7673.4</v>
      </c>
    </row>
    <row r="6223" spans="1:1">
      <c r="A6223" s="34">
        <v>4553.28</v>
      </c>
    </row>
    <row r="6224" spans="1:1">
      <c r="A6224" s="33">
        <v>4411.68</v>
      </c>
    </row>
    <row r="6225" spans="1:1">
      <c r="A6225" s="34">
        <v>6911.9999999999991</v>
      </c>
    </row>
    <row r="6226" spans="1:1">
      <c r="A6226" s="33">
        <v>10467.6</v>
      </c>
    </row>
    <row r="6227" spans="1:1">
      <c r="A6227" s="34">
        <v>11520.840000000002</v>
      </c>
    </row>
    <row r="6228" spans="1:1">
      <c r="A6228" s="33">
        <v>6429.78</v>
      </c>
    </row>
    <row r="6229" spans="1:1">
      <c r="A6229" s="34">
        <v>4620</v>
      </c>
    </row>
    <row r="6230" spans="1:1">
      <c r="A6230" s="33">
        <v>4203.32</v>
      </c>
    </row>
    <row r="6231" spans="1:1">
      <c r="A6231" s="34">
        <v>5278.5</v>
      </c>
    </row>
    <row r="6232" spans="1:1">
      <c r="A6232" s="33">
        <v>9835.64</v>
      </c>
    </row>
    <row r="6233" spans="1:1">
      <c r="A6233" s="34">
        <v>8489.4600000000009</v>
      </c>
    </row>
    <row r="6234" spans="1:1">
      <c r="A6234" s="33">
        <v>5137.92</v>
      </c>
    </row>
    <row r="6235" spans="1:1">
      <c r="A6235" s="34">
        <v>2904.7200000000003</v>
      </c>
    </row>
    <row r="6236" spans="1:1">
      <c r="A6236" s="33">
        <v>3276</v>
      </c>
    </row>
    <row r="6237" spans="1:1">
      <c r="A6237" s="34">
        <v>3863.9999999999995</v>
      </c>
    </row>
    <row r="6238" spans="1:1">
      <c r="A6238" s="33">
        <v>7238.4</v>
      </c>
    </row>
    <row r="6239" spans="1:1">
      <c r="A6239" s="34">
        <v>7320</v>
      </c>
    </row>
    <row r="6240" spans="1:1">
      <c r="A6240" s="33">
        <v>4368</v>
      </c>
    </row>
    <row r="6241" spans="1:1">
      <c r="A6241" s="34">
        <v>2814.2400000000002</v>
      </c>
    </row>
    <row r="6242" spans="1:1">
      <c r="A6242" s="33">
        <v>2886.4</v>
      </c>
    </row>
    <row r="6243" spans="1:1">
      <c r="A6243" s="34">
        <v>4717.4399999999996</v>
      </c>
    </row>
    <row r="6244" spans="1:1">
      <c r="A6244" s="33">
        <v>8190</v>
      </c>
    </row>
    <row r="6245" spans="1:1">
      <c r="A6245" s="34">
        <v>7923.0000000000009</v>
      </c>
    </row>
    <row r="6246" spans="1:1">
      <c r="A6246" s="33">
        <v>3722.3999999999996</v>
      </c>
    </row>
    <row r="6247" spans="1:1">
      <c r="A6247" s="34">
        <v>3040.1</v>
      </c>
    </row>
    <row r="6248" spans="1:1">
      <c r="A6248" s="33">
        <v>5008.5</v>
      </c>
    </row>
    <row r="6249" spans="1:1">
      <c r="A6249" s="34">
        <v>6079.92</v>
      </c>
    </row>
    <row r="6250" spans="1:1">
      <c r="A6250" s="33">
        <v>9603.7199999999993</v>
      </c>
    </row>
    <row r="6251" spans="1:1">
      <c r="A6251" s="34">
        <v>11658</v>
      </c>
    </row>
    <row r="6252" spans="1:1">
      <c r="A6252" s="33">
        <v>5715.9</v>
      </c>
    </row>
    <row r="6253" spans="1:1">
      <c r="A6253" s="34">
        <v>4214</v>
      </c>
    </row>
    <row r="6254" spans="1:1">
      <c r="A6254" s="33">
        <v>5150.7</v>
      </c>
    </row>
    <row r="6255" spans="1:1">
      <c r="A6255" s="34">
        <v>6682.4999999999991</v>
      </c>
    </row>
    <row r="6256" spans="1:1">
      <c r="A6256" s="33">
        <v>9302.4</v>
      </c>
    </row>
    <row r="6257" spans="1:1">
      <c r="A6257" s="34">
        <v>3811.5</v>
      </c>
    </row>
    <row r="6258" spans="1:1">
      <c r="A6258" s="33">
        <v>3077</v>
      </c>
    </row>
    <row r="6259" spans="1:1">
      <c r="A6259" s="34">
        <v>2449.44</v>
      </c>
    </row>
    <row r="6260" spans="1:1">
      <c r="A6260" s="33">
        <v>2759.3500000000004</v>
      </c>
    </row>
    <row r="6261" spans="1:1">
      <c r="A6261" s="34">
        <v>3013.9199999999996</v>
      </c>
    </row>
    <row r="6262" spans="1:1">
      <c r="A6262" s="33">
        <v>4264.96</v>
      </c>
    </row>
    <row r="6263" spans="1:1">
      <c r="A6263" s="34">
        <v>4471</v>
      </c>
    </row>
    <row r="6264" spans="1:1">
      <c r="A6264" s="33">
        <v>3068.16</v>
      </c>
    </row>
    <row r="6265" spans="1:1">
      <c r="A6265" s="34">
        <v>2137.8500000000004</v>
      </c>
    </row>
    <row r="6266" spans="1:1">
      <c r="A6266" s="33">
        <v>2059</v>
      </c>
    </row>
    <row r="6267" spans="1:1">
      <c r="A6267" s="34">
        <v>3960</v>
      </c>
    </row>
    <row r="6268" spans="1:1">
      <c r="A6268" s="33">
        <v>3532.2</v>
      </c>
    </row>
    <row r="6269" spans="1:1">
      <c r="A6269" s="34">
        <v>4173.12</v>
      </c>
    </row>
    <row r="6270" spans="1:1">
      <c r="A6270" s="33">
        <v>1957.4999999999998</v>
      </c>
    </row>
    <row r="6271" spans="1:1">
      <c r="A6271" s="34">
        <v>1788.28</v>
      </c>
    </row>
    <row r="6272" spans="1:1">
      <c r="A6272" s="33">
        <v>1674</v>
      </c>
    </row>
    <row r="6273" spans="1:1">
      <c r="A6273" s="34">
        <v>2630.7</v>
      </c>
    </row>
    <row r="6274" spans="1:1">
      <c r="A6274" s="33">
        <v>2829.06</v>
      </c>
    </row>
    <row r="6275" spans="1:1">
      <c r="A6275" s="34">
        <v>3834.5400000000004</v>
      </c>
    </row>
    <row r="6276" spans="1:1">
      <c r="A6276" s="33">
        <v>2039.8</v>
      </c>
    </row>
    <row r="6277" spans="1:1">
      <c r="A6277" s="34">
        <v>1584.0000000000002</v>
      </c>
    </row>
    <row r="6278" spans="1:1">
      <c r="A6278" s="33">
        <v>1814.4</v>
      </c>
    </row>
    <row r="6279" spans="1:1">
      <c r="A6279" s="34">
        <v>2751</v>
      </c>
    </row>
    <row r="6280" spans="1:1">
      <c r="A6280" s="33">
        <v>3689.2799999999997</v>
      </c>
    </row>
    <row r="6281" spans="1:1">
      <c r="A6281" s="34">
        <v>5547.3</v>
      </c>
    </row>
    <row r="6282" spans="1:1">
      <c r="A6282" s="33">
        <v>3516.24</v>
      </c>
    </row>
    <row r="6283" spans="1:1">
      <c r="A6283" s="34">
        <v>3314.09</v>
      </c>
    </row>
    <row r="6284" spans="1:1">
      <c r="A6284" s="33">
        <v>3078</v>
      </c>
    </row>
    <row r="6285" spans="1:1">
      <c r="A6285" s="34">
        <v>3381</v>
      </c>
    </row>
    <row r="6286" spans="1:1">
      <c r="A6286" s="33">
        <v>6418.86</v>
      </c>
    </row>
    <row r="6287" spans="1:1">
      <c r="A6287" s="34">
        <v>6021.4000000000005</v>
      </c>
    </row>
    <row r="6288" spans="1:1">
      <c r="A6288" s="33">
        <v>3592.68</v>
      </c>
    </row>
    <row r="6289" spans="1:1">
      <c r="A6289" s="34">
        <v>4289.22</v>
      </c>
    </row>
    <row r="6290" spans="1:1">
      <c r="A6290" s="33">
        <v>4223.3100000000004</v>
      </c>
    </row>
    <row r="6291" spans="1:1">
      <c r="A6291" s="34">
        <v>4872.07</v>
      </c>
    </row>
    <row r="6292" spans="1:1">
      <c r="A6292" s="33">
        <v>9286.1999999999989</v>
      </c>
    </row>
    <row r="6293" spans="1:1">
      <c r="A6293" s="34">
        <v>8820</v>
      </c>
    </row>
    <row r="6294" spans="1:1">
      <c r="A6294" s="33">
        <v>6496</v>
      </c>
    </row>
    <row r="6295" spans="1:1">
      <c r="A6295" s="34">
        <v>5713.4000000000005</v>
      </c>
    </row>
    <row r="6296" spans="1:1">
      <c r="A6296" s="33">
        <v>5383.56</v>
      </c>
    </row>
    <row r="6297" spans="1:1">
      <c r="A6297" s="34">
        <v>5261.62</v>
      </c>
    </row>
    <row r="6298" spans="1:1">
      <c r="A6298" s="33">
        <v>10604.16</v>
      </c>
    </row>
    <row r="6299" spans="1:1">
      <c r="A6299" s="34">
        <v>9957.6400000000012</v>
      </c>
    </row>
    <row r="6300" spans="1:1">
      <c r="A6300" s="33">
        <v>5219.9999999999991</v>
      </c>
    </row>
    <row r="6301" spans="1:1">
      <c r="A6301" s="34">
        <v>6010.2000000000007</v>
      </c>
    </row>
    <row r="6302" spans="1:1">
      <c r="A6302" s="33">
        <v>4244.24</v>
      </c>
    </row>
    <row r="6303" spans="1:1">
      <c r="A6303" s="34">
        <v>4477.4399999999996</v>
      </c>
    </row>
    <row r="6304" spans="1:1">
      <c r="A6304" s="33">
        <v>7983.3600000000006</v>
      </c>
    </row>
    <row r="6305" spans="1:1">
      <c r="A6305" s="34">
        <v>6890</v>
      </c>
    </row>
    <row r="6306" spans="1:1">
      <c r="A6306" s="33">
        <v>4434.5</v>
      </c>
    </row>
    <row r="6307" spans="1:1">
      <c r="A6307" s="34">
        <v>2499</v>
      </c>
    </row>
    <row r="6308" spans="1:1">
      <c r="A6308" s="33">
        <v>2100</v>
      </c>
    </row>
    <row r="6309" spans="1:1">
      <c r="A6309" s="34">
        <v>2726.8799999999997</v>
      </c>
    </row>
    <row r="6310" spans="1:1">
      <c r="A6310" s="33">
        <v>5077.03</v>
      </c>
    </row>
    <row r="6311" spans="1:1">
      <c r="A6311" s="34">
        <v>5556.6</v>
      </c>
    </row>
    <row r="6312" spans="1:1">
      <c r="A6312" s="33">
        <v>2975.2799999999997</v>
      </c>
    </row>
    <row r="6313" spans="1:1">
      <c r="A6313" s="34">
        <v>2601</v>
      </c>
    </row>
    <row r="6314" spans="1:1">
      <c r="A6314" s="33">
        <v>2937.6000000000004</v>
      </c>
    </row>
    <row r="6315" spans="1:1">
      <c r="A6315" s="34">
        <v>2941.2599999999998</v>
      </c>
    </row>
    <row r="6316" spans="1:1">
      <c r="A6316" s="33">
        <v>5322.24</v>
      </c>
    </row>
    <row r="6317" spans="1:1">
      <c r="A6317" s="34">
        <v>5203</v>
      </c>
    </row>
    <row r="6318" spans="1:1">
      <c r="A6318" s="33">
        <v>2932.7999999999997</v>
      </c>
    </row>
    <row r="6319" spans="1:1">
      <c r="A6319" s="34">
        <v>3426.84</v>
      </c>
    </row>
    <row r="6320" spans="1:1">
      <c r="A6320" s="33">
        <v>4572.1499999999996</v>
      </c>
    </row>
    <row r="6321" spans="1:1">
      <c r="A6321" s="34">
        <v>5750.64</v>
      </c>
    </row>
    <row r="6322" spans="1:1">
      <c r="A6322" s="33">
        <v>9676.8000000000011</v>
      </c>
    </row>
    <row r="6323" spans="1:1">
      <c r="A6323" s="34">
        <v>7964.16</v>
      </c>
    </row>
    <row r="6324" spans="1:1">
      <c r="A6324" s="33">
        <v>4999.4999999999991</v>
      </c>
    </row>
    <row r="6325" spans="1:1">
      <c r="A6325" s="34">
        <v>6114.9000000000005</v>
      </c>
    </row>
    <row r="6326" spans="1:1">
      <c r="A6326" s="33">
        <v>5821.2000000000007</v>
      </c>
    </row>
    <row r="6327" spans="1:1">
      <c r="A6327" s="34">
        <v>5382.65</v>
      </c>
    </row>
    <row r="6328" spans="1:1">
      <c r="A6328" s="33">
        <v>10091.25</v>
      </c>
    </row>
    <row r="6329" spans="1:1">
      <c r="A6329" s="34">
        <v>3228.1600000000003</v>
      </c>
    </row>
    <row r="6330" spans="1:1">
      <c r="A6330" s="33">
        <v>2475</v>
      </c>
    </row>
    <row r="6331" spans="1:1">
      <c r="A6331" s="34">
        <v>2164.3200000000002</v>
      </c>
    </row>
    <row r="6332" spans="1:1">
      <c r="A6332" s="33">
        <v>1854.8400000000001</v>
      </c>
    </row>
    <row r="6333" spans="1:1">
      <c r="A6333" s="34">
        <v>2816</v>
      </c>
    </row>
    <row r="6334" spans="1:1">
      <c r="A6334" s="33">
        <v>3598.4</v>
      </c>
    </row>
    <row r="6335" spans="1:1">
      <c r="A6335" s="34">
        <v>3696</v>
      </c>
    </row>
    <row r="6336" spans="1:1">
      <c r="A6336" s="33">
        <v>2359.5</v>
      </c>
    </row>
    <row r="6337" spans="1:1">
      <c r="A6337" s="34">
        <v>1817</v>
      </c>
    </row>
    <row r="6338" spans="1:1">
      <c r="A6338" s="33">
        <v>1464.5</v>
      </c>
    </row>
    <row r="6339" spans="1:1">
      <c r="A6339" s="34">
        <v>2300.9199999999996</v>
      </c>
    </row>
    <row r="6340" spans="1:1">
      <c r="A6340" s="33">
        <v>2529.67</v>
      </c>
    </row>
    <row r="6341" spans="1:1">
      <c r="A6341" s="34">
        <v>3243.2400000000002</v>
      </c>
    </row>
    <row r="6342" spans="1:1">
      <c r="A6342" s="33">
        <v>1530.8999999999999</v>
      </c>
    </row>
    <row r="6343" spans="1:1">
      <c r="A6343" s="34">
        <v>1314.4</v>
      </c>
    </row>
    <row r="6344" spans="1:1">
      <c r="A6344" s="33">
        <v>1223.04</v>
      </c>
    </row>
    <row r="6345" spans="1:1">
      <c r="A6345" s="34">
        <v>2048.69</v>
      </c>
    </row>
    <row r="6346" spans="1:1">
      <c r="A6346" s="33">
        <v>2186.2399999999998</v>
      </c>
    </row>
    <row r="6347" spans="1:1">
      <c r="A6347" s="34">
        <v>3357.2000000000003</v>
      </c>
    </row>
    <row r="6348" spans="1:1">
      <c r="A6348" s="33">
        <v>1522.92</v>
      </c>
    </row>
    <row r="6349" spans="1:1">
      <c r="A6349" s="34">
        <v>1067.42</v>
      </c>
    </row>
    <row r="6350" spans="1:1">
      <c r="A6350" s="33">
        <v>1224</v>
      </c>
    </row>
    <row r="6351" spans="1:1">
      <c r="A6351" s="34">
        <v>1993.7399999999998</v>
      </c>
    </row>
    <row r="6352" spans="1:1">
      <c r="A6352" s="33">
        <v>3027.7000000000003</v>
      </c>
    </row>
    <row r="6353" spans="1:1">
      <c r="A6353" s="34">
        <v>4347</v>
      </c>
    </row>
    <row r="6354" spans="1:1">
      <c r="A6354" s="33">
        <v>2910.6</v>
      </c>
    </row>
    <row r="6355" spans="1:1">
      <c r="A6355" s="34">
        <v>2844.27</v>
      </c>
    </row>
    <row r="6356" spans="1:1">
      <c r="A6356" s="33">
        <v>2570.7000000000003</v>
      </c>
    </row>
    <row r="6357" spans="1:1">
      <c r="A6357" s="34">
        <v>2840.04</v>
      </c>
    </row>
    <row r="6358" spans="1:1">
      <c r="A6358" s="33">
        <v>4850.5600000000004</v>
      </c>
    </row>
    <row r="6359" spans="1:1">
      <c r="A6359" s="34">
        <v>6025.04</v>
      </c>
    </row>
    <row r="6360" spans="1:1">
      <c r="A6360" s="33">
        <v>2602.6799999999998</v>
      </c>
    </row>
    <row r="6361" spans="1:1">
      <c r="A6361" s="34">
        <v>3757.32</v>
      </c>
    </row>
    <row r="6362" spans="1:1">
      <c r="A6362" s="33">
        <v>3498.6</v>
      </c>
    </row>
    <row r="6363" spans="1:1">
      <c r="A6363" s="34">
        <v>4371</v>
      </c>
    </row>
    <row r="6364" spans="1:1">
      <c r="A6364" s="33">
        <v>7777.28</v>
      </c>
    </row>
    <row r="6365" spans="1:1">
      <c r="A6365" s="34">
        <v>8255.52</v>
      </c>
    </row>
    <row r="6366" spans="1:1">
      <c r="A6366" s="33">
        <v>5132.3999999999996</v>
      </c>
    </row>
    <row r="6367" spans="1:1">
      <c r="A6367" s="34">
        <v>4499.7300000000005</v>
      </c>
    </row>
    <row r="6368" spans="1:1">
      <c r="A6368" s="33">
        <v>4350.2400000000007</v>
      </c>
    </row>
    <row r="6369" spans="1:1">
      <c r="A6369" s="34">
        <v>4179.5599999999995</v>
      </c>
    </row>
    <row r="6370" spans="1:1">
      <c r="A6370" s="33">
        <v>7868.07</v>
      </c>
    </row>
    <row r="6371" spans="1:1">
      <c r="A6371" s="34">
        <v>6954</v>
      </c>
    </row>
    <row r="6372" spans="1:1">
      <c r="A6372" s="33">
        <v>5202.5999999999995</v>
      </c>
    </row>
    <row r="6373" spans="1:1">
      <c r="A6373" s="34">
        <v>4054.5</v>
      </c>
    </row>
    <row r="6374" spans="1:1">
      <c r="A6374" s="33">
        <v>3303.78</v>
      </c>
    </row>
    <row r="6375" spans="1:1">
      <c r="A6375" s="34">
        <v>3307.5</v>
      </c>
    </row>
    <row r="6376" spans="1:1">
      <c r="A6376" s="33">
        <v>5566.86</v>
      </c>
    </row>
    <row r="6377" spans="1:1">
      <c r="A6377" s="34">
        <v>6075</v>
      </c>
    </row>
    <row r="6378" spans="1:1">
      <c r="A6378" s="33">
        <v>3821.5699999999997</v>
      </c>
    </row>
    <row r="6379" spans="1:1">
      <c r="A6379" s="34">
        <v>1745.7</v>
      </c>
    </row>
    <row r="6380" spans="1:1">
      <c r="A6380" s="33">
        <v>1383.1200000000001</v>
      </c>
    </row>
    <row r="6381" spans="1:1">
      <c r="A6381" s="34">
        <v>1873.9199999999998</v>
      </c>
    </row>
    <row r="6382" spans="1:1">
      <c r="A6382" s="33">
        <v>3165.72</v>
      </c>
    </row>
    <row r="6383" spans="1:1">
      <c r="A6383" s="34">
        <v>3931.2000000000003</v>
      </c>
    </row>
    <row r="6384" spans="1:1">
      <c r="A6384" s="33">
        <v>1880.9399999999998</v>
      </c>
    </row>
    <row r="6385" spans="1:1">
      <c r="A6385" s="34">
        <v>1516.8600000000001</v>
      </c>
    </row>
    <row r="6386" spans="1:1">
      <c r="A6386" s="33">
        <v>1656.48</v>
      </c>
    </row>
    <row r="6387" spans="1:1">
      <c r="A6387" s="34">
        <v>1974.32</v>
      </c>
    </row>
    <row r="6388" spans="1:1">
      <c r="A6388" s="33">
        <v>3519.18</v>
      </c>
    </row>
    <row r="6389" spans="1:1">
      <c r="A6389" s="34">
        <v>2987.92</v>
      </c>
    </row>
    <row r="6390" spans="1:1">
      <c r="A6390" s="33">
        <v>1511.9999999999998</v>
      </c>
    </row>
    <row r="6391" spans="1:1">
      <c r="A6391" s="34">
        <v>1856</v>
      </c>
    </row>
    <row r="6392" spans="1:1">
      <c r="A6392" s="33">
        <v>3982.5</v>
      </c>
    </row>
    <row r="6393" spans="1:1">
      <c r="A6393" s="34">
        <v>5139.12</v>
      </c>
    </row>
    <row r="6394" spans="1:1">
      <c r="A6394" s="33">
        <v>7909.12</v>
      </c>
    </row>
    <row r="6395" spans="1:1">
      <c r="A6395" s="34">
        <v>8085</v>
      </c>
    </row>
    <row r="6396" spans="1:1">
      <c r="A6396" s="33">
        <v>5104.2</v>
      </c>
    </row>
    <row r="6397" spans="1:1">
      <c r="A6397" s="34">
        <v>4939.4800000000005</v>
      </c>
    </row>
    <row r="6398" spans="1:1">
      <c r="A6398" s="33">
        <v>4630.5</v>
      </c>
    </row>
    <row r="6399" spans="1:1">
      <c r="A6399" s="34">
        <v>4731.4399999999996</v>
      </c>
    </row>
    <row r="6400" spans="1:1">
      <c r="A6400" s="33">
        <v>6926.4</v>
      </c>
    </row>
    <row r="6401" spans="1:1">
      <c r="A6401" s="34">
        <v>2697.3</v>
      </c>
    </row>
    <row r="6402" spans="1:1">
      <c r="A6402" s="33">
        <v>1393.08</v>
      </c>
    </row>
    <row r="6403" spans="1:1">
      <c r="A6403" s="34">
        <v>1092</v>
      </c>
    </row>
    <row r="6404" spans="1:1">
      <c r="A6404" s="33">
        <v>714</v>
      </c>
    </row>
    <row r="6405" spans="1:1">
      <c r="A6405" s="34">
        <v>1124.24</v>
      </c>
    </row>
    <row r="6406" spans="1:1">
      <c r="A6406" s="33">
        <v>1618.38</v>
      </c>
    </row>
    <row r="6407" spans="1:1">
      <c r="A6407" s="34">
        <v>2779.32</v>
      </c>
    </row>
    <row r="6408" spans="1:1">
      <c r="A6408" s="33">
        <v>1013.8399999999999</v>
      </c>
    </row>
    <row r="6409" spans="1:1">
      <c r="A6409" s="34">
        <v>968.31000000000006</v>
      </c>
    </row>
    <row r="6410" spans="1:1">
      <c r="A6410" s="33">
        <v>624.24</v>
      </c>
    </row>
    <row r="6411" spans="1:1">
      <c r="A6411" s="34">
        <v>1218.24</v>
      </c>
    </row>
    <row r="6412" spans="1:1">
      <c r="A6412" s="33">
        <v>1551.42</v>
      </c>
    </row>
    <row r="6413" spans="1:1">
      <c r="A6413" s="34">
        <v>3261.96</v>
      </c>
    </row>
    <row r="6414" spans="1:1">
      <c r="A6414" s="33">
        <v>1185.31</v>
      </c>
    </row>
    <row r="6415" spans="1:1">
      <c r="A6415" s="34">
        <v>1241</v>
      </c>
    </row>
    <row r="6416" spans="1:1">
      <c r="A6416" s="33">
        <v>505.44</v>
      </c>
    </row>
    <row r="6417" spans="1:1">
      <c r="A6417" s="34">
        <v>1052.48</v>
      </c>
    </row>
    <row r="6418" spans="1:1">
      <c r="A6418" s="33">
        <v>1392.3</v>
      </c>
    </row>
    <row r="6419" spans="1:1">
      <c r="A6419" s="34">
        <v>2683.4500000000003</v>
      </c>
    </row>
    <row r="6420" spans="1:1">
      <c r="A6420" s="33">
        <v>964.31999999999994</v>
      </c>
    </row>
    <row r="6421" spans="1:1">
      <c r="A6421" s="34">
        <v>1024.1000000000001</v>
      </c>
    </row>
    <row r="6422" spans="1:1">
      <c r="A6422" s="33">
        <v>609</v>
      </c>
    </row>
    <row r="6423" spans="1:1">
      <c r="A6423" s="34">
        <v>806.05</v>
      </c>
    </row>
    <row r="6424" spans="1:1">
      <c r="A6424" s="33">
        <v>1350</v>
      </c>
    </row>
    <row r="6425" spans="1:1">
      <c r="A6425" s="34">
        <v>3898.44</v>
      </c>
    </row>
    <row r="6426" spans="1:1">
      <c r="A6426" s="33">
        <v>1428</v>
      </c>
    </row>
    <row r="6427" spans="1:1">
      <c r="A6427" s="34">
        <v>1146.08</v>
      </c>
    </row>
    <row r="6428" spans="1:1">
      <c r="A6428" s="33">
        <v>779.7600000000001</v>
      </c>
    </row>
    <row r="6429" spans="1:1">
      <c r="A6429" s="34">
        <v>888.71999999999991</v>
      </c>
    </row>
    <row r="6430" spans="1:1">
      <c r="A6430" s="33">
        <v>2158.83</v>
      </c>
    </row>
    <row r="6431" spans="1:1">
      <c r="A6431" s="34">
        <v>2556</v>
      </c>
    </row>
    <row r="6432" spans="1:1">
      <c r="A6432" s="33">
        <v>1245.0899999999999</v>
      </c>
    </row>
    <row r="6433" spans="1:1">
      <c r="A6433" s="34">
        <v>862.40000000000009</v>
      </c>
    </row>
    <row r="6434" spans="1:1">
      <c r="A6434" s="33">
        <v>829.40000000000009</v>
      </c>
    </row>
    <row r="6435" spans="1:1">
      <c r="A6435" s="34">
        <v>1296.54</v>
      </c>
    </row>
    <row r="6436" spans="1:1">
      <c r="A6436" s="33">
        <v>2731.04</v>
      </c>
    </row>
    <row r="6437" spans="1:1">
      <c r="A6437" s="34">
        <v>4342.8</v>
      </c>
    </row>
    <row r="6438" spans="1:1">
      <c r="A6438" s="33">
        <v>2048.1999999999998</v>
      </c>
    </row>
    <row r="6439" spans="1:1">
      <c r="A6439" s="34">
        <v>1363.44</v>
      </c>
    </row>
    <row r="6440" spans="1:1">
      <c r="A6440" s="33">
        <v>1258.74</v>
      </c>
    </row>
    <row r="6441" spans="1:1">
      <c r="A6441" s="34">
        <v>1586.9999999999998</v>
      </c>
    </row>
    <row r="6442" spans="1:1">
      <c r="A6442" s="33">
        <v>3105</v>
      </c>
    </row>
    <row r="6443" spans="1:1">
      <c r="A6443" s="34">
        <v>4148.2800000000007</v>
      </c>
    </row>
    <row r="6444" spans="1:1">
      <c r="A6444" s="33">
        <v>1753.57</v>
      </c>
    </row>
    <row r="6445" spans="1:1">
      <c r="A6445" s="34">
        <v>1555.2</v>
      </c>
    </row>
    <row r="6446" spans="1:1">
      <c r="A6446" s="33">
        <v>1425</v>
      </c>
    </row>
    <row r="6447" spans="1:1">
      <c r="A6447" s="34">
        <v>1560.6499999999999</v>
      </c>
    </row>
    <row r="6448" spans="1:1">
      <c r="A6448" s="33">
        <v>3304.8</v>
      </c>
    </row>
    <row r="6449" spans="1:1">
      <c r="A6449" s="34">
        <v>3485.28</v>
      </c>
    </row>
    <row r="6450" spans="1:1">
      <c r="A6450" s="33">
        <v>2026.6399999999999</v>
      </c>
    </row>
    <row r="6451" spans="1:1">
      <c r="A6451" s="34">
        <v>1136.8500000000001</v>
      </c>
    </row>
    <row r="6452" spans="1:1">
      <c r="A6452" s="33">
        <v>881.28</v>
      </c>
    </row>
    <row r="6453" spans="1:1">
      <c r="A6453" s="34">
        <v>1172.1799999999998</v>
      </c>
    </row>
    <row r="6454" spans="1:1">
      <c r="A6454" s="33">
        <v>1885.52</v>
      </c>
    </row>
    <row r="6455" spans="1:1">
      <c r="A6455" s="34">
        <v>3672.9</v>
      </c>
    </row>
    <row r="6456" spans="1:1">
      <c r="A6456" s="33">
        <v>1701.5</v>
      </c>
    </row>
    <row r="6457" spans="1:1">
      <c r="A6457" s="34">
        <v>1091.3400000000001</v>
      </c>
    </row>
    <row r="6458" spans="1:1">
      <c r="A6458" s="33">
        <v>895.44</v>
      </c>
    </row>
    <row r="6459" spans="1:1">
      <c r="A6459" s="34">
        <v>1064.77</v>
      </c>
    </row>
    <row r="6460" spans="1:1">
      <c r="A6460" s="33">
        <v>2199.5</v>
      </c>
    </row>
    <row r="6461" spans="1:1">
      <c r="A6461" s="34">
        <v>3070.08</v>
      </c>
    </row>
    <row r="6462" spans="1:1">
      <c r="A6462" s="33">
        <v>1319.76</v>
      </c>
    </row>
    <row r="6463" spans="1:1">
      <c r="A6463" s="34">
        <v>1191.8700000000001</v>
      </c>
    </row>
    <row r="6464" spans="1:1">
      <c r="A6464" s="33">
        <v>1352</v>
      </c>
    </row>
    <row r="6465" spans="1:1">
      <c r="A6465" s="34">
        <v>1500.96</v>
      </c>
    </row>
    <row r="6466" spans="1:1">
      <c r="A6466" s="33">
        <v>2851.2000000000003</v>
      </c>
    </row>
    <row r="6467" spans="1:1">
      <c r="A6467" s="34">
        <v>5127.1000000000004</v>
      </c>
    </row>
    <row r="6468" spans="1:1">
      <c r="A6468" s="33">
        <v>2446.08</v>
      </c>
    </row>
    <row r="6469" spans="1:1">
      <c r="A6469" s="34">
        <v>2075.7000000000003</v>
      </c>
    </row>
    <row r="6470" spans="1:1">
      <c r="A6470" s="33">
        <v>1765.96</v>
      </c>
    </row>
    <row r="6471" spans="1:1">
      <c r="A6471" s="34">
        <v>1725.84</v>
      </c>
    </row>
    <row r="6472" spans="1:1">
      <c r="A6472" s="33">
        <v>3324.1600000000003</v>
      </c>
    </row>
    <row r="6473" spans="1:1">
      <c r="A6473" s="34">
        <v>2959.7400000000002</v>
      </c>
    </row>
    <row r="6474" spans="1:1">
      <c r="A6474" s="33">
        <v>1853.1</v>
      </c>
    </row>
    <row r="6475" spans="1:1">
      <c r="A6475" s="34">
        <v>1564.2</v>
      </c>
    </row>
    <row r="6476" spans="1:1">
      <c r="A6476" s="33">
        <v>1231.19</v>
      </c>
    </row>
    <row r="6477" spans="1:1">
      <c r="A6477" s="34">
        <v>2097.6</v>
      </c>
    </row>
    <row r="6478" spans="1:1">
      <c r="A6478" s="33">
        <v>2840.84</v>
      </c>
    </row>
    <row r="6479" spans="1:1">
      <c r="A6479" s="34">
        <v>3276</v>
      </c>
    </row>
    <row r="6480" spans="1:1">
      <c r="A6480" s="33">
        <v>1373.76</v>
      </c>
    </row>
    <row r="6481" spans="1:1">
      <c r="A6481" s="34">
        <v>1227.6000000000001</v>
      </c>
    </row>
    <row r="6482" spans="1:1">
      <c r="A6482" s="33">
        <v>1137.5</v>
      </c>
    </row>
    <row r="6483" spans="1:1">
      <c r="A6483" s="34">
        <v>1937.5199999999998</v>
      </c>
    </row>
    <row r="6484" spans="1:1">
      <c r="A6484" s="33">
        <v>1800</v>
      </c>
    </row>
    <row r="6485" spans="1:1">
      <c r="A6485" s="34">
        <v>2365.5500000000002</v>
      </c>
    </row>
    <row r="6486" spans="1:1">
      <c r="A6486" s="33">
        <v>1128</v>
      </c>
    </row>
    <row r="6487" spans="1:1">
      <c r="A6487" s="34">
        <v>949.76</v>
      </c>
    </row>
    <row r="6488" spans="1:1">
      <c r="A6488" s="33">
        <v>790.4</v>
      </c>
    </row>
    <row r="6489" spans="1:1">
      <c r="A6489" s="34">
        <v>1192.32</v>
      </c>
    </row>
    <row r="6490" spans="1:1">
      <c r="A6490" s="33">
        <v>1830.24</v>
      </c>
    </row>
    <row r="6491" spans="1:1">
      <c r="A6491" s="34">
        <v>2098.98</v>
      </c>
    </row>
    <row r="6492" spans="1:1">
      <c r="A6492" s="33">
        <v>1253.5</v>
      </c>
    </row>
    <row r="6493" spans="1:1">
      <c r="A6493" s="34">
        <v>777.7</v>
      </c>
    </row>
    <row r="6494" spans="1:1">
      <c r="A6494" s="33">
        <v>741</v>
      </c>
    </row>
    <row r="6495" spans="1:1">
      <c r="A6495" s="34">
        <v>1477.44</v>
      </c>
    </row>
    <row r="6496" spans="1:1">
      <c r="A6496" s="33">
        <v>2117.92</v>
      </c>
    </row>
    <row r="6497" spans="1:1">
      <c r="A6497" s="34">
        <v>4161.3</v>
      </c>
    </row>
    <row r="6498" spans="1:1">
      <c r="A6498" s="33">
        <v>2181.1499999999996</v>
      </c>
    </row>
    <row r="6499" spans="1:1">
      <c r="A6499" s="34">
        <v>2120.58</v>
      </c>
    </row>
    <row r="6500" spans="1:1">
      <c r="A6500" s="33">
        <v>1699.83</v>
      </c>
    </row>
    <row r="6501" spans="1:1">
      <c r="A6501" s="34">
        <v>2235.3199999999997</v>
      </c>
    </row>
    <row r="6502" spans="1:1">
      <c r="A6502" s="33">
        <v>4211.2</v>
      </c>
    </row>
    <row r="6503" spans="1:1">
      <c r="A6503" s="34">
        <v>4804.8</v>
      </c>
    </row>
    <row r="6504" spans="1:1">
      <c r="A6504" s="33">
        <v>2173.75</v>
      </c>
    </row>
    <row r="6505" spans="1:1">
      <c r="A6505" s="34">
        <v>3224.65</v>
      </c>
    </row>
    <row r="6506" spans="1:1">
      <c r="A6506" s="33">
        <v>2515.5</v>
      </c>
    </row>
    <row r="6507" spans="1:1">
      <c r="A6507" s="34">
        <v>3462.7499999999995</v>
      </c>
    </row>
    <row r="6508" spans="1:1">
      <c r="A6508" s="33">
        <v>7106.4</v>
      </c>
    </row>
    <row r="6509" spans="1:1">
      <c r="A6509" s="34">
        <v>6537.18</v>
      </c>
    </row>
    <row r="6510" spans="1:1">
      <c r="A6510" s="33">
        <v>3720.5999999999995</v>
      </c>
    </row>
    <row r="6511" spans="1:1">
      <c r="A6511" s="34">
        <v>3408</v>
      </c>
    </row>
    <row r="6512" spans="1:1">
      <c r="A6512" s="33">
        <v>3154.56</v>
      </c>
    </row>
    <row r="6513" spans="1:1">
      <c r="A6513" s="34">
        <v>4248</v>
      </c>
    </row>
    <row r="6514" spans="1:1">
      <c r="A6514" s="33">
        <v>6548.96</v>
      </c>
    </row>
    <row r="6515" spans="1:1">
      <c r="A6515" s="34">
        <v>6501.6</v>
      </c>
    </row>
    <row r="6516" spans="1:1">
      <c r="A6516" s="33">
        <v>4032</v>
      </c>
    </row>
    <row r="6517" spans="1:1">
      <c r="A6517" s="34">
        <v>3669.1200000000003</v>
      </c>
    </row>
    <row r="6518" spans="1:1">
      <c r="A6518" s="33">
        <v>2595.84</v>
      </c>
    </row>
    <row r="6519" spans="1:1">
      <c r="A6519" s="34">
        <v>2525.3999999999996</v>
      </c>
    </row>
    <row r="6520" spans="1:1">
      <c r="A6520" s="33">
        <v>5822.05</v>
      </c>
    </row>
    <row r="6521" spans="1:1">
      <c r="A6521" s="34">
        <v>5152.1400000000003</v>
      </c>
    </row>
    <row r="6522" spans="1:1">
      <c r="A6522" s="33">
        <v>2778.2999999999997</v>
      </c>
    </row>
    <row r="6523" spans="1:1">
      <c r="A6523" s="34">
        <v>1168.5</v>
      </c>
    </row>
    <row r="6524" spans="1:1">
      <c r="A6524" s="33">
        <v>1045</v>
      </c>
    </row>
    <row r="6525" spans="1:1">
      <c r="A6525" s="34">
        <v>1503.36</v>
      </c>
    </row>
    <row r="6526" spans="1:1">
      <c r="A6526" s="33">
        <v>2579.1999999999998</v>
      </c>
    </row>
    <row r="6527" spans="1:1">
      <c r="A6527" s="34">
        <v>3041.28</v>
      </c>
    </row>
    <row r="6528" spans="1:1">
      <c r="A6528" s="33">
        <v>1631.2499999999998</v>
      </c>
    </row>
    <row r="6529" spans="1:1">
      <c r="A6529" s="34">
        <v>1270.0800000000002</v>
      </c>
    </row>
    <row r="6530" spans="1:1">
      <c r="A6530" s="33">
        <v>1207.5</v>
      </c>
    </row>
    <row r="6531" spans="1:1">
      <c r="A6531" s="34">
        <v>1568</v>
      </c>
    </row>
    <row r="6532" spans="1:1">
      <c r="A6532" s="33">
        <v>2618.88</v>
      </c>
    </row>
    <row r="6533" spans="1:1">
      <c r="A6533" s="34">
        <v>2464.56</v>
      </c>
    </row>
    <row r="6534" spans="1:1">
      <c r="A6534" s="33">
        <v>947.69999999999993</v>
      </c>
    </row>
    <row r="6535" spans="1:1">
      <c r="A6535" s="34">
        <v>1678.3200000000002</v>
      </c>
    </row>
    <row r="6536" spans="1:1">
      <c r="A6536" s="33">
        <v>3348.54</v>
      </c>
    </row>
    <row r="6537" spans="1:1">
      <c r="A6537" s="34">
        <v>3929.8499999999995</v>
      </c>
    </row>
    <row r="6538" spans="1:1">
      <c r="A6538" s="33">
        <v>6553.84</v>
      </c>
    </row>
    <row r="6539" spans="1:1">
      <c r="A6539" s="34">
        <v>6991.76</v>
      </c>
    </row>
    <row r="6540" spans="1:1">
      <c r="A6540" s="33">
        <v>4405.1000000000004</v>
      </c>
    </row>
    <row r="6541" spans="1:1">
      <c r="A6541" s="34">
        <v>4364.8200000000006</v>
      </c>
    </row>
    <row r="6542" spans="1:1">
      <c r="A6542" s="33">
        <v>3872.96</v>
      </c>
    </row>
    <row r="6543" spans="1:1">
      <c r="A6543" s="34">
        <v>4030</v>
      </c>
    </row>
    <row r="6544" spans="1:1">
      <c r="A6544" s="33">
        <v>6236.6399999999994</v>
      </c>
    </row>
    <row r="6545" spans="1:1">
      <c r="A6545" s="34">
        <v>2154.2400000000002</v>
      </c>
    </row>
    <row r="6546" spans="1:1">
      <c r="A6546" s="33">
        <v>1473.7499999999998</v>
      </c>
    </row>
    <row r="6547" spans="1:1">
      <c r="A6547" s="34">
        <v>835.38</v>
      </c>
    </row>
    <row r="6548" spans="1:1">
      <c r="A6548" s="33">
        <v>785.46</v>
      </c>
    </row>
    <row r="6549" spans="1:1">
      <c r="A6549" s="34">
        <v>1550.3999999999999</v>
      </c>
    </row>
    <row r="6550" spans="1:1">
      <c r="A6550" s="33">
        <v>1459.1200000000001</v>
      </c>
    </row>
    <row r="6551" spans="1:1">
      <c r="A6551" s="34">
        <v>2313.36</v>
      </c>
    </row>
    <row r="6552" spans="1:1">
      <c r="A6552" s="33">
        <v>1134</v>
      </c>
    </row>
    <row r="6553" spans="1:1">
      <c r="A6553" s="34">
        <v>840</v>
      </c>
    </row>
    <row r="6554" spans="1:1">
      <c r="A6554" s="33">
        <v>630</v>
      </c>
    </row>
    <row r="6555" spans="1:1">
      <c r="A6555" s="34">
        <v>1499.3999999999999</v>
      </c>
    </row>
    <row r="6556" spans="1:1">
      <c r="A6556" s="33">
        <v>1179.9000000000001</v>
      </c>
    </row>
    <row r="6557" spans="1:1">
      <c r="A6557" s="34">
        <v>1726.74</v>
      </c>
    </row>
    <row r="6558" spans="1:1">
      <c r="A6558" s="33">
        <v>881.99999999999989</v>
      </c>
    </row>
    <row r="6559" spans="1:1">
      <c r="A6559" s="34">
        <v>475.20000000000005</v>
      </c>
    </row>
    <row r="6560" spans="1:1">
      <c r="A6560" s="33">
        <v>592.80000000000007</v>
      </c>
    </row>
    <row r="6561" spans="1:1">
      <c r="A6561" s="34">
        <v>956.8</v>
      </c>
    </row>
    <row r="6562" spans="1:1">
      <c r="A6562" s="33">
        <v>1248.48</v>
      </c>
    </row>
    <row r="6563" spans="1:1">
      <c r="A6563" s="34">
        <v>2161.08</v>
      </c>
    </row>
    <row r="6564" spans="1:1">
      <c r="A6564" s="33">
        <v>952.56</v>
      </c>
    </row>
    <row r="6565" spans="1:1">
      <c r="A6565" s="34">
        <v>546</v>
      </c>
    </row>
    <row r="6566" spans="1:1">
      <c r="A6566" s="33">
        <v>667.80000000000007</v>
      </c>
    </row>
    <row r="6567" spans="1:1">
      <c r="A6567" s="34">
        <v>1296.48</v>
      </c>
    </row>
    <row r="6568" spans="1:1">
      <c r="A6568" s="33">
        <v>1656.48</v>
      </c>
    </row>
    <row r="6569" spans="1:1">
      <c r="A6569" s="34">
        <v>3811.86</v>
      </c>
    </row>
    <row r="6570" spans="1:1">
      <c r="A6570" s="33">
        <v>2147</v>
      </c>
    </row>
    <row r="6571" spans="1:1">
      <c r="A6571" s="34">
        <v>1701.7</v>
      </c>
    </row>
    <row r="6572" spans="1:1">
      <c r="A6572" s="33">
        <v>1405.5600000000002</v>
      </c>
    </row>
    <row r="6573" spans="1:1">
      <c r="A6573" s="34">
        <v>1677.8999999999999</v>
      </c>
    </row>
    <row r="6574" spans="1:1">
      <c r="A6574" s="33">
        <v>2686.2000000000003</v>
      </c>
    </row>
    <row r="6575" spans="1:1">
      <c r="A6575" s="34">
        <v>3654</v>
      </c>
    </row>
    <row r="6576" spans="1:1">
      <c r="A6576" s="33">
        <v>1662.08</v>
      </c>
    </row>
    <row r="6577" spans="1:1">
      <c r="A6577" s="34">
        <v>2134.08</v>
      </c>
    </row>
    <row r="6578" spans="1:1">
      <c r="A6578" s="33">
        <v>1885.52</v>
      </c>
    </row>
    <row r="6579" spans="1:1">
      <c r="A6579" s="34">
        <v>2540.16</v>
      </c>
    </row>
    <row r="6580" spans="1:1">
      <c r="A6580" s="33">
        <v>4665.6000000000004</v>
      </c>
    </row>
    <row r="6581" spans="1:1">
      <c r="A6581" s="34">
        <v>5825</v>
      </c>
    </row>
    <row r="6582" spans="1:1">
      <c r="A6582" s="33">
        <v>3109.0499999999997</v>
      </c>
    </row>
    <row r="6583" spans="1:1">
      <c r="A6583" s="34">
        <v>2763.18</v>
      </c>
    </row>
    <row r="6584" spans="1:1">
      <c r="A6584" s="33">
        <v>2568.2400000000002</v>
      </c>
    </row>
    <row r="6585" spans="1:1">
      <c r="A6585" s="34">
        <v>3207.0499999999997</v>
      </c>
    </row>
    <row r="6586" spans="1:1">
      <c r="A6586" s="33">
        <v>5103</v>
      </c>
    </row>
    <row r="6587" spans="1:1">
      <c r="A6587" s="34">
        <v>6237</v>
      </c>
    </row>
    <row r="6588" spans="1:1">
      <c r="A6588" s="33">
        <v>3648</v>
      </c>
    </row>
    <row r="6589" spans="1:1">
      <c r="A6589" s="34">
        <v>3079.44</v>
      </c>
    </row>
    <row r="6590" spans="1:1">
      <c r="A6590" s="33">
        <v>2028</v>
      </c>
    </row>
    <row r="6591" spans="1:1">
      <c r="A6591" s="34">
        <v>2657.7599999999998</v>
      </c>
    </row>
    <row r="6592" spans="1:1">
      <c r="A6592" s="33">
        <v>3718</v>
      </c>
    </row>
    <row r="6593" spans="1:1">
      <c r="A6593" s="34">
        <v>4542.72</v>
      </c>
    </row>
    <row r="6594" spans="1:1">
      <c r="A6594" s="33">
        <v>2358.7199999999998</v>
      </c>
    </row>
    <row r="6595" spans="1:1">
      <c r="A6595" s="34">
        <v>640.64</v>
      </c>
    </row>
    <row r="6596" spans="1:1">
      <c r="A6596" s="33">
        <v>640.64</v>
      </c>
    </row>
    <row r="6597" spans="1:1">
      <c r="A6597" s="34">
        <v>1081</v>
      </c>
    </row>
    <row r="6598" spans="1:1">
      <c r="A6598" s="33">
        <v>1863.5400000000002</v>
      </c>
    </row>
    <row r="6599" spans="1:1">
      <c r="A6599" s="34">
        <v>2025</v>
      </c>
    </row>
    <row r="6600" spans="1:1">
      <c r="A6600" s="33">
        <v>906.3</v>
      </c>
    </row>
    <row r="6601" spans="1:1">
      <c r="A6601" s="34">
        <v>741</v>
      </c>
    </row>
    <row r="6602" spans="1:1">
      <c r="A6602" s="33">
        <v>725.04000000000008</v>
      </c>
    </row>
    <row r="6603" spans="1:1">
      <c r="A6603" s="34">
        <v>1053.27</v>
      </c>
    </row>
    <row r="6604" spans="1:1">
      <c r="A6604" s="33">
        <v>1598.48</v>
      </c>
    </row>
    <row r="6605" spans="1:1">
      <c r="A6605" s="34">
        <v>1716</v>
      </c>
    </row>
    <row r="6606" spans="1:1">
      <c r="A6606" s="33">
        <v>658</v>
      </c>
    </row>
    <row r="6607" spans="1:1">
      <c r="A6607" s="34">
        <v>1055.7</v>
      </c>
    </row>
    <row r="6608" spans="1:1">
      <c r="A6608" s="33">
        <v>2779.5</v>
      </c>
    </row>
    <row r="6609" spans="1:1">
      <c r="A6609" s="34">
        <v>2951.1299999999997</v>
      </c>
    </row>
    <row r="6610" spans="1:1">
      <c r="A6610" s="33">
        <v>4526.7300000000005</v>
      </c>
    </row>
    <row r="6611" spans="1:1">
      <c r="A6611" s="34">
        <v>7480.55</v>
      </c>
    </row>
    <row r="6612" spans="1:1">
      <c r="A6612" s="33">
        <v>3553.2</v>
      </c>
    </row>
    <row r="6613" spans="1:1">
      <c r="A6613" s="34">
        <v>3742.2000000000003</v>
      </c>
    </row>
    <row r="6614" spans="1:1">
      <c r="A6614" s="33">
        <v>3488.4</v>
      </c>
    </row>
    <row r="6615" spans="1:1">
      <c r="A6615" s="34">
        <v>3512.3199999999997</v>
      </c>
    </row>
    <row r="6616" spans="1:1">
      <c r="A6616" s="33">
        <v>5355</v>
      </c>
    </row>
    <row r="6617" spans="1:1">
      <c r="A6617" s="34">
        <v>2124.2400000000002</v>
      </c>
    </row>
    <row r="6618" spans="1:1">
      <c r="A6618" s="33">
        <v>1226.2499999999998</v>
      </c>
    </row>
    <row r="6619" spans="1:1">
      <c r="A6619" s="34">
        <v>808.50000000000011</v>
      </c>
    </row>
    <row r="6620" spans="1:1">
      <c r="A6620" s="33">
        <v>643.5</v>
      </c>
    </row>
    <row r="6621" spans="1:1">
      <c r="A6621" s="34">
        <v>1320</v>
      </c>
    </row>
    <row r="6622" spans="1:1">
      <c r="A6622" s="33">
        <v>1207.96</v>
      </c>
    </row>
    <row r="6623" spans="1:1">
      <c r="A6623" s="34">
        <v>2109.12</v>
      </c>
    </row>
    <row r="6624" spans="1:1">
      <c r="A6624" s="33">
        <v>846.4</v>
      </c>
    </row>
    <row r="6625" spans="1:1">
      <c r="A6625" s="34">
        <v>682.5</v>
      </c>
    </row>
    <row r="6626" spans="1:1">
      <c r="A6626" s="33">
        <v>474.81</v>
      </c>
    </row>
    <row r="6627" spans="1:1">
      <c r="A6627" s="34">
        <v>1198.5</v>
      </c>
    </row>
    <row r="6628" spans="1:1">
      <c r="A6628" s="33">
        <v>899.64</v>
      </c>
    </row>
    <row r="6629" spans="1:1">
      <c r="A6629" s="34">
        <v>1463</v>
      </c>
    </row>
    <row r="6630" spans="1:1">
      <c r="A6630" s="33">
        <v>665.76</v>
      </c>
    </row>
    <row r="6631" spans="1:1">
      <c r="A6631" s="34">
        <v>360</v>
      </c>
    </row>
    <row r="6632" spans="1:1">
      <c r="A6632" s="33">
        <v>340</v>
      </c>
    </row>
    <row r="6633" spans="1:1">
      <c r="A6633" s="34">
        <v>783.02</v>
      </c>
    </row>
    <row r="6634" spans="1:1">
      <c r="A6634" s="33">
        <v>856.98</v>
      </c>
    </row>
    <row r="6635" spans="1:1">
      <c r="A6635" s="34">
        <v>1933.44</v>
      </c>
    </row>
    <row r="6636" spans="1:1">
      <c r="A6636" s="33">
        <v>717.6</v>
      </c>
    </row>
    <row r="6637" spans="1:1">
      <c r="A6637" s="34">
        <v>504.56</v>
      </c>
    </row>
    <row r="6638" spans="1:1">
      <c r="A6638" s="33">
        <v>429.3</v>
      </c>
    </row>
    <row r="6639" spans="1:1">
      <c r="A6639" s="34">
        <v>1007</v>
      </c>
    </row>
    <row r="6640" spans="1:1">
      <c r="A6640" s="33">
        <v>1447.6000000000001</v>
      </c>
    </row>
    <row r="6641" spans="1:1">
      <c r="A6641" s="34">
        <v>3246.48</v>
      </c>
    </row>
    <row r="6642" spans="1:1">
      <c r="A6642" s="33">
        <v>1526.85</v>
      </c>
    </row>
    <row r="6643" spans="1:1">
      <c r="A6643" s="34">
        <v>1272.96</v>
      </c>
    </row>
    <row r="6644" spans="1:1">
      <c r="A6644" s="33">
        <v>1103.3000000000002</v>
      </c>
    </row>
    <row r="6645" spans="1:1">
      <c r="A6645" s="34">
        <v>1451.2499999999998</v>
      </c>
    </row>
    <row r="6646" spans="1:1">
      <c r="A6646" s="33">
        <v>2140.3200000000002</v>
      </c>
    </row>
    <row r="6647" spans="1:1">
      <c r="A6647" s="34">
        <v>3023.28</v>
      </c>
    </row>
    <row r="6648" spans="1:1">
      <c r="A6648" s="33">
        <v>1306.8</v>
      </c>
    </row>
    <row r="6649" spans="1:1">
      <c r="A6649" s="34">
        <v>1647.3600000000001</v>
      </c>
    </row>
    <row r="6650" spans="1:1">
      <c r="A6650" s="33">
        <v>1653</v>
      </c>
    </row>
    <row r="6651" spans="1:1">
      <c r="A6651" s="34">
        <v>2085.39</v>
      </c>
    </row>
    <row r="6652" spans="1:1">
      <c r="A6652" s="33">
        <v>3478.2000000000003</v>
      </c>
    </row>
    <row r="6653" spans="1:1">
      <c r="A6653" s="34">
        <v>4732</v>
      </c>
    </row>
    <row r="6654" spans="1:1">
      <c r="A6654" s="33">
        <v>2632.5</v>
      </c>
    </row>
    <row r="6655" spans="1:1">
      <c r="A6655" s="34">
        <v>2233.44</v>
      </c>
    </row>
    <row r="6656" spans="1:1">
      <c r="A6656" s="33">
        <v>1847.0500000000002</v>
      </c>
    </row>
    <row r="6657" spans="1:1">
      <c r="A6657" s="34">
        <v>2659.72</v>
      </c>
    </row>
    <row r="6658" spans="1:1">
      <c r="A6658" s="33">
        <v>4677.4800000000005</v>
      </c>
    </row>
    <row r="6659" spans="1:1">
      <c r="A6659" s="34">
        <v>5397.84</v>
      </c>
    </row>
    <row r="6660" spans="1:1">
      <c r="A6660" s="33">
        <v>2708.6099999999997</v>
      </c>
    </row>
    <row r="6661" spans="1:1">
      <c r="A6661" s="34">
        <v>2814.83</v>
      </c>
    </row>
    <row r="6662" spans="1:1">
      <c r="A6662" s="33">
        <v>1693.1200000000001</v>
      </c>
    </row>
    <row r="6663" spans="1:1">
      <c r="A6663" s="34">
        <v>1713.1499999999999</v>
      </c>
    </row>
    <row r="6664" spans="1:1">
      <c r="A6664" s="33">
        <v>3224</v>
      </c>
    </row>
    <row r="6665" spans="1:1">
      <c r="A6665" s="34">
        <v>3969.0000000000005</v>
      </c>
    </row>
    <row r="6666" spans="1:1">
      <c r="A6666" s="33">
        <v>1675.7999999999997</v>
      </c>
    </row>
    <row r="6667" spans="1:1">
      <c r="A6667" s="34">
        <v>492.66</v>
      </c>
    </row>
    <row r="6668" spans="1:1">
      <c r="A6668" s="33">
        <v>449.82</v>
      </c>
    </row>
    <row r="6669" spans="1:1">
      <c r="A6669" s="34">
        <v>703.8</v>
      </c>
    </row>
    <row r="6670" spans="1:1">
      <c r="A6670" s="33">
        <v>1324.96</v>
      </c>
    </row>
    <row r="6671" spans="1:1">
      <c r="A6671" s="34">
        <v>2145.42</v>
      </c>
    </row>
    <row r="6672" spans="1:1">
      <c r="A6672" s="33">
        <v>769.11999999999989</v>
      </c>
    </row>
    <row r="6673" spans="1:1">
      <c r="A6673" s="34">
        <v>571.20000000000005</v>
      </c>
    </row>
    <row r="6674" spans="1:1">
      <c r="A6674" s="33">
        <v>486.72</v>
      </c>
    </row>
    <row r="6675" spans="1:1">
      <c r="A6675" s="34">
        <v>696</v>
      </c>
    </row>
    <row r="6676" spans="1:1">
      <c r="A6676" s="33">
        <v>1451.45</v>
      </c>
    </row>
    <row r="6677" spans="1:1">
      <c r="A6677" s="34">
        <v>1651.8600000000001</v>
      </c>
    </row>
    <row r="6678" spans="1:1">
      <c r="A6678" s="33">
        <v>513.24</v>
      </c>
    </row>
    <row r="6679" spans="1:1">
      <c r="A6679" s="34">
        <v>919.08</v>
      </c>
    </row>
    <row r="6680" spans="1:1">
      <c r="A6680" s="33">
        <v>2067</v>
      </c>
    </row>
    <row r="6681" spans="1:1">
      <c r="A6681" s="34">
        <v>2678.83</v>
      </c>
    </row>
    <row r="6682" spans="1:1">
      <c r="A6682" s="33">
        <v>3780</v>
      </c>
    </row>
    <row r="6683" spans="1:1">
      <c r="A6683" s="34">
        <v>5948.8</v>
      </c>
    </row>
    <row r="6684" spans="1:1">
      <c r="A6684" s="33">
        <v>3105.8999999999996</v>
      </c>
    </row>
    <row r="6685" spans="1:1">
      <c r="A6685" s="34">
        <v>2777.5</v>
      </c>
    </row>
    <row r="6686" spans="1:1">
      <c r="A6686" s="33">
        <v>2690.28</v>
      </c>
    </row>
    <row r="6687" spans="1:1">
      <c r="A6687" s="34">
        <v>2682.72</v>
      </c>
    </row>
    <row r="6688" spans="1:1">
      <c r="A6688" s="33">
        <v>4182</v>
      </c>
    </row>
    <row r="6689" spans="1:1">
      <c r="A6689" s="34">
        <v>1679.23</v>
      </c>
    </row>
    <row r="6690" spans="1:1">
      <c r="A6690" s="33">
        <v>1025.57</v>
      </c>
    </row>
    <row r="6691" spans="1:1">
      <c r="A6691" s="34">
        <v>591.36</v>
      </c>
    </row>
    <row r="6692" spans="1:1">
      <c r="A6692" s="33">
        <v>521.36</v>
      </c>
    </row>
    <row r="6693" spans="1:1">
      <c r="A6693" s="34">
        <v>1029.5999999999999</v>
      </c>
    </row>
    <row r="6694" spans="1:1">
      <c r="A6694" s="33">
        <v>1173</v>
      </c>
    </row>
    <row r="6695" spans="1:1">
      <c r="A6695" s="34">
        <v>1751.2199999999998</v>
      </c>
    </row>
    <row r="6696" spans="1:1">
      <c r="A6696" s="33">
        <v>747.5</v>
      </c>
    </row>
    <row r="6697" spans="1:1">
      <c r="A6697" s="34">
        <v>514.5</v>
      </c>
    </row>
    <row r="6698" spans="1:1">
      <c r="A6698" s="33">
        <v>377.99999999999994</v>
      </c>
    </row>
    <row r="6699" spans="1:1">
      <c r="A6699" s="34">
        <v>1044.48</v>
      </c>
    </row>
    <row r="6700" spans="1:1">
      <c r="A6700" s="33">
        <v>864.36</v>
      </c>
    </row>
    <row r="6701" spans="1:1">
      <c r="A6701" s="34">
        <v>1499.3999999999999</v>
      </c>
    </row>
    <row r="6702" spans="1:1">
      <c r="A6702" s="33">
        <v>526.87</v>
      </c>
    </row>
    <row r="6703" spans="1:1">
      <c r="A6703" s="34">
        <v>310.5</v>
      </c>
    </row>
    <row r="6704" spans="1:1">
      <c r="A6704" s="33">
        <v>249.6</v>
      </c>
    </row>
    <row r="6705" spans="1:1">
      <c r="A6705" s="34">
        <v>603.52</v>
      </c>
    </row>
    <row r="6706" spans="1:1">
      <c r="A6706" s="33">
        <v>747.5</v>
      </c>
    </row>
    <row r="6707" spans="1:1">
      <c r="A6707" s="34">
        <v>1619.9999999999998</v>
      </c>
    </row>
    <row r="6708" spans="1:1">
      <c r="A6708" s="33">
        <v>696</v>
      </c>
    </row>
    <row r="6709" spans="1:1">
      <c r="A6709" s="34">
        <v>420</v>
      </c>
    </row>
    <row r="6710" spans="1:1">
      <c r="A6710" s="33">
        <v>299.24999999999994</v>
      </c>
    </row>
    <row r="6711" spans="1:1">
      <c r="A6711" s="34">
        <v>726.18</v>
      </c>
    </row>
    <row r="6712" spans="1:1">
      <c r="A6712" s="33">
        <v>1151.01</v>
      </c>
    </row>
    <row r="6713" spans="1:1">
      <c r="A6713" s="34">
        <v>2316.6</v>
      </c>
    </row>
    <row r="6714" spans="1:1">
      <c r="A6714" s="33">
        <v>1441.44</v>
      </c>
    </row>
    <row r="6715" spans="1:1">
      <c r="A6715" s="34">
        <v>1019.1999999999999</v>
      </c>
    </row>
    <row r="6716" spans="1:1">
      <c r="A6716" s="33">
        <v>928</v>
      </c>
    </row>
    <row r="6717" spans="1:1">
      <c r="A6717" s="34">
        <v>1204</v>
      </c>
    </row>
    <row r="6718" spans="1:1">
      <c r="A6718" s="33">
        <v>1776.6</v>
      </c>
    </row>
    <row r="6719" spans="1:1">
      <c r="A6719" s="34">
        <v>2664</v>
      </c>
    </row>
    <row r="6720" spans="1:1">
      <c r="A6720" s="33">
        <v>1443.84</v>
      </c>
    </row>
    <row r="6721" spans="1:1">
      <c r="A6721" s="34">
        <v>1378.62</v>
      </c>
    </row>
    <row r="6722" spans="1:1">
      <c r="A6722" s="33">
        <v>1367.9999999999998</v>
      </c>
    </row>
    <row r="6723" spans="1:1">
      <c r="A6723" s="34">
        <v>2151.36</v>
      </c>
    </row>
    <row r="6724" spans="1:1">
      <c r="A6724" s="33">
        <v>3325.14</v>
      </c>
    </row>
    <row r="6725" spans="1:1">
      <c r="A6725" s="34">
        <v>4641</v>
      </c>
    </row>
    <row r="6726" spans="1:1">
      <c r="A6726" s="33">
        <v>2915.5</v>
      </c>
    </row>
    <row r="6727" spans="1:1">
      <c r="A6727" s="34">
        <v>1970.6399999999999</v>
      </c>
    </row>
    <row r="6728" spans="1:1">
      <c r="A6728" s="33">
        <v>1580.25</v>
      </c>
    </row>
    <row r="6729" spans="1:1">
      <c r="A6729" s="34">
        <v>2344.16</v>
      </c>
    </row>
    <row r="6730" spans="1:1">
      <c r="A6730" s="33">
        <v>4116</v>
      </c>
    </row>
    <row r="6731" spans="1:1">
      <c r="A6731" s="34">
        <v>5292</v>
      </c>
    </row>
    <row r="6732" spans="1:1">
      <c r="A6732" s="33">
        <v>2547.4499999999998</v>
      </c>
    </row>
    <row r="6733" spans="1:1">
      <c r="A6733" s="34">
        <v>2397</v>
      </c>
    </row>
    <row r="6734" spans="1:1">
      <c r="A6734" s="33">
        <v>1631.7</v>
      </c>
    </row>
    <row r="6735" spans="1:1">
      <c r="A6735" s="34">
        <v>1621.5</v>
      </c>
    </row>
    <row r="6736" spans="1:1">
      <c r="A6736" s="33">
        <v>2938</v>
      </c>
    </row>
    <row r="6737" spans="1:1">
      <c r="A6737" s="34">
        <v>3877.5</v>
      </c>
    </row>
    <row r="6738" spans="1:1">
      <c r="A6738" s="33">
        <v>1556.1</v>
      </c>
    </row>
    <row r="6739" spans="1:1">
      <c r="A6739" s="34">
        <v>528.75</v>
      </c>
    </row>
    <row r="6740" spans="1:1">
      <c r="A6740" s="33">
        <v>427.7</v>
      </c>
    </row>
    <row r="6741" spans="1:1">
      <c r="A6741" s="34">
        <v>717.36</v>
      </c>
    </row>
    <row r="6742" spans="1:1">
      <c r="A6742" s="33">
        <v>1335.74</v>
      </c>
    </row>
    <row r="6743" spans="1:1">
      <c r="A6743" s="34">
        <v>1934.3</v>
      </c>
    </row>
    <row r="6744" spans="1:1">
      <c r="A6744" s="33">
        <v>742.9</v>
      </c>
    </row>
    <row r="6745" spans="1:1">
      <c r="A6745" s="34">
        <v>535.79999999999995</v>
      </c>
    </row>
    <row r="6746" spans="1:1">
      <c r="A6746" s="33">
        <v>428.64</v>
      </c>
    </row>
    <row r="6747" spans="1:1">
      <c r="A6747" s="34">
        <v>653.66</v>
      </c>
    </row>
    <row r="6748" spans="1:1">
      <c r="A6748" s="33">
        <v>1209.5999999999999</v>
      </c>
    </row>
    <row r="6749" spans="1:1">
      <c r="A6749" s="34">
        <v>1318.82</v>
      </c>
    </row>
    <row r="6750" spans="1:1">
      <c r="A6750" s="33">
        <v>504</v>
      </c>
    </row>
    <row r="6751" spans="1:1">
      <c r="A6751" s="34">
        <v>632.5</v>
      </c>
    </row>
    <row r="6752" spans="1:1">
      <c r="A6752" s="33">
        <v>2151.36</v>
      </c>
    </row>
    <row r="6753" spans="1:1">
      <c r="A6753" s="34">
        <v>2189.6</v>
      </c>
    </row>
    <row r="6754" spans="1:1">
      <c r="A6754" s="33">
        <v>2955.04</v>
      </c>
    </row>
    <row r="6755" spans="1:1">
      <c r="A6755" s="34">
        <v>4950</v>
      </c>
    </row>
    <row r="6756" spans="1:1">
      <c r="A6756" s="33">
        <v>3540</v>
      </c>
    </row>
    <row r="6757" spans="1:1">
      <c r="A6757" s="34">
        <v>2534.6</v>
      </c>
    </row>
    <row r="6758" spans="1:1">
      <c r="A6758" s="33">
        <v>2389.4999999999995</v>
      </c>
    </row>
    <row r="6759" spans="1:1">
      <c r="A6759" s="34">
        <v>2592</v>
      </c>
    </row>
    <row r="6760" spans="1:1">
      <c r="A6760" s="33">
        <v>3503.3599999999997</v>
      </c>
    </row>
    <row r="6761" spans="1:1">
      <c r="A6761" s="34">
        <v>2569.56</v>
      </c>
    </row>
    <row r="6762" spans="1:1">
      <c r="A6762" s="33">
        <v>1184</v>
      </c>
    </row>
    <row r="6763" spans="1:1">
      <c r="A6763" s="34">
        <v>986.04</v>
      </c>
    </row>
    <row r="6764" spans="1:1">
      <c r="A6764" s="33">
        <v>489.6</v>
      </c>
    </row>
    <row r="6765" spans="1:1">
      <c r="A6765" s="34">
        <v>992.64</v>
      </c>
    </row>
    <row r="6766" spans="1:1">
      <c r="A6766" s="33">
        <v>1465.2</v>
      </c>
    </row>
    <row r="6767" spans="1:1">
      <c r="A6767" s="34">
        <v>2923</v>
      </c>
    </row>
    <row r="6768" spans="1:1">
      <c r="A6768" s="33">
        <v>806.52</v>
      </c>
    </row>
    <row r="6769" spans="1:1">
      <c r="A6769" s="34">
        <v>735.73</v>
      </c>
    </row>
    <row r="6770" spans="1:1">
      <c r="A6770" s="33">
        <v>363</v>
      </c>
    </row>
    <row r="6771" spans="1:1">
      <c r="A6771" s="34">
        <v>993.59999999999991</v>
      </c>
    </row>
    <row r="6772" spans="1:1">
      <c r="A6772" s="33">
        <v>1408</v>
      </c>
    </row>
    <row r="6773" spans="1:1">
      <c r="A6773" s="34">
        <v>2369.64</v>
      </c>
    </row>
    <row r="6774" spans="1:1">
      <c r="A6774" s="33">
        <v>777</v>
      </c>
    </row>
    <row r="6775" spans="1:1">
      <c r="A6775" s="34">
        <v>669.06</v>
      </c>
    </row>
    <row r="6776" spans="1:1">
      <c r="A6776" s="33">
        <v>333.96</v>
      </c>
    </row>
    <row r="6777" spans="1:1">
      <c r="A6777" s="34">
        <v>728.5</v>
      </c>
    </row>
    <row r="6778" spans="1:1">
      <c r="A6778" s="33">
        <v>1156.99</v>
      </c>
    </row>
    <row r="6779" spans="1:1">
      <c r="A6779" s="34">
        <v>1975.2399999999998</v>
      </c>
    </row>
    <row r="6780" spans="1:1">
      <c r="A6780" s="33">
        <v>671.57999999999993</v>
      </c>
    </row>
    <row r="6781" spans="1:1">
      <c r="A6781" s="34">
        <v>522</v>
      </c>
    </row>
    <row r="6782" spans="1:1">
      <c r="A6782" s="33">
        <v>292.39999999999998</v>
      </c>
    </row>
    <row r="6783" spans="1:1">
      <c r="A6783" s="34">
        <v>747.04</v>
      </c>
    </row>
    <row r="6784" spans="1:1">
      <c r="A6784" s="33">
        <v>1551.8400000000001</v>
      </c>
    </row>
    <row r="6785" spans="1:1">
      <c r="A6785" s="34">
        <v>3789.14</v>
      </c>
    </row>
    <row r="6786" spans="1:1">
      <c r="A6786" s="33">
        <v>1214.9999999999998</v>
      </c>
    </row>
    <row r="6787" spans="1:1">
      <c r="A6787" s="34">
        <v>830.76</v>
      </c>
    </row>
    <row r="6788" spans="1:1">
      <c r="A6788" s="33">
        <v>503.09999999999997</v>
      </c>
    </row>
    <row r="6789" spans="1:1">
      <c r="A6789" s="34">
        <v>969</v>
      </c>
    </row>
    <row r="6790" spans="1:1">
      <c r="A6790" s="33">
        <v>2011.44</v>
      </c>
    </row>
    <row r="6791" spans="1:1">
      <c r="A6791" s="34">
        <v>2546.1</v>
      </c>
    </row>
    <row r="6792" spans="1:1">
      <c r="A6792" s="33">
        <v>1092</v>
      </c>
    </row>
    <row r="6793" spans="1:1">
      <c r="A6793" s="34">
        <v>743.04</v>
      </c>
    </row>
    <row r="6794" spans="1:1">
      <c r="A6794" s="33">
        <v>705.59999999999991</v>
      </c>
    </row>
    <row r="6795" spans="1:1">
      <c r="A6795" s="34">
        <v>940.94999999999993</v>
      </c>
    </row>
    <row r="6796" spans="1:1">
      <c r="A6796" s="33">
        <v>2491</v>
      </c>
    </row>
    <row r="6797" spans="1:1">
      <c r="A6797" s="34">
        <v>3329.4799999999996</v>
      </c>
    </row>
    <row r="6798" spans="1:1">
      <c r="A6798" s="33">
        <v>1603.8</v>
      </c>
    </row>
    <row r="6799" spans="1:1">
      <c r="A6799" s="34">
        <v>947.93999999999994</v>
      </c>
    </row>
    <row r="6800" spans="1:1">
      <c r="A6800" s="33">
        <v>718.96</v>
      </c>
    </row>
    <row r="6801" spans="1:1">
      <c r="A6801" s="34">
        <v>1172.08</v>
      </c>
    </row>
    <row r="6802" spans="1:1">
      <c r="A6802" s="33">
        <v>2640.46</v>
      </c>
    </row>
    <row r="6803" spans="1:1">
      <c r="A6803" s="34">
        <v>3081.12</v>
      </c>
    </row>
    <row r="6804" spans="1:1">
      <c r="A6804" s="33">
        <v>1474.1999999999998</v>
      </c>
    </row>
    <row r="6805" spans="1:1">
      <c r="A6805" s="34">
        <v>936</v>
      </c>
    </row>
    <row r="6806" spans="1:1">
      <c r="A6806" s="33">
        <v>947.72</v>
      </c>
    </row>
    <row r="6807" spans="1:1">
      <c r="A6807" s="34">
        <v>994.51999999999987</v>
      </c>
    </row>
    <row r="6808" spans="1:1">
      <c r="A6808" s="33">
        <v>2332</v>
      </c>
    </row>
    <row r="6809" spans="1:1">
      <c r="A6809" s="34">
        <v>2608.1999999999998</v>
      </c>
    </row>
    <row r="6810" spans="1:1">
      <c r="A6810" s="33">
        <v>1248</v>
      </c>
    </row>
    <row r="6811" spans="1:1">
      <c r="A6811" s="34">
        <v>678.40000000000009</v>
      </c>
    </row>
    <row r="6812" spans="1:1">
      <c r="A6812" s="33">
        <v>530.4</v>
      </c>
    </row>
    <row r="6813" spans="1:1">
      <c r="A6813" s="34">
        <v>861</v>
      </c>
    </row>
    <row r="6814" spans="1:1">
      <c r="A6814" s="33">
        <v>1495</v>
      </c>
    </row>
    <row r="6815" spans="1:1">
      <c r="A6815" s="34">
        <v>2583.3599999999997</v>
      </c>
    </row>
    <row r="6816" spans="1:1">
      <c r="A6816" s="33">
        <v>1291.5</v>
      </c>
    </row>
    <row r="6817" spans="1:1">
      <c r="A6817" s="34">
        <v>722.40000000000009</v>
      </c>
    </row>
    <row r="6818" spans="1:1">
      <c r="A6818" s="33">
        <v>696.59999999999991</v>
      </c>
    </row>
    <row r="6819" spans="1:1">
      <c r="A6819" s="34">
        <v>964.43999999999994</v>
      </c>
    </row>
    <row r="6820" spans="1:1">
      <c r="A6820" s="33">
        <v>2117.5</v>
      </c>
    </row>
    <row r="6821" spans="1:1">
      <c r="A6821" s="34">
        <v>2700.88</v>
      </c>
    </row>
    <row r="6822" spans="1:1">
      <c r="A6822" s="33">
        <v>1059.03</v>
      </c>
    </row>
    <row r="6823" spans="1:1">
      <c r="A6823" s="34">
        <v>1078.44</v>
      </c>
    </row>
    <row r="6824" spans="1:1">
      <c r="A6824" s="33">
        <v>832.48</v>
      </c>
    </row>
    <row r="6825" spans="1:1">
      <c r="A6825" s="34">
        <v>1221.3</v>
      </c>
    </row>
    <row r="6826" spans="1:1">
      <c r="A6826" s="33">
        <v>1982.5</v>
      </c>
    </row>
    <row r="6827" spans="1:1">
      <c r="A6827" s="34">
        <v>3735.2</v>
      </c>
    </row>
    <row r="6828" spans="1:1">
      <c r="A6828" s="33">
        <v>1451.25</v>
      </c>
    </row>
    <row r="6829" spans="1:1">
      <c r="A6829" s="34">
        <v>1379.7</v>
      </c>
    </row>
    <row r="6830" spans="1:1">
      <c r="A6830" s="33">
        <v>1012.4999999999999</v>
      </c>
    </row>
    <row r="6831" spans="1:1">
      <c r="A6831" s="34">
        <v>1259.9999999999998</v>
      </c>
    </row>
    <row r="6832" spans="1:1">
      <c r="A6832" s="33">
        <v>2496</v>
      </c>
    </row>
    <row r="6833" spans="1:1">
      <c r="A6833" s="34">
        <v>1900.7999999999997</v>
      </c>
    </row>
    <row r="6834" spans="1:1">
      <c r="A6834" s="33">
        <v>1041.92</v>
      </c>
    </row>
    <row r="6835" spans="1:1">
      <c r="A6835" s="34">
        <v>740</v>
      </c>
    </row>
    <row r="6836" spans="1:1">
      <c r="A6836" s="33">
        <v>415.79999999999995</v>
      </c>
    </row>
    <row r="6837" spans="1:1">
      <c r="A6837" s="34">
        <v>1032.43</v>
      </c>
    </row>
    <row r="6838" spans="1:1">
      <c r="A6838" s="33">
        <v>1211.76</v>
      </c>
    </row>
    <row r="6839" spans="1:1">
      <c r="A6839" s="34">
        <v>2325.6</v>
      </c>
    </row>
    <row r="6840" spans="1:1">
      <c r="A6840" s="33">
        <v>745.62</v>
      </c>
    </row>
    <row r="6841" spans="1:1">
      <c r="A6841" s="34">
        <v>685.43999999999994</v>
      </c>
    </row>
    <row r="6842" spans="1:1">
      <c r="A6842" s="33">
        <v>391.49999999999994</v>
      </c>
    </row>
    <row r="6843" spans="1:1">
      <c r="A6843" s="34">
        <v>1049.58</v>
      </c>
    </row>
    <row r="6844" spans="1:1">
      <c r="A6844" s="33">
        <v>809.37</v>
      </c>
    </row>
    <row r="6845" spans="1:1">
      <c r="A6845" s="34">
        <v>1826.4199999999998</v>
      </c>
    </row>
    <row r="6846" spans="1:1">
      <c r="A6846" s="33">
        <v>657.72</v>
      </c>
    </row>
    <row r="6847" spans="1:1">
      <c r="A6847" s="34">
        <v>446.88</v>
      </c>
    </row>
    <row r="6848" spans="1:1">
      <c r="A6848" s="33">
        <v>231</v>
      </c>
    </row>
    <row r="6849" spans="1:1">
      <c r="A6849" s="34">
        <v>648</v>
      </c>
    </row>
    <row r="6850" spans="1:1">
      <c r="A6850" s="33">
        <v>917.28000000000009</v>
      </c>
    </row>
    <row r="6851" spans="1:1">
      <c r="A6851" s="34">
        <v>1550.36</v>
      </c>
    </row>
    <row r="6852" spans="1:1">
      <c r="A6852" s="33">
        <v>529.76</v>
      </c>
    </row>
    <row r="6853" spans="1:1">
      <c r="A6853" s="34">
        <v>327.18</v>
      </c>
    </row>
    <row r="6854" spans="1:1">
      <c r="A6854" s="33">
        <v>227.04</v>
      </c>
    </row>
    <row r="6855" spans="1:1">
      <c r="A6855" s="34">
        <v>835.19999999999993</v>
      </c>
    </row>
    <row r="6856" spans="1:1">
      <c r="A6856" s="33">
        <v>1765.96</v>
      </c>
    </row>
    <row r="6857" spans="1:1">
      <c r="A6857" s="34">
        <v>3405.6</v>
      </c>
    </row>
    <row r="6858" spans="1:1">
      <c r="A6858" s="33">
        <v>974.16</v>
      </c>
    </row>
    <row r="6859" spans="1:1">
      <c r="A6859" s="34">
        <v>811.41</v>
      </c>
    </row>
    <row r="6860" spans="1:1">
      <c r="A6860" s="33">
        <v>411.84</v>
      </c>
    </row>
    <row r="6861" spans="1:1">
      <c r="A6861" s="34">
        <v>684.48</v>
      </c>
    </row>
    <row r="6862" spans="1:1">
      <c r="A6862" s="33">
        <v>1989</v>
      </c>
    </row>
    <row r="6863" spans="1:1">
      <c r="A6863" s="34">
        <v>2024.9999999999998</v>
      </c>
    </row>
    <row r="6864" spans="1:1">
      <c r="A6864" s="33">
        <v>894.4</v>
      </c>
    </row>
    <row r="6865" spans="1:1">
      <c r="A6865" s="34">
        <v>648</v>
      </c>
    </row>
    <row r="6866" spans="1:1">
      <c r="A6866" s="33">
        <v>621.17999999999995</v>
      </c>
    </row>
    <row r="6867" spans="1:1">
      <c r="A6867" s="34">
        <v>821.56</v>
      </c>
    </row>
    <row r="6868" spans="1:1">
      <c r="A6868" s="33">
        <v>2506.1400000000003</v>
      </c>
    </row>
    <row r="6869" spans="1:1">
      <c r="A6869" s="34">
        <v>3763.2</v>
      </c>
    </row>
    <row r="6870" spans="1:1">
      <c r="A6870" s="33">
        <v>1589.28</v>
      </c>
    </row>
    <row r="6871" spans="1:1">
      <c r="A6871" s="34">
        <v>873.2</v>
      </c>
    </row>
    <row r="6872" spans="1:1">
      <c r="A6872" s="33">
        <v>866.02</v>
      </c>
    </row>
    <row r="6873" spans="1:1">
      <c r="A6873" s="34">
        <v>1352.3999999999999</v>
      </c>
    </row>
    <row r="6874" spans="1:1">
      <c r="A6874" s="33">
        <v>2857.6800000000003</v>
      </c>
    </row>
    <row r="6875" spans="1:1">
      <c r="A6875" s="34">
        <v>3313.38</v>
      </c>
    </row>
    <row r="6876" spans="1:1">
      <c r="A6876" s="33">
        <v>1512</v>
      </c>
    </row>
    <row r="6877" spans="1:1">
      <c r="A6877" s="34">
        <v>955.70999999999992</v>
      </c>
    </row>
    <row r="6878" spans="1:1">
      <c r="A6878" s="33">
        <v>810.16</v>
      </c>
    </row>
    <row r="6879" spans="1:1">
      <c r="A6879" s="34">
        <v>931.04</v>
      </c>
    </row>
    <row r="6880" spans="1:1">
      <c r="A6880" s="33">
        <v>2718.9</v>
      </c>
    </row>
    <row r="6881" spans="1:1">
      <c r="A6881" s="34">
        <v>2394</v>
      </c>
    </row>
    <row r="6882" spans="1:1">
      <c r="A6882" s="33">
        <v>1052.6399999999999</v>
      </c>
    </row>
    <row r="6883" spans="1:1">
      <c r="A6883" s="34">
        <v>605.88</v>
      </c>
    </row>
    <row r="6884" spans="1:1">
      <c r="A6884" s="33">
        <v>505.11999999999995</v>
      </c>
    </row>
    <row r="6885" spans="1:1">
      <c r="A6885" s="34">
        <v>740.88</v>
      </c>
    </row>
    <row r="6886" spans="1:1">
      <c r="A6886" s="33">
        <v>1524.6000000000001</v>
      </c>
    </row>
    <row r="6887" spans="1:1">
      <c r="A6887" s="34">
        <v>2671.48</v>
      </c>
    </row>
    <row r="6888" spans="1:1">
      <c r="A6888" s="33">
        <v>1077.48</v>
      </c>
    </row>
    <row r="6889" spans="1:1">
      <c r="A6889" s="34">
        <v>669.24</v>
      </c>
    </row>
    <row r="6890" spans="1:1">
      <c r="A6890" s="33">
        <v>501.6</v>
      </c>
    </row>
    <row r="6891" spans="1:1">
      <c r="A6891" s="34">
        <v>719.09999999999991</v>
      </c>
    </row>
    <row r="6892" spans="1:1">
      <c r="A6892" s="33">
        <v>2050.5700000000002</v>
      </c>
    </row>
    <row r="6893" spans="1:1">
      <c r="A6893" s="34">
        <v>2940</v>
      </c>
    </row>
    <row r="6894" spans="1:1">
      <c r="A6894" s="33">
        <v>1182.5999999999999</v>
      </c>
    </row>
    <row r="6895" spans="1:1">
      <c r="A6895" s="34">
        <v>909.48</v>
      </c>
    </row>
    <row r="6896" spans="1:1">
      <c r="A6896" s="33">
        <v>788.18999999999994</v>
      </c>
    </row>
    <row r="6897" spans="1:1">
      <c r="A6897" s="34">
        <v>1089</v>
      </c>
    </row>
    <row r="6898" spans="1:1">
      <c r="A6898" s="33">
        <v>1989</v>
      </c>
    </row>
    <row r="6899" spans="1:1">
      <c r="A6899" s="34">
        <v>3794.9999999999995</v>
      </c>
    </row>
    <row r="6900" spans="1:1">
      <c r="A6900" s="33">
        <v>1552.4999999999998</v>
      </c>
    </row>
    <row r="6901" spans="1:1">
      <c r="A6901" s="34">
        <v>1576.8</v>
      </c>
    </row>
    <row r="6902" spans="1:1">
      <c r="A6902" s="33">
        <v>1040.58</v>
      </c>
    </row>
    <row r="6903" spans="1:1">
      <c r="A6903" s="34">
        <v>1409.3999999999999</v>
      </c>
    </row>
    <row r="6904" spans="1:1">
      <c r="A6904" s="33">
        <v>2604.42</v>
      </c>
    </row>
    <row r="6905" spans="1:1">
      <c r="A6905" s="34">
        <v>1372.9499999999998</v>
      </c>
    </row>
    <row r="6906" spans="1:1">
      <c r="A6906" s="33">
        <v>933.8</v>
      </c>
    </row>
    <row r="6907" spans="1:1">
      <c r="A6907" s="34">
        <v>581.4</v>
      </c>
    </row>
    <row r="6908" spans="1:1">
      <c r="A6908" s="33">
        <v>280.79999999999995</v>
      </c>
    </row>
    <row r="6909" spans="1:1">
      <c r="A6909" s="34">
        <v>1005.48</v>
      </c>
    </row>
    <row r="6910" spans="1:1">
      <c r="A6910" s="33">
        <v>1092</v>
      </c>
    </row>
    <row r="6911" spans="1:1">
      <c r="A6911" s="34">
        <v>1786.4</v>
      </c>
    </row>
    <row r="6912" spans="1:1">
      <c r="A6912" s="33">
        <v>579.59999999999991</v>
      </c>
    </row>
    <row r="6913" spans="1:1">
      <c r="A6913" s="34">
        <v>436.23999999999995</v>
      </c>
    </row>
    <row r="6914" spans="1:1">
      <c r="A6914" s="33">
        <v>253</v>
      </c>
    </row>
    <row r="6915" spans="1:1">
      <c r="A6915" s="34">
        <v>938.6</v>
      </c>
    </row>
    <row r="6916" spans="1:1">
      <c r="A6916" s="33">
        <v>514.08000000000004</v>
      </c>
    </row>
    <row r="6917" spans="1:1">
      <c r="A6917" s="34">
        <v>1033.6000000000001</v>
      </c>
    </row>
    <row r="6918" spans="1:1">
      <c r="A6918" s="33">
        <v>401.84999999999997</v>
      </c>
    </row>
    <row r="6919" spans="1:1">
      <c r="A6919" s="34">
        <v>234</v>
      </c>
    </row>
    <row r="6920" spans="1:1">
      <c r="A6920" s="33">
        <v>164.64</v>
      </c>
    </row>
    <row r="6921" spans="1:1">
      <c r="A6921" s="34">
        <v>698.88</v>
      </c>
    </row>
    <row r="6922" spans="1:1">
      <c r="A6922" s="33">
        <v>720.80000000000007</v>
      </c>
    </row>
    <row r="6923" spans="1:1">
      <c r="A6923" s="34">
        <v>1116</v>
      </c>
    </row>
    <row r="6924" spans="1:1">
      <c r="A6924" s="33">
        <v>432.18</v>
      </c>
    </row>
    <row r="6925" spans="1:1">
      <c r="A6925" s="34">
        <v>233.2</v>
      </c>
    </row>
    <row r="6926" spans="1:1">
      <c r="A6926" s="33">
        <v>188.99999999999997</v>
      </c>
    </row>
    <row r="6927" spans="1:1">
      <c r="A6927" s="34">
        <v>1140.7</v>
      </c>
    </row>
    <row r="6928" spans="1:1">
      <c r="A6928" s="33">
        <v>1506.96</v>
      </c>
    </row>
    <row r="6929" spans="1:1">
      <c r="A6929" s="34">
        <v>3495.24</v>
      </c>
    </row>
    <row r="6930" spans="1:1">
      <c r="A6930" s="33">
        <v>1072.26</v>
      </c>
    </row>
    <row r="6931" spans="1:1">
      <c r="A6931" s="34">
        <v>730.62</v>
      </c>
    </row>
    <row r="6932" spans="1:1">
      <c r="A6932" s="33">
        <v>493.68</v>
      </c>
    </row>
    <row r="6933" spans="1:1">
      <c r="A6933" s="34">
        <v>1173.9000000000001</v>
      </c>
    </row>
    <row r="6934" spans="1:1">
      <c r="A6934" s="33">
        <v>1650.48</v>
      </c>
    </row>
    <row r="6935" spans="1:1">
      <c r="A6935" s="34">
        <v>1841.28</v>
      </c>
    </row>
    <row r="6936" spans="1:1">
      <c r="A6936" s="33">
        <v>1034.8799999999999</v>
      </c>
    </row>
    <row r="6937" spans="1:1">
      <c r="A6937" s="34">
        <v>517.5</v>
      </c>
    </row>
    <row r="6938" spans="1:1">
      <c r="A6938" s="33">
        <v>464.64</v>
      </c>
    </row>
    <row r="6939" spans="1:1">
      <c r="A6939" s="34">
        <v>957.44</v>
      </c>
    </row>
    <row r="6940" spans="1:1">
      <c r="A6940" s="33">
        <v>2297.5500000000002</v>
      </c>
    </row>
    <row r="6941" spans="1:1">
      <c r="A6941" s="34">
        <v>2975.28</v>
      </c>
    </row>
    <row r="6942" spans="1:1">
      <c r="A6942" s="33">
        <v>1875.72</v>
      </c>
    </row>
    <row r="6943" spans="1:1">
      <c r="A6943" s="34">
        <v>1077.1200000000001</v>
      </c>
    </row>
    <row r="6944" spans="1:1">
      <c r="A6944" s="33">
        <v>712.99</v>
      </c>
    </row>
    <row r="6945" spans="1:1">
      <c r="A6945" s="34">
        <v>1656</v>
      </c>
    </row>
    <row r="6946" spans="1:1">
      <c r="A6946" s="33">
        <v>2397</v>
      </c>
    </row>
    <row r="6947" spans="1:1">
      <c r="A6947" s="34">
        <v>2695.98</v>
      </c>
    </row>
    <row r="6948" spans="1:1">
      <c r="A6948" s="33">
        <v>1506.9599999999998</v>
      </c>
    </row>
    <row r="6949" spans="1:1">
      <c r="A6949" s="34">
        <v>1022.97</v>
      </c>
    </row>
    <row r="6950" spans="1:1">
      <c r="A6950" s="33">
        <v>819.18</v>
      </c>
    </row>
    <row r="6951" spans="1:1">
      <c r="A6951" s="34">
        <v>1468.8</v>
      </c>
    </row>
    <row r="6952" spans="1:1">
      <c r="A6952" s="33">
        <v>2856.7000000000003</v>
      </c>
    </row>
    <row r="6953" spans="1:1">
      <c r="A6953" s="34">
        <v>1808.8000000000002</v>
      </c>
    </row>
    <row r="6954" spans="1:1">
      <c r="A6954" s="33">
        <v>977.13</v>
      </c>
    </row>
    <row r="6955" spans="1:1">
      <c r="A6955" s="34">
        <v>470.40000000000003</v>
      </c>
    </row>
    <row r="6956" spans="1:1">
      <c r="A6956" s="33">
        <v>393.29999999999995</v>
      </c>
    </row>
    <row r="6957" spans="1:1">
      <c r="A6957" s="34">
        <v>933.3</v>
      </c>
    </row>
    <row r="6958" spans="1:1">
      <c r="A6958" s="33">
        <v>1098</v>
      </c>
    </row>
    <row r="6959" spans="1:1">
      <c r="A6959" s="34">
        <v>1974.56</v>
      </c>
    </row>
    <row r="6960" spans="1:1">
      <c r="A6960" s="33">
        <v>1104</v>
      </c>
    </row>
    <row r="6961" spans="1:1">
      <c r="A6961" s="34">
        <v>543.66</v>
      </c>
    </row>
    <row r="6962" spans="1:1">
      <c r="A6962" s="33">
        <v>442.68</v>
      </c>
    </row>
    <row r="6963" spans="1:1">
      <c r="A6963" s="34">
        <v>1021.44</v>
      </c>
    </row>
    <row r="6964" spans="1:1">
      <c r="A6964" s="33">
        <v>1895.8100000000002</v>
      </c>
    </row>
    <row r="6965" spans="1:1">
      <c r="A6965" s="34">
        <v>2020.48</v>
      </c>
    </row>
    <row r="6966" spans="1:1">
      <c r="A6966" s="33">
        <v>1128.96</v>
      </c>
    </row>
    <row r="6967" spans="1:1">
      <c r="A6967" s="34">
        <v>802.56000000000006</v>
      </c>
    </row>
    <row r="6968" spans="1:1">
      <c r="A6968" s="33">
        <v>724.88</v>
      </c>
    </row>
    <row r="6969" spans="1:1">
      <c r="A6969" s="34">
        <v>1617</v>
      </c>
    </row>
    <row r="6970" spans="1:1">
      <c r="A6970" s="33">
        <v>2208.96</v>
      </c>
    </row>
    <row r="6971" spans="1:1">
      <c r="A6971" s="34">
        <v>3333.96</v>
      </c>
    </row>
    <row r="6972" spans="1:1">
      <c r="A6972" s="33">
        <v>2010.1899999999998</v>
      </c>
    </row>
    <row r="6973" spans="1:1">
      <c r="A6973" s="34">
        <v>1638.4199999999998</v>
      </c>
    </row>
    <row r="6974" spans="1:1">
      <c r="A6974" s="33">
        <v>1285.27</v>
      </c>
    </row>
    <row r="6975" spans="1:1">
      <c r="A6975" s="34">
        <v>2123.41</v>
      </c>
    </row>
    <row r="6976" spans="1:1">
      <c r="A6976" s="33">
        <v>2855.6000000000004</v>
      </c>
    </row>
    <row r="6977" spans="1:1">
      <c r="A6977" s="34">
        <v>1587.6</v>
      </c>
    </row>
    <row r="6978" spans="1:1">
      <c r="A6978" s="33">
        <v>933.8</v>
      </c>
    </row>
    <row r="6979" spans="1:1">
      <c r="A6979" s="34">
        <v>479.7</v>
      </c>
    </row>
    <row r="6980" spans="1:1">
      <c r="A6980" s="33">
        <v>300.14999999999998</v>
      </c>
    </row>
    <row r="6981" spans="1:1">
      <c r="A6981" s="34">
        <v>1060.2</v>
      </c>
    </row>
    <row r="6982" spans="1:1">
      <c r="A6982" s="33">
        <v>1124.2</v>
      </c>
    </row>
    <row r="6983" spans="1:1">
      <c r="A6983" s="34">
        <v>1664.6</v>
      </c>
    </row>
    <row r="6984" spans="1:1">
      <c r="A6984" s="33">
        <v>554.18999999999994</v>
      </c>
    </row>
    <row r="6985" spans="1:1">
      <c r="A6985" s="34">
        <v>516</v>
      </c>
    </row>
    <row r="6986" spans="1:1">
      <c r="A6986" s="33">
        <v>197.79999999999998</v>
      </c>
    </row>
    <row r="6987" spans="1:1">
      <c r="A6987" s="34">
        <v>880.84</v>
      </c>
    </row>
    <row r="6988" spans="1:1">
      <c r="A6988" s="33">
        <v>464.1</v>
      </c>
    </row>
    <row r="6989" spans="1:1">
      <c r="A6989" s="34">
        <v>1098.3899999999999</v>
      </c>
    </row>
    <row r="6990" spans="1:1">
      <c r="A6990" s="33">
        <v>418</v>
      </c>
    </row>
    <row r="6991" spans="1:1">
      <c r="A6991" s="34">
        <v>233.64000000000001</v>
      </c>
    </row>
    <row r="6992" spans="1:1">
      <c r="A6992" s="33">
        <v>114.8</v>
      </c>
    </row>
    <row r="6993" spans="1:1">
      <c r="A6993" s="34">
        <v>601.46</v>
      </c>
    </row>
    <row r="6994" spans="1:1">
      <c r="A6994" s="33">
        <v>612.36</v>
      </c>
    </row>
    <row r="6995" spans="1:1">
      <c r="A6995" s="34">
        <v>900.3599999999999</v>
      </c>
    </row>
    <row r="6996" spans="1:1">
      <c r="A6996" s="33">
        <v>358.79999999999995</v>
      </c>
    </row>
    <row r="6997" spans="1:1">
      <c r="A6997" s="34">
        <v>158.66999999999999</v>
      </c>
    </row>
    <row r="6998" spans="1:1">
      <c r="A6998" s="33">
        <v>135.29999999999998</v>
      </c>
    </row>
    <row r="6999" spans="1:1">
      <c r="A6999" s="34">
        <v>886.6</v>
      </c>
    </row>
    <row r="7000" spans="1:1">
      <c r="A7000" s="33">
        <v>1643.95</v>
      </c>
    </row>
    <row r="7001" spans="1:1">
      <c r="A7001" s="34">
        <v>3186.52</v>
      </c>
    </row>
    <row r="7002" spans="1:1">
      <c r="A7002" s="33">
        <v>955.5</v>
      </c>
    </row>
    <row r="7003" spans="1:1">
      <c r="A7003" s="34">
        <v>727.65</v>
      </c>
    </row>
    <row r="7004" spans="1:1">
      <c r="A7004" s="33">
        <v>535.04</v>
      </c>
    </row>
    <row r="7005" spans="1:1">
      <c r="A7005" s="34">
        <v>1422.52</v>
      </c>
    </row>
    <row r="7006" spans="1:1">
      <c r="A7006" s="33">
        <v>2157.3000000000002</v>
      </c>
    </row>
    <row r="7007" spans="1:1">
      <c r="A7007" s="34">
        <v>2252.8000000000002</v>
      </c>
    </row>
    <row r="7008" spans="1:1">
      <c r="A7008" s="33">
        <v>1190.7</v>
      </c>
    </row>
    <row r="7009" spans="1:1">
      <c r="A7009" s="34">
        <v>549.12</v>
      </c>
    </row>
    <row r="7010" spans="1:1">
      <c r="A7010" s="33">
        <v>462.47999999999996</v>
      </c>
    </row>
    <row r="7011" spans="1:1">
      <c r="A7011" s="34">
        <v>938.4</v>
      </c>
    </row>
    <row r="7012" spans="1:1">
      <c r="A7012" s="33">
        <v>2748.9</v>
      </c>
    </row>
    <row r="7013" spans="1:1">
      <c r="A7013" s="34">
        <v>2816.1</v>
      </c>
    </row>
    <row r="7014" spans="1:1">
      <c r="A7014" s="33">
        <v>1790.46</v>
      </c>
    </row>
    <row r="7015" spans="1:1">
      <c r="A7015" s="34">
        <v>996.74</v>
      </c>
    </row>
    <row r="7016" spans="1:1">
      <c r="A7016" s="33">
        <v>813.95999999999992</v>
      </c>
    </row>
    <row r="7017" spans="1:1">
      <c r="A7017" s="34">
        <v>1488</v>
      </c>
    </row>
    <row r="7018" spans="1:1">
      <c r="A7018" s="33">
        <v>2639.52</v>
      </c>
    </row>
    <row r="7019" spans="1:1">
      <c r="A7019" s="34">
        <v>3052.56</v>
      </c>
    </row>
    <row r="7020" spans="1:1">
      <c r="A7020" s="33">
        <v>1697.6399999999999</v>
      </c>
    </row>
    <row r="7021" spans="1:1">
      <c r="A7021" s="34">
        <v>873.6</v>
      </c>
    </row>
    <row r="7022" spans="1:1">
      <c r="A7022" s="33">
        <v>877.49999999999989</v>
      </c>
    </row>
    <row r="7023" spans="1:1">
      <c r="A7023" s="34">
        <v>1435.2</v>
      </c>
    </row>
    <row r="7024" spans="1:1">
      <c r="A7024" s="33">
        <v>2705.04</v>
      </c>
    </row>
    <row r="7025" spans="1:1">
      <c r="A7025" s="34">
        <v>1934.79</v>
      </c>
    </row>
    <row r="7026" spans="1:1">
      <c r="A7026" s="33">
        <v>848.24999999999989</v>
      </c>
    </row>
    <row r="7027" spans="1:1">
      <c r="A7027" s="34">
        <v>475.19999999999993</v>
      </c>
    </row>
    <row r="7028" spans="1:1">
      <c r="A7028" s="33">
        <v>351.9</v>
      </c>
    </row>
    <row r="7029" spans="1:1">
      <c r="A7029" s="34">
        <v>707.85</v>
      </c>
    </row>
    <row r="7030" spans="1:1">
      <c r="A7030" s="33">
        <v>988</v>
      </c>
    </row>
    <row r="7031" spans="1:1">
      <c r="A7031" s="34">
        <v>2040.78</v>
      </c>
    </row>
    <row r="7032" spans="1:1">
      <c r="A7032" s="33">
        <v>1077.1199999999999</v>
      </c>
    </row>
    <row r="7033" spans="1:1">
      <c r="A7033" s="34">
        <v>482.46</v>
      </c>
    </row>
    <row r="7034" spans="1:1">
      <c r="A7034" s="33">
        <v>432.96</v>
      </c>
    </row>
    <row r="7035" spans="1:1">
      <c r="A7035" s="34">
        <v>914.76</v>
      </c>
    </row>
    <row r="7036" spans="1:1">
      <c r="A7036" s="33">
        <v>1524.9</v>
      </c>
    </row>
    <row r="7037" spans="1:1">
      <c r="A7037" s="34">
        <v>1833.52</v>
      </c>
    </row>
    <row r="7038" spans="1:1">
      <c r="A7038" s="33">
        <v>1173.1199999999999</v>
      </c>
    </row>
    <row r="7039" spans="1:1">
      <c r="A7039" s="34">
        <v>956.33999999999992</v>
      </c>
    </row>
    <row r="7040" spans="1:1">
      <c r="A7040" s="33">
        <v>965.24999999999989</v>
      </c>
    </row>
    <row r="7041" spans="1:1">
      <c r="A7041" s="34">
        <v>2013.76</v>
      </c>
    </row>
    <row r="7042" spans="1:1">
      <c r="A7042" s="33">
        <v>2333.25</v>
      </c>
    </row>
    <row r="7043" spans="1:1">
      <c r="A7043" s="34">
        <v>3281.64</v>
      </c>
    </row>
    <row r="7044" spans="1:1">
      <c r="A7044" s="33">
        <v>2349.06</v>
      </c>
    </row>
    <row r="7045" spans="1:1">
      <c r="A7045" s="34">
        <v>1722.6</v>
      </c>
    </row>
    <row r="7046" spans="1:1">
      <c r="A7046" s="33">
        <v>1576.8</v>
      </c>
    </row>
    <row r="7047" spans="1:1">
      <c r="A7047" s="34">
        <v>2496.6</v>
      </c>
    </row>
    <row r="7048" spans="1:1">
      <c r="A7048" s="33">
        <v>2699.84</v>
      </c>
    </row>
    <row r="7049" spans="1:1">
      <c r="A7049" s="34">
        <v>2329.6</v>
      </c>
    </row>
    <row r="7050" spans="1:1">
      <c r="A7050" s="33">
        <v>1272.96</v>
      </c>
    </row>
    <row r="7051" spans="1:1">
      <c r="A7051" s="34">
        <v>939.59999999999991</v>
      </c>
    </row>
    <row r="7052" spans="1:1">
      <c r="A7052" s="33">
        <v>591.36</v>
      </c>
    </row>
    <row r="7053" spans="1:1">
      <c r="A7053" s="34">
        <v>1046.32</v>
      </c>
    </row>
    <row r="7054" spans="1:1">
      <c r="A7054" s="33">
        <v>1344</v>
      </c>
    </row>
    <row r="7055" spans="1:1">
      <c r="A7055" s="34">
        <v>2992.0000000000005</v>
      </c>
    </row>
    <row r="7056" spans="1:1">
      <c r="A7056" s="33">
        <v>901.68000000000006</v>
      </c>
    </row>
    <row r="7057" spans="1:1">
      <c r="A7057" s="34">
        <v>876</v>
      </c>
    </row>
    <row r="7058" spans="1:1">
      <c r="A7058" s="33">
        <v>490.67999999999995</v>
      </c>
    </row>
    <row r="7059" spans="1:1">
      <c r="A7059" s="34">
        <v>1046.32</v>
      </c>
    </row>
    <row r="7060" spans="1:1">
      <c r="A7060" s="33">
        <v>726.75</v>
      </c>
    </row>
    <row r="7061" spans="1:1">
      <c r="A7061" s="34">
        <v>1771.23</v>
      </c>
    </row>
    <row r="7062" spans="1:1">
      <c r="A7062" s="33">
        <v>771.65000000000009</v>
      </c>
    </row>
    <row r="7063" spans="1:1">
      <c r="A7063" s="34">
        <v>504</v>
      </c>
    </row>
    <row r="7064" spans="1:1">
      <c r="A7064" s="33">
        <v>265.04999999999995</v>
      </c>
    </row>
    <row r="7065" spans="1:1">
      <c r="A7065" s="34">
        <v>605.43999999999994</v>
      </c>
    </row>
    <row r="7066" spans="1:1">
      <c r="A7066" s="33">
        <v>923.52</v>
      </c>
    </row>
    <row r="7067" spans="1:1">
      <c r="A7067" s="34">
        <v>1581.2500000000002</v>
      </c>
    </row>
    <row r="7068" spans="1:1">
      <c r="A7068" s="33">
        <v>645.84</v>
      </c>
    </row>
    <row r="7069" spans="1:1">
      <c r="A7069" s="34">
        <v>364</v>
      </c>
    </row>
    <row r="7070" spans="1:1">
      <c r="A7070" s="33">
        <v>328.32</v>
      </c>
    </row>
    <row r="7071" spans="1:1">
      <c r="A7071" s="34">
        <v>1207.8</v>
      </c>
    </row>
    <row r="7072" spans="1:1">
      <c r="A7072" s="33">
        <v>1861.2</v>
      </c>
    </row>
    <row r="7073" spans="1:1">
      <c r="A7073" s="34">
        <v>4428</v>
      </c>
    </row>
    <row r="7074" spans="1:1">
      <c r="A7074" s="33">
        <v>1485.5500000000002</v>
      </c>
    </row>
    <row r="7075" spans="1:1">
      <c r="A7075" s="34">
        <v>894.88</v>
      </c>
    </row>
    <row r="7076" spans="1:1">
      <c r="A7076" s="33">
        <v>816.34</v>
      </c>
    </row>
    <row r="7077" spans="1:1">
      <c r="A7077" s="34">
        <v>1148.3999999999999</v>
      </c>
    </row>
    <row r="7078" spans="1:1">
      <c r="A7078" s="33">
        <v>2507.96</v>
      </c>
    </row>
    <row r="7079" spans="1:1">
      <c r="A7079" s="34">
        <v>3069.0000000000005</v>
      </c>
    </row>
    <row r="7080" spans="1:1">
      <c r="A7080" s="33">
        <v>1594.24</v>
      </c>
    </row>
    <row r="7081" spans="1:1">
      <c r="A7081" s="34">
        <v>607.49999999999989</v>
      </c>
    </row>
    <row r="7082" spans="1:1">
      <c r="A7082" s="33">
        <v>626.98</v>
      </c>
    </row>
    <row r="7083" spans="1:1">
      <c r="A7083" s="34">
        <v>858.59999999999991</v>
      </c>
    </row>
    <row r="7084" spans="1:1">
      <c r="A7084" s="33">
        <v>2598.96</v>
      </c>
    </row>
    <row r="7085" spans="1:1">
      <c r="A7085" s="34">
        <v>4027.4700000000003</v>
      </c>
    </row>
    <row r="7086" spans="1:1">
      <c r="A7086" s="33">
        <v>2058</v>
      </c>
    </row>
    <row r="7087" spans="1:1">
      <c r="A7087" s="34">
        <v>1285.1999999999998</v>
      </c>
    </row>
    <row r="7088" spans="1:1">
      <c r="A7088" s="33">
        <v>967.26</v>
      </c>
    </row>
    <row r="7089" spans="1:1">
      <c r="A7089" s="34">
        <v>1071</v>
      </c>
    </row>
    <row r="7090" spans="1:1">
      <c r="A7090" s="33">
        <v>2781.54</v>
      </c>
    </row>
    <row r="7091" spans="1:1">
      <c r="A7091" s="34">
        <v>3929.2000000000003</v>
      </c>
    </row>
    <row r="7092" spans="1:1">
      <c r="A7092" s="33">
        <v>1926.18</v>
      </c>
    </row>
    <row r="7093" spans="1:1">
      <c r="A7093" s="34">
        <v>973.83999999999992</v>
      </c>
    </row>
    <row r="7094" spans="1:1">
      <c r="A7094" s="33">
        <v>1071.5999999999999</v>
      </c>
    </row>
    <row r="7095" spans="1:1">
      <c r="A7095" s="34">
        <v>1120.9499999999998</v>
      </c>
    </row>
    <row r="7096" spans="1:1">
      <c r="A7096" s="33">
        <v>2604.42</v>
      </c>
    </row>
    <row r="7097" spans="1:1">
      <c r="A7097" s="34">
        <v>2370.06</v>
      </c>
    </row>
    <row r="7098" spans="1:1">
      <c r="A7098" s="33">
        <v>1073</v>
      </c>
    </row>
    <row r="7099" spans="1:1">
      <c r="A7099" s="34">
        <v>529.68999999999994</v>
      </c>
    </row>
    <row r="7100" spans="1:1">
      <c r="A7100" s="33">
        <v>462.47999999999996</v>
      </c>
    </row>
    <row r="7101" spans="1:1">
      <c r="A7101" s="34">
        <v>554.4</v>
      </c>
    </row>
    <row r="7102" spans="1:1">
      <c r="A7102" s="33">
        <v>1272.96</v>
      </c>
    </row>
    <row r="7103" spans="1:1">
      <c r="A7103" s="34">
        <v>2520.6800000000003</v>
      </c>
    </row>
    <row r="7104" spans="1:1">
      <c r="A7104" s="33">
        <v>1144</v>
      </c>
    </row>
    <row r="7105" spans="1:1">
      <c r="A7105" s="34">
        <v>571.52</v>
      </c>
    </row>
    <row r="7106" spans="1:1">
      <c r="A7106" s="33">
        <v>667.92</v>
      </c>
    </row>
    <row r="7107" spans="1:1">
      <c r="A7107" s="34">
        <v>685.52</v>
      </c>
    </row>
    <row r="7108" spans="1:1">
      <c r="A7108" s="33">
        <v>2111.52</v>
      </c>
    </row>
    <row r="7109" spans="1:1">
      <c r="A7109" s="34">
        <v>2571.9299999999998</v>
      </c>
    </row>
    <row r="7110" spans="1:1">
      <c r="A7110" s="33">
        <v>1778.7</v>
      </c>
    </row>
    <row r="7111" spans="1:1">
      <c r="A7111" s="34">
        <v>1244.1599999999999</v>
      </c>
    </row>
    <row r="7112" spans="1:1">
      <c r="A7112" s="33">
        <v>1411</v>
      </c>
    </row>
    <row r="7113" spans="1:1">
      <c r="A7113" s="34">
        <v>1650</v>
      </c>
    </row>
    <row r="7114" spans="1:1">
      <c r="A7114" s="33">
        <v>2997.5400000000004</v>
      </c>
    </row>
    <row r="7115" spans="1:1">
      <c r="A7115" s="34">
        <v>4437</v>
      </c>
    </row>
    <row r="7116" spans="1:1">
      <c r="A7116" s="33">
        <v>2910.6000000000004</v>
      </c>
    </row>
    <row r="7117" spans="1:1">
      <c r="A7117" s="34">
        <v>2366.6999999999998</v>
      </c>
    </row>
    <row r="7118" spans="1:1">
      <c r="A7118" s="33">
        <v>1957.5</v>
      </c>
    </row>
    <row r="7119" spans="1:1">
      <c r="A7119" s="34">
        <v>1950.48</v>
      </c>
    </row>
    <row r="7120" spans="1:1">
      <c r="A7120" s="33">
        <v>3720</v>
      </c>
    </row>
    <row r="7121" spans="1:1">
      <c r="A7121" s="34">
        <v>2080</v>
      </c>
    </row>
    <row r="7122" spans="1:1">
      <c r="A7122" s="33">
        <v>1320</v>
      </c>
    </row>
    <row r="7123" spans="1:1">
      <c r="A7123" s="34">
        <v>1196.25</v>
      </c>
    </row>
    <row r="7124" spans="1:1">
      <c r="A7124" s="33">
        <v>704.7</v>
      </c>
    </row>
    <row r="7125" spans="1:1">
      <c r="A7125" s="34">
        <v>1129.1400000000001</v>
      </c>
    </row>
    <row r="7126" spans="1:1">
      <c r="A7126" s="33">
        <v>1275</v>
      </c>
    </row>
    <row r="7127" spans="1:1">
      <c r="A7127" s="34">
        <v>2655.1800000000003</v>
      </c>
    </row>
    <row r="7128" spans="1:1">
      <c r="A7128" s="33">
        <v>1045</v>
      </c>
    </row>
    <row r="7129" spans="1:1">
      <c r="A7129" s="34">
        <v>1032.75</v>
      </c>
    </row>
    <row r="7130" spans="1:1">
      <c r="A7130" s="33">
        <v>882.98</v>
      </c>
    </row>
    <row r="7131" spans="1:1">
      <c r="A7131" s="34">
        <v>1653.6000000000001</v>
      </c>
    </row>
    <row r="7132" spans="1:1">
      <c r="A7132" s="33">
        <v>1360.8000000000002</v>
      </c>
    </row>
    <row r="7133" spans="1:1">
      <c r="A7133" s="34">
        <v>2356.1999999999998</v>
      </c>
    </row>
    <row r="7134" spans="1:1">
      <c r="A7134" s="33">
        <v>1006.0200000000001</v>
      </c>
    </row>
    <row r="7135" spans="1:1">
      <c r="A7135" s="34">
        <v>933.66000000000008</v>
      </c>
    </row>
    <row r="7136" spans="1:1">
      <c r="A7136" s="33">
        <v>597.31000000000006</v>
      </c>
    </row>
    <row r="7137" spans="1:1">
      <c r="A7137" s="34">
        <v>1091.5</v>
      </c>
    </row>
    <row r="7138" spans="1:1">
      <c r="A7138" s="33">
        <v>1268.46</v>
      </c>
    </row>
    <row r="7139" spans="1:1">
      <c r="A7139" s="34">
        <v>1969.1100000000001</v>
      </c>
    </row>
    <row r="7140" spans="1:1">
      <c r="A7140" s="33">
        <v>1155</v>
      </c>
    </row>
    <row r="7141" spans="1:1">
      <c r="A7141" s="34">
        <v>697.68000000000006</v>
      </c>
    </row>
    <row r="7142" spans="1:1">
      <c r="A7142" s="33">
        <v>611</v>
      </c>
    </row>
    <row r="7143" spans="1:1">
      <c r="A7143" s="34">
        <v>1848.0000000000002</v>
      </c>
    </row>
    <row r="7144" spans="1:1">
      <c r="A7144" s="33">
        <v>2253.1799999999998</v>
      </c>
    </row>
    <row r="7145" spans="1:1">
      <c r="A7145" s="34">
        <v>5398.64</v>
      </c>
    </row>
    <row r="7146" spans="1:1">
      <c r="A7146" s="33">
        <v>1641.69</v>
      </c>
    </row>
    <row r="7147" spans="1:1">
      <c r="A7147" s="34">
        <v>1355.2</v>
      </c>
    </row>
    <row r="7148" spans="1:1">
      <c r="A7148" s="33">
        <v>907.50000000000011</v>
      </c>
    </row>
    <row r="7149" spans="1:1">
      <c r="A7149" s="34">
        <v>1542.24</v>
      </c>
    </row>
    <row r="7150" spans="1:1">
      <c r="A7150" s="33">
        <v>2717</v>
      </c>
    </row>
    <row r="7151" spans="1:1">
      <c r="A7151" s="34">
        <v>3354</v>
      </c>
    </row>
    <row r="7152" spans="1:1">
      <c r="A7152" s="33">
        <v>2201.5</v>
      </c>
    </row>
    <row r="7153" spans="1:1">
      <c r="A7153" s="34">
        <v>1443.42</v>
      </c>
    </row>
    <row r="7154" spans="1:1">
      <c r="A7154" s="33">
        <v>1184.04</v>
      </c>
    </row>
    <row r="7155" spans="1:1">
      <c r="A7155" s="34">
        <v>1668.7</v>
      </c>
    </row>
    <row r="7156" spans="1:1">
      <c r="A7156" s="33">
        <v>3528.2000000000003</v>
      </c>
    </row>
    <row r="7157" spans="1:1">
      <c r="A7157" s="34">
        <v>5205.2</v>
      </c>
    </row>
    <row r="7158" spans="1:1">
      <c r="A7158" s="33">
        <v>3074</v>
      </c>
    </row>
    <row r="7159" spans="1:1">
      <c r="A7159" s="34">
        <v>2545.06</v>
      </c>
    </row>
    <row r="7160" spans="1:1">
      <c r="A7160" s="33">
        <v>1884.96</v>
      </c>
    </row>
    <row r="7161" spans="1:1">
      <c r="A7161" s="34">
        <v>2536.92</v>
      </c>
    </row>
    <row r="7162" spans="1:1">
      <c r="A7162" s="33">
        <v>4524.66</v>
      </c>
    </row>
    <row r="7163" spans="1:1">
      <c r="A7163" s="34">
        <v>3133.52</v>
      </c>
    </row>
    <row r="7164" spans="1:1">
      <c r="A7164" s="33">
        <v>2079</v>
      </c>
    </row>
    <row r="7165" spans="1:1">
      <c r="A7165" s="34">
        <v>1719.1200000000001</v>
      </c>
    </row>
    <row r="7166" spans="1:1">
      <c r="A7166" s="33">
        <v>1321.92</v>
      </c>
    </row>
    <row r="7167" spans="1:1">
      <c r="A7167" s="34">
        <v>1799.2800000000002</v>
      </c>
    </row>
    <row r="7168" spans="1:1">
      <c r="A7168" s="33">
        <v>3353.4</v>
      </c>
    </row>
    <row r="7169" spans="1:1">
      <c r="A7169" s="34">
        <v>2670.36</v>
      </c>
    </row>
    <row r="7170" spans="1:1">
      <c r="A7170" s="33">
        <v>1398.67</v>
      </c>
    </row>
    <row r="7171" spans="1:1">
      <c r="A7171" s="34">
        <v>881.28000000000009</v>
      </c>
    </row>
    <row r="7172" spans="1:1">
      <c r="A7172" s="33">
        <v>678.5</v>
      </c>
    </row>
    <row r="7173" spans="1:1">
      <c r="A7173" s="34">
        <v>1015.0400000000001</v>
      </c>
    </row>
    <row r="7174" spans="1:1">
      <c r="A7174" s="33">
        <v>1377</v>
      </c>
    </row>
    <row r="7175" spans="1:1">
      <c r="A7175" s="34">
        <v>2546.1000000000004</v>
      </c>
    </row>
    <row r="7176" spans="1:1">
      <c r="A7176" s="33">
        <v>1331.2</v>
      </c>
    </row>
    <row r="7177" spans="1:1">
      <c r="A7177" s="34">
        <v>769.56000000000006</v>
      </c>
    </row>
    <row r="7178" spans="1:1">
      <c r="A7178" s="33">
        <v>797.12</v>
      </c>
    </row>
    <row r="7179" spans="1:1">
      <c r="A7179" s="34">
        <v>1195.1500000000001</v>
      </c>
    </row>
    <row r="7180" spans="1:1">
      <c r="A7180" s="33">
        <v>1974</v>
      </c>
    </row>
    <row r="7181" spans="1:1">
      <c r="A7181" s="34">
        <v>2676.96</v>
      </c>
    </row>
    <row r="7182" spans="1:1">
      <c r="A7182" s="33">
        <v>1661.5500000000002</v>
      </c>
    </row>
    <row r="7183" spans="1:1">
      <c r="A7183" s="34">
        <v>1232</v>
      </c>
    </row>
    <row r="7184" spans="1:1">
      <c r="A7184" s="33">
        <v>1901.9</v>
      </c>
    </row>
    <row r="7185" spans="1:1">
      <c r="A7185" s="34">
        <v>2563.08</v>
      </c>
    </row>
    <row r="7186" spans="1:1">
      <c r="A7186" s="33">
        <v>3264</v>
      </c>
    </row>
    <row r="7187" spans="1:1">
      <c r="A7187" s="34">
        <v>5491.2</v>
      </c>
    </row>
    <row r="7188" spans="1:1">
      <c r="A7188" s="33">
        <v>3650.4</v>
      </c>
    </row>
    <row r="7189" spans="1:1">
      <c r="A7189" s="34">
        <v>2968</v>
      </c>
    </row>
    <row r="7190" spans="1:1">
      <c r="A7190" s="33">
        <v>2757.06</v>
      </c>
    </row>
    <row r="7191" spans="1:1">
      <c r="A7191" s="34">
        <v>2897.5</v>
      </c>
    </row>
    <row r="7192" spans="1:1">
      <c r="A7192" s="33">
        <v>4562.8</v>
      </c>
    </row>
    <row r="7193" spans="1:1">
      <c r="A7193" s="34">
        <v>1749</v>
      </c>
    </row>
    <row r="7194" spans="1:1">
      <c r="A7194" s="33">
        <v>1086.6399999999999</v>
      </c>
    </row>
    <row r="7195" spans="1:1">
      <c r="A7195" s="34">
        <v>695.52</v>
      </c>
    </row>
    <row r="7196" spans="1:1">
      <c r="A7196" s="33">
        <v>280</v>
      </c>
    </row>
    <row r="7197" spans="1:1">
      <c r="A7197" s="34">
        <v>595.98</v>
      </c>
    </row>
    <row r="7198" spans="1:1">
      <c r="A7198" s="33">
        <v>778.80000000000007</v>
      </c>
    </row>
    <row r="7199" spans="1:1">
      <c r="A7199" s="34">
        <v>2340.48</v>
      </c>
    </row>
    <row r="7200" spans="1:1">
      <c r="A7200" s="33">
        <v>594.31999999999994</v>
      </c>
    </row>
    <row r="7201" spans="1:1">
      <c r="A7201" s="34">
        <v>518.88</v>
      </c>
    </row>
    <row r="7202" spans="1:1">
      <c r="A7202" s="33">
        <v>196</v>
      </c>
    </row>
    <row r="7203" spans="1:1">
      <c r="A7203" s="34">
        <v>571.94999999999993</v>
      </c>
    </row>
    <row r="7204" spans="1:1">
      <c r="A7204" s="33">
        <v>921.06</v>
      </c>
    </row>
    <row r="7205" spans="1:1">
      <c r="A7205" s="34">
        <v>2120</v>
      </c>
    </row>
    <row r="7206" spans="1:1">
      <c r="A7206" s="33">
        <v>623.21999999999991</v>
      </c>
    </row>
    <row r="7207" spans="1:1">
      <c r="A7207" s="34">
        <v>623.28</v>
      </c>
    </row>
    <row r="7208" spans="1:1">
      <c r="A7208" s="33">
        <v>93.38</v>
      </c>
    </row>
    <row r="7209" spans="1:1">
      <c r="A7209" s="34">
        <v>406.78</v>
      </c>
    </row>
    <row r="7210" spans="1:1">
      <c r="A7210" s="33">
        <v>727.65</v>
      </c>
    </row>
    <row r="7211" spans="1:1">
      <c r="A7211" s="34">
        <v>2154.2400000000002</v>
      </c>
    </row>
    <row r="7212" spans="1:1">
      <c r="A7212" s="33">
        <v>466.23999999999995</v>
      </c>
    </row>
    <row r="7213" spans="1:1">
      <c r="A7213" s="34">
        <v>388.08</v>
      </c>
    </row>
    <row r="7214" spans="1:1">
      <c r="A7214" s="33">
        <v>164.97</v>
      </c>
    </row>
    <row r="7215" spans="1:1">
      <c r="A7215" s="34">
        <v>276.75</v>
      </c>
    </row>
    <row r="7216" spans="1:1">
      <c r="A7216" s="33">
        <v>732.16</v>
      </c>
    </row>
    <row r="7217" spans="1:1">
      <c r="A7217" s="34">
        <v>3006.6400000000003</v>
      </c>
    </row>
    <row r="7218" spans="1:1">
      <c r="A7218" s="33">
        <v>908.04</v>
      </c>
    </row>
    <row r="7219" spans="1:1">
      <c r="A7219" s="34">
        <v>656.64</v>
      </c>
    </row>
    <row r="7220" spans="1:1">
      <c r="A7220" s="33">
        <v>532.79999999999995</v>
      </c>
    </row>
    <row r="7221" spans="1:1">
      <c r="A7221" s="34">
        <v>740.88</v>
      </c>
    </row>
    <row r="7222" spans="1:1">
      <c r="A7222" s="33">
        <v>1343.1599999999999</v>
      </c>
    </row>
    <row r="7223" spans="1:1">
      <c r="A7223" s="34">
        <v>2937.5</v>
      </c>
    </row>
    <row r="7224" spans="1:1">
      <c r="A7224" s="33">
        <v>1445.25</v>
      </c>
    </row>
    <row r="7225" spans="1:1">
      <c r="A7225" s="34">
        <v>869.5</v>
      </c>
    </row>
    <row r="7226" spans="1:1">
      <c r="A7226" s="33">
        <v>814</v>
      </c>
    </row>
    <row r="7227" spans="1:1">
      <c r="A7227" s="34">
        <v>905.52</v>
      </c>
    </row>
    <row r="7228" spans="1:1">
      <c r="A7228" s="33">
        <v>2003.3999999999999</v>
      </c>
    </row>
    <row r="7229" spans="1:1">
      <c r="A7229" s="34">
        <v>3337.88</v>
      </c>
    </row>
    <row r="7230" spans="1:1">
      <c r="A7230" s="33">
        <v>1451.52</v>
      </c>
    </row>
    <row r="7231" spans="1:1">
      <c r="A7231" s="34">
        <v>1087.8</v>
      </c>
    </row>
    <row r="7232" spans="1:1">
      <c r="A7232" s="33">
        <v>761.4</v>
      </c>
    </row>
    <row r="7233" spans="1:1">
      <c r="A7233" s="34">
        <v>1055.6999999999998</v>
      </c>
    </row>
    <row r="7234" spans="1:1">
      <c r="A7234" s="33">
        <v>2313.36</v>
      </c>
    </row>
    <row r="7235" spans="1:1">
      <c r="A7235" s="34">
        <v>3434.4</v>
      </c>
    </row>
    <row r="7236" spans="1:1">
      <c r="A7236" s="33">
        <v>1701.5</v>
      </c>
    </row>
    <row r="7237" spans="1:1">
      <c r="A7237" s="34">
        <v>1170</v>
      </c>
    </row>
    <row r="7238" spans="1:1">
      <c r="A7238" s="33">
        <v>748.88</v>
      </c>
    </row>
    <row r="7239" spans="1:1">
      <c r="A7239" s="34">
        <v>803.69999999999993</v>
      </c>
    </row>
    <row r="7240" spans="1:1">
      <c r="A7240" s="33">
        <v>1845.99</v>
      </c>
    </row>
    <row r="7241" spans="1:1">
      <c r="A7241" s="34">
        <v>3198.7200000000003</v>
      </c>
    </row>
    <row r="7242" spans="1:1">
      <c r="A7242" s="33">
        <v>1247.3999999999999</v>
      </c>
    </row>
    <row r="7243" spans="1:1">
      <c r="A7243" s="34">
        <v>684</v>
      </c>
    </row>
    <row r="7244" spans="1:1">
      <c r="A7244" s="33">
        <v>404.99999999999994</v>
      </c>
    </row>
    <row r="7245" spans="1:1">
      <c r="A7245" s="34">
        <v>619.20000000000005</v>
      </c>
    </row>
    <row r="7246" spans="1:1">
      <c r="A7246" s="33">
        <v>1080</v>
      </c>
    </row>
    <row r="7247" spans="1:1">
      <c r="A7247" s="34">
        <v>3173.0400000000004</v>
      </c>
    </row>
    <row r="7248" spans="1:1">
      <c r="A7248" s="33">
        <v>1280.6399999999999</v>
      </c>
    </row>
    <row r="7249" spans="1:1">
      <c r="A7249" s="34">
        <v>563.5</v>
      </c>
    </row>
    <row r="7250" spans="1:1">
      <c r="A7250" s="33">
        <v>514.5</v>
      </c>
    </row>
    <row r="7251" spans="1:1">
      <c r="A7251" s="34">
        <v>448</v>
      </c>
    </row>
    <row r="7252" spans="1:1">
      <c r="A7252" s="33">
        <v>1248</v>
      </c>
    </row>
    <row r="7253" spans="1:1">
      <c r="A7253" s="34">
        <v>2807.2000000000003</v>
      </c>
    </row>
    <row r="7254" spans="1:1">
      <c r="A7254" s="33">
        <v>1078.6499999999999</v>
      </c>
    </row>
    <row r="7255" spans="1:1">
      <c r="A7255" s="34">
        <v>1176</v>
      </c>
    </row>
    <row r="7256" spans="1:1">
      <c r="A7256" s="33">
        <v>905.28</v>
      </c>
    </row>
    <row r="7257" spans="1:1">
      <c r="A7257" s="34">
        <v>763.84</v>
      </c>
    </row>
    <row r="7258" spans="1:1">
      <c r="A7258" s="33">
        <v>1679.58</v>
      </c>
    </row>
    <row r="7259" spans="1:1">
      <c r="A7259" s="34">
        <v>3477</v>
      </c>
    </row>
    <row r="7260" spans="1:1">
      <c r="A7260" s="33">
        <v>1495</v>
      </c>
    </row>
    <row r="7261" spans="1:1">
      <c r="A7261" s="34">
        <v>1374.75</v>
      </c>
    </row>
    <row r="7262" spans="1:1">
      <c r="A7262" s="33">
        <v>1013.3199999999999</v>
      </c>
    </row>
    <row r="7263" spans="1:1">
      <c r="A7263" s="34">
        <v>1129.1399999999999</v>
      </c>
    </row>
    <row r="7264" spans="1:1">
      <c r="A7264" s="33">
        <v>1844.6399999999999</v>
      </c>
    </row>
    <row r="7265" spans="1:1">
      <c r="A7265" s="34">
        <v>2219.3999999999996</v>
      </c>
    </row>
    <row r="7266" spans="1:1">
      <c r="A7266" s="33">
        <v>1539</v>
      </c>
    </row>
    <row r="7267" spans="1:1">
      <c r="A7267" s="34">
        <v>1398.67</v>
      </c>
    </row>
    <row r="7268" spans="1:1">
      <c r="A7268" s="33">
        <v>827.2</v>
      </c>
    </row>
    <row r="7269" spans="1:1">
      <c r="A7269" s="34">
        <v>1214.22</v>
      </c>
    </row>
    <row r="7270" spans="1:1">
      <c r="A7270" s="33">
        <v>1487.16</v>
      </c>
    </row>
    <row r="7271" spans="1:1">
      <c r="A7271" s="34">
        <v>2808</v>
      </c>
    </row>
    <row r="7272" spans="1:1">
      <c r="A7272" s="33">
        <v>1038.22</v>
      </c>
    </row>
    <row r="7273" spans="1:1">
      <c r="A7273" s="34">
        <v>950.13</v>
      </c>
    </row>
    <row r="7274" spans="1:1">
      <c r="A7274" s="33">
        <v>816.75000000000011</v>
      </c>
    </row>
    <row r="7275" spans="1:1">
      <c r="A7275" s="34">
        <v>1199.25</v>
      </c>
    </row>
    <row r="7276" spans="1:1">
      <c r="A7276" s="33">
        <v>2025.66</v>
      </c>
    </row>
    <row r="7277" spans="1:1">
      <c r="A7277" s="34">
        <v>2616.48</v>
      </c>
    </row>
    <row r="7278" spans="1:1">
      <c r="A7278" s="33">
        <v>1193.3999999999999</v>
      </c>
    </row>
    <row r="7279" spans="1:1">
      <c r="A7279" s="34">
        <v>1080.54</v>
      </c>
    </row>
    <row r="7280" spans="1:1">
      <c r="A7280" s="33">
        <v>525.76</v>
      </c>
    </row>
    <row r="7281" spans="1:1">
      <c r="A7281" s="34">
        <v>924.14</v>
      </c>
    </row>
    <row r="7282" spans="1:1">
      <c r="A7282" s="33">
        <v>1404</v>
      </c>
    </row>
    <row r="7283" spans="1:1">
      <c r="A7283" s="34">
        <v>2358</v>
      </c>
    </row>
    <row r="7284" spans="1:1">
      <c r="A7284" s="33">
        <v>1089.46</v>
      </c>
    </row>
    <row r="7285" spans="1:1">
      <c r="A7285" s="34">
        <v>876.15000000000009</v>
      </c>
    </row>
    <row r="7286" spans="1:1">
      <c r="A7286" s="33">
        <v>718.08</v>
      </c>
    </row>
    <row r="7287" spans="1:1">
      <c r="A7287" s="34">
        <v>951.74999999999989</v>
      </c>
    </row>
    <row r="7288" spans="1:1">
      <c r="A7288" s="33">
        <v>1600.5600000000002</v>
      </c>
    </row>
    <row r="7289" spans="1:1">
      <c r="A7289" s="34">
        <v>3916.7999999999997</v>
      </c>
    </row>
    <row r="7290" spans="1:1">
      <c r="A7290" s="33">
        <v>1459.35</v>
      </c>
    </row>
    <row r="7291" spans="1:1">
      <c r="A7291" s="34">
        <v>1726.92</v>
      </c>
    </row>
    <row r="7292" spans="1:1">
      <c r="A7292" s="33">
        <v>1385.8</v>
      </c>
    </row>
    <row r="7293" spans="1:1">
      <c r="A7293" s="34">
        <v>1554</v>
      </c>
    </row>
    <row r="7294" spans="1:1">
      <c r="A7294" s="33">
        <v>3088.8</v>
      </c>
    </row>
    <row r="7295" spans="1:1">
      <c r="A7295" s="34">
        <v>4433.9399999999996</v>
      </c>
    </row>
    <row r="7296" spans="1:1">
      <c r="A7296" s="33">
        <v>2591.9999999999995</v>
      </c>
    </row>
    <row r="7297" spans="1:1">
      <c r="A7297" s="34">
        <v>1937.15</v>
      </c>
    </row>
    <row r="7298" spans="1:1">
      <c r="A7298" s="33">
        <v>1691.2500000000002</v>
      </c>
    </row>
    <row r="7299" spans="1:1">
      <c r="A7299" s="34">
        <v>1500</v>
      </c>
    </row>
    <row r="7300" spans="1:1">
      <c r="A7300" s="33">
        <v>4006.8</v>
      </c>
    </row>
    <row r="7301" spans="1:1">
      <c r="A7301" s="34">
        <v>4823</v>
      </c>
    </row>
    <row r="7302" spans="1:1">
      <c r="A7302" s="33">
        <v>2516.85</v>
      </c>
    </row>
    <row r="7303" spans="1:1">
      <c r="A7303" s="34">
        <v>2258.2800000000002</v>
      </c>
    </row>
    <row r="7304" spans="1:1">
      <c r="A7304" s="33">
        <v>2051.1</v>
      </c>
    </row>
    <row r="7305" spans="1:1">
      <c r="A7305" s="34">
        <v>1965.54</v>
      </c>
    </row>
    <row r="7306" spans="1:1">
      <c r="A7306" s="33">
        <v>3987.5</v>
      </c>
    </row>
    <row r="7307" spans="1:1">
      <c r="A7307" s="34">
        <v>3993.5</v>
      </c>
    </row>
    <row r="7308" spans="1:1">
      <c r="A7308" s="33">
        <v>2767.3599999999997</v>
      </c>
    </row>
    <row r="7309" spans="1:1">
      <c r="A7309" s="34">
        <v>2205</v>
      </c>
    </row>
    <row r="7310" spans="1:1">
      <c r="A7310" s="33">
        <v>1291.5</v>
      </c>
    </row>
    <row r="7311" spans="1:1">
      <c r="A7311" s="34">
        <v>1417.4999999999998</v>
      </c>
    </row>
    <row r="7312" spans="1:1">
      <c r="A7312" s="33">
        <v>3681.6</v>
      </c>
    </row>
    <row r="7313" spans="1:1">
      <c r="A7313" s="34">
        <v>3479</v>
      </c>
    </row>
    <row r="7314" spans="1:1">
      <c r="A7314" s="33">
        <v>1797.7499999999998</v>
      </c>
    </row>
    <row r="7315" spans="1:1">
      <c r="A7315" s="34">
        <v>1337.73</v>
      </c>
    </row>
    <row r="7316" spans="1:1">
      <c r="A7316" s="33">
        <v>1254.5999999999999</v>
      </c>
    </row>
    <row r="7317" spans="1:1">
      <c r="A7317" s="34">
        <v>1320</v>
      </c>
    </row>
    <row r="7318" spans="1:1">
      <c r="A7318" s="33">
        <v>2630.88</v>
      </c>
    </row>
    <row r="7319" spans="1:1">
      <c r="A7319" s="34">
        <v>3225.5999999999995</v>
      </c>
    </row>
    <row r="7320" spans="1:1">
      <c r="A7320" s="33">
        <v>2111.3999999999996</v>
      </c>
    </row>
    <row r="7321" spans="1:1">
      <c r="A7321" s="34">
        <v>1430.0000000000002</v>
      </c>
    </row>
    <row r="7322" spans="1:1">
      <c r="A7322" s="33">
        <v>1144</v>
      </c>
    </row>
    <row r="7323" spans="1:1">
      <c r="A7323" s="34">
        <v>1215.2</v>
      </c>
    </row>
    <row r="7324" spans="1:1">
      <c r="A7324" s="33">
        <v>2702.7000000000003</v>
      </c>
    </row>
    <row r="7325" spans="1:1">
      <c r="A7325" s="34">
        <v>3807</v>
      </c>
    </row>
    <row r="7326" spans="1:1">
      <c r="A7326" s="33">
        <v>2072.2999999999997</v>
      </c>
    </row>
    <row r="7327" spans="1:1">
      <c r="A7327" s="34">
        <v>2280.7200000000003</v>
      </c>
    </row>
    <row r="7328" spans="1:1">
      <c r="A7328" s="33">
        <v>2270.52</v>
      </c>
    </row>
    <row r="7329" spans="1:1">
      <c r="A7329" s="34">
        <v>1728</v>
      </c>
    </row>
    <row r="7330" spans="1:1">
      <c r="A7330" s="33">
        <v>3449.6000000000004</v>
      </c>
    </row>
    <row r="7331" spans="1:1">
      <c r="A7331" s="34">
        <v>4895.5199999999995</v>
      </c>
    </row>
    <row r="7332" spans="1:1">
      <c r="A7332" s="33">
        <v>2400</v>
      </c>
    </row>
    <row r="7333" spans="1:1">
      <c r="A7333" s="34">
        <v>2943</v>
      </c>
    </row>
    <row r="7334" spans="1:1">
      <c r="A7334" s="33">
        <v>2804.76</v>
      </c>
    </row>
    <row r="7335" spans="1:1">
      <c r="A7335" s="34">
        <v>2220.4</v>
      </c>
    </row>
    <row r="7336" spans="1:1">
      <c r="A7336" s="33">
        <v>3997.5</v>
      </c>
    </row>
    <row r="7337" spans="1:1">
      <c r="A7337" s="34">
        <v>2208</v>
      </c>
    </row>
    <row r="7338" spans="1:1">
      <c r="A7338" s="33">
        <v>1194.27</v>
      </c>
    </row>
    <row r="7339" spans="1:1">
      <c r="A7339" s="34">
        <v>881.28</v>
      </c>
    </row>
    <row r="7340" spans="1:1">
      <c r="A7340" s="33">
        <v>513</v>
      </c>
    </row>
    <row r="7341" spans="1:1">
      <c r="A7341" s="34">
        <v>770.80000000000007</v>
      </c>
    </row>
    <row r="7342" spans="1:1">
      <c r="A7342" s="33">
        <v>1252.3500000000001</v>
      </c>
    </row>
    <row r="7343" spans="1:1">
      <c r="A7343" s="34">
        <v>2399.04</v>
      </c>
    </row>
    <row r="7344" spans="1:1">
      <c r="A7344" s="33">
        <v>848</v>
      </c>
    </row>
    <row r="7345" spans="1:1">
      <c r="A7345" s="34">
        <v>771.12</v>
      </c>
    </row>
    <row r="7346" spans="1:1">
      <c r="A7346" s="33">
        <v>461.1</v>
      </c>
    </row>
    <row r="7347" spans="1:1">
      <c r="A7347" s="34">
        <v>770.80000000000007</v>
      </c>
    </row>
    <row r="7348" spans="1:1">
      <c r="A7348" s="33">
        <v>1255.04</v>
      </c>
    </row>
    <row r="7349" spans="1:1">
      <c r="A7349" s="34">
        <v>2119.6799999999998</v>
      </c>
    </row>
    <row r="7350" spans="1:1">
      <c r="A7350" s="33">
        <v>909.43999999999994</v>
      </c>
    </row>
    <row r="7351" spans="1:1">
      <c r="A7351" s="34">
        <v>750.48</v>
      </c>
    </row>
    <row r="7352" spans="1:1">
      <c r="A7352" s="33">
        <v>308.88</v>
      </c>
    </row>
    <row r="7353" spans="1:1">
      <c r="A7353" s="34">
        <v>657.9</v>
      </c>
    </row>
    <row r="7354" spans="1:1">
      <c r="A7354" s="33">
        <v>976</v>
      </c>
    </row>
    <row r="7355" spans="1:1">
      <c r="A7355" s="34">
        <v>2261</v>
      </c>
    </row>
    <row r="7356" spans="1:1">
      <c r="A7356" s="33">
        <v>774.18</v>
      </c>
    </row>
    <row r="7357" spans="1:1">
      <c r="A7357" s="34">
        <v>612</v>
      </c>
    </row>
    <row r="7358" spans="1:1">
      <c r="A7358" s="33">
        <v>371.79</v>
      </c>
    </row>
    <row r="7359" spans="1:1">
      <c r="A7359" s="34">
        <v>522.72</v>
      </c>
    </row>
    <row r="7360" spans="1:1">
      <c r="A7360" s="33">
        <v>1211.76</v>
      </c>
    </row>
    <row r="7361" spans="1:1">
      <c r="A7361" s="34">
        <v>2932.7999999999997</v>
      </c>
    </row>
    <row r="7362" spans="1:1">
      <c r="A7362" s="33">
        <v>1394</v>
      </c>
    </row>
    <row r="7363" spans="1:1">
      <c r="A7363" s="34">
        <v>1425</v>
      </c>
    </row>
    <row r="7364" spans="1:1">
      <c r="A7364" s="33">
        <v>1064</v>
      </c>
    </row>
    <row r="7365" spans="1:1">
      <c r="A7365" s="34">
        <v>1310.3599999999999</v>
      </c>
    </row>
    <row r="7366" spans="1:1">
      <c r="A7366" s="33">
        <v>2705.04</v>
      </c>
    </row>
    <row r="7367" spans="1:1">
      <c r="A7367" s="34">
        <v>3229.2</v>
      </c>
    </row>
    <row r="7368" spans="1:1">
      <c r="A7368" s="33">
        <v>2125.1999999999998</v>
      </c>
    </row>
    <row r="7369" spans="1:1">
      <c r="A7369" s="34">
        <v>1389.66</v>
      </c>
    </row>
    <row r="7370" spans="1:1">
      <c r="A7370" s="33">
        <v>1368.9</v>
      </c>
    </row>
    <row r="7371" spans="1:1">
      <c r="A7371" s="34">
        <v>1345.4999999999998</v>
      </c>
    </row>
    <row r="7372" spans="1:1">
      <c r="A7372" s="33">
        <v>3000</v>
      </c>
    </row>
    <row r="7373" spans="1:1">
      <c r="A7373" s="34">
        <v>4152.92</v>
      </c>
    </row>
    <row r="7374" spans="1:1">
      <c r="A7374" s="33">
        <v>2058</v>
      </c>
    </row>
    <row r="7375" spans="1:1">
      <c r="A7375" s="34">
        <v>1558.44</v>
      </c>
    </row>
    <row r="7376" spans="1:1">
      <c r="A7376" s="33">
        <v>1224.72</v>
      </c>
    </row>
    <row r="7377" spans="1:1">
      <c r="A7377" s="34">
        <v>1527.36</v>
      </c>
    </row>
    <row r="7378" spans="1:1">
      <c r="A7378" s="33">
        <v>3749.2200000000003</v>
      </c>
    </row>
    <row r="7379" spans="1:1">
      <c r="A7379" s="34">
        <v>4060.7999999999997</v>
      </c>
    </row>
    <row r="7380" spans="1:1">
      <c r="A7380" s="33">
        <v>1993.7399999999998</v>
      </c>
    </row>
    <row r="7381" spans="1:1">
      <c r="A7381" s="34">
        <v>1498.5</v>
      </c>
    </row>
    <row r="7382" spans="1:1">
      <c r="A7382" s="33">
        <v>954.72</v>
      </c>
    </row>
    <row r="7383" spans="1:1">
      <c r="A7383" s="34">
        <v>909.88</v>
      </c>
    </row>
    <row r="7384" spans="1:1">
      <c r="A7384" s="33">
        <v>2893.8</v>
      </c>
    </row>
    <row r="7385" spans="1:1">
      <c r="A7385" s="34">
        <v>2794.96</v>
      </c>
    </row>
    <row r="7386" spans="1:1">
      <c r="A7386" s="33">
        <v>1476</v>
      </c>
    </row>
    <row r="7387" spans="1:1">
      <c r="A7387" s="34">
        <v>1054.17</v>
      </c>
    </row>
    <row r="7388" spans="1:1">
      <c r="A7388" s="33">
        <v>745.18000000000006</v>
      </c>
    </row>
    <row r="7389" spans="1:1">
      <c r="A7389" s="34">
        <v>790.06999999999994</v>
      </c>
    </row>
    <row r="7390" spans="1:1">
      <c r="A7390" s="33">
        <v>1934.5</v>
      </c>
    </row>
    <row r="7391" spans="1:1">
      <c r="A7391" s="34">
        <v>2901.22</v>
      </c>
    </row>
    <row r="7392" spans="1:1">
      <c r="A7392" s="33">
        <v>1512</v>
      </c>
    </row>
    <row r="7393" spans="1:1">
      <c r="A7393" s="34">
        <v>966</v>
      </c>
    </row>
    <row r="7394" spans="1:1">
      <c r="A7394" s="33">
        <v>773.76</v>
      </c>
    </row>
    <row r="7395" spans="1:1">
      <c r="A7395" s="34">
        <v>903.64</v>
      </c>
    </row>
    <row r="7396" spans="1:1">
      <c r="A7396" s="33">
        <v>2234.48</v>
      </c>
    </row>
    <row r="7397" spans="1:1">
      <c r="A7397" s="34">
        <v>3058.56</v>
      </c>
    </row>
    <row r="7398" spans="1:1">
      <c r="A7398" s="33">
        <v>1803.2</v>
      </c>
    </row>
    <row r="7399" spans="1:1">
      <c r="A7399" s="34">
        <v>1664.64</v>
      </c>
    </row>
    <row r="7400" spans="1:1">
      <c r="A7400" s="33">
        <v>1751.7500000000002</v>
      </c>
    </row>
    <row r="7401" spans="1:1">
      <c r="A7401" s="34">
        <v>1427.8</v>
      </c>
    </row>
    <row r="7402" spans="1:1">
      <c r="A7402" s="33">
        <v>2845.57</v>
      </c>
    </row>
    <row r="7403" spans="1:1">
      <c r="A7403" s="34">
        <v>3933.6</v>
      </c>
    </row>
    <row r="7404" spans="1:1">
      <c r="A7404" s="33">
        <v>2469.6</v>
      </c>
    </row>
    <row r="7405" spans="1:1">
      <c r="A7405" s="34">
        <v>2229.5</v>
      </c>
    </row>
    <row r="7406" spans="1:1">
      <c r="A7406" s="33">
        <v>1989.51</v>
      </c>
    </row>
    <row r="7407" spans="1:1">
      <c r="A7407" s="34">
        <v>2054.25</v>
      </c>
    </row>
    <row r="7408" spans="1:1">
      <c r="A7408" s="33">
        <v>3217.86</v>
      </c>
    </row>
    <row r="7409" spans="1:1">
      <c r="A7409" s="34">
        <v>2422.5</v>
      </c>
    </row>
    <row r="7410" spans="1:1">
      <c r="A7410" s="33">
        <v>1673.88</v>
      </c>
    </row>
    <row r="7411" spans="1:1">
      <c r="A7411" s="34">
        <v>1008</v>
      </c>
    </row>
    <row r="7412" spans="1:1">
      <c r="A7412" s="33">
        <v>609.84</v>
      </c>
    </row>
    <row r="7413" spans="1:1">
      <c r="A7413" s="34">
        <v>1205.3999999999999</v>
      </c>
    </row>
    <row r="7414" spans="1:1">
      <c r="A7414" s="33">
        <v>1498.5</v>
      </c>
    </row>
    <row r="7415" spans="1:1">
      <c r="A7415" s="34">
        <v>2905.5</v>
      </c>
    </row>
    <row r="7416" spans="1:1">
      <c r="A7416" s="33">
        <v>999</v>
      </c>
    </row>
    <row r="7417" spans="1:1">
      <c r="A7417" s="34">
        <v>848.24999999999989</v>
      </c>
    </row>
    <row r="7418" spans="1:1">
      <c r="A7418" s="33">
        <v>478.72</v>
      </c>
    </row>
    <row r="7419" spans="1:1">
      <c r="A7419" s="34">
        <v>1293.5999999999999</v>
      </c>
    </row>
    <row r="7420" spans="1:1">
      <c r="A7420" s="33">
        <v>1474.1999999999998</v>
      </c>
    </row>
    <row r="7421" spans="1:1">
      <c r="A7421" s="34">
        <v>2535</v>
      </c>
    </row>
    <row r="7422" spans="1:1">
      <c r="A7422" s="33">
        <v>1149.1200000000001</v>
      </c>
    </row>
    <row r="7423" spans="1:1">
      <c r="A7423" s="34">
        <v>887.39999999999986</v>
      </c>
    </row>
    <row r="7424" spans="1:1">
      <c r="A7424" s="33">
        <v>403.2</v>
      </c>
    </row>
    <row r="7425" spans="1:1">
      <c r="A7425" s="34">
        <v>748.80000000000007</v>
      </c>
    </row>
    <row r="7426" spans="1:1">
      <c r="A7426" s="33">
        <v>1359.26</v>
      </c>
    </row>
    <row r="7427" spans="1:1">
      <c r="A7427" s="34">
        <v>2700</v>
      </c>
    </row>
    <row r="7428" spans="1:1">
      <c r="A7428" s="33">
        <v>1212.2</v>
      </c>
    </row>
    <row r="7429" spans="1:1">
      <c r="A7429" s="34">
        <v>698.31999999999994</v>
      </c>
    </row>
    <row r="7430" spans="1:1">
      <c r="A7430" s="33">
        <v>547.19999999999993</v>
      </c>
    </row>
    <row r="7431" spans="1:1">
      <c r="A7431" s="34">
        <v>724.49999999999989</v>
      </c>
    </row>
    <row r="7432" spans="1:1">
      <c r="A7432" s="33">
        <v>1242</v>
      </c>
    </row>
    <row r="7433" spans="1:1">
      <c r="A7433" s="34">
        <v>3910.6800000000003</v>
      </c>
    </row>
    <row r="7434" spans="1:1">
      <c r="A7434" s="33">
        <v>1857.1200000000001</v>
      </c>
    </row>
    <row r="7435" spans="1:1">
      <c r="A7435" s="34">
        <v>1272.8000000000002</v>
      </c>
    </row>
    <row r="7436" spans="1:1">
      <c r="A7436" s="33">
        <v>1136.52</v>
      </c>
    </row>
    <row r="7437" spans="1:1">
      <c r="A7437" s="34">
        <v>1540</v>
      </c>
    </row>
    <row r="7438" spans="1:1">
      <c r="A7438" s="33">
        <v>3045.35</v>
      </c>
    </row>
    <row r="7439" spans="1:1">
      <c r="A7439" s="34">
        <v>4812.5</v>
      </c>
    </row>
    <row r="7440" spans="1:1">
      <c r="A7440" s="33">
        <v>2256</v>
      </c>
    </row>
    <row r="7441" spans="1:1">
      <c r="A7441" s="34">
        <v>1644.2999999999997</v>
      </c>
    </row>
    <row r="7442" spans="1:1">
      <c r="A7442" s="33">
        <v>1411.2</v>
      </c>
    </row>
    <row r="7443" spans="1:1">
      <c r="A7443" s="34">
        <v>1725.68</v>
      </c>
    </row>
    <row r="7444" spans="1:1">
      <c r="A7444" s="33">
        <v>3375.12</v>
      </c>
    </row>
    <row r="7445" spans="1:1">
      <c r="A7445" s="34">
        <v>5511.2400000000007</v>
      </c>
    </row>
    <row r="7446" spans="1:1">
      <c r="A7446" s="33">
        <v>2849.28</v>
      </c>
    </row>
    <row r="7447" spans="1:1">
      <c r="A7447" s="34">
        <v>1568.16</v>
      </c>
    </row>
    <row r="7448" spans="1:1">
      <c r="A7448" s="33">
        <v>1478.4</v>
      </c>
    </row>
    <row r="7449" spans="1:1">
      <c r="A7449" s="34">
        <v>1888.92</v>
      </c>
    </row>
    <row r="7450" spans="1:1">
      <c r="A7450" s="33">
        <v>3843.8399999999997</v>
      </c>
    </row>
    <row r="7451" spans="1:1">
      <c r="A7451" s="34">
        <v>4572.1500000000005</v>
      </c>
    </row>
    <row r="7452" spans="1:1">
      <c r="A7452" s="33">
        <v>2851.2000000000003</v>
      </c>
    </row>
    <row r="7453" spans="1:1">
      <c r="A7453" s="34">
        <v>1463.7</v>
      </c>
    </row>
    <row r="7454" spans="1:1">
      <c r="A7454" s="33">
        <v>1143.08</v>
      </c>
    </row>
    <row r="7455" spans="1:1">
      <c r="A7455" s="34">
        <v>1166.8800000000001</v>
      </c>
    </row>
    <row r="7456" spans="1:1">
      <c r="A7456" s="33">
        <v>2887.5</v>
      </c>
    </row>
    <row r="7457" spans="1:1">
      <c r="A7457" s="34">
        <v>3510.0000000000005</v>
      </c>
    </row>
    <row r="7458" spans="1:1">
      <c r="A7458" s="33">
        <v>1833</v>
      </c>
    </row>
    <row r="7459" spans="1:1">
      <c r="A7459" s="34">
        <v>1082.4000000000001</v>
      </c>
    </row>
    <row r="7460" spans="1:1">
      <c r="A7460" s="33">
        <v>848.69999999999993</v>
      </c>
    </row>
    <row r="7461" spans="1:1">
      <c r="A7461" s="34">
        <v>1071</v>
      </c>
    </row>
    <row r="7462" spans="1:1">
      <c r="A7462" s="33">
        <v>2196.1799999999998</v>
      </c>
    </row>
    <row r="7463" spans="1:1">
      <c r="A7463" s="34">
        <v>3666.8500000000004</v>
      </c>
    </row>
    <row r="7464" spans="1:1">
      <c r="A7464" s="33">
        <v>1872</v>
      </c>
    </row>
    <row r="7465" spans="1:1">
      <c r="A7465" s="34">
        <v>1116.71</v>
      </c>
    </row>
    <row r="7466" spans="1:1">
      <c r="A7466" s="33">
        <v>760</v>
      </c>
    </row>
    <row r="7467" spans="1:1">
      <c r="A7467" s="34">
        <v>1128.96</v>
      </c>
    </row>
    <row r="7468" spans="1:1">
      <c r="A7468" s="33">
        <v>2331</v>
      </c>
    </row>
    <row r="7469" spans="1:1">
      <c r="A7469" s="34">
        <v>3330</v>
      </c>
    </row>
    <row r="7470" spans="1:1">
      <c r="A7470" s="33">
        <v>2227.6800000000003</v>
      </c>
    </row>
    <row r="7471" spans="1:1">
      <c r="A7471" s="34">
        <v>1835.9999999999998</v>
      </c>
    </row>
    <row r="7472" spans="1:1">
      <c r="A7472" s="33">
        <v>1680</v>
      </c>
    </row>
    <row r="7473" spans="1:1">
      <c r="A7473" s="34">
        <v>1795.2</v>
      </c>
    </row>
    <row r="7474" spans="1:1">
      <c r="A7474" s="33">
        <v>2991.5499999999997</v>
      </c>
    </row>
    <row r="7475" spans="1:1">
      <c r="A7475" s="34">
        <v>4513.5</v>
      </c>
    </row>
    <row r="7476" spans="1:1">
      <c r="A7476" s="33">
        <v>2627.01</v>
      </c>
    </row>
    <row r="7477" spans="1:1">
      <c r="A7477" s="34">
        <v>1979.9999999999998</v>
      </c>
    </row>
    <row r="7478" spans="1:1">
      <c r="A7478" s="33">
        <v>1936.62</v>
      </c>
    </row>
    <row r="7479" spans="1:1">
      <c r="A7479" s="34">
        <v>2106</v>
      </c>
    </row>
    <row r="7480" spans="1:1">
      <c r="A7480" s="33">
        <v>3451.8399999999997</v>
      </c>
    </row>
    <row r="7481" spans="1:1">
      <c r="A7481" s="34">
        <v>1798.6</v>
      </c>
    </row>
    <row r="7482" spans="1:1">
      <c r="A7482" s="33">
        <v>963.89999999999986</v>
      </c>
    </row>
    <row r="7483" spans="1:1">
      <c r="A7483" s="34">
        <v>831.6</v>
      </c>
    </row>
    <row r="7484" spans="1:1">
      <c r="A7484" s="33">
        <v>307.40000000000003</v>
      </c>
    </row>
    <row r="7485" spans="1:1">
      <c r="A7485" s="34">
        <v>580.80000000000007</v>
      </c>
    </row>
    <row r="7486" spans="1:1">
      <c r="A7486" s="33">
        <v>1122.6600000000001</v>
      </c>
    </row>
    <row r="7487" spans="1:1">
      <c r="A7487" s="34">
        <v>1982.54</v>
      </c>
    </row>
    <row r="7488" spans="1:1">
      <c r="A7488" s="33">
        <v>575.28</v>
      </c>
    </row>
    <row r="7489" spans="1:1">
      <c r="A7489" s="34">
        <v>588</v>
      </c>
    </row>
    <row r="7490" spans="1:1">
      <c r="A7490" s="33">
        <v>203.58</v>
      </c>
    </row>
    <row r="7491" spans="1:1">
      <c r="A7491" s="34">
        <v>588.34999999999991</v>
      </c>
    </row>
    <row r="7492" spans="1:1">
      <c r="A7492" s="33">
        <v>1136.8500000000001</v>
      </c>
    </row>
    <row r="7493" spans="1:1">
      <c r="A7493" s="34">
        <v>1887</v>
      </c>
    </row>
    <row r="7494" spans="1:1">
      <c r="A7494" s="33">
        <v>673.19999999999993</v>
      </c>
    </row>
    <row r="7495" spans="1:1">
      <c r="A7495" s="34">
        <v>609.96</v>
      </c>
    </row>
    <row r="7496" spans="1:1">
      <c r="A7496" s="33">
        <v>116</v>
      </c>
    </row>
    <row r="7497" spans="1:1">
      <c r="A7497" s="34">
        <v>395.99999999999994</v>
      </c>
    </row>
    <row r="7498" spans="1:1">
      <c r="A7498" s="33">
        <v>881.28000000000009</v>
      </c>
    </row>
    <row r="7499" spans="1:1">
      <c r="A7499" s="34">
        <v>1740.48</v>
      </c>
    </row>
    <row r="7500" spans="1:1">
      <c r="A7500" s="33">
        <v>528</v>
      </c>
    </row>
    <row r="7501" spans="1:1">
      <c r="A7501" s="34">
        <v>449.28000000000003</v>
      </c>
    </row>
    <row r="7502" spans="1:1">
      <c r="A7502" s="33">
        <v>199.81</v>
      </c>
    </row>
    <row r="7503" spans="1:1">
      <c r="A7503" s="34">
        <v>264</v>
      </c>
    </row>
    <row r="7504" spans="1:1">
      <c r="A7504" s="33">
        <v>858</v>
      </c>
    </row>
    <row r="7505" spans="1:1">
      <c r="A7505" s="34">
        <v>2989</v>
      </c>
    </row>
    <row r="7506" spans="1:1">
      <c r="A7506" s="33">
        <v>948.14999999999986</v>
      </c>
    </row>
    <row r="7507" spans="1:1">
      <c r="A7507" s="34">
        <v>1263.6000000000001</v>
      </c>
    </row>
    <row r="7508" spans="1:1">
      <c r="A7508" s="33">
        <v>892.32</v>
      </c>
    </row>
    <row r="7509" spans="1:1">
      <c r="A7509" s="34">
        <v>901.6</v>
      </c>
    </row>
    <row r="7510" spans="1:1">
      <c r="A7510" s="33">
        <v>2232.36</v>
      </c>
    </row>
    <row r="7511" spans="1:1">
      <c r="A7511" s="34">
        <v>2918.7</v>
      </c>
    </row>
    <row r="7512" spans="1:1">
      <c r="A7512" s="33">
        <v>1808.1</v>
      </c>
    </row>
    <row r="7513" spans="1:1">
      <c r="A7513" s="34">
        <v>1394.25</v>
      </c>
    </row>
    <row r="7514" spans="1:1">
      <c r="A7514" s="33">
        <v>1263.6000000000001</v>
      </c>
    </row>
    <row r="7515" spans="1:1">
      <c r="A7515" s="34">
        <v>1141.4399999999998</v>
      </c>
    </row>
    <row r="7516" spans="1:1">
      <c r="A7516" s="33">
        <v>2288.88</v>
      </c>
    </row>
    <row r="7517" spans="1:1">
      <c r="A7517" s="34">
        <v>3456.8999999999996</v>
      </c>
    </row>
    <row r="7518" spans="1:1">
      <c r="A7518" s="33">
        <v>1660.5</v>
      </c>
    </row>
    <row r="7519" spans="1:1">
      <c r="A7519" s="34">
        <v>1250.6000000000001</v>
      </c>
    </row>
    <row r="7520" spans="1:1">
      <c r="A7520" s="33">
        <v>1115.92</v>
      </c>
    </row>
    <row r="7521" spans="1:1">
      <c r="A7521" s="34">
        <v>1184.4000000000001</v>
      </c>
    </row>
    <row r="7522" spans="1:1">
      <c r="A7522" s="33">
        <v>2900</v>
      </c>
    </row>
    <row r="7523" spans="1:1">
      <c r="A7523" s="34">
        <v>3157.44</v>
      </c>
    </row>
    <row r="7524" spans="1:1">
      <c r="A7524" s="33">
        <v>1796.34</v>
      </c>
    </row>
    <row r="7525" spans="1:1">
      <c r="A7525" s="34">
        <v>1567.5000000000002</v>
      </c>
    </row>
    <row r="7526" spans="1:1">
      <c r="A7526" s="33">
        <v>764.79000000000008</v>
      </c>
    </row>
    <row r="7527" spans="1:1">
      <c r="A7527" s="34">
        <v>558</v>
      </c>
    </row>
    <row r="7528" spans="1:1">
      <c r="A7528" s="33">
        <v>2442.96</v>
      </c>
    </row>
    <row r="7529" spans="1:1">
      <c r="A7529" s="34">
        <v>2247.75</v>
      </c>
    </row>
    <row r="7530" spans="1:1">
      <c r="A7530" s="33">
        <v>1155.8399999999999</v>
      </c>
    </row>
    <row r="7531" spans="1:1">
      <c r="A7531" s="34">
        <v>697.68000000000006</v>
      </c>
    </row>
    <row r="7532" spans="1:1">
      <c r="A7532" s="33">
        <v>568.62</v>
      </c>
    </row>
    <row r="7533" spans="1:1">
      <c r="A7533" s="34">
        <v>520.29</v>
      </c>
    </row>
    <row r="7534" spans="1:1">
      <c r="A7534" s="33">
        <v>1538.16</v>
      </c>
    </row>
    <row r="7535" spans="1:1">
      <c r="A7535" s="34">
        <v>2491</v>
      </c>
    </row>
    <row r="7536" spans="1:1">
      <c r="A7536" s="33">
        <v>1262.24</v>
      </c>
    </row>
    <row r="7537" spans="1:1">
      <c r="A7537" s="34">
        <v>678.6</v>
      </c>
    </row>
    <row r="7538" spans="1:1">
      <c r="A7538" s="33">
        <v>540.5</v>
      </c>
    </row>
    <row r="7539" spans="1:1">
      <c r="A7539" s="34">
        <v>418</v>
      </c>
    </row>
    <row r="7540" spans="1:1">
      <c r="A7540" s="33">
        <v>1893.1200000000001</v>
      </c>
    </row>
    <row r="7541" spans="1:1">
      <c r="A7541" s="34">
        <v>2560.25</v>
      </c>
    </row>
    <row r="7542" spans="1:1">
      <c r="A7542" s="33">
        <v>1304.0999999999999</v>
      </c>
    </row>
    <row r="7543" spans="1:1">
      <c r="A7543" s="34">
        <v>1658.88</v>
      </c>
    </row>
    <row r="7544" spans="1:1">
      <c r="A7544" s="33">
        <v>1531.2</v>
      </c>
    </row>
    <row r="7545" spans="1:1">
      <c r="A7545" s="34">
        <v>1122.8800000000001</v>
      </c>
    </row>
    <row r="7546" spans="1:1">
      <c r="A7546" s="33">
        <v>2402.4</v>
      </c>
    </row>
    <row r="7547" spans="1:1">
      <c r="A7547" s="34">
        <v>3645</v>
      </c>
    </row>
    <row r="7548" spans="1:1">
      <c r="A7548" s="33">
        <v>1684.8</v>
      </c>
    </row>
    <row r="7549" spans="1:1">
      <c r="A7549" s="34">
        <v>1773.78</v>
      </c>
    </row>
    <row r="7550" spans="1:1">
      <c r="A7550" s="33">
        <v>1560</v>
      </c>
    </row>
    <row r="7551" spans="1:1">
      <c r="A7551" s="34">
        <v>1637.44</v>
      </c>
    </row>
    <row r="7552" spans="1:1">
      <c r="A7552" s="33">
        <v>2805</v>
      </c>
    </row>
    <row r="7553" spans="1:1">
      <c r="A7553" s="34">
        <v>2058.84</v>
      </c>
    </row>
    <row r="7554" spans="1:1">
      <c r="A7554" s="33">
        <v>1136.96</v>
      </c>
    </row>
    <row r="7555" spans="1:1">
      <c r="A7555" s="34">
        <v>709.56</v>
      </c>
    </row>
    <row r="7556" spans="1:1">
      <c r="A7556" s="33">
        <v>335.92</v>
      </c>
    </row>
    <row r="7557" spans="1:1">
      <c r="A7557" s="34">
        <v>767.52</v>
      </c>
    </row>
    <row r="7558" spans="1:1">
      <c r="A7558" s="33">
        <v>1090.5999999999999</v>
      </c>
    </row>
    <row r="7559" spans="1:1">
      <c r="A7559" s="34">
        <v>2066.4</v>
      </c>
    </row>
    <row r="7560" spans="1:1">
      <c r="A7560" s="33">
        <v>654.36</v>
      </c>
    </row>
    <row r="7561" spans="1:1">
      <c r="A7561" s="34">
        <v>661.2</v>
      </c>
    </row>
    <row r="7562" spans="1:1">
      <c r="A7562" s="33">
        <v>826.88</v>
      </c>
    </row>
    <row r="7563" spans="1:1">
      <c r="A7563" s="34">
        <v>747.84</v>
      </c>
    </row>
    <row r="7564" spans="1:1">
      <c r="A7564" s="33">
        <v>1254</v>
      </c>
    </row>
    <row r="7565" spans="1:1">
      <c r="A7565" s="34">
        <v>2123.44</v>
      </c>
    </row>
    <row r="7566" spans="1:1">
      <c r="A7566" s="33">
        <v>803.69999999999993</v>
      </c>
    </row>
    <row r="7567" spans="1:1">
      <c r="A7567" s="34">
        <v>546</v>
      </c>
    </row>
    <row r="7568" spans="1:1">
      <c r="A7568" s="33">
        <v>1064.8799999999999</v>
      </c>
    </row>
    <row r="7569" spans="1:1">
      <c r="A7569" s="34">
        <v>520.26</v>
      </c>
    </row>
    <row r="7570" spans="1:1">
      <c r="A7570" s="33">
        <v>863.45999999999992</v>
      </c>
    </row>
    <row r="7571" spans="1:1">
      <c r="A7571" s="34">
        <v>2000.6999999999998</v>
      </c>
    </row>
    <row r="7572" spans="1:1">
      <c r="A7572" s="33">
        <v>732.6</v>
      </c>
    </row>
    <row r="7573" spans="1:1">
      <c r="A7573" s="34">
        <v>416.15</v>
      </c>
    </row>
    <row r="7574" spans="1:1">
      <c r="A7574" s="33">
        <v>436.8</v>
      </c>
    </row>
    <row r="7575" spans="1:1">
      <c r="A7575" s="34">
        <v>614.46</v>
      </c>
    </row>
    <row r="7576" spans="1:1">
      <c r="A7576" s="33">
        <v>1424.28</v>
      </c>
    </row>
    <row r="7577" spans="1:1">
      <c r="A7577" s="34">
        <v>2939.91</v>
      </c>
    </row>
    <row r="7578" spans="1:1">
      <c r="A7578" s="33">
        <v>1091.3399999999999</v>
      </c>
    </row>
    <row r="7579" spans="1:1">
      <c r="A7579" s="34">
        <v>918.40000000000009</v>
      </c>
    </row>
    <row r="7580" spans="1:1">
      <c r="A7580" s="33">
        <v>806.52</v>
      </c>
    </row>
    <row r="7581" spans="1:1">
      <c r="A7581" s="34">
        <v>1026</v>
      </c>
    </row>
    <row r="7582" spans="1:1">
      <c r="A7582" s="33">
        <v>1984.3999999999999</v>
      </c>
    </row>
    <row r="7583" spans="1:1">
      <c r="A7583" s="34">
        <v>3320.1</v>
      </c>
    </row>
    <row r="7584" spans="1:1">
      <c r="A7584" s="33">
        <v>1855.56</v>
      </c>
    </row>
    <row r="7585" spans="1:1">
      <c r="A7585" s="34">
        <v>1028.1599999999999</v>
      </c>
    </row>
    <row r="7586" spans="1:1">
      <c r="A7586" s="33">
        <v>932.74999999999989</v>
      </c>
    </row>
    <row r="7587" spans="1:1">
      <c r="A7587" s="34">
        <v>1143.42</v>
      </c>
    </row>
    <row r="7588" spans="1:1">
      <c r="A7588" s="33">
        <v>2181.6</v>
      </c>
    </row>
    <row r="7589" spans="1:1">
      <c r="A7589" s="34">
        <v>3276</v>
      </c>
    </row>
    <row r="7590" spans="1:1">
      <c r="A7590" s="33">
        <v>2212.35</v>
      </c>
    </row>
    <row r="7591" spans="1:1">
      <c r="A7591" s="34">
        <v>1168.0899999999999</v>
      </c>
    </row>
    <row r="7592" spans="1:1">
      <c r="A7592" s="33">
        <v>887.04</v>
      </c>
    </row>
    <row r="7593" spans="1:1">
      <c r="A7593" s="34">
        <v>1405.56</v>
      </c>
    </row>
    <row r="7594" spans="1:1">
      <c r="A7594" s="33">
        <v>2956.7999999999997</v>
      </c>
    </row>
    <row r="7595" spans="1:1">
      <c r="A7595" s="34">
        <v>3542</v>
      </c>
    </row>
    <row r="7596" spans="1:1">
      <c r="A7596" s="33">
        <v>1695.76</v>
      </c>
    </row>
    <row r="7597" spans="1:1">
      <c r="A7597" s="34">
        <v>1014.3</v>
      </c>
    </row>
    <row r="7598" spans="1:1">
      <c r="A7598" s="33">
        <v>771.12</v>
      </c>
    </row>
    <row r="7599" spans="1:1">
      <c r="A7599" s="34">
        <v>814</v>
      </c>
    </row>
    <row r="7600" spans="1:1">
      <c r="A7600" s="33">
        <v>2375.1</v>
      </c>
    </row>
    <row r="7601" spans="1:1">
      <c r="A7601" s="34">
        <v>3005.1</v>
      </c>
    </row>
    <row r="7602" spans="1:1">
      <c r="A7602" s="33">
        <v>1234.8000000000002</v>
      </c>
    </row>
    <row r="7603" spans="1:1">
      <c r="A7603" s="34">
        <v>591.63</v>
      </c>
    </row>
    <row r="7604" spans="1:1">
      <c r="A7604" s="33">
        <v>604.80000000000007</v>
      </c>
    </row>
    <row r="7605" spans="1:1">
      <c r="A7605" s="34">
        <v>636.48</v>
      </c>
    </row>
    <row r="7606" spans="1:1">
      <c r="A7606" s="33">
        <v>1615.9499999999998</v>
      </c>
    </row>
    <row r="7607" spans="1:1">
      <c r="A7607" s="34">
        <v>3077.9999999999995</v>
      </c>
    </row>
    <row r="7608" spans="1:1">
      <c r="A7608" s="33">
        <v>1335.6</v>
      </c>
    </row>
    <row r="7609" spans="1:1">
      <c r="A7609" s="34">
        <v>630.69999999999993</v>
      </c>
    </row>
    <row r="7610" spans="1:1">
      <c r="A7610" s="33">
        <v>554.04</v>
      </c>
    </row>
    <row r="7611" spans="1:1">
      <c r="A7611" s="34">
        <v>585.9</v>
      </c>
    </row>
    <row r="7612" spans="1:1">
      <c r="A7612" s="33">
        <v>1887.6</v>
      </c>
    </row>
    <row r="7613" spans="1:1">
      <c r="A7613" s="34">
        <v>3012.58</v>
      </c>
    </row>
    <row r="7614" spans="1:1">
      <c r="A7614" s="33">
        <v>2059.1999999999998</v>
      </c>
    </row>
    <row r="7615" spans="1:1">
      <c r="A7615" s="34">
        <v>1494</v>
      </c>
    </row>
    <row r="7616" spans="1:1">
      <c r="A7616" s="33">
        <v>1591.2</v>
      </c>
    </row>
    <row r="7617" spans="1:1">
      <c r="A7617" s="34">
        <v>1675.8</v>
      </c>
    </row>
    <row r="7618" spans="1:1">
      <c r="A7618" s="33">
        <v>2822.3999999999996</v>
      </c>
    </row>
    <row r="7619" spans="1:1">
      <c r="A7619" s="34">
        <v>3935.9999999999995</v>
      </c>
    </row>
    <row r="7620" spans="1:1">
      <c r="A7620" s="33">
        <v>2226</v>
      </c>
    </row>
    <row r="7621" spans="1:1">
      <c r="A7621" s="34">
        <v>1949.22</v>
      </c>
    </row>
    <row r="7622" spans="1:1">
      <c r="A7622" s="33">
        <v>1482</v>
      </c>
    </row>
    <row r="7623" spans="1:1">
      <c r="A7623" s="34">
        <v>2031.1200000000001</v>
      </c>
    </row>
    <row r="7624" spans="1:1">
      <c r="A7624" s="33">
        <v>3203.2</v>
      </c>
    </row>
    <row r="7625" spans="1:1">
      <c r="A7625" s="34">
        <v>3678.4</v>
      </c>
    </row>
    <row r="7626" spans="1:1">
      <c r="A7626" s="33">
        <v>2368.7999999999997</v>
      </c>
    </row>
    <row r="7627" spans="1:1">
      <c r="A7627" s="34">
        <v>1310.3999999999999</v>
      </c>
    </row>
    <row r="7628" spans="1:1">
      <c r="A7628" s="33">
        <v>840.84</v>
      </c>
    </row>
    <row r="7629" spans="1:1">
      <c r="A7629" s="34">
        <v>1661.9199999999998</v>
      </c>
    </row>
    <row r="7630" spans="1:1">
      <c r="A7630" s="33">
        <v>2199.12</v>
      </c>
    </row>
    <row r="7631" spans="1:1">
      <c r="A7631" s="34">
        <v>3834.32</v>
      </c>
    </row>
    <row r="7632" spans="1:1">
      <c r="A7632" s="33">
        <v>1610.3999999999999</v>
      </c>
    </row>
    <row r="7633" spans="1:1">
      <c r="A7633" s="34">
        <v>1221</v>
      </c>
    </row>
    <row r="7634" spans="1:1">
      <c r="A7634" s="33">
        <v>745.19999999999993</v>
      </c>
    </row>
    <row r="7635" spans="1:1">
      <c r="A7635" s="34">
        <v>1701</v>
      </c>
    </row>
    <row r="7636" spans="1:1">
      <c r="A7636" s="33">
        <v>1973.7</v>
      </c>
    </row>
    <row r="7637" spans="1:1">
      <c r="A7637" s="34">
        <v>3748.7999999999997</v>
      </c>
    </row>
    <row r="7638" spans="1:1">
      <c r="A7638" s="33">
        <v>1675.8000000000002</v>
      </c>
    </row>
    <row r="7639" spans="1:1">
      <c r="A7639" s="34">
        <v>1282.82</v>
      </c>
    </row>
    <row r="7640" spans="1:1">
      <c r="A7640" s="33">
        <v>670.31999999999994</v>
      </c>
    </row>
    <row r="7641" spans="1:1">
      <c r="A7641" s="34">
        <v>1174.53</v>
      </c>
    </row>
    <row r="7642" spans="1:1">
      <c r="A7642" s="33">
        <v>1803.9999999999998</v>
      </c>
    </row>
    <row r="7643" spans="1:1">
      <c r="A7643" s="34">
        <v>3145.5200000000004</v>
      </c>
    </row>
    <row r="7644" spans="1:1">
      <c r="A7644" s="33">
        <v>1396.64</v>
      </c>
    </row>
    <row r="7645" spans="1:1">
      <c r="A7645" s="34">
        <v>1040</v>
      </c>
    </row>
    <row r="7646" spans="1:1">
      <c r="A7646" s="33">
        <v>792</v>
      </c>
    </row>
    <row r="7647" spans="1:1">
      <c r="A7647" s="34">
        <v>891.4799999999999</v>
      </c>
    </row>
    <row r="7648" spans="1:1">
      <c r="A7648" s="33">
        <v>2019.6000000000001</v>
      </c>
    </row>
    <row r="7649" spans="1:1">
      <c r="A7649" s="34">
        <v>4827.9000000000005</v>
      </c>
    </row>
    <row r="7650" spans="1:1">
      <c r="A7650" s="33">
        <v>2419.2000000000003</v>
      </c>
    </row>
    <row r="7651" spans="1:1">
      <c r="A7651" s="34">
        <v>1690.4999999999998</v>
      </c>
    </row>
    <row r="7652" spans="1:1">
      <c r="A7652" s="33">
        <v>1405.3</v>
      </c>
    </row>
    <row r="7653" spans="1:1">
      <c r="A7653" s="34">
        <v>1861.1999999999998</v>
      </c>
    </row>
    <row r="7654" spans="1:1">
      <c r="A7654" s="33">
        <v>3744</v>
      </c>
    </row>
    <row r="7655" spans="1:1">
      <c r="A7655" s="34">
        <v>5483.3200000000006</v>
      </c>
    </row>
    <row r="7656" spans="1:1">
      <c r="A7656" s="33">
        <v>3627.3200000000006</v>
      </c>
    </row>
    <row r="7657" spans="1:1">
      <c r="A7657" s="34">
        <v>1713.1499999999999</v>
      </c>
    </row>
    <row r="7658" spans="1:1">
      <c r="A7658" s="33">
        <v>1903.4999999999998</v>
      </c>
    </row>
    <row r="7659" spans="1:1">
      <c r="A7659" s="34">
        <v>2349</v>
      </c>
    </row>
    <row r="7660" spans="1:1">
      <c r="A7660" s="33">
        <v>3772.08</v>
      </c>
    </row>
    <row r="7661" spans="1:1">
      <c r="A7661" s="34">
        <v>5601.9600000000009</v>
      </c>
    </row>
    <row r="7662" spans="1:1">
      <c r="A7662" s="33">
        <v>3284.4</v>
      </c>
    </row>
    <row r="7663" spans="1:1">
      <c r="A7663" s="34">
        <v>2163.84</v>
      </c>
    </row>
    <row r="7664" spans="1:1">
      <c r="A7664" s="33">
        <v>2028.6</v>
      </c>
    </row>
    <row r="7665" spans="1:1">
      <c r="A7665" s="34">
        <v>2385.7199999999998</v>
      </c>
    </row>
    <row r="7666" spans="1:1">
      <c r="A7666" s="33">
        <v>3965</v>
      </c>
    </row>
    <row r="7667" spans="1:1">
      <c r="A7667" s="34">
        <v>6124.8</v>
      </c>
    </row>
    <row r="7668" spans="1:1">
      <c r="A7668" s="33">
        <v>3314.6200000000003</v>
      </c>
    </row>
    <row r="7669" spans="1:1">
      <c r="A7669" s="34">
        <v>2318.3999999999996</v>
      </c>
    </row>
    <row r="7670" spans="1:1">
      <c r="A7670" s="33">
        <v>1566.04</v>
      </c>
    </row>
    <row r="7671" spans="1:1">
      <c r="A7671" s="34">
        <v>1815.45</v>
      </c>
    </row>
    <row r="7672" spans="1:1">
      <c r="A7672" s="33">
        <v>3235.44</v>
      </c>
    </row>
    <row r="7673" spans="1:1">
      <c r="A7673" s="34">
        <v>4373.0400000000009</v>
      </c>
    </row>
    <row r="7674" spans="1:1">
      <c r="A7674" s="33">
        <v>2550</v>
      </c>
    </row>
    <row r="7675" spans="1:1">
      <c r="A7675" s="34">
        <v>1288</v>
      </c>
    </row>
    <row r="7676" spans="1:1">
      <c r="A7676" s="33">
        <v>1146.5999999999999</v>
      </c>
    </row>
    <row r="7677" spans="1:1">
      <c r="A7677" s="34">
        <v>1363</v>
      </c>
    </row>
    <row r="7678" spans="1:1">
      <c r="A7678" s="33">
        <v>2531.1</v>
      </c>
    </row>
    <row r="7679" spans="1:1">
      <c r="A7679" s="34">
        <v>4947.5999999999995</v>
      </c>
    </row>
    <row r="7680" spans="1:1">
      <c r="A7680" s="33">
        <v>2389.5000000000005</v>
      </c>
    </row>
    <row r="7681" spans="1:1">
      <c r="A7681" s="34">
        <v>1593</v>
      </c>
    </row>
    <row r="7682" spans="1:1">
      <c r="A7682" s="33">
        <v>1214.3999999999999</v>
      </c>
    </row>
    <row r="7683" spans="1:1">
      <c r="A7683" s="34">
        <v>1615.6799999999998</v>
      </c>
    </row>
    <row r="7684" spans="1:1">
      <c r="A7684" s="33">
        <v>3048.03</v>
      </c>
    </row>
    <row r="7685" spans="1:1">
      <c r="A7685" s="34">
        <v>4838.3999999999996</v>
      </c>
    </row>
    <row r="7686" spans="1:1">
      <c r="A7686" s="33">
        <v>2583.9</v>
      </c>
    </row>
    <row r="7687" spans="1:1">
      <c r="A7687" s="34">
        <v>2626.56</v>
      </c>
    </row>
    <row r="7688" spans="1:1">
      <c r="A7688" s="33">
        <v>2062.5</v>
      </c>
    </row>
    <row r="7689" spans="1:1">
      <c r="A7689" s="34">
        <v>2680</v>
      </c>
    </row>
    <row r="7690" spans="1:1">
      <c r="A7690" s="33">
        <v>3487.4</v>
      </c>
    </row>
    <row r="7691" spans="1:1">
      <c r="A7691" s="34">
        <v>6451.2</v>
      </c>
    </row>
    <row r="7692" spans="1:1">
      <c r="A7692" s="33">
        <v>3025.0000000000005</v>
      </c>
    </row>
    <row r="7693" spans="1:1">
      <c r="A7693" s="34">
        <v>2921.0499999999997</v>
      </c>
    </row>
    <row r="7694" spans="1:1">
      <c r="A7694" s="33">
        <v>2041.1999999999998</v>
      </c>
    </row>
    <row r="7695" spans="1:1">
      <c r="A7695" s="34">
        <v>2604.96</v>
      </c>
    </row>
    <row r="7696" spans="1:1">
      <c r="A7696" s="33">
        <v>3748.1600000000003</v>
      </c>
    </row>
    <row r="7697" spans="1:1">
      <c r="A7697" s="34">
        <v>3530.4500000000003</v>
      </c>
    </row>
    <row r="7698" spans="1:1">
      <c r="A7698" s="33">
        <v>2170.35</v>
      </c>
    </row>
    <row r="7699" spans="1:1">
      <c r="A7699" s="34">
        <v>1385.1</v>
      </c>
    </row>
    <row r="7700" spans="1:1">
      <c r="A7700" s="33">
        <v>791.2</v>
      </c>
    </row>
    <row r="7701" spans="1:1">
      <c r="A7701" s="34">
        <v>1453.76</v>
      </c>
    </row>
    <row r="7702" spans="1:1">
      <c r="A7702" s="33">
        <v>1940.3999999999999</v>
      </c>
    </row>
    <row r="7703" spans="1:1">
      <c r="A7703" s="34">
        <v>4674.6000000000004</v>
      </c>
    </row>
    <row r="7704" spans="1:1">
      <c r="A7704" s="33">
        <v>1721.25</v>
      </c>
    </row>
    <row r="7705" spans="1:1">
      <c r="A7705" s="34">
        <v>1544.4</v>
      </c>
    </row>
    <row r="7706" spans="1:1">
      <c r="A7706" s="33">
        <v>1047.48</v>
      </c>
    </row>
    <row r="7707" spans="1:1">
      <c r="A7707" s="34">
        <v>1998.6399999999999</v>
      </c>
    </row>
    <row r="7708" spans="1:1">
      <c r="A7708" s="33">
        <v>2163.84</v>
      </c>
    </row>
    <row r="7709" spans="1:1">
      <c r="A7709" s="34">
        <v>4042.5</v>
      </c>
    </row>
    <row r="7710" spans="1:1">
      <c r="A7710" s="33">
        <v>1724.31</v>
      </c>
    </row>
    <row r="7711" spans="1:1">
      <c r="A7711" s="34">
        <v>1168.5</v>
      </c>
    </row>
    <row r="7712" spans="1:1">
      <c r="A7712" s="33">
        <v>702.24</v>
      </c>
    </row>
    <row r="7713" spans="1:1">
      <c r="A7713" s="34">
        <v>1565.9999999999998</v>
      </c>
    </row>
    <row r="7714" spans="1:1">
      <c r="A7714" s="33">
        <v>1586.25</v>
      </c>
    </row>
    <row r="7715" spans="1:1">
      <c r="A7715" s="34">
        <v>3917.76</v>
      </c>
    </row>
    <row r="7716" spans="1:1">
      <c r="A7716" s="33">
        <v>1832.6000000000001</v>
      </c>
    </row>
    <row r="7717" spans="1:1">
      <c r="A7717" s="34">
        <v>1220.56</v>
      </c>
    </row>
    <row r="7718" spans="1:1">
      <c r="A7718" s="33">
        <v>883.95999999999992</v>
      </c>
    </row>
    <row r="7719" spans="1:1">
      <c r="A7719" s="34">
        <v>1359.4499999999998</v>
      </c>
    </row>
    <row r="7720" spans="1:1">
      <c r="A7720" s="33">
        <v>2073.6799999999998</v>
      </c>
    </row>
    <row r="7721" spans="1:1">
      <c r="A7721" s="34">
        <v>5868.16</v>
      </c>
    </row>
    <row r="7722" spans="1:1">
      <c r="A7722" s="33">
        <v>2536.92</v>
      </c>
    </row>
    <row r="7723" spans="1:1">
      <c r="A7723" s="34">
        <v>2099.16</v>
      </c>
    </row>
    <row r="7724" spans="1:1">
      <c r="A7724" s="33">
        <v>1664</v>
      </c>
    </row>
    <row r="7725" spans="1:1">
      <c r="A7725" s="34">
        <v>2211.2999999999997</v>
      </c>
    </row>
    <row r="7726" spans="1:1">
      <c r="A7726" s="33">
        <v>3438.4999999999995</v>
      </c>
    </row>
    <row r="7727" spans="1:1">
      <c r="A7727" s="34">
        <v>5284.63</v>
      </c>
    </row>
    <row r="7728" spans="1:1">
      <c r="A7728" s="33">
        <v>3512.88</v>
      </c>
    </row>
    <row r="7729" spans="1:1">
      <c r="A7729" s="34">
        <v>2052.16</v>
      </c>
    </row>
    <row r="7730" spans="1:1">
      <c r="A7730" s="33">
        <v>1987.4399999999998</v>
      </c>
    </row>
    <row r="7731" spans="1:1">
      <c r="A7731" s="34">
        <v>2425.1999999999998</v>
      </c>
    </row>
    <row r="7732" spans="1:1">
      <c r="A7732" s="33">
        <v>4280.7599999999993</v>
      </c>
    </row>
    <row r="7733" spans="1:1">
      <c r="A7733" s="34">
        <v>6648.3200000000006</v>
      </c>
    </row>
    <row r="7734" spans="1:1">
      <c r="A7734" s="33">
        <v>3602.5</v>
      </c>
    </row>
    <row r="7735" spans="1:1">
      <c r="A7735" s="34">
        <v>2413.2599999999998</v>
      </c>
    </row>
    <row r="7736" spans="1:1">
      <c r="A7736" s="33">
        <v>1982.2</v>
      </c>
    </row>
    <row r="7737" spans="1:1">
      <c r="A7737" s="34">
        <v>2509.1999999999998</v>
      </c>
    </row>
    <row r="7738" spans="1:1">
      <c r="A7738" s="33">
        <v>4296.32</v>
      </c>
    </row>
    <row r="7739" spans="1:1">
      <c r="A7739" s="34">
        <v>5997.6</v>
      </c>
    </row>
    <row r="7740" spans="1:1">
      <c r="A7740" s="33">
        <v>4228.2000000000007</v>
      </c>
    </row>
    <row r="7741" spans="1:1">
      <c r="A7741" s="34">
        <v>2456.9999999999995</v>
      </c>
    </row>
    <row r="7742" spans="1:1">
      <c r="A7742" s="33">
        <v>1542.24</v>
      </c>
    </row>
    <row r="7743" spans="1:1">
      <c r="A7743" s="34">
        <v>1938.1499999999999</v>
      </c>
    </row>
    <row r="7744" spans="1:1">
      <c r="A7744" s="33">
        <v>3188.48</v>
      </c>
    </row>
    <row r="7745" spans="1:1">
      <c r="A7745" s="34">
        <v>4724.72</v>
      </c>
    </row>
    <row r="7746" spans="1:1">
      <c r="A7746" s="33">
        <v>2667.6</v>
      </c>
    </row>
    <row r="7747" spans="1:1">
      <c r="A7747" s="34">
        <v>1677</v>
      </c>
    </row>
    <row r="7748" spans="1:1">
      <c r="A7748" s="33">
        <v>1246.56</v>
      </c>
    </row>
    <row r="7749" spans="1:1">
      <c r="A7749" s="34">
        <v>1733.76</v>
      </c>
    </row>
    <row r="7750" spans="1:1">
      <c r="A7750" s="33">
        <v>3065.4399999999996</v>
      </c>
    </row>
    <row r="7751" spans="1:1">
      <c r="A7751" s="34">
        <v>4036.48</v>
      </c>
    </row>
    <row r="7752" spans="1:1">
      <c r="A7752" s="33">
        <v>2760.2400000000002</v>
      </c>
    </row>
    <row r="7753" spans="1:1">
      <c r="A7753" s="34">
        <v>1401.84</v>
      </c>
    </row>
    <row r="7754" spans="1:1">
      <c r="A7754" s="33">
        <v>1253.02</v>
      </c>
    </row>
    <row r="7755" spans="1:1">
      <c r="A7755" s="34">
        <v>1404.3799999999999</v>
      </c>
    </row>
    <row r="7756" spans="1:1">
      <c r="A7756" s="33">
        <v>2799.3599999999997</v>
      </c>
    </row>
    <row r="7757" spans="1:1">
      <c r="A7757" s="34">
        <v>4216.68</v>
      </c>
    </row>
    <row r="7758" spans="1:1">
      <c r="A7758" s="33">
        <v>3159.52</v>
      </c>
    </row>
    <row r="7759" spans="1:1">
      <c r="A7759" s="34">
        <v>2948.3999999999996</v>
      </c>
    </row>
    <row r="7760" spans="1:1">
      <c r="A7760" s="33">
        <v>2176</v>
      </c>
    </row>
    <row r="7761" spans="1:1">
      <c r="A7761" s="34">
        <v>2415.42</v>
      </c>
    </row>
    <row r="7762" spans="1:1">
      <c r="A7762" s="33">
        <v>4252.5599999999995</v>
      </c>
    </row>
    <row r="7763" spans="1:1">
      <c r="A7763" s="34">
        <v>6599.4500000000007</v>
      </c>
    </row>
    <row r="7764" spans="1:1">
      <c r="A7764" s="33">
        <v>3731.7500000000005</v>
      </c>
    </row>
    <row r="7765" spans="1:1">
      <c r="A7765" s="34">
        <v>2812.3199999999997</v>
      </c>
    </row>
    <row r="7766" spans="1:1">
      <c r="A7766" s="33">
        <v>2400.64</v>
      </c>
    </row>
    <row r="7767" spans="1:1">
      <c r="A7767" s="34">
        <v>3341.1</v>
      </c>
    </row>
    <row r="7768" spans="1:1">
      <c r="A7768" s="33">
        <v>4242.42</v>
      </c>
    </row>
    <row r="7769" spans="1:1">
      <c r="A7769" s="34">
        <v>3468.4</v>
      </c>
    </row>
    <row r="7770" spans="1:1">
      <c r="A7770" s="33">
        <v>1974.0000000000002</v>
      </c>
    </row>
    <row r="7771" spans="1:1">
      <c r="A7771" s="34">
        <v>1386</v>
      </c>
    </row>
    <row r="7772" spans="1:1">
      <c r="A7772" s="33">
        <v>707.06999999999994</v>
      </c>
    </row>
    <row r="7773" spans="1:1">
      <c r="A7773" s="34">
        <v>1198.8</v>
      </c>
    </row>
    <row r="7774" spans="1:1">
      <c r="A7774" s="33">
        <v>1895.3999999999999</v>
      </c>
    </row>
    <row r="7775" spans="1:1">
      <c r="A7775" s="34">
        <v>4048.2000000000007</v>
      </c>
    </row>
    <row r="7776" spans="1:1">
      <c r="A7776" s="33">
        <v>1438.42</v>
      </c>
    </row>
    <row r="7777" spans="1:1">
      <c r="A7777" s="34">
        <v>1427.6000000000001</v>
      </c>
    </row>
    <row r="7778" spans="1:1">
      <c r="A7778" s="33">
        <v>6789.12</v>
      </c>
    </row>
    <row r="7779" spans="1:1">
      <c r="A7779" s="34">
        <v>4031.9999999999995</v>
      </c>
    </row>
    <row r="7780" spans="1:1">
      <c r="A7780" s="33">
        <v>4144</v>
      </c>
    </row>
    <row r="7781" spans="1:1">
      <c r="A7781" s="34">
        <v>3742.92</v>
      </c>
    </row>
    <row r="7782" spans="1:1">
      <c r="A7782" s="33">
        <v>4868.46</v>
      </c>
    </row>
    <row r="7783" spans="1:1">
      <c r="A7783" s="34">
        <v>4012.8</v>
      </c>
    </row>
    <row r="7784" spans="1:1">
      <c r="A7784" s="33">
        <v>6658.08</v>
      </c>
    </row>
    <row r="7785" spans="1:1">
      <c r="A7785" s="34">
        <v>4054.0499999999997</v>
      </c>
    </row>
    <row r="7786" spans="1:1">
      <c r="A7786" s="33">
        <v>3927.68</v>
      </c>
    </row>
    <row r="7787" spans="1:1">
      <c r="A7787" s="34">
        <v>3015.68</v>
      </c>
    </row>
    <row r="7788" spans="1:1">
      <c r="A7788" s="33">
        <v>4605.2999999999993</v>
      </c>
    </row>
    <row r="7789" spans="1:1">
      <c r="A7789" s="34">
        <v>3653.9999999999995</v>
      </c>
    </row>
    <row r="7790" spans="1:1">
      <c r="A7790" s="33">
        <v>8112</v>
      </c>
    </row>
    <row r="7791" spans="1:1">
      <c r="A7791" s="34">
        <v>3969</v>
      </c>
    </row>
    <row r="7792" spans="1:1">
      <c r="A7792" s="33">
        <v>3475.98</v>
      </c>
    </row>
    <row r="7793" spans="1:1">
      <c r="A7793" s="34">
        <v>2975.9999999999995</v>
      </c>
    </row>
    <row r="7794" spans="1:1">
      <c r="A7794" s="33">
        <v>3976.64</v>
      </c>
    </row>
    <row r="7795" spans="1:1">
      <c r="A7795" s="34">
        <v>3139.5600000000004</v>
      </c>
    </row>
    <row r="7796" spans="1:1">
      <c r="A7796" s="33">
        <v>6629.0400000000009</v>
      </c>
    </row>
    <row r="7797" spans="1:1">
      <c r="A7797" s="34">
        <v>3638.2499999999995</v>
      </c>
    </row>
    <row r="7798" spans="1:1">
      <c r="A7798" s="33">
        <v>3351.6</v>
      </c>
    </row>
    <row r="7799" spans="1:1">
      <c r="A7799" s="34">
        <v>3314.83</v>
      </c>
    </row>
    <row r="7800" spans="1:1">
      <c r="A7800" s="33">
        <v>4451.04</v>
      </c>
    </row>
    <row r="7801" spans="1:1">
      <c r="A7801" s="34">
        <v>3506.4900000000002</v>
      </c>
    </row>
    <row r="7802" spans="1:1">
      <c r="A7802" s="33">
        <v>8374.08</v>
      </c>
    </row>
    <row r="7803" spans="1:1">
      <c r="A7803" s="34">
        <v>3833.2</v>
      </c>
    </row>
    <row r="7804" spans="1:1">
      <c r="A7804" s="33">
        <v>4354.5599999999995</v>
      </c>
    </row>
    <row r="7805" spans="1:1">
      <c r="A7805" s="34">
        <v>3814.7999999999997</v>
      </c>
    </row>
    <row r="7806" spans="1:1">
      <c r="A7806" s="33">
        <v>4606</v>
      </c>
    </row>
    <row r="7807" spans="1:1">
      <c r="A7807" s="34">
        <v>4083.2</v>
      </c>
    </row>
    <row r="7808" spans="1:1">
      <c r="A7808" s="33">
        <v>9776</v>
      </c>
    </row>
    <row r="7809" spans="1:1">
      <c r="A7809" s="34">
        <v>4739.5999999999995</v>
      </c>
    </row>
    <row r="7810" spans="1:1">
      <c r="A7810" s="33">
        <v>4490.32</v>
      </c>
    </row>
    <row r="7811" spans="1:1">
      <c r="A7811" s="34">
        <v>4288.68</v>
      </c>
    </row>
    <row r="7812" spans="1:1">
      <c r="A7812" s="33">
        <v>4406.3999999999996</v>
      </c>
    </row>
    <row r="7813" spans="1:1">
      <c r="A7813" s="34">
        <v>5107.84</v>
      </c>
    </row>
    <row r="7814" spans="1:1">
      <c r="A7814" s="33">
        <v>9929.92</v>
      </c>
    </row>
    <row r="7815" spans="1:1">
      <c r="A7815" s="34">
        <v>4824.0599999999995</v>
      </c>
    </row>
    <row r="7816" spans="1:1">
      <c r="A7816" s="33">
        <v>4336.5</v>
      </c>
    </row>
    <row r="7817" spans="1:1">
      <c r="A7817" s="34">
        <v>3496.5</v>
      </c>
    </row>
    <row r="7818" spans="1:1">
      <c r="A7818" s="33">
        <v>4347.9199999999992</v>
      </c>
    </row>
    <row r="7819" spans="1:1">
      <c r="A7819" s="34">
        <v>4466.88</v>
      </c>
    </row>
    <row r="7820" spans="1:1">
      <c r="A7820" s="33">
        <v>7995</v>
      </c>
    </row>
    <row r="7821" spans="1:1">
      <c r="A7821" s="34">
        <v>4516.2199999999993</v>
      </c>
    </row>
    <row r="7822" spans="1:1">
      <c r="A7822" s="33">
        <v>4298.66</v>
      </c>
    </row>
    <row r="7823" spans="1:1">
      <c r="A7823" s="34">
        <v>5184</v>
      </c>
    </row>
    <row r="7824" spans="1:1">
      <c r="A7824" s="33">
        <v>3959.0099999999993</v>
      </c>
    </row>
    <row r="7825" spans="1:1">
      <c r="A7825" s="34">
        <v>5112</v>
      </c>
    </row>
    <row r="7826" spans="1:1">
      <c r="A7826" s="33">
        <v>8751.6</v>
      </c>
    </row>
    <row r="7827" spans="1:1">
      <c r="A7827" s="34">
        <v>4966.4999999999991</v>
      </c>
    </row>
    <row r="7828" spans="1:1">
      <c r="A7828" s="33">
        <v>4422.5999999999995</v>
      </c>
    </row>
    <row r="7829" spans="1:1">
      <c r="A7829" s="34">
        <v>4057.5599999999995</v>
      </c>
    </row>
    <row r="7830" spans="1:1">
      <c r="A7830" s="33">
        <v>5128.2</v>
      </c>
    </row>
    <row r="7831" spans="1:1">
      <c r="A7831" s="34">
        <v>4725</v>
      </c>
    </row>
    <row r="7832" spans="1:1">
      <c r="A7832" s="33">
        <v>4716.4800000000005</v>
      </c>
    </row>
    <row r="7833" spans="1:1">
      <c r="A7833" s="34">
        <v>4620</v>
      </c>
    </row>
    <row r="7834" spans="1:1">
      <c r="A7834" s="33">
        <v>10381.280000000001</v>
      </c>
    </row>
    <row r="7835" spans="1:1">
      <c r="A7835" s="34">
        <v>4492.8</v>
      </c>
    </row>
    <row r="7836" spans="1:1">
      <c r="A7836" s="33">
        <v>5309.6399999999994</v>
      </c>
    </row>
    <row r="7837" spans="1:1">
      <c r="A7837" s="34">
        <v>4095.9</v>
      </c>
    </row>
    <row r="7838" spans="1:1">
      <c r="A7838" s="33">
        <v>4737.5999999999995</v>
      </c>
    </row>
    <row r="7839" spans="1:1">
      <c r="A7839" s="34">
        <v>4778.4800000000005</v>
      </c>
    </row>
    <row r="7840" spans="1:1">
      <c r="A7840" s="33">
        <v>11289.6</v>
      </c>
    </row>
    <row r="7841" spans="1:1">
      <c r="A7841" s="34">
        <v>4665.5</v>
      </c>
    </row>
    <row r="7842" spans="1:1">
      <c r="A7842" s="33">
        <v>5594.4</v>
      </c>
    </row>
    <row r="7843" spans="1:1">
      <c r="A7843" s="34">
        <v>5018.3999999999996</v>
      </c>
    </row>
    <row r="7844" spans="1:1">
      <c r="A7844" s="33">
        <v>4955.04</v>
      </c>
    </row>
    <row r="7845" spans="1:1">
      <c r="A7845" s="34">
        <v>4896</v>
      </c>
    </row>
    <row r="7846" spans="1:1">
      <c r="A7846" s="33">
        <v>2105.9999999999995</v>
      </c>
    </row>
    <row r="7847" spans="1:1">
      <c r="A7847" s="34">
        <v>2597.4</v>
      </c>
    </row>
    <row r="7848" spans="1:1">
      <c r="A7848" s="33">
        <v>2506.14</v>
      </c>
    </row>
    <row r="7849" spans="1:1">
      <c r="A7849" s="34">
        <v>2948.4</v>
      </c>
    </row>
    <row r="7850" spans="1:1">
      <c r="A7850" s="33">
        <v>1555.84</v>
      </c>
    </row>
    <row r="7851" spans="1:1">
      <c r="A7851" s="34">
        <v>3136.0000000000005</v>
      </c>
    </row>
    <row r="7852" spans="1:1">
      <c r="A7852" s="33">
        <v>2091</v>
      </c>
    </row>
    <row r="7853" spans="1:1">
      <c r="A7853" s="34">
        <v>2791.74</v>
      </c>
    </row>
    <row r="7854" spans="1:1">
      <c r="A7854" s="33">
        <v>2612.52</v>
      </c>
    </row>
    <row r="7855" spans="1:1">
      <c r="A7855" s="34">
        <v>2769</v>
      </c>
    </row>
    <row r="7856" spans="1:1">
      <c r="A7856" s="33">
        <v>1478.3999999999999</v>
      </c>
    </row>
    <row r="7857" spans="1:1">
      <c r="A7857" s="34">
        <v>3303.3</v>
      </c>
    </row>
    <row r="7858" spans="1:1">
      <c r="A7858" s="33">
        <v>2570.4</v>
      </c>
    </row>
    <row r="7859" spans="1:1">
      <c r="A7859" s="34">
        <v>3077.0999999999995</v>
      </c>
    </row>
    <row r="7860" spans="1:1">
      <c r="A7860" s="33">
        <v>2163.84</v>
      </c>
    </row>
    <row r="7861" spans="1:1">
      <c r="A7861" s="34">
        <v>2937.6</v>
      </c>
    </row>
    <row r="7862" spans="1:1">
      <c r="A7862" s="33">
        <v>1736</v>
      </c>
    </row>
    <row r="7863" spans="1:1">
      <c r="A7863" s="34">
        <v>3636.6000000000004</v>
      </c>
    </row>
    <row r="7864" spans="1:1">
      <c r="A7864" s="33">
        <v>2604.06</v>
      </c>
    </row>
    <row r="7865" spans="1:1">
      <c r="A7865" s="34">
        <v>3638.3399999999997</v>
      </c>
    </row>
    <row r="7866" spans="1:1">
      <c r="A7866" s="33">
        <v>2060.16</v>
      </c>
    </row>
    <row r="7867" spans="1:1">
      <c r="A7867" s="34">
        <v>2862.72</v>
      </c>
    </row>
    <row r="7868" spans="1:1">
      <c r="A7868" s="33">
        <v>2069.2399999999998</v>
      </c>
    </row>
    <row r="7869" spans="1:1">
      <c r="A7869" s="34">
        <v>4039.2000000000003</v>
      </c>
    </row>
    <row r="7870" spans="1:1">
      <c r="A7870" s="33">
        <v>2948.3999999999996</v>
      </c>
    </row>
    <row r="7871" spans="1:1">
      <c r="A7871" s="34">
        <v>3616.2</v>
      </c>
    </row>
    <row r="7872" spans="1:1">
      <c r="A7872" s="33">
        <v>2042.3999999999999</v>
      </c>
    </row>
    <row r="7873" spans="1:1">
      <c r="A7873" s="34">
        <v>3873.4500000000003</v>
      </c>
    </row>
    <row r="7874" spans="1:1">
      <c r="A7874" s="33">
        <v>2205</v>
      </c>
    </row>
    <row r="7875" spans="1:1">
      <c r="A7875" s="34">
        <v>5380.8</v>
      </c>
    </row>
    <row r="7876" spans="1:1">
      <c r="A7876" s="33">
        <v>3386.6</v>
      </c>
    </row>
    <row r="7877" spans="1:1">
      <c r="A7877" s="34">
        <v>4476.78</v>
      </c>
    </row>
    <row r="7878" spans="1:1">
      <c r="A7878" s="33">
        <v>2851.2</v>
      </c>
    </row>
    <row r="7879" spans="1:1">
      <c r="A7879" s="34">
        <v>3282.24</v>
      </c>
    </row>
    <row r="7880" spans="1:1">
      <c r="A7880" s="33">
        <v>2050.88</v>
      </c>
    </row>
    <row r="7881" spans="1:1">
      <c r="A7881" s="34">
        <v>7581.0000000000009</v>
      </c>
    </row>
    <row r="7882" spans="1:1">
      <c r="A7882" s="33">
        <v>3421.9999999999995</v>
      </c>
    </row>
    <row r="7883" spans="1:1">
      <c r="A7883" s="34">
        <v>3830.3999999999996</v>
      </c>
    </row>
    <row r="7884" spans="1:1">
      <c r="A7884" s="33">
        <v>4446.8599999999997</v>
      </c>
    </row>
    <row r="7885" spans="1:1">
      <c r="A7885" s="34">
        <v>3261.44</v>
      </c>
    </row>
    <row r="7886" spans="1:1">
      <c r="A7886" s="33">
        <v>2577.96</v>
      </c>
    </row>
    <row r="7887" spans="1:1">
      <c r="A7887" s="34">
        <v>5653.4400000000005</v>
      </c>
    </row>
    <row r="7888" spans="1:1">
      <c r="A7888" s="33">
        <v>3046.95</v>
      </c>
    </row>
    <row r="7889" spans="1:1">
      <c r="A7889" s="34">
        <v>3824.7</v>
      </c>
    </row>
    <row r="7890" spans="1:1">
      <c r="A7890" s="33">
        <v>4446.8599999999997</v>
      </c>
    </row>
    <row r="7891" spans="1:1">
      <c r="A7891" s="34">
        <v>3096</v>
      </c>
    </row>
    <row r="7892" spans="1:1">
      <c r="A7892" s="33">
        <v>2713.2</v>
      </c>
    </row>
    <row r="7893" spans="1:1">
      <c r="A7893" s="34">
        <v>5686.2000000000007</v>
      </c>
    </row>
    <row r="7894" spans="1:1">
      <c r="A7894" s="33">
        <v>3659.04</v>
      </c>
    </row>
    <row r="7895" spans="1:1">
      <c r="A7895" s="34">
        <v>3019.2</v>
      </c>
    </row>
    <row r="7896" spans="1:1">
      <c r="A7896" s="33">
        <v>4309.2</v>
      </c>
    </row>
    <row r="7897" spans="1:1">
      <c r="A7897" s="34">
        <v>3700</v>
      </c>
    </row>
    <row r="7898" spans="1:1">
      <c r="A7898" s="33">
        <v>2669.7599999999998</v>
      </c>
    </row>
    <row r="7899" spans="1:1">
      <c r="A7899" s="34">
        <v>7134.1200000000008</v>
      </c>
    </row>
    <row r="7900" spans="1:1">
      <c r="A7900" s="33">
        <v>3288.4799999999996</v>
      </c>
    </row>
    <row r="7901" spans="1:1">
      <c r="A7901" s="34">
        <v>2804.8799999999997</v>
      </c>
    </row>
    <row r="7902" spans="1:1">
      <c r="A7902" s="33">
        <v>3679.65</v>
      </c>
    </row>
    <row r="7903" spans="1:1">
      <c r="A7903" s="34">
        <v>3451.6800000000003</v>
      </c>
    </row>
    <row r="7904" spans="1:1">
      <c r="A7904" s="33">
        <v>2382.8000000000002</v>
      </c>
    </row>
    <row r="7905" spans="1:1">
      <c r="A7905" s="34">
        <v>5410.26</v>
      </c>
    </row>
    <row r="7906" spans="1:1">
      <c r="A7906" s="33">
        <v>3488.4</v>
      </c>
    </row>
    <row r="7907" spans="1:1">
      <c r="A7907" s="34">
        <v>3794.3999999999996</v>
      </c>
    </row>
    <row r="7908" spans="1:1">
      <c r="A7908" s="33">
        <v>3726.0599999999995</v>
      </c>
    </row>
    <row r="7909" spans="1:1">
      <c r="A7909" s="34">
        <v>4140</v>
      </c>
    </row>
    <row r="7910" spans="1:1">
      <c r="A7910" s="33">
        <v>1872</v>
      </c>
    </row>
    <row r="7911" spans="1:1">
      <c r="A7911" s="34">
        <v>7248.1200000000008</v>
      </c>
    </row>
    <row r="7912" spans="1:1">
      <c r="A7912" s="33">
        <v>4262.3999999999996</v>
      </c>
    </row>
    <row r="7913" spans="1:1">
      <c r="A7913" s="34">
        <v>4755.24</v>
      </c>
    </row>
    <row r="7914" spans="1:1">
      <c r="A7914" s="33">
        <v>4303.12</v>
      </c>
    </row>
    <row r="7915" spans="1:1">
      <c r="A7915" s="34">
        <v>3931.2000000000003</v>
      </c>
    </row>
    <row r="7916" spans="1:1">
      <c r="A7916" s="33">
        <v>2246.4</v>
      </c>
    </row>
    <row r="7917" spans="1:1">
      <c r="A7917" s="34">
        <v>6900.3</v>
      </c>
    </row>
    <row r="7918" spans="1:1">
      <c r="A7918" s="33">
        <v>3088.8</v>
      </c>
    </row>
    <row r="7919" spans="1:1">
      <c r="A7919" s="34">
        <v>1882.3200000000002</v>
      </c>
    </row>
    <row r="7920" spans="1:1">
      <c r="A7920" s="33">
        <v>3756.0600000000004</v>
      </c>
    </row>
    <row r="7921" spans="1:1">
      <c r="A7921" s="34">
        <v>2759.4</v>
      </c>
    </row>
    <row r="7922" spans="1:1">
      <c r="A7922" s="33">
        <v>3549.96</v>
      </c>
    </row>
    <row r="7923" spans="1:1">
      <c r="A7923" s="34">
        <v>1761.4800000000002</v>
      </c>
    </row>
    <row r="7924" spans="1:1">
      <c r="A7924" s="33">
        <v>3398.6400000000003</v>
      </c>
    </row>
    <row r="7925" spans="1:1">
      <c r="A7925" s="34">
        <v>2151</v>
      </c>
    </row>
    <row r="7926" spans="1:1">
      <c r="A7926" s="33">
        <v>4050.8</v>
      </c>
    </row>
    <row r="7927" spans="1:1">
      <c r="A7927" s="34">
        <v>2519.3999999999996</v>
      </c>
    </row>
    <row r="7928" spans="1:1">
      <c r="A7928" s="33">
        <v>3950.1000000000004</v>
      </c>
    </row>
    <row r="7929" spans="1:1">
      <c r="A7929" s="34">
        <v>1524.6000000000001</v>
      </c>
    </row>
    <row r="7930" spans="1:1">
      <c r="A7930" s="33">
        <v>3818.88</v>
      </c>
    </row>
    <row r="7931" spans="1:1">
      <c r="A7931" s="34">
        <v>2072.0700000000002</v>
      </c>
    </row>
    <row r="7932" spans="1:1">
      <c r="A7932" s="33">
        <v>4145.4000000000005</v>
      </c>
    </row>
    <row r="7933" spans="1:1">
      <c r="A7933" s="34">
        <v>3133.44</v>
      </c>
    </row>
    <row r="7934" spans="1:1">
      <c r="A7934" s="33">
        <v>4681.8</v>
      </c>
    </row>
    <row r="7935" spans="1:1">
      <c r="A7935" s="34">
        <v>2009</v>
      </c>
    </row>
    <row r="7936" spans="1:1">
      <c r="A7936" s="33">
        <v>4119.2</v>
      </c>
    </row>
    <row r="7937" spans="1:1">
      <c r="A7937" s="34">
        <v>2754</v>
      </c>
    </row>
    <row r="7938" spans="1:1">
      <c r="A7938" s="33">
        <v>4556.76</v>
      </c>
    </row>
    <row r="7939" spans="1:1">
      <c r="A7939" s="34">
        <v>3068.16</v>
      </c>
    </row>
    <row r="7940" spans="1:1">
      <c r="A7940" s="33">
        <v>4158.5600000000004</v>
      </c>
    </row>
    <row r="7941" spans="1:1">
      <c r="A7941" s="34">
        <v>2886.1000000000004</v>
      </c>
    </row>
    <row r="7942" spans="1:1">
      <c r="A7942" s="33">
        <v>5227.2</v>
      </c>
    </row>
    <row r="7943" spans="1:1">
      <c r="A7943" s="34">
        <v>3208.4100000000003</v>
      </c>
    </row>
    <row r="7944" spans="1:1">
      <c r="A7944" s="33">
        <v>4554</v>
      </c>
    </row>
    <row r="7945" spans="1:1">
      <c r="A7945" s="34">
        <v>4021.92</v>
      </c>
    </row>
    <row r="7946" spans="1:1">
      <c r="A7946" s="33">
        <v>5083.26</v>
      </c>
    </row>
    <row r="7947" spans="1:1">
      <c r="A7947" s="34">
        <v>3001.5</v>
      </c>
    </row>
    <row r="7948" spans="1:1">
      <c r="A7948" s="33">
        <v>6011.8300000000008</v>
      </c>
    </row>
    <row r="7949" spans="1:1">
      <c r="A7949" s="34">
        <v>3840</v>
      </c>
    </row>
    <row r="7950" spans="1:1">
      <c r="A7950" s="33">
        <v>5310.9000000000005</v>
      </c>
    </row>
    <row r="7951" spans="1:1">
      <c r="A7951" s="34">
        <v>3765.4399999999996</v>
      </c>
    </row>
    <row r="7952" spans="1:1">
      <c r="A7952" s="33">
        <v>5260.6400000000012</v>
      </c>
    </row>
    <row r="7953" spans="1:1">
      <c r="A7953" s="34">
        <v>4773.6000000000004</v>
      </c>
    </row>
    <row r="7954" spans="1:1">
      <c r="A7954" s="33">
        <v>5266.04</v>
      </c>
    </row>
    <row r="7955" spans="1:1">
      <c r="A7955" s="34">
        <v>3092.88</v>
      </c>
    </row>
    <row r="7956" spans="1:1">
      <c r="A7956" s="33">
        <v>4857.6000000000004</v>
      </c>
    </row>
    <row r="7957" spans="1:1">
      <c r="A7957" s="34">
        <v>4090.3199999999997</v>
      </c>
    </row>
    <row r="7958" spans="1:1">
      <c r="A7958" s="33">
        <v>5913.6</v>
      </c>
    </row>
    <row r="7959" spans="1:1">
      <c r="A7959" s="34">
        <v>2808.9600000000005</v>
      </c>
    </row>
    <row r="7960" spans="1:1">
      <c r="A7960" s="33">
        <v>5436</v>
      </c>
    </row>
    <row r="7961" spans="1:1">
      <c r="A7961" s="34">
        <v>2874.52</v>
      </c>
    </row>
    <row r="7962" spans="1:1">
      <c r="A7962" s="33">
        <v>4932.72</v>
      </c>
    </row>
    <row r="7963" spans="1:1">
      <c r="A7963" s="34">
        <v>4508.3999999999996</v>
      </c>
    </row>
    <row r="7964" spans="1:1">
      <c r="A7964" s="33">
        <v>8844.69</v>
      </c>
    </row>
    <row r="7965" spans="1:1">
      <c r="A7965" s="34">
        <v>3352.8000000000006</v>
      </c>
    </row>
    <row r="7966" spans="1:1">
      <c r="A7966" s="33">
        <v>4018.0000000000005</v>
      </c>
    </row>
    <row r="7967" spans="1:1">
      <c r="A7967" s="34">
        <v>2049.1799999999998</v>
      </c>
    </row>
    <row r="7968" spans="1:1">
      <c r="A7968" s="33">
        <v>3288.48</v>
      </c>
    </row>
    <row r="7969" spans="1:1">
      <c r="A7969" s="34">
        <v>2600.91</v>
      </c>
    </row>
    <row r="7970" spans="1:1">
      <c r="A7970" s="33">
        <v>4644.0000000000009</v>
      </c>
    </row>
    <row r="7971" spans="1:1">
      <c r="A7971" s="34">
        <v>2019.6000000000004</v>
      </c>
    </row>
    <row r="7972" spans="1:1">
      <c r="A7972" s="33">
        <v>3433.3200000000006</v>
      </c>
    </row>
    <row r="7973" spans="1:1">
      <c r="A7973" s="34">
        <v>1965.6</v>
      </c>
    </row>
    <row r="7974" spans="1:1">
      <c r="A7974" s="33">
        <v>2910.6000000000008</v>
      </c>
    </row>
    <row r="7975" spans="1:1">
      <c r="A7975" s="34">
        <v>2903.4599999999996</v>
      </c>
    </row>
    <row r="7976" spans="1:1">
      <c r="A7976" s="33">
        <v>5193.5000000000009</v>
      </c>
    </row>
    <row r="7977" spans="1:1">
      <c r="A7977" s="34">
        <v>1236.48</v>
      </c>
    </row>
    <row r="7978" spans="1:1">
      <c r="A7978" s="33">
        <v>3589.9500000000003</v>
      </c>
    </row>
    <row r="7979" spans="1:1">
      <c r="A7979" s="34">
        <v>2815.2000000000003</v>
      </c>
    </row>
    <row r="7980" spans="1:1">
      <c r="A7980" s="33">
        <v>3359.2000000000003</v>
      </c>
    </row>
    <row r="7981" spans="1:1">
      <c r="A7981" s="34">
        <v>2253.2999999999997</v>
      </c>
    </row>
    <row r="7982" spans="1:1">
      <c r="A7982" s="33">
        <v>5465.1600000000008</v>
      </c>
    </row>
    <row r="7983" spans="1:1">
      <c r="A7983" s="34">
        <v>2150.4000000000005</v>
      </c>
    </row>
    <row r="7984" spans="1:1">
      <c r="A7984" s="33">
        <v>4250.4000000000005</v>
      </c>
    </row>
    <row r="7985" spans="1:1">
      <c r="A7985" s="34">
        <v>3207.12</v>
      </c>
    </row>
    <row r="7986" spans="1:1">
      <c r="A7986" s="33">
        <v>3717.1200000000008</v>
      </c>
    </row>
    <row r="7987" spans="1:1">
      <c r="A7987" s="34">
        <v>3252</v>
      </c>
    </row>
    <row r="7988" spans="1:1">
      <c r="A7988" s="33">
        <v>5478.2</v>
      </c>
    </row>
    <row r="7989" spans="1:1">
      <c r="A7989" s="34">
        <v>2176</v>
      </c>
    </row>
    <row r="7990" spans="1:1">
      <c r="A7990" s="33">
        <v>2504.3200000000002</v>
      </c>
    </row>
    <row r="7991" spans="1:1">
      <c r="A7991" s="34">
        <v>2352</v>
      </c>
    </row>
    <row r="7992" spans="1:1">
      <c r="A7992" s="33">
        <v>3281.0400000000004</v>
      </c>
    </row>
    <row r="7993" spans="1:1">
      <c r="A7993" s="34">
        <v>2282.2800000000002</v>
      </c>
    </row>
    <row r="7994" spans="1:1">
      <c r="A7994" s="33">
        <v>3292.2000000000003</v>
      </c>
    </row>
    <row r="7995" spans="1:1">
      <c r="A7995" s="34">
        <v>1400.7</v>
      </c>
    </row>
    <row r="7996" spans="1:1">
      <c r="A7996" s="33">
        <v>3091.2000000000003</v>
      </c>
    </row>
    <row r="7997" spans="1:1">
      <c r="A7997" s="34">
        <v>1999.5</v>
      </c>
    </row>
    <row r="7998" spans="1:1">
      <c r="A7998" s="33">
        <v>3090.78</v>
      </c>
    </row>
    <row r="7999" spans="1:1">
      <c r="A7999" s="34">
        <v>2495.2599999999998</v>
      </c>
    </row>
    <row r="8000" spans="1:1">
      <c r="A8000" s="33">
        <v>3192.0000000000005</v>
      </c>
    </row>
    <row r="8001" spans="1:1">
      <c r="A8001" s="34">
        <v>1730.56</v>
      </c>
    </row>
    <row r="8002" spans="1:1">
      <c r="A8002" s="33">
        <v>2787.84</v>
      </c>
    </row>
    <row r="8003" spans="1:1">
      <c r="A8003" s="34">
        <v>2298.2400000000002</v>
      </c>
    </row>
    <row r="8004" spans="1:1">
      <c r="A8004" s="33">
        <v>3354.78</v>
      </c>
    </row>
    <row r="8005" spans="1:1">
      <c r="A8005" s="34">
        <v>2471.0399999999995</v>
      </c>
    </row>
    <row r="8006" spans="1:1">
      <c r="A8006" s="33">
        <v>2718.7200000000003</v>
      </c>
    </row>
    <row r="8007" spans="1:1">
      <c r="A8007" s="34">
        <v>1472.46</v>
      </c>
    </row>
    <row r="8008" spans="1:1">
      <c r="A8008" s="33">
        <v>3536.48</v>
      </c>
    </row>
    <row r="8009" spans="1:1">
      <c r="A8009" s="34">
        <v>2070.6</v>
      </c>
    </row>
    <row r="8010" spans="1:1">
      <c r="A8010" s="33">
        <v>3679.1600000000003</v>
      </c>
    </row>
    <row r="8011" spans="1:1">
      <c r="A8011" s="34">
        <v>2037.94</v>
      </c>
    </row>
    <row r="8012" spans="1:1">
      <c r="A8012" s="33">
        <v>3453.8200000000006</v>
      </c>
    </row>
    <row r="8013" spans="1:1">
      <c r="A8013" s="34">
        <v>2619.54</v>
      </c>
    </row>
    <row r="8014" spans="1:1">
      <c r="A8014" s="33">
        <v>3609.6000000000004</v>
      </c>
    </row>
    <row r="8015" spans="1:1">
      <c r="A8015" s="34">
        <v>2254.1999999999998</v>
      </c>
    </row>
    <row r="8016" spans="1:1">
      <c r="A8016" s="33">
        <v>3483</v>
      </c>
    </row>
    <row r="8017" spans="1:1">
      <c r="A8017" s="34">
        <v>2420.2200000000003</v>
      </c>
    </row>
    <row r="8018" spans="1:1">
      <c r="A8018" s="33">
        <v>3138.8000000000006</v>
      </c>
    </row>
    <row r="8019" spans="1:1">
      <c r="A8019" s="34">
        <v>1948.76</v>
      </c>
    </row>
    <row r="8020" spans="1:1">
      <c r="A8020" s="33">
        <v>4704.4800000000005</v>
      </c>
    </row>
    <row r="8021" spans="1:1">
      <c r="A8021" s="34">
        <v>2362.5</v>
      </c>
    </row>
    <row r="8022" spans="1:1">
      <c r="A8022" s="33">
        <v>3425.1000000000004</v>
      </c>
    </row>
    <row r="8023" spans="1:1">
      <c r="A8023" s="34">
        <v>2296.96</v>
      </c>
    </row>
    <row r="8024" spans="1:1">
      <c r="A8024" s="33">
        <v>3861.0000000000005</v>
      </c>
    </row>
    <row r="8025" spans="1:1">
      <c r="A8025" s="34">
        <v>2787.84</v>
      </c>
    </row>
    <row r="8026" spans="1:1">
      <c r="A8026" s="33">
        <v>4018.5000000000005</v>
      </c>
    </row>
    <row r="8027" spans="1:1">
      <c r="A8027" s="34">
        <v>2918.56</v>
      </c>
    </row>
    <row r="8028" spans="1:1">
      <c r="A8028" s="33">
        <v>3643.2000000000003</v>
      </c>
    </row>
    <row r="8029" spans="1:1">
      <c r="A8029" s="34">
        <v>2644.7999999999997</v>
      </c>
    </row>
    <row r="8030" spans="1:1">
      <c r="A8030" s="33">
        <v>5107.2000000000007</v>
      </c>
    </row>
    <row r="8031" spans="1:1">
      <c r="A8031" s="34">
        <v>2627.52</v>
      </c>
    </row>
    <row r="8032" spans="1:1">
      <c r="A8032" s="33">
        <v>4957.2</v>
      </c>
    </row>
    <row r="8033" spans="1:1">
      <c r="A8033" s="34">
        <v>3355.44</v>
      </c>
    </row>
    <row r="8034" spans="1:1">
      <c r="A8034" s="33">
        <v>3470.72</v>
      </c>
    </row>
    <row r="8035" spans="1:1">
      <c r="A8035" s="34">
        <v>3050.64</v>
      </c>
    </row>
    <row r="8036" spans="1:1">
      <c r="A8036" s="33">
        <v>6131.8000000000011</v>
      </c>
    </row>
    <row r="8037" spans="1:1">
      <c r="A8037" s="34">
        <v>2200.64</v>
      </c>
    </row>
    <row r="8038" spans="1:1">
      <c r="A8038" s="33">
        <v>5051.72</v>
      </c>
    </row>
    <row r="8039" spans="1:1">
      <c r="A8039" s="34">
        <v>2779.92</v>
      </c>
    </row>
    <row r="8040" spans="1:1">
      <c r="A8040" s="33">
        <v>3591</v>
      </c>
    </row>
    <row r="8041" spans="1:1">
      <c r="A8041" s="34">
        <v>3041.9999999999995</v>
      </c>
    </row>
    <row r="8042" spans="1:1">
      <c r="A8042" s="33">
        <v>5319.6000000000013</v>
      </c>
    </row>
    <row r="8043" spans="1:1">
      <c r="A8043" s="34">
        <v>2263.8000000000002</v>
      </c>
    </row>
    <row r="8044" spans="1:1">
      <c r="A8044" s="33">
        <v>4331.5200000000004</v>
      </c>
    </row>
    <row r="8045" spans="1:1">
      <c r="A8045" s="34">
        <v>3405.6</v>
      </c>
    </row>
    <row r="8046" spans="1:1">
      <c r="A8046" s="33">
        <v>2882.88</v>
      </c>
    </row>
    <row r="8047" spans="1:1">
      <c r="A8047" s="34">
        <v>2952.18</v>
      </c>
    </row>
    <row r="8048" spans="1:1">
      <c r="A8048" s="33">
        <v>5989.2000000000007</v>
      </c>
    </row>
    <row r="8049" spans="1:1">
      <c r="A8049" s="34">
        <v>2296.3200000000002</v>
      </c>
    </row>
    <row r="8050" spans="1:1">
      <c r="A8050" s="33">
        <v>5004.8</v>
      </c>
    </row>
    <row r="8051" spans="1:1">
      <c r="A8051" s="34">
        <v>3326.4</v>
      </c>
    </row>
    <row r="8052" spans="1:1">
      <c r="A8052" s="33">
        <v>3590.3</v>
      </c>
    </row>
    <row r="8053" spans="1:1">
      <c r="A8053" s="34">
        <v>3063.06</v>
      </c>
    </row>
    <row r="8054" spans="1:1">
      <c r="A8054" s="33">
        <v>5348.880000000001</v>
      </c>
    </row>
    <row r="8055" spans="1:1">
      <c r="A8055" s="34">
        <v>2798.88</v>
      </c>
    </row>
    <row r="8056" spans="1:1">
      <c r="A8056" s="33">
        <v>5651.1</v>
      </c>
    </row>
    <row r="8057" spans="1:1">
      <c r="A8057" s="34">
        <v>3386.88</v>
      </c>
    </row>
    <row r="8058" spans="1:1">
      <c r="A8058" s="33">
        <v>4144.1400000000003</v>
      </c>
    </row>
    <row r="8059" spans="1:1">
      <c r="A8059" s="34">
        <v>3135.9999999999995</v>
      </c>
    </row>
    <row r="8060" spans="1:1">
      <c r="A8060" s="33">
        <v>5838.5400000000009</v>
      </c>
    </row>
    <row r="8061" spans="1:1">
      <c r="A8061" s="34">
        <v>2552</v>
      </c>
    </row>
    <row r="8062" spans="1:1">
      <c r="A8062" s="33">
        <v>2381.4</v>
      </c>
    </row>
    <row r="8063" spans="1:1">
      <c r="A8063" s="34">
        <v>1156.6099999999999</v>
      </c>
    </row>
    <row r="8064" spans="1:1">
      <c r="A8064" s="33">
        <v>879.83999999999992</v>
      </c>
    </row>
    <row r="8065" spans="1:1">
      <c r="A8065" s="34">
        <v>509.22</v>
      </c>
    </row>
    <row r="8066" spans="1:1">
      <c r="A8066" s="33">
        <v>793.2600000000001</v>
      </c>
    </row>
    <row r="8067" spans="1:1">
      <c r="A8067" s="34">
        <v>1877.76</v>
      </c>
    </row>
    <row r="8068" spans="1:1">
      <c r="A8068" s="33">
        <v>1398.4</v>
      </c>
    </row>
    <row r="8069" spans="1:1">
      <c r="A8069" s="34">
        <v>1780.2</v>
      </c>
    </row>
    <row r="8070" spans="1:1">
      <c r="A8070" s="33">
        <v>1351.35</v>
      </c>
    </row>
    <row r="8071" spans="1:1">
      <c r="A8071" s="34">
        <v>1713.6000000000001</v>
      </c>
    </row>
    <row r="8072" spans="1:1">
      <c r="A8072" s="33">
        <v>773.76</v>
      </c>
    </row>
    <row r="8073" spans="1:1">
      <c r="A8073" s="34">
        <v>2055.3000000000002</v>
      </c>
    </row>
    <row r="8074" spans="1:1">
      <c r="A8074" s="33">
        <v>1662.5699999999997</v>
      </c>
    </row>
    <row r="8075" spans="1:1">
      <c r="A8075" s="34">
        <v>2926.3999999999996</v>
      </c>
    </row>
    <row r="8076" spans="1:1">
      <c r="A8076" s="33">
        <v>1178</v>
      </c>
    </row>
    <row r="8077" spans="1:1">
      <c r="A8077" s="34">
        <v>1710.8000000000002</v>
      </c>
    </row>
    <row r="8078" spans="1:1">
      <c r="A8078" s="33">
        <v>1030.08</v>
      </c>
    </row>
    <row r="8079" spans="1:1">
      <c r="A8079" s="34">
        <v>2230.7400000000002</v>
      </c>
    </row>
    <row r="8080" spans="1:1">
      <c r="A8080" s="33">
        <v>1201.1999999999998</v>
      </c>
    </row>
    <row r="8081" spans="1:1">
      <c r="A8081" s="34">
        <v>1763.9999999999998</v>
      </c>
    </row>
    <row r="8082" spans="1:1">
      <c r="A8082" s="33">
        <v>1396.1999999999998</v>
      </c>
    </row>
    <row r="8083" spans="1:1">
      <c r="A8083" s="34">
        <v>1460.2</v>
      </c>
    </row>
    <row r="8084" spans="1:1">
      <c r="A8084" s="33">
        <v>1001.52</v>
      </c>
    </row>
    <row r="8085" spans="1:1">
      <c r="A8085" s="34">
        <v>2633.4</v>
      </c>
    </row>
    <row r="8086" spans="1:1">
      <c r="A8086" s="33">
        <v>1151.02</v>
      </c>
    </row>
    <row r="8087" spans="1:1">
      <c r="A8087" s="34">
        <v>2291.52</v>
      </c>
    </row>
    <row r="8088" spans="1:1">
      <c r="A8088" s="33">
        <v>1519.9999999999998</v>
      </c>
    </row>
    <row r="8089" spans="1:1">
      <c r="A8089" s="34">
        <v>2407.86</v>
      </c>
    </row>
    <row r="8090" spans="1:1">
      <c r="A8090" s="33">
        <v>2093.04</v>
      </c>
    </row>
    <row r="8091" spans="1:1">
      <c r="A8091" s="34">
        <v>4667.5200000000004</v>
      </c>
    </row>
    <row r="8092" spans="1:1">
      <c r="A8092" s="33">
        <v>2841.6</v>
      </c>
    </row>
    <row r="8093" spans="1:1">
      <c r="A8093" s="34">
        <v>4592</v>
      </c>
    </row>
    <row r="8094" spans="1:1">
      <c r="A8094" s="33">
        <v>2515.4999999999995</v>
      </c>
    </row>
    <row r="8095" spans="1:1">
      <c r="A8095" s="34">
        <v>2728.32</v>
      </c>
    </row>
    <row r="8096" spans="1:1">
      <c r="A8096" s="33">
        <v>2220</v>
      </c>
    </row>
    <row r="8097" spans="1:1">
      <c r="A8097" s="34">
        <v>6468.0000000000009</v>
      </c>
    </row>
    <row r="8098" spans="1:1">
      <c r="A8098" s="33">
        <v>3655.68</v>
      </c>
    </row>
    <row r="8099" spans="1:1">
      <c r="A8099" s="34">
        <v>3769.92</v>
      </c>
    </row>
    <row r="8100" spans="1:1">
      <c r="A8100" s="33">
        <v>4462.92</v>
      </c>
    </row>
    <row r="8101" spans="1:1">
      <c r="A8101" s="34">
        <v>3537.6000000000004</v>
      </c>
    </row>
    <row r="8102" spans="1:1">
      <c r="A8102" s="33">
        <v>2726.88</v>
      </c>
    </row>
    <row r="8103" spans="1:1">
      <c r="A8103" s="34">
        <v>7286.880000000001</v>
      </c>
    </row>
    <row r="8104" spans="1:1">
      <c r="A8104" s="33">
        <v>3625.7599999999993</v>
      </c>
    </row>
    <row r="8105" spans="1:1">
      <c r="A8105" s="34">
        <v>5063.6799999999994</v>
      </c>
    </row>
    <row r="8106" spans="1:1">
      <c r="A8106" s="33">
        <v>5461.4</v>
      </c>
    </row>
    <row r="8107" spans="1:1">
      <c r="A8107" s="34">
        <v>3242.1600000000003</v>
      </c>
    </row>
    <row r="8108" spans="1:1">
      <c r="A8108" s="33">
        <v>2785.54</v>
      </c>
    </row>
    <row r="8109" spans="1:1">
      <c r="A8109" s="34">
        <v>6192.0000000000009</v>
      </c>
    </row>
    <row r="8110" spans="1:1">
      <c r="A8110" s="33">
        <v>4055.3599999999997</v>
      </c>
    </row>
    <row r="8111" spans="1:1">
      <c r="A8111" s="34">
        <v>3625.58</v>
      </c>
    </row>
    <row r="8112" spans="1:1">
      <c r="A8112" s="33">
        <v>5372.0999999999995</v>
      </c>
    </row>
    <row r="8113" spans="1:1">
      <c r="A8113" s="34">
        <v>3044.2500000000005</v>
      </c>
    </row>
    <row r="8114" spans="1:1">
      <c r="A8114" s="33">
        <v>2205.1999999999998</v>
      </c>
    </row>
    <row r="8115" spans="1:1">
      <c r="A8115" s="34">
        <v>4594.920000000001</v>
      </c>
    </row>
    <row r="8116" spans="1:1">
      <c r="A8116" s="33">
        <v>2811.5999999999995</v>
      </c>
    </row>
    <row r="8117" spans="1:1">
      <c r="A8117" s="34">
        <v>2984.97</v>
      </c>
    </row>
    <row r="8118" spans="1:1">
      <c r="A8118" s="33">
        <v>2675.2</v>
      </c>
    </row>
    <row r="8119" spans="1:1">
      <c r="A8119" s="34">
        <v>2349</v>
      </c>
    </row>
    <row r="8120" spans="1:1">
      <c r="A8120" s="33">
        <v>1535.9999999999998</v>
      </c>
    </row>
    <row r="8121" spans="1:1">
      <c r="A8121" s="34">
        <v>4297.8</v>
      </c>
    </row>
    <row r="8122" spans="1:1">
      <c r="A8122" s="33">
        <v>2999.2499999999995</v>
      </c>
    </row>
    <row r="8123" spans="1:1">
      <c r="A8123" s="34">
        <v>2648.7</v>
      </c>
    </row>
    <row r="8124" spans="1:1">
      <c r="A8124" s="33">
        <v>5116.32</v>
      </c>
    </row>
    <row r="8125" spans="1:1">
      <c r="A8125" s="34">
        <v>4160</v>
      </c>
    </row>
    <row r="8126" spans="1:1">
      <c r="A8126" s="33">
        <v>2906.2799999999997</v>
      </c>
    </row>
    <row r="8127" spans="1:1">
      <c r="A8127" s="34">
        <v>7341.9600000000009</v>
      </c>
    </row>
    <row r="8128" spans="1:1">
      <c r="A8128" s="33">
        <v>6075.2199999999993</v>
      </c>
    </row>
    <row r="8129" spans="1:1">
      <c r="A8129" s="34">
        <v>4062.24</v>
      </c>
    </row>
    <row r="8130" spans="1:1">
      <c r="A8130" s="33">
        <v>4837.3599999999997</v>
      </c>
    </row>
    <row r="8131" spans="1:1">
      <c r="A8131" s="34">
        <v>4681.6000000000004</v>
      </c>
    </row>
    <row r="8132" spans="1:1">
      <c r="A8132" s="33">
        <v>2921.52</v>
      </c>
    </row>
    <row r="8133" spans="1:1">
      <c r="A8133" s="34">
        <v>8294.4000000000015</v>
      </c>
    </row>
    <row r="8134" spans="1:1">
      <c r="A8134" s="33">
        <v>2698.2400000000007</v>
      </c>
    </row>
    <row r="8135" spans="1:1">
      <c r="A8135" s="34">
        <v>901.68</v>
      </c>
    </row>
    <row r="8136" spans="1:1">
      <c r="A8136" s="33">
        <v>846.71999999999991</v>
      </c>
    </row>
    <row r="8137" spans="1:1">
      <c r="A8137" s="34">
        <v>276.91999999999996</v>
      </c>
    </row>
    <row r="8138" spans="1:1">
      <c r="A8138" s="33">
        <v>706.02</v>
      </c>
    </row>
    <row r="8139" spans="1:1">
      <c r="A8139" s="34">
        <v>761.59999999999991</v>
      </c>
    </row>
    <row r="8140" spans="1:1">
      <c r="A8140" s="33">
        <v>3187.2000000000003</v>
      </c>
    </row>
    <row r="8141" spans="1:1">
      <c r="A8141" s="34">
        <v>563.19999999999993</v>
      </c>
    </row>
    <row r="8142" spans="1:1">
      <c r="A8142" s="33">
        <v>607.49999999999989</v>
      </c>
    </row>
    <row r="8143" spans="1:1">
      <c r="A8143" s="34">
        <v>199.92</v>
      </c>
    </row>
    <row r="8144" spans="1:1">
      <c r="A8144" s="33">
        <v>577.20000000000005</v>
      </c>
    </row>
    <row r="8145" spans="1:1">
      <c r="A8145" s="34">
        <v>777</v>
      </c>
    </row>
    <row r="8146" spans="1:1">
      <c r="A8146" s="33">
        <v>3528.7200000000003</v>
      </c>
    </row>
    <row r="8147" spans="1:1">
      <c r="A8147" s="34">
        <v>647.13</v>
      </c>
    </row>
    <row r="8148" spans="1:1">
      <c r="A8148" s="33">
        <v>756.9</v>
      </c>
    </row>
    <row r="8149" spans="1:1">
      <c r="A8149" s="34">
        <v>112.63999999999999</v>
      </c>
    </row>
    <row r="8150" spans="1:1">
      <c r="A8150" s="33">
        <v>334.55999999999995</v>
      </c>
    </row>
    <row r="8151" spans="1:1">
      <c r="A8151" s="34">
        <v>718.58</v>
      </c>
    </row>
    <row r="8152" spans="1:1">
      <c r="A8152" s="33">
        <v>2793.0000000000005</v>
      </c>
    </row>
    <row r="8153" spans="1:1">
      <c r="A8153" s="34">
        <v>603.84</v>
      </c>
    </row>
    <row r="8154" spans="1:1">
      <c r="A8154" s="33">
        <v>578.34</v>
      </c>
    </row>
    <row r="8155" spans="1:1">
      <c r="A8155" s="34">
        <v>328.32</v>
      </c>
    </row>
    <row r="8156" spans="1:1">
      <c r="A8156" s="33">
        <v>432.9</v>
      </c>
    </row>
    <row r="8157" spans="1:1">
      <c r="A8157" s="34">
        <v>673.92000000000007</v>
      </c>
    </row>
    <row r="8158" spans="1:1">
      <c r="A8158" s="33">
        <v>3432</v>
      </c>
    </row>
    <row r="8159" spans="1:1">
      <c r="A8159" s="34">
        <v>712.8</v>
      </c>
    </row>
    <row r="8160" spans="1:1">
      <c r="A8160" s="33">
        <v>745.18</v>
      </c>
    </row>
    <row r="8161" spans="1:1">
      <c r="A8161" s="34">
        <v>571.19999999999993</v>
      </c>
    </row>
    <row r="8162" spans="1:1">
      <c r="A8162" s="33">
        <v>735.93</v>
      </c>
    </row>
    <row r="8163" spans="1:1">
      <c r="A8163" s="34">
        <v>1471.86</v>
      </c>
    </row>
    <row r="8164" spans="1:1">
      <c r="A8164" s="33">
        <v>4748.1000000000004</v>
      </c>
    </row>
    <row r="8165" spans="1:1">
      <c r="A8165" s="34">
        <v>1359.1499999999999</v>
      </c>
    </row>
    <row r="8166" spans="1:1">
      <c r="A8166" s="33">
        <v>975.2399999999999</v>
      </c>
    </row>
    <row r="8167" spans="1:1">
      <c r="A8167" s="34">
        <v>1071.1299999999999</v>
      </c>
    </row>
    <row r="8168" spans="1:1">
      <c r="A8168" s="33">
        <v>866.88</v>
      </c>
    </row>
    <row r="8169" spans="1:1">
      <c r="A8169" s="34">
        <v>1910.9999999999998</v>
      </c>
    </row>
    <row r="8170" spans="1:1">
      <c r="A8170" s="33">
        <v>4887.7500000000009</v>
      </c>
    </row>
    <row r="8171" spans="1:1">
      <c r="A8171" s="34">
        <v>1737.4499999999998</v>
      </c>
    </row>
    <row r="8172" spans="1:1">
      <c r="A8172" s="33">
        <v>1331.2799999999997</v>
      </c>
    </row>
    <row r="8173" spans="1:1">
      <c r="A8173" s="34">
        <v>1026.48</v>
      </c>
    </row>
    <row r="8174" spans="1:1">
      <c r="A8174" s="33">
        <v>1280</v>
      </c>
    </row>
    <row r="8175" spans="1:1">
      <c r="A8175" s="34">
        <v>2088</v>
      </c>
    </row>
    <row r="8176" spans="1:1">
      <c r="A8176" s="33">
        <v>5294.8200000000006</v>
      </c>
    </row>
    <row r="8177" spans="1:1">
      <c r="A8177" s="34">
        <v>1884.96</v>
      </c>
    </row>
    <row r="8178" spans="1:1">
      <c r="A8178" s="33">
        <v>1410.9399999999998</v>
      </c>
    </row>
    <row r="8179" spans="1:1">
      <c r="A8179" s="34">
        <v>1226.3599999999999</v>
      </c>
    </row>
    <row r="8180" spans="1:1">
      <c r="A8180" s="33">
        <v>968.75999999999988</v>
      </c>
    </row>
    <row r="8181" spans="1:1">
      <c r="A8181" s="34">
        <v>2169.7199999999998</v>
      </c>
    </row>
    <row r="8182" spans="1:1">
      <c r="A8182" s="33">
        <v>3875.04</v>
      </c>
    </row>
    <row r="8183" spans="1:1">
      <c r="A8183" s="34">
        <v>1237.5999999999999</v>
      </c>
    </row>
    <row r="8184" spans="1:1">
      <c r="A8184" s="33">
        <v>767.99999999999989</v>
      </c>
    </row>
    <row r="8185" spans="1:1">
      <c r="A8185" s="34">
        <v>695.36</v>
      </c>
    </row>
    <row r="8186" spans="1:1">
      <c r="A8186" s="33">
        <v>501.84</v>
      </c>
    </row>
    <row r="8187" spans="1:1">
      <c r="A8187" s="34">
        <v>1175.52</v>
      </c>
    </row>
    <row r="8188" spans="1:1">
      <c r="A8188" s="33">
        <v>3088.84</v>
      </c>
    </row>
    <row r="8189" spans="1:1">
      <c r="A8189" s="34">
        <v>761.6</v>
      </c>
    </row>
    <row r="8190" spans="1:1">
      <c r="A8190" s="33">
        <v>548.72</v>
      </c>
    </row>
    <row r="8191" spans="1:1">
      <c r="A8191" s="34">
        <v>516.79999999999995</v>
      </c>
    </row>
    <row r="8192" spans="1:1">
      <c r="A8192" s="33">
        <v>425.69999999999993</v>
      </c>
    </row>
    <row r="8193" spans="1:1">
      <c r="A8193" s="34">
        <v>994.56000000000006</v>
      </c>
    </row>
    <row r="8194" spans="1:1">
      <c r="A8194" s="33">
        <v>3571.2000000000007</v>
      </c>
    </row>
    <row r="8195" spans="1:1">
      <c r="A8195" s="34">
        <v>1228.08</v>
      </c>
    </row>
    <row r="8196" spans="1:1">
      <c r="A8196" s="33">
        <v>1364.8799999999999</v>
      </c>
    </row>
    <row r="8197" spans="1:1">
      <c r="A8197" s="34">
        <v>1186.8</v>
      </c>
    </row>
    <row r="8198" spans="1:1">
      <c r="A8198" s="33">
        <v>954.71999999999991</v>
      </c>
    </row>
    <row r="8199" spans="1:1">
      <c r="A8199" s="34">
        <v>1431</v>
      </c>
    </row>
    <row r="8200" spans="1:1">
      <c r="A8200" s="33">
        <v>4623.1900000000005</v>
      </c>
    </row>
    <row r="8201" spans="1:1">
      <c r="A8201" s="34">
        <v>1637.9499999999998</v>
      </c>
    </row>
    <row r="8202" spans="1:1">
      <c r="A8202" s="33">
        <v>1529.4399999999998</v>
      </c>
    </row>
    <row r="8203" spans="1:1">
      <c r="A8203" s="34">
        <v>953.99999999999989</v>
      </c>
    </row>
    <row r="8204" spans="1:1">
      <c r="A8204" s="33">
        <v>1004.6399999999999</v>
      </c>
    </row>
    <row r="8205" spans="1:1">
      <c r="A8205" s="34">
        <v>1407.68</v>
      </c>
    </row>
    <row r="8206" spans="1:1">
      <c r="A8206" s="33">
        <v>1791.7200000000003</v>
      </c>
    </row>
    <row r="8207" spans="1:1">
      <c r="A8207" s="34">
        <v>1464.75</v>
      </c>
    </row>
    <row r="8208" spans="1:1">
      <c r="A8208" s="33">
        <v>2368.8000000000002</v>
      </c>
    </row>
    <row r="8209" spans="1:1">
      <c r="A8209" s="34">
        <v>1254.5999999999999</v>
      </c>
    </row>
    <row r="8210" spans="1:1">
      <c r="A8210" s="33">
        <v>1687.2000000000003</v>
      </c>
    </row>
    <row r="8211" spans="1:1">
      <c r="A8211" s="34">
        <v>1434.24</v>
      </c>
    </row>
    <row r="8212" spans="1:1">
      <c r="A8212" s="33">
        <v>2008.5300000000002</v>
      </c>
    </row>
    <row r="8213" spans="1:1">
      <c r="A8213" s="34">
        <v>1573.25</v>
      </c>
    </row>
    <row r="8214" spans="1:1">
      <c r="A8214" s="33">
        <v>1866.2000000000003</v>
      </c>
    </row>
    <row r="8215" spans="1:1">
      <c r="A8215" s="34">
        <v>1045.5</v>
      </c>
    </row>
    <row r="8216" spans="1:1">
      <c r="A8216" s="33">
        <v>1579.9000000000003</v>
      </c>
    </row>
    <row r="8217" spans="1:1">
      <c r="A8217" s="34">
        <v>998.2</v>
      </c>
    </row>
    <row r="8218" spans="1:1">
      <c r="A8218" s="33">
        <v>2538.9</v>
      </c>
    </row>
    <row r="8219" spans="1:1">
      <c r="A8219" s="34">
        <v>1666.56</v>
      </c>
    </row>
    <row r="8220" spans="1:1">
      <c r="A8220" s="33">
        <v>2586.88</v>
      </c>
    </row>
    <row r="8221" spans="1:1">
      <c r="A8221" s="34">
        <v>1563.33</v>
      </c>
    </row>
    <row r="8222" spans="1:1">
      <c r="A8222" s="33">
        <v>1636.8000000000002</v>
      </c>
    </row>
    <row r="8223" spans="1:1">
      <c r="A8223" s="34">
        <v>1257.3600000000001</v>
      </c>
    </row>
    <row r="8224" spans="1:1">
      <c r="A8224" s="33">
        <v>2944.6200000000003</v>
      </c>
    </row>
    <row r="8225" spans="1:1">
      <c r="A8225" s="34">
        <v>1547.4399999999998</v>
      </c>
    </row>
    <row r="8226" spans="1:1">
      <c r="A8226" s="33">
        <v>2538</v>
      </c>
    </row>
    <row r="8227" spans="1:1">
      <c r="A8227" s="34">
        <v>1476</v>
      </c>
    </row>
    <row r="8228" spans="1:1">
      <c r="A8228" s="33">
        <v>1777.5400000000002</v>
      </c>
    </row>
    <row r="8229" spans="1:1">
      <c r="A8229" s="34">
        <v>1793.3400000000001</v>
      </c>
    </row>
    <row r="8230" spans="1:1">
      <c r="A8230" s="33">
        <v>3529.44</v>
      </c>
    </row>
    <row r="8231" spans="1:1">
      <c r="A8231" s="34">
        <v>1805.9999999999998</v>
      </c>
    </row>
    <row r="8232" spans="1:1">
      <c r="A8232" s="33">
        <v>3039.96</v>
      </c>
    </row>
    <row r="8233" spans="1:1">
      <c r="A8233" s="34">
        <v>2270.1</v>
      </c>
    </row>
    <row r="8234" spans="1:1">
      <c r="A8234" s="33">
        <v>1873.0800000000004</v>
      </c>
    </row>
    <row r="8235" spans="1:1">
      <c r="A8235" s="34">
        <v>2419.2000000000003</v>
      </c>
    </row>
    <row r="8236" spans="1:1">
      <c r="A8236" s="33">
        <v>5757.5</v>
      </c>
    </row>
    <row r="8237" spans="1:1">
      <c r="A8237" s="34">
        <v>3341.52</v>
      </c>
    </row>
    <row r="8238" spans="1:1">
      <c r="A8238" s="33">
        <v>3886.08</v>
      </c>
    </row>
    <row r="8239" spans="1:1">
      <c r="A8239" s="34">
        <v>3066.7499999999995</v>
      </c>
    </row>
    <row r="8240" spans="1:1">
      <c r="A8240" s="33">
        <v>3207.7500000000005</v>
      </c>
    </row>
    <row r="8241" spans="1:1">
      <c r="A8241" s="34">
        <v>3064.32</v>
      </c>
    </row>
    <row r="8242" spans="1:1">
      <c r="A8242" s="33">
        <v>4920.96</v>
      </c>
    </row>
    <row r="8243" spans="1:1">
      <c r="A8243" s="34">
        <v>2533.6800000000003</v>
      </c>
    </row>
    <row r="8244" spans="1:1">
      <c r="A8244" s="33">
        <v>3616.65</v>
      </c>
    </row>
    <row r="8245" spans="1:1">
      <c r="A8245" s="34">
        <v>2704.7999999999997</v>
      </c>
    </row>
    <row r="8246" spans="1:1">
      <c r="A8246" s="33">
        <v>4159.5000000000009</v>
      </c>
    </row>
    <row r="8247" spans="1:1">
      <c r="A8247" s="34">
        <v>2799.9</v>
      </c>
    </row>
    <row r="8248" spans="1:1">
      <c r="A8248" s="33">
        <v>4817.12</v>
      </c>
    </row>
    <row r="8249" spans="1:1">
      <c r="A8249" s="34">
        <v>3377.9199999999996</v>
      </c>
    </row>
    <row r="8250" spans="1:1">
      <c r="A8250" s="33">
        <v>3307.9200000000005</v>
      </c>
    </row>
    <row r="8251" spans="1:1">
      <c r="A8251" s="34">
        <v>2681.2799999999997</v>
      </c>
    </row>
    <row r="8252" spans="1:1">
      <c r="A8252" s="33">
        <v>4484.0000000000009</v>
      </c>
    </row>
    <row r="8253" spans="1:1">
      <c r="A8253" s="34">
        <v>1830.4</v>
      </c>
    </row>
    <row r="8254" spans="1:1">
      <c r="A8254" s="33">
        <v>2897.88</v>
      </c>
    </row>
    <row r="8255" spans="1:1">
      <c r="A8255" s="34">
        <v>2478.6000000000004</v>
      </c>
    </row>
    <row r="8256" spans="1:1">
      <c r="A8256" s="33">
        <v>2715.84</v>
      </c>
    </row>
    <row r="8257" spans="1:1">
      <c r="A8257" s="34">
        <v>1866.1999999999998</v>
      </c>
    </row>
    <row r="8258" spans="1:1">
      <c r="A8258" s="33">
        <v>3595.5200000000009</v>
      </c>
    </row>
    <row r="8259" spans="1:1">
      <c r="A8259" s="34">
        <v>1587.6000000000001</v>
      </c>
    </row>
    <row r="8260" spans="1:1">
      <c r="A8260" s="33">
        <v>3214.8</v>
      </c>
    </row>
    <row r="8261" spans="1:1">
      <c r="A8261" s="34">
        <v>2412.5</v>
      </c>
    </row>
    <row r="8262" spans="1:1">
      <c r="A8262" s="33">
        <v>2230.6200000000003</v>
      </c>
    </row>
    <row r="8263" spans="1:1">
      <c r="A8263" s="34">
        <v>1688.61</v>
      </c>
    </row>
    <row r="8264" spans="1:1">
      <c r="A8264" s="33">
        <v>2773.440000000001</v>
      </c>
    </row>
    <row r="8265" spans="1:1">
      <c r="A8265" s="34">
        <v>1399.2000000000003</v>
      </c>
    </row>
    <row r="8266" spans="1:1">
      <c r="A8266" s="33">
        <v>3869.0400000000004</v>
      </c>
    </row>
    <row r="8267" spans="1:1">
      <c r="A8267" s="34">
        <v>2613</v>
      </c>
    </row>
    <row r="8268" spans="1:1">
      <c r="A8268" s="33">
        <v>2587.2000000000003</v>
      </c>
    </row>
    <row r="8269" spans="1:1">
      <c r="A8269" s="34">
        <v>1986.6</v>
      </c>
    </row>
    <row r="8270" spans="1:1">
      <c r="A8270" s="33">
        <v>2955.9600000000009</v>
      </c>
    </row>
    <row r="8271" spans="1:1">
      <c r="A8271" s="34">
        <v>1735.0200000000002</v>
      </c>
    </row>
    <row r="8272" spans="1:1">
      <c r="A8272" s="33">
        <v>3756.2400000000007</v>
      </c>
    </row>
    <row r="8273" spans="1:1">
      <c r="A8273" s="34">
        <v>2612.5</v>
      </c>
    </row>
    <row r="8274" spans="1:1">
      <c r="A8274" s="33">
        <v>3276.84</v>
      </c>
    </row>
    <row r="8275" spans="1:1">
      <c r="A8275" s="34">
        <v>2390.4</v>
      </c>
    </row>
    <row r="8276" spans="1:1">
      <c r="A8276" s="33">
        <v>3598.5600000000009</v>
      </c>
    </row>
    <row r="8277" spans="1:1">
      <c r="A8277" s="34">
        <v>1713.6000000000001</v>
      </c>
    </row>
    <row r="8278" spans="1:1">
      <c r="A8278" s="33">
        <v>1192</v>
      </c>
    </row>
    <row r="8279" spans="1:1">
      <c r="A8279" s="34">
        <v>1123.75</v>
      </c>
    </row>
    <row r="8280" spans="1:1">
      <c r="A8280" s="33">
        <v>1397.7600000000002</v>
      </c>
    </row>
    <row r="8281" spans="1:1">
      <c r="A8281" s="34">
        <v>848.63999999999987</v>
      </c>
    </row>
    <row r="8282" spans="1:1">
      <c r="A8282" s="33">
        <v>1254.5999999999999</v>
      </c>
    </row>
    <row r="8283" spans="1:1">
      <c r="A8283" s="34">
        <v>2162.4</v>
      </c>
    </row>
    <row r="8284" spans="1:1">
      <c r="A8284" s="33">
        <v>1345.32</v>
      </c>
    </row>
    <row r="8285" spans="1:1">
      <c r="A8285" s="34">
        <v>1964.4299999999998</v>
      </c>
    </row>
    <row r="8286" spans="1:1">
      <c r="A8286" s="33">
        <v>1255.8</v>
      </c>
    </row>
    <row r="8287" spans="1:1">
      <c r="A8287" s="34">
        <v>1756.1599999999999</v>
      </c>
    </row>
    <row r="8288" spans="1:1">
      <c r="A8288" s="33">
        <v>872.32</v>
      </c>
    </row>
    <row r="8289" spans="1:1">
      <c r="A8289" s="34">
        <v>2242.2400000000002</v>
      </c>
    </row>
    <row r="8290" spans="1:1">
      <c r="A8290" s="33">
        <v>1900.5999999999997</v>
      </c>
    </row>
    <row r="8291" spans="1:1">
      <c r="A8291" s="34">
        <v>2841.1499999999996</v>
      </c>
    </row>
    <row r="8292" spans="1:1">
      <c r="A8292" s="33">
        <v>1570.3599999999997</v>
      </c>
    </row>
    <row r="8293" spans="1:1">
      <c r="A8293" s="34">
        <v>1736.0000000000002</v>
      </c>
    </row>
    <row r="8294" spans="1:1">
      <c r="A8294" s="33">
        <v>974.16</v>
      </c>
    </row>
    <row r="8295" spans="1:1">
      <c r="A8295" s="34">
        <v>2211.2500000000005</v>
      </c>
    </row>
    <row r="8296" spans="1:1">
      <c r="A8296" s="33">
        <v>1187.55</v>
      </c>
    </row>
    <row r="8297" spans="1:1">
      <c r="A8297" s="34">
        <v>1449.4199999999998</v>
      </c>
    </row>
    <row r="8298" spans="1:1">
      <c r="A8298" s="33">
        <v>1121.9999999999998</v>
      </c>
    </row>
    <row r="8299" spans="1:1">
      <c r="A8299" s="34">
        <v>1433.6000000000001</v>
      </c>
    </row>
    <row r="8300" spans="1:1">
      <c r="A8300" s="33">
        <v>798</v>
      </c>
    </row>
    <row r="8301" spans="1:1">
      <c r="A8301" s="34">
        <v>2152.0800000000004</v>
      </c>
    </row>
    <row r="8302" spans="1:1">
      <c r="A8302" s="33">
        <v>1333.8</v>
      </c>
    </row>
    <row r="8303" spans="1:1">
      <c r="A8303" s="34">
        <v>2111.9999999999995</v>
      </c>
    </row>
    <row r="8304" spans="1:1">
      <c r="A8304" s="33">
        <v>1313.76</v>
      </c>
    </row>
    <row r="8305" spans="1:1">
      <c r="A8305" s="34">
        <v>1933.2</v>
      </c>
    </row>
    <row r="8306" spans="1:1">
      <c r="A8306" s="33">
        <v>1785.9599999999998</v>
      </c>
    </row>
    <row r="8307" spans="1:1">
      <c r="A8307" s="34">
        <v>4956.5900000000011</v>
      </c>
    </row>
    <row r="8308" spans="1:1">
      <c r="A8308" s="33">
        <v>3368.96</v>
      </c>
    </row>
    <row r="8309" spans="1:1">
      <c r="A8309" s="34">
        <v>3609.6</v>
      </c>
    </row>
    <row r="8310" spans="1:1">
      <c r="A8310" s="33">
        <v>2310.8799999999997</v>
      </c>
    </row>
    <row r="8311" spans="1:1">
      <c r="A8311" s="34">
        <v>3215.5200000000004</v>
      </c>
    </row>
    <row r="8312" spans="1:1">
      <c r="A8312" s="33">
        <v>1754.9999999999998</v>
      </c>
    </row>
    <row r="8313" spans="1:1">
      <c r="A8313" s="34">
        <v>6679.9800000000005</v>
      </c>
    </row>
    <row r="8314" spans="1:1">
      <c r="A8314" s="33">
        <v>3943.9999999999995</v>
      </c>
    </row>
    <row r="8315" spans="1:1">
      <c r="A8315" s="34">
        <v>3959.9999999999995</v>
      </c>
    </row>
    <row r="8316" spans="1:1">
      <c r="A8316" s="33">
        <v>4829.9999999999991</v>
      </c>
    </row>
    <row r="8317" spans="1:1">
      <c r="A8317" s="34">
        <v>3825.9200000000005</v>
      </c>
    </row>
    <row r="8318" spans="1:1">
      <c r="A8318" s="33">
        <v>2702.7</v>
      </c>
    </row>
    <row r="8319" spans="1:1">
      <c r="A8319" s="34">
        <v>6408.3200000000015</v>
      </c>
    </row>
    <row r="8320" spans="1:1">
      <c r="A8320" s="33">
        <v>3446.07</v>
      </c>
    </row>
    <row r="8321" spans="1:1">
      <c r="A8321" s="34">
        <v>6081.24</v>
      </c>
    </row>
    <row r="8322" spans="1:1">
      <c r="A8322" s="33">
        <v>5755.62</v>
      </c>
    </row>
    <row r="8323" spans="1:1">
      <c r="A8323" s="34">
        <v>3058.5600000000004</v>
      </c>
    </row>
    <row r="8324" spans="1:1">
      <c r="A8324" s="33">
        <v>2252.25</v>
      </c>
    </row>
    <row r="8325" spans="1:1">
      <c r="A8325" s="34">
        <v>6217.6000000000013</v>
      </c>
    </row>
    <row r="8326" spans="1:1">
      <c r="A8326" s="33">
        <v>4179.9999999999991</v>
      </c>
    </row>
    <row r="8327" spans="1:1">
      <c r="A8327" s="34">
        <v>3303.6299999999997</v>
      </c>
    </row>
    <row r="8328" spans="1:1">
      <c r="A8328" s="33">
        <v>4141.2</v>
      </c>
    </row>
    <row r="8329" spans="1:1">
      <c r="A8329" s="34">
        <v>3100.8</v>
      </c>
    </row>
    <row r="8330" spans="1:1">
      <c r="A8330" s="33">
        <v>2012.3999999999996</v>
      </c>
    </row>
    <row r="8331" spans="1:1">
      <c r="A8331" s="34">
        <v>4073.4000000000005</v>
      </c>
    </row>
    <row r="8332" spans="1:1">
      <c r="A8332" s="33">
        <v>2926.56</v>
      </c>
    </row>
    <row r="8333" spans="1:1">
      <c r="A8333" s="34">
        <v>2136</v>
      </c>
    </row>
    <row r="8334" spans="1:1">
      <c r="A8334" s="33">
        <v>2112.48</v>
      </c>
    </row>
    <row r="8335" spans="1:1">
      <c r="A8335" s="34">
        <v>2358.0000000000005</v>
      </c>
    </row>
    <row r="8336" spans="1:1">
      <c r="A8336" s="33">
        <v>1342.8799999999999</v>
      </c>
    </row>
    <row r="8337" spans="1:1">
      <c r="A8337" s="34">
        <v>3477.9700000000007</v>
      </c>
    </row>
    <row r="8338" spans="1:1">
      <c r="A8338" s="33">
        <v>2338.56</v>
      </c>
    </row>
    <row r="8339" spans="1:1">
      <c r="A8339" s="34">
        <v>2294.6699999999996</v>
      </c>
    </row>
    <row r="8340" spans="1:1">
      <c r="A8340" s="33">
        <v>3547.56</v>
      </c>
    </row>
    <row r="8341" spans="1:1">
      <c r="A8341" s="34">
        <v>3698.9200000000005</v>
      </c>
    </row>
    <row r="8342" spans="1:1">
      <c r="A8342" s="33">
        <v>2769.2</v>
      </c>
    </row>
    <row r="8343" spans="1:1">
      <c r="A8343" s="34">
        <v>5732.7600000000011</v>
      </c>
    </row>
    <row r="8344" spans="1:1">
      <c r="A8344" s="33">
        <v>4642.5599999999995</v>
      </c>
    </row>
    <row r="8345" spans="1:1">
      <c r="A8345" s="34">
        <v>4786.32</v>
      </c>
    </row>
    <row r="8346" spans="1:1">
      <c r="A8346" s="33">
        <v>4712.3999999999996</v>
      </c>
    </row>
    <row r="8347" spans="1:1">
      <c r="A8347" s="34">
        <v>4646.4000000000005</v>
      </c>
    </row>
    <row r="8348" spans="1:1">
      <c r="A8348" s="33">
        <v>2857.6</v>
      </c>
    </row>
    <row r="8349" spans="1:1">
      <c r="A8349" s="34">
        <v>6945.7500000000009</v>
      </c>
    </row>
    <row r="8350" spans="1:1">
      <c r="A8350" s="33">
        <v>1663.2</v>
      </c>
    </row>
    <row r="8351" spans="1:1">
      <c r="A8351" s="34">
        <v>660.09999999999991</v>
      </c>
    </row>
    <row r="8352" spans="1:1">
      <c r="A8352" s="33">
        <v>548.33999999999992</v>
      </c>
    </row>
    <row r="8353" spans="1:1">
      <c r="A8353" s="34">
        <v>217.58</v>
      </c>
    </row>
    <row r="8354" spans="1:1">
      <c r="A8354" s="33">
        <v>1448.9399999999998</v>
      </c>
    </row>
    <row r="8355" spans="1:1">
      <c r="A8355" s="34">
        <v>2152.3200000000002</v>
      </c>
    </row>
    <row r="8356" spans="1:1">
      <c r="A8356" s="33">
        <v>1549.12</v>
      </c>
    </row>
    <row r="8357" spans="1:1">
      <c r="A8357" s="34">
        <v>2096.64</v>
      </c>
    </row>
    <row r="8358" spans="1:1">
      <c r="A8358" s="33">
        <v>1555.84</v>
      </c>
    </row>
    <row r="8359" spans="1:1">
      <c r="A8359" s="34">
        <v>1464.48</v>
      </c>
    </row>
    <row r="8360" spans="1:1">
      <c r="A8360" s="33">
        <v>961.34999999999991</v>
      </c>
    </row>
    <row r="8361" spans="1:1">
      <c r="A8361" s="34">
        <v>2216.1600000000003</v>
      </c>
    </row>
    <row r="8362" spans="1:1">
      <c r="A8362" s="33">
        <v>2186.3799999999997</v>
      </c>
    </row>
    <row r="8363" spans="1:1">
      <c r="A8363" s="34">
        <v>2917.7599999999998</v>
      </c>
    </row>
    <row r="8364" spans="1:1">
      <c r="A8364" s="33">
        <v>1468.8</v>
      </c>
    </row>
    <row r="8365" spans="1:1">
      <c r="A8365" s="34">
        <v>1627.4800000000002</v>
      </c>
    </row>
    <row r="8366" spans="1:1">
      <c r="A8366" s="33">
        <v>1133.4399999999998</v>
      </c>
    </row>
    <row r="8367" spans="1:1">
      <c r="A8367" s="34">
        <v>2059.2000000000003</v>
      </c>
    </row>
    <row r="8368" spans="1:1">
      <c r="A8368" s="33">
        <v>1677</v>
      </c>
    </row>
    <row r="8369" spans="1:1">
      <c r="A8369" s="34">
        <v>1519.04</v>
      </c>
    </row>
    <row r="8370" spans="1:1">
      <c r="A8370" s="33">
        <v>785.83999999999992</v>
      </c>
    </row>
    <row r="8371" spans="1:1">
      <c r="A8371" s="34">
        <v>1044.0000000000002</v>
      </c>
    </row>
    <row r="8372" spans="1:1">
      <c r="A8372" s="33">
        <v>702.24</v>
      </c>
    </row>
    <row r="8373" spans="1:1">
      <c r="A8373" s="34">
        <v>1547.7000000000003</v>
      </c>
    </row>
    <row r="8374" spans="1:1">
      <c r="A8374" s="33">
        <v>736.95999999999992</v>
      </c>
    </row>
    <row r="8375" spans="1:1">
      <c r="A8375" s="34">
        <v>1709.1199999999997</v>
      </c>
    </row>
    <row r="8376" spans="1:1">
      <c r="A8376" s="33">
        <v>1086.8</v>
      </c>
    </row>
    <row r="8377" spans="1:1">
      <c r="A8377" s="34">
        <v>2616.9000000000005</v>
      </c>
    </row>
    <row r="8378" spans="1:1">
      <c r="A8378" s="33">
        <v>2162.16</v>
      </c>
    </row>
    <row r="8379" spans="1:1">
      <c r="A8379" s="34">
        <v>6248.880000000001</v>
      </c>
    </row>
    <row r="8380" spans="1:1">
      <c r="A8380" s="33">
        <v>3240</v>
      </c>
    </row>
    <row r="8381" spans="1:1">
      <c r="A8381" s="34">
        <v>3832.85</v>
      </c>
    </row>
    <row r="8382" spans="1:1">
      <c r="A8382" s="33">
        <v>4069.8</v>
      </c>
    </row>
    <row r="8383" spans="1:1">
      <c r="A8383" s="34">
        <v>3906.0000000000005</v>
      </c>
    </row>
    <row r="8384" spans="1:1">
      <c r="A8384" s="33">
        <v>2946.8999999999996</v>
      </c>
    </row>
    <row r="8385" spans="1:1">
      <c r="A8385" s="34">
        <v>6451.2000000000016</v>
      </c>
    </row>
    <row r="8386" spans="1:1">
      <c r="A8386" s="33">
        <v>4206.079999999999</v>
      </c>
    </row>
    <row r="8387" spans="1:1">
      <c r="A8387" s="34">
        <v>5372.4</v>
      </c>
    </row>
    <row r="8388" spans="1:1">
      <c r="A8388" s="33">
        <v>5589.9199999999992</v>
      </c>
    </row>
    <row r="8389" spans="1:1">
      <c r="A8389" s="34">
        <v>4727.5200000000013</v>
      </c>
    </row>
    <row r="8390" spans="1:1">
      <c r="A8390" s="33">
        <v>3257.8</v>
      </c>
    </row>
    <row r="8391" spans="1:1">
      <c r="A8391" s="34">
        <v>9212.0000000000018</v>
      </c>
    </row>
    <row r="8392" spans="1:1">
      <c r="A8392" s="33">
        <v>3460.0499999999997</v>
      </c>
    </row>
    <row r="8393" spans="1:1">
      <c r="A8393" s="34">
        <v>4906.9799999999996</v>
      </c>
    </row>
    <row r="8394" spans="1:1">
      <c r="A8394" s="33">
        <v>5304.2399999999989</v>
      </c>
    </row>
    <row r="8395" spans="1:1">
      <c r="A8395" s="34">
        <v>3315.2000000000007</v>
      </c>
    </row>
    <row r="8396" spans="1:1">
      <c r="A8396" s="33">
        <v>2939.9999999999995</v>
      </c>
    </row>
    <row r="8397" spans="1:1">
      <c r="A8397" s="34">
        <v>5621.0700000000015</v>
      </c>
    </row>
    <row r="8398" spans="1:1">
      <c r="A8398" s="33">
        <v>4305.3999999999996</v>
      </c>
    </row>
    <row r="8399" spans="1:1">
      <c r="A8399" s="34">
        <v>3425.3999999999996</v>
      </c>
    </row>
    <row r="8400" spans="1:1">
      <c r="A8400" s="33">
        <v>5606.16</v>
      </c>
    </row>
    <row r="8401" spans="1:1">
      <c r="A8401" s="34">
        <v>3049.2000000000007</v>
      </c>
    </row>
    <row r="8402" spans="1:1">
      <c r="A8402" s="33">
        <v>1948.8</v>
      </c>
    </row>
    <row r="8403" spans="1:1">
      <c r="A8403" s="34">
        <v>3556.8000000000011</v>
      </c>
    </row>
    <row r="8404" spans="1:1">
      <c r="A8404" s="33">
        <v>1913.5999999999997</v>
      </c>
    </row>
    <row r="8405" spans="1:1">
      <c r="A8405" s="34">
        <v>2188.4499999999998</v>
      </c>
    </row>
    <row r="8406" spans="1:1">
      <c r="A8406" s="33">
        <v>2151.3599999999997</v>
      </c>
    </row>
    <row r="8407" spans="1:1">
      <c r="A8407" s="34">
        <v>1707.1600000000003</v>
      </c>
    </row>
    <row r="8408" spans="1:1">
      <c r="A8408" s="33">
        <v>1131.8999999999999</v>
      </c>
    </row>
    <row r="8409" spans="1:1">
      <c r="A8409" s="34">
        <v>2751.8400000000006</v>
      </c>
    </row>
    <row r="8410" spans="1:1">
      <c r="A8410" s="33">
        <v>1500.2399999999998</v>
      </c>
    </row>
    <row r="8411" spans="1:1">
      <c r="A8411" s="34">
        <v>1455.9999999999998</v>
      </c>
    </row>
    <row r="8412" spans="1:1">
      <c r="A8412" s="33">
        <v>3557.3999999999996</v>
      </c>
    </row>
    <row r="8413" spans="1:1">
      <c r="A8413" s="34">
        <v>3256.2000000000007</v>
      </c>
    </row>
    <row r="8414" spans="1:1">
      <c r="A8414" s="33">
        <v>2646.24</v>
      </c>
    </row>
    <row r="8415" spans="1:1">
      <c r="A8415" s="34">
        <v>5837.4000000000015</v>
      </c>
    </row>
    <row r="8416" spans="1:1">
      <c r="A8416" s="33">
        <v>6182.4</v>
      </c>
    </row>
    <row r="8417" spans="1:1">
      <c r="A8417" s="34">
        <v>5257.5999999999995</v>
      </c>
    </row>
    <row r="8418" spans="1:1">
      <c r="A8418" s="33">
        <v>5507.4599999999991</v>
      </c>
    </row>
    <row r="8419" spans="1:1">
      <c r="A8419" s="34">
        <v>6322.6800000000012</v>
      </c>
    </row>
    <row r="8420" spans="1:1">
      <c r="A8420" s="33">
        <v>2914</v>
      </c>
    </row>
    <row r="8421" spans="1:1">
      <c r="A8421" s="34">
        <v>9072.0000000000018</v>
      </c>
    </row>
    <row r="8422" spans="1:1">
      <c r="A8422" s="33">
        <v>1474.1999999999998</v>
      </c>
    </row>
    <row r="8423" spans="1:1">
      <c r="A8423" s="34">
        <v>1082.3999999999999</v>
      </c>
    </row>
    <row r="8424" spans="1:1">
      <c r="A8424" s="33">
        <v>801.78</v>
      </c>
    </row>
    <row r="8425" spans="1:1">
      <c r="A8425" s="34">
        <v>247.49999999999997</v>
      </c>
    </row>
    <row r="8426" spans="1:1">
      <c r="A8426" s="33">
        <v>1252.08</v>
      </c>
    </row>
    <row r="8427" spans="1:1">
      <c r="A8427" s="34">
        <v>654.72</v>
      </c>
    </row>
    <row r="8428" spans="1:1">
      <c r="A8428" s="33">
        <v>2086.92</v>
      </c>
    </row>
    <row r="8429" spans="1:1">
      <c r="A8429" s="34">
        <v>2034.8999999999999</v>
      </c>
    </row>
    <row r="8430" spans="1:1">
      <c r="A8430" s="33">
        <v>1691.36</v>
      </c>
    </row>
    <row r="8431" spans="1:1">
      <c r="A8431" s="34">
        <v>2240.96</v>
      </c>
    </row>
    <row r="8432" spans="1:1">
      <c r="A8432" s="33">
        <v>1675.8</v>
      </c>
    </row>
    <row r="8433" spans="1:1">
      <c r="A8433" s="34">
        <v>686.4</v>
      </c>
    </row>
    <row r="8434" spans="1:1">
      <c r="A8434" s="33">
        <v>2955.36</v>
      </c>
    </row>
    <row r="8435" spans="1:1">
      <c r="A8435" s="34">
        <v>2893.3199999999997</v>
      </c>
    </row>
    <row r="8436" spans="1:1">
      <c r="A8436" s="33">
        <v>1445.8500000000001</v>
      </c>
    </row>
    <row r="8437" spans="1:1">
      <c r="A8437" s="34">
        <v>2199.12</v>
      </c>
    </row>
    <row r="8438" spans="1:1">
      <c r="A8438" s="33">
        <v>1291.5</v>
      </c>
    </row>
    <row r="8439" spans="1:1">
      <c r="A8439" s="34">
        <v>620.4</v>
      </c>
    </row>
    <row r="8440" spans="1:1">
      <c r="A8440" s="33">
        <v>3220.5</v>
      </c>
    </row>
    <row r="8441" spans="1:1">
      <c r="A8441" s="34">
        <v>2918.5199999999995</v>
      </c>
    </row>
    <row r="8442" spans="1:1">
      <c r="A8442" s="33">
        <v>1700.16</v>
      </c>
    </row>
    <row r="8443" spans="1:1">
      <c r="A8443" s="34">
        <v>2185.92</v>
      </c>
    </row>
    <row r="8444" spans="1:1">
      <c r="A8444" s="33">
        <v>1418.82</v>
      </c>
    </row>
    <row r="8445" spans="1:1">
      <c r="A8445" s="34">
        <v>714</v>
      </c>
    </row>
    <row r="8446" spans="1:1">
      <c r="A8446" s="33">
        <v>3902.88</v>
      </c>
    </row>
    <row r="8447" spans="1:1">
      <c r="A8447" s="34">
        <v>4352</v>
      </c>
    </row>
    <row r="8448" spans="1:1">
      <c r="A8448" s="33">
        <v>3442.8799999999997</v>
      </c>
    </row>
    <row r="8449" spans="1:1">
      <c r="A8449" s="34">
        <v>4712.3999999999996</v>
      </c>
    </row>
    <row r="8450" spans="1:1">
      <c r="A8450" s="33">
        <v>4786.32</v>
      </c>
    </row>
    <row r="8451" spans="1:1">
      <c r="A8451" s="34">
        <v>2389.86</v>
      </c>
    </row>
    <row r="8452" spans="1:1">
      <c r="A8452" s="33">
        <v>8625.44</v>
      </c>
    </row>
    <row r="8453" spans="1:1">
      <c r="A8453" s="34">
        <v>7472.5199999999995</v>
      </c>
    </row>
    <row r="8454" spans="1:1">
      <c r="A8454" s="33">
        <v>5449.3600000000006</v>
      </c>
    </row>
    <row r="8455" spans="1:1">
      <c r="A8455" s="34">
        <v>5826.24</v>
      </c>
    </row>
    <row r="8456" spans="1:1">
      <c r="A8456" s="33">
        <v>3621.4199999999996</v>
      </c>
    </row>
    <row r="8457" spans="1:1">
      <c r="A8457" s="34">
        <v>3111.68</v>
      </c>
    </row>
    <row r="8458" spans="1:1">
      <c r="A8458" s="33">
        <v>6873.75</v>
      </c>
    </row>
    <row r="8459" spans="1:1">
      <c r="A8459" s="34">
        <v>6242.4</v>
      </c>
    </row>
    <row r="8460" spans="1:1">
      <c r="A8460" s="33">
        <v>4406.4000000000005</v>
      </c>
    </row>
    <row r="8461" spans="1:1">
      <c r="A8461" s="34">
        <v>4726.2599999999993</v>
      </c>
    </row>
    <row r="8462" spans="1:1">
      <c r="A8462" s="33">
        <v>3104.6399999999994</v>
      </c>
    </row>
    <row r="8463" spans="1:1">
      <c r="A8463" s="34">
        <v>2509.92</v>
      </c>
    </row>
    <row r="8464" spans="1:1">
      <c r="A8464" s="33">
        <v>2822.4</v>
      </c>
    </row>
    <row r="8465" spans="1:1">
      <c r="A8465" s="34">
        <v>2523.4</v>
      </c>
    </row>
    <row r="8466" spans="1:1">
      <c r="A8466" s="33">
        <v>2092.5</v>
      </c>
    </row>
    <row r="8467" spans="1:1">
      <c r="A8467" s="34">
        <v>1235.5199999999998</v>
      </c>
    </row>
    <row r="8468" spans="1:1">
      <c r="A8468" s="33">
        <v>1269.8399999999999</v>
      </c>
    </row>
    <row r="8469" spans="1:1">
      <c r="A8469" s="34">
        <v>1167.48</v>
      </c>
    </row>
    <row r="8470" spans="1:1">
      <c r="A8470" s="33">
        <v>2037.42</v>
      </c>
    </row>
    <row r="8471" spans="1:1">
      <c r="A8471" s="34">
        <v>2020.2</v>
      </c>
    </row>
    <row r="8472" spans="1:1">
      <c r="A8472" s="33">
        <v>2369.2999999999997</v>
      </c>
    </row>
    <row r="8473" spans="1:1">
      <c r="A8473" s="34">
        <v>1871.36</v>
      </c>
    </row>
    <row r="8474" spans="1:1">
      <c r="A8474" s="33">
        <v>1680</v>
      </c>
    </row>
    <row r="8475" spans="1:1">
      <c r="A8475" s="34">
        <v>1199.44</v>
      </c>
    </row>
    <row r="8476" spans="1:1">
      <c r="A8476" s="33">
        <v>3858.4</v>
      </c>
    </row>
    <row r="8477" spans="1:1">
      <c r="A8477" s="34">
        <v>2620.7199999999998</v>
      </c>
    </row>
    <row r="8478" spans="1:1">
      <c r="A8478" s="33">
        <v>3400.32</v>
      </c>
    </row>
    <row r="8479" spans="1:1">
      <c r="A8479" s="34">
        <v>2816.44</v>
      </c>
    </row>
    <row r="8480" spans="1:1">
      <c r="A8480" s="33">
        <v>2716.6</v>
      </c>
    </row>
    <row r="8481" spans="1:1">
      <c r="A8481" s="34">
        <v>2302.02</v>
      </c>
    </row>
    <row r="8482" spans="1:1">
      <c r="A8482" s="33">
        <v>6534</v>
      </c>
    </row>
    <row r="8483" spans="1:1">
      <c r="A8483" s="34">
        <v>5846.4</v>
      </c>
    </row>
    <row r="8484" spans="1:1">
      <c r="A8484" s="33">
        <v>4364.8</v>
      </c>
    </row>
    <row r="8485" spans="1:1">
      <c r="A8485" s="34">
        <v>4308.4799999999996</v>
      </c>
    </row>
    <row r="8486" spans="1:1">
      <c r="A8486" s="33">
        <v>4022.8799999999997</v>
      </c>
    </row>
    <row r="8487" spans="1:1">
      <c r="A8487" s="34">
        <v>2978.56</v>
      </c>
    </row>
    <row r="8488" spans="1:1">
      <c r="A8488" s="33">
        <v>6144</v>
      </c>
    </row>
    <row r="8489" spans="1:1">
      <c r="A8489" s="34">
        <v>4161.6000000000004</v>
      </c>
    </row>
    <row r="8490" spans="1:1">
      <c r="A8490" s="33">
        <v>3182.3999999999996</v>
      </c>
    </row>
    <row r="8491" spans="1:1">
      <c r="A8491" s="34">
        <v>1523.08</v>
      </c>
    </row>
    <row r="8492" spans="1:1">
      <c r="A8492" s="33">
        <v>1887</v>
      </c>
    </row>
    <row r="8493" spans="1:1">
      <c r="A8493" s="34">
        <v>2848.68</v>
      </c>
    </row>
    <row r="8494" spans="1:1">
      <c r="A8494" s="33">
        <v>4254.25</v>
      </c>
    </row>
    <row r="8495" spans="1:1">
      <c r="A8495" s="34">
        <v>4872.96</v>
      </c>
    </row>
    <row r="8496" spans="1:1">
      <c r="A8496" s="33">
        <v>2097.15</v>
      </c>
    </row>
    <row r="8497" spans="1:1">
      <c r="A8497" s="34">
        <v>1501.44</v>
      </c>
    </row>
    <row r="8498" spans="1:1">
      <c r="A8498" s="33">
        <v>734.71999999999991</v>
      </c>
    </row>
    <row r="8499" spans="1:1">
      <c r="A8499" s="34">
        <v>508.95</v>
      </c>
    </row>
    <row r="8500" spans="1:1">
      <c r="A8500" s="33">
        <v>1155.5999999999999</v>
      </c>
    </row>
    <row r="8501" spans="1:1">
      <c r="A8501" s="34">
        <v>1846.8</v>
      </c>
    </row>
    <row r="8502" spans="1:1">
      <c r="A8502" s="33">
        <v>1406.3</v>
      </c>
    </row>
    <row r="8503" spans="1:1">
      <c r="A8503" s="34">
        <v>1974.56</v>
      </c>
    </row>
    <row r="8504" spans="1:1">
      <c r="A8504" s="33">
        <v>1155.9599999999998</v>
      </c>
    </row>
    <row r="8505" spans="1:1">
      <c r="A8505" s="34">
        <v>595.98</v>
      </c>
    </row>
    <row r="8506" spans="1:1">
      <c r="A8506" s="33">
        <v>1285.2</v>
      </c>
    </row>
    <row r="8507" spans="1:1">
      <c r="A8507" s="34">
        <v>2066.8200000000002</v>
      </c>
    </row>
    <row r="8508" spans="1:1">
      <c r="A8508" s="33">
        <v>1533.3999999999999</v>
      </c>
    </row>
    <row r="8509" spans="1:1">
      <c r="A8509" s="34">
        <v>1729.3799999999999</v>
      </c>
    </row>
    <row r="8510" spans="1:1">
      <c r="A8510" s="33">
        <v>913.92</v>
      </c>
    </row>
    <row r="8511" spans="1:1">
      <c r="A8511" s="34">
        <v>672.00000000000011</v>
      </c>
    </row>
    <row r="8512" spans="1:1">
      <c r="A8512" s="33">
        <v>1522.8</v>
      </c>
    </row>
    <row r="8513" spans="1:1">
      <c r="A8513" s="34">
        <v>2730</v>
      </c>
    </row>
    <row r="8514" spans="1:1">
      <c r="A8514" s="33">
        <v>1722</v>
      </c>
    </row>
    <row r="8515" spans="1:1">
      <c r="A8515" s="34">
        <v>1492.21</v>
      </c>
    </row>
    <row r="8516" spans="1:1">
      <c r="A8516" s="33">
        <v>1065.9000000000001</v>
      </c>
    </row>
    <row r="8517" spans="1:1">
      <c r="A8517" s="34">
        <v>789.48000000000013</v>
      </c>
    </row>
    <row r="8518" spans="1:1">
      <c r="A8518" s="33">
        <v>2587.1999999999998</v>
      </c>
    </row>
    <row r="8519" spans="1:1">
      <c r="A8519" s="34">
        <v>3189.77</v>
      </c>
    </row>
    <row r="8520" spans="1:1">
      <c r="A8520" s="33">
        <v>4077.45</v>
      </c>
    </row>
    <row r="8521" spans="1:1">
      <c r="A8521" s="34">
        <v>4463.68</v>
      </c>
    </row>
    <row r="8522" spans="1:1">
      <c r="A8522" s="33">
        <v>4601.84</v>
      </c>
    </row>
    <row r="8523" spans="1:1">
      <c r="A8523" s="34">
        <v>4003.84</v>
      </c>
    </row>
    <row r="8524" spans="1:1">
      <c r="A8524" s="33">
        <v>7008.54</v>
      </c>
    </row>
    <row r="8525" spans="1:1">
      <c r="A8525" s="34">
        <v>6038.4</v>
      </c>
    </row>
    <row r="8526" spans="1:1">
      <c r="A8526" s="33">
        <v>5107.2</v>
      </c>
    </row>
    <row r="8527" spans="1:1">
      <c r="A8527" s="34">
        <v>4900.4800000000005</v>
      </c>
    </row>
    <row r="8528" spans="1:1">
      <c r="A8528" s="33">
        <v>5105.0999999999995</v>
      </c>
    </row>
    <row r="8529" spans="1:1">
      <c r="A8529" s="34">
        <v>6501.6</v>
      </c>
    </row>
    <row r="8530" spans="1:1">
      <c r="A8530" s="33">
        <v>5033.1599999999989</v>
      </c>
    </row>
    <row r="8531" spans="1:1">
      <c r="A8531" s="34">
        <v>7289.5999999999995</v>
      </c>
    </row>
    <row r="8532" spans="1:1">
      <c r="A8532" s="33">
        <v>5342.4</v>
      </c>
    </row>
    <row r="8533" spans="1:1">
      <c r="A8533" s="34">
        <v>4216.1499999999996</v>
      </c>
    </row>
    <row r="8534" spans="1:1">
      <c r="A8534" s="33">
        <v>2758.08</v>
      </c>
    </row>
    <row r="8535" spans="1:1">
      <c r="A8535" s="34">
        <v>3029.4</v>
      </c>
    </row>
    <row r="8536" spans="1:1">
      <c r="A8536" s="33">
        <v>1495.9999999999998</v>
      </c>
    </row>
    <row r="8537" spans="1:1">
      <c r="A8537" s="34">
        <v>2190.2999999999997</v>
      </c>
    </row>
    <row r="8538" spans="1:1">
      <c r="A8538" s="33">
        <v>2565.81</v>
      </c>
    </row>
    <row r="8539" spans="1:1">
      <c r="A8539" s="34">
        <v>1060.8</v>
      </c>
    </row>
    <row r="8540" spans="1:1">
      <c r="A8540" s="33">
        <v>1036</v>
      </c>
    </row>
    <row r="8541" spans="1:1">
      <c r="A8541" s="34">
        <v>1356.42</v>
      </c>
    </row>
    <row r="8542" spans="1:1">
      <c r="A8542" s="33">
        <v>986.04</v>
      </c>
    </row>
    <row r="8543" spans="1:1">
      <c r="A8543" s="34">
        <v>1332.8</v>
      </c>
    </row>
    <row r="8544" spans="1:1">
      <c r="A8544" s="33">
        <v>2563.86</v>
      </c>
    </row>
    <row r="8545" spans="1:1">
      <c r="A8545" s="34">
        <v>1949.22</v>
      </c>
    </row>
    <row r="8546" spans="1:1">
      <c r="A8546" s="33">
        <v>1158.47</v>
      </c>
    </row>
    <row r="8547" spans="1:1">
      <c r="A8547" s="34">
        <v>2072.7000000000003</v>
      </c>
    </row>
    <row r="8548" spans="1:1">
      <c r="A8548" s="33">
        <v>1395.2</v>
      </c>
    </row>
    <row r="8549" spans="1:1">
      <c r="A8549" s="34">
        <v>2470.44</v>
      </c>
    </row>
    <row r="8550" spans="1:1">
      <c r="A8550" s="33">
        <v>2780.18</v>
      </c>
    </row>
    <row r="8551" spans="1:1">
      <c r="A8551" s="34">
        <v>1840.4099999999999</v>
      </c>
    </row>
    <row r="8552" spans="1:1">
      <c r="A8552" s="33">
        <v>2021.7599999999998</v>
      </c>
    </row>
    <row r="8553" spans="1:1">
      <c r="A8553" s="34">
        <v>3351.04</v>
      </c>
    </row>
    <row r="8554" spans="1:1">
      <c r="A8554" s="33">
        <v>3484.7999999999997</v>
      </c>
    </row>
    <row r="8555" spans="1:1">
      <c r="A8555" s="34">
        <v>4860.7999999999993</v>
      </c>
    </row>
    <row r="8556" spans="1:1">
      <c r="A8556" s="33">
        <v>4981.5</v>
      </c>
    </row>
    <row r="8557" spans="1:1">
      <c r="A8557" s="34">
        <v>3497.9999999999995</v>
      </c>
    </row>
    <row r="8558" spans="1:1">
      <c r="A8558" s="33">
        <v>3500.6399999999994</v>
      </c>
    </row>
    <row r="8559" spans="1:1">
      <c r="A8559" s="34">
        <v>3890.4600000000005</v>
      </c>
    </row>
    <row r="8560" spans="1:1">
      <c r="A8560" s="33">
        <v>4322.5</v>
      </c>
    </row>
    <row r="8561" spans="1:1">
      <c r="A8561" s="34">
        <v>2786.6800000000003</v>
      </c>
    </row>
    <row r="8562" spans="1:1">
      <c r="A8562" s="33">
        <v>2460.92</v>
      </c>
    </row>
    <row r="8563" spans="1:1">
      <c r="A8563" s="34">
        <v>1013.76</v>
      </c>
    </row>
    <row r="8564" spans="1:1">
      <c r="A8564" s="33">
        <v>1199.52</v>
      </c>
    </row>
    <row r="8565" spans="1:1">
      <c r="A8565" s="34">
        <v>1889.9999999999998</v>
      </c>
    </row>
    <row r="8566" spans="1:1">
      <c r="A8566" s="33">
        <v>2798.5000000000005</v>
      </c>
    </row>
    <row r="8567" spans="1:1">
      <c r="A8567" s="34">
        <v>3660.8</v>
      </c>
    </row>
    <row r="8568" spans="1:1">
      <c r="A8568" s="33">
        <v>1858.9499999999998</v>
      </c>
    </row>
    <row r="8569" spans="1:1">
      <c r="A8569" s="34">
        <v>1040.3999999999999</v>
      </c>
    </row>
    <row r="8570" spans="1:1">
      <c r="A8570" s="33">
        <v>624.96</v>
      </c>
    </row>
    <row r="8571" spans="1:1">
      <c r="A8571" s="34">
        <v>1411.2</v>
      </c>
    </row>
    <row r="8572" spans="1:1">
      <c r="A8572" s="33">
        <v>1475.1000000000001</v>
      </c>
    </row>
    <row r="8573" spans="1:1">
      <c r="A8573" s="34">
        <v>1960.8000000000002</v>
      </c>
    </row>
    <row r="8574" spans="1:1">
      <c r="A8574" s="33">
        <v>923.99999999999989</v>
      </c>
    </row>
    <row r="8575" spans="1:1">
      <c r="A8575" s="34">
        <v>873.59999999999991</v>
      </c>
    </row>
    <row r="8576" spans="1:1">
      <c r="A8576" s="33">
        <v>630.00000000000011</v>
      </c>
    </row>
    <row r="8577" spans="1:1">
      <c r="A8577" s="34">
        <v>1007.9999999999999</v>
      </c>
    </row>
    <row r="8578" spans="1:1">
      <c r="A8578" s="33">
        <v>1675.8000000000002</v>
      </c>
    </row>
    <row r="8579" spans="1:1">
      <c r="A8579" s="34">
        <v>1784.8000000000002</v>
      </c>
    </row>
    <row r="8580" spans="1:1">
      <c r="A8580" s="33">
        <v>821.4</v>
      </c>
    </row>
    <row r="8581" spans="1:1">
      <c r="A8581" s="34">
        <v>438.7</v>
      </c>
    </row>
    <row r="8582" spans="1:1">
      <c r="A8582" s="33">
        <v>472.5</v>
      </c>
    </row>
    <row r="8583" spans="1:1">
      <c r="A8583" s="34">
        <v>823.68</v>
      </c>
    </row>
    <row r="8584" spans="1:1">
      <c r="A8584" s="33">
        <v>1414.4</v>
      </c>
    </row>
    <row r="8585" spans="1:1">
      <c r="A8585" s="34">
        <v>2647.0800000000004</v>
      </c>
    </row>
    <row r="8586" spans="1:1">
      <c r="A8586" s="33">
        <v>1182.72</v>
      </c>
    </row>
    <row r="8587" spans="1:1">
      <c r="A8587" s="34">
        <v>786.98</v>
      </c>
    </row>
    <row r="8588" spans="1:1">
      <c r="A8588" s="33">
        <v>767.98000000000013</v>
      </c>
    </row>
    <row r="8589" spans="1:1">
      <c r="A8589" s="34">
        <v>1096.2</v>
      </c>
    </row>
    <row r="8590" spans="1:1">
      <c r="A8590" s="33">
        <v>2334.7200000000003</v>
      </c>
    </row>
    <row r="8591" spans="1:1">
      <c r="A8591" s="34">
        <v>1878.2400000000002</v>
      </c>
    </row>
    <row r="8592" spans="1:1">
      <c r="A8592" s="33">
        <v>950.4</v>
      </c>
    </row>
    <row r="8593" spans="1:1">
      <c r="A8593" s="34">
        <v>615.67999999999995</v>
      </c>
    </row>
    <row r="8594" spans="1:1">
      <c r="A8594" s="33">
        <v>737.88000000000011</v>
      </c>
    </row>
    <row r="8595" spans="1:1">
      <c r="A8595" s="34">
        <v>1172.1600000000001</v>
      </c>
    </row>
    <row r="8596" spans="1:1">
      <c r="A8596" s="33">
        <v>3283.2000000000003</v>
      </c>
    </row>
    <row r="8597" spans="1:1">
      <c r="A8597" s="34">
        <v>2985.9200000000005</v>
      </c>
    </row>
    <row r="8598" spans="1:1">
      <c r="A8598" s="33">
        <v>1419.6</v>
      </c>
    </row>
    <row r="8599" spans="1:1">
      <c r="A8599" s="34">
        <v>1163.3699999999999</v>
      </c>
    </row>
    <row r="8600" spans="1:1">
      <c r="A8600" s="33">
        <v>962.56000000000006</v>
      </c>
    </row>
    <row r="8601" spans="1:1">
      <c r="A8601" s="34">
        <v>1489.6</v>
      </c>
    </row>
    <row r="8602" spans="1:1">
      <c r="A8602" s="33">
        <v>3590.4</v>
      </c>
    </row>
    <row r="8603" spans="1:1">
      <c r="A8603" s="34">
        <v>3147.1200000000003</v>
      </c>
    </row>
    <row r="8604" spans="1:1">
      <c r="A8604" s="33">
        <v>2105.04</v>
      </c>
    </row>
    <row r="8605" spans="1:1">
      <c r="A8605" s="34">
        <v>1489.9399999999998</v>
      </c>
    </row>
    <row r="8606" spans="1:1">
      <c r="A8606" s="33">
        <v>815.92000000000007</v>
      </c>
    </row>
    <row r="8607" spans="1:1">
      <c r="A8607" s="34">
        <v>977.7299999999999</v>
      </c>
    </row>
    <row r="8608" spans="1:1">
      <c r="A8608" s="33">
        <v>2831.76</v>
      </c>
    </row>
    <row r="8609" spans="1:1">
      <c r="A8609" s="34">
        <v>2359.8000000000002</v>
      </c>
    </row>
    <row r="8610" spans="1:1">
      <c r="A8610" s="33">
        <v>1140.76</v>
      </c>
    </row>
    <row r="8611" spans="1:1">
      <c r="A8611" s="34">
        <v>308.7</v>
      </c>
    </row>
    <row r="8612" spans="1:1">
      <c r="A8612" s="33">
        <v>357.42</v>
      </c>
    </row>
    <row r="8613" spans="1:1">
      <c r="A8613" s="34">
        <v>747.83999999999992</v>
      </c>
    </row>
    <row r="8614" spans="1:1">
      <c r="A8614" s="33">
        <v>1354.3200000000002</v>
      </c>
    </row>
    <row r="8615" spans="1:1">
      <c r="A8615" s="34">
        <v>2267.2800000000002</v>
      </c>
    </row>
    <row r="8616" spans="1:1">
      <c r="A8616" s="33">
        <v>739.19999999999993</v>
      </c>
    </row>
    <row r="8617" spans="1:1">
      <c r="A8617" s="34">
        <v>479.7</v>
      </c>
    </row>
    <row r="8618" spans="1:1">
      <c r="A8618" s="33">
        <v>562.12</v>
      </c>
    </row>
    <row r="8619" spans="1:1">
      <c r="A8619" s="34">
        <v>662.99999999999989</v>
      </c>
    </row>
    <row r="8620" spans="1:1">
      <c r="A8620" s="33">
        <v>1890.0000000000002</v>
      </c>
    </row>
    <row r="8621" spans="1:1">
      <c r="A8621" s="34">
        <v>1560.9</v>
      </c>
    </row>
    <row r="8622" spans="1:1">
      <c r="A8622" s="33">
        <v>742.56</v>
      </c>
    </row>
    <row r="8623" spans="1:1">
      <c r="A8623" s="34">
        <v>629.16</v>
      </c>
    </row>
    <row r="8624" spans="1:1">
      <c r="A8624" s="33">
        <v>781.2</v>
      </c>
    </row>
    <row r="8625" spans="1:1">
      <c r="A8625" s="34">
        <v>1308.72</v>
      </c>
    </row>
    <row r="8626" spans="1:1">
      <c r="A8626" s="33">
        <v>3041.5000000000005</v>
      </c>
    </row>
    <row r="8627" spans="1:1">
      <c r="A8627" s="34">
        <v>3081.54</v>
      </c>
    </row>
    <row r="8628" spans="1:1">
      <c r="A8628" s="33">
        <v>1570.8</v>
      </c>
    </row>
    <row r="8629" spans="1:1">
      <c r="A8629" s="34">
        <v>1132.2</v>
      </c>
    </row>
    <row r="8630" spans="1:1">
      <c r="A8630" s="33">
        <v>1256.6400000000001</v>
      </c>
    </row>
    <row r="8631" spans="1:1">
      <c r="A8631" s="34">
        <v>1372.6799999999998</v>
      </c>
    </row>
    <row r="8632" spans="1:1">
      <c r="A8632" s="33">
        <v>2563.6</v>
      </c>
    </row>
    <row r="8633" spans="1:1">
      <c r="A8633" s="34">
        <v>967.92</v>
      </c>
    </row>
    <row r="8634" spans="1:1">
      <c r="A8634" s="33">
        <v>1426.8</v>
      </c>
    </row>
    <row r="8635" spans="1:1">
      <c r="A8635" s="34">
        <v>1269.4499999999998</v>
      </c>
    </row>
    <row r="8636" spans="1:1">
      <c r="A8636" s="33">
        <v>775.2</v>
      </c>
    </row>
    <row r="8637" spans="1:1">
      <c r="A8637" s="34">
        <v>853.30000000000007</v>
      </c>
    </row>
    <row r="8638" spans="1:1">
      <c r="A8638" s="33">
        <v>1256.6399999999999</v>
      </c>
    </row>
    <row r="8639" spans="1:1">
      <c r="A8639" s="34">
        <v>1380.06</v>
      </c>
    </row>
    <row r="8640" spans="1:1">
      <c r="A8640" s="33">
        <v>1498.1399999999999</v>
      </c>
    </row>
    <row r="8641" spans="1:1">
      <c r="A8641" s="34">
        <v>1274.28</v>
      </c>
    </row>
    <row r="8642" spans="1:1">
      <c r="A8642" s="33">
        <v>760.95999999999992</v>
      </c>
    </row>
    <row r="8643" spans="1:1">
      <c r="A8643" s="34">
        <v>605.44000000000005</v>
      </c>
    </row>
    <row r="8644" spans="1:1">
      <c r="A8644" s="33">
        <v>960.4</v>
      </c>
    </row>
    <row r="8645" spans="1:1">
      <c r="A8645" s="34">
        <v>1601.6</v>
      </c>
    </row>
    <row r="8646" spans="1:1">
      <c r="A8646" s="33">
        <v>1607.1999999999998</v>
      </c>
    </row>
    <row r="8647" spans="1:1">
      <c r="A8647" s="34">
        <v>1744.96</v>
      </c>
    </row>
    <row r="8648" spans="1:1">
      <c r="A8648" s="33">
        <v>1082.25</v>
      </c>
    </row>
    <row r="8649" spans="1:1">
      <c r="A8649" s="34">
        <v>567.6</v>
      </c>
    </row>
    <row r="8650" spans="1:1">
      <c r="A8650" s="33">
        <v>1260</v>
      </c>
    </row>
    <row r="8651" spans="1:1">
      <c r="A8651" s="34">
        <v>2848.5599999999995</v>
      </c>
    </row>
    <row r="8652" spans="1:1">
      <c r="A8652" s="33">
        <v>1407.12</v>
      </c>
    </row>
    <row r="8653" spans="1:1">
      <c r="A8653" s="34">
        <v>2196.7799999999997</v>
      </c>
    </row>
    <row r="8654" spans="1:1">
      <c r="A8654" s="33">
        <v>880.6</v>
      </c>
    </row>
    <row r="8655" spans="1:1">
      <c r="A8655" s="34">
        <v>589.68000000000006</v>
      </c>
    </row>
    <row r="8656" spans="1:1">
      <c r="A8656" s="33">
        <v>1499.3999999999999</v>
      </c>
    </row>
    <row r="8657" spans="1:1">
      <c r="A8657" s="34">
        <v>2538.9</v>
      </c>
    </row>
    <row r="8658" spans="1:1">
      <c r="A8658" s="33">
        <v>1569.6</v>
      </c>
    </row>
    <row r="8659" spans="1:1">
      <c r="A8659" s="34">
        <v>1809.9899999999998</v>
      </c>
    </row>
    <row r="8660" spans="1:1">
      <c r="A8660" s="33">
        <v>1209.78</v>
      </c>
    </row>
    <row r="8661" spans="1:1">
      <c r="A8661" s="34">
        <v>842.16</v>
      </c>
    </row>
    <row r="8662" spans="1:1">
      <c r="A8662" s="33">
        <v>2864.88</v>
      </c>
    </row>
    <row r="8663" spans="1:1">
      <c r="A8663" s="34">
        <v>3921.6</v>
      </c>
    </row>
    <row r="8664" spans="1:1">
      <c r="A8664" s="33">
        <v>3892.54</v>
      </c>
    </row>
    <row r="8665" spans="1:1">
      <c r="A8665" s="34">
        <v>4299.3599999999997</v>
      </c>
    </row>
    <row r="8666" spans="1:1">
      <c r="A8666" s="33">
        <v>4550.1799999999994</v>
      </c>
    </row>
    <row r="8667" spans="1:1">
      <c r="A8667" s="34">
        <v>4314.8</v>
      </c>
    </row>
    <row r="8668" spans="1:1">
      <c r="A8668" s="33">
        <v>5641.0199999999995</v>
      </c>
    </row>
    <row r="8669" spans="1:1">
      <c r="A8669" s="34">
        <v>7509.5999999999995</v>
      </c>
    </row>
    <row r="8670" spans="1:1">
      <c r="A8670" s="33">
        <v>5872.0199999999995</v>
      </c>
    </row>
    <row r="8671" spans="1:1">
      <c r="A8671" s="34">
        <v>6126.12</v>
      </c>
    </row>
    <row r="8672" spans="1:1">
      <c r="A8672" s="33">
        <v>4276.71</v>
      </c>
    </row>
    <row r="8673" spans="1:1">
      <c r="A8673" s="34">
        <v>6193.4400000000005</v>
      </c>
    </row>
    <row r="8674" spans="1:1">
      <c r="A8674" s="33">
        <v>5569.2</v>
      </c>
    </row>
    <row r="8675" spans="1:1">
      <c r="A8675" s="34">
        <v>6535.68</v>
      </c>
    </row>
    <row r="8676" spans="1:1">
      <c r="A8676" s="33">
        <v>6666.24</v>
      </c>
    </row>
    <row r="8677" spans="1:1">
      <c r="A8677" s="34">
        <v>4300</v>
      </c>
    </row>
    <row r="8678" spans="1:1">
      <c r="A8678" s="33">
        <v>2432</v>
      </c>
    </row>
    <row r="8679" spans="1:1">
      <c r="A8679" s="34">
        <v>3027.36</v>
      </c>
    </row>
    <row r="8680" spans="1:1">
      <c r="A8680" s="33">
        <v>1725.68</v>
      </c>
    </row>
    <row r="8681" spans="1:1">
      <c r="A8681" s="34">
        <v>1874.42</v>
      </c>
    </row>
    <row r="8682" spans="1:1">
      <c r="A8682" s="33">
        <v>2581.7200000000003</v>
      </c>
    </row>
    <row r="8683" spans="1:1">
      <c r="A8683" s="34">
        <v>1359.54</v>
      </c>
    </row>
    <row r="8684" spans="1:1">
      <c r="A8684" s="33">
        <v>989.52</v>
      </c>
    </row>
    <row r="8685" spans="1:1">
      <c r="A8685" s="34">
        <v>1552.3200000000002</v>
      </c>
    </row>
    <row r="8686" spans="1:1">
      <c r="A8686" s="33">
        <v>979.2</v>
      </c>
    </row>
    <row r="8687" spans="1:1">
      <c r="A8687" s="34">
        <v>1345.8899999999999</v>
      </c>
    </row>
    <row r="8688" spans="1:1">
      <c r="A8688" s="33">
        <v>2516.7400000000002</v>
      </c>
    </row>
    <row r="8689" spans="1:1">
      <c r="A8689" s="34">
        <v>1492.21</v>
      </c>
    </row>
    <row r="8690" spans="1:1">
      <c r="A8690" s="33">
        <v>1511.6399999999999</v>
      </c>
    </row>
    <row r="8691" spans="1:1">
      <c r="A8691" s="34">
        <v>1674</v>
      </c>
    </row>
    <row r="8692" spans="1:1">
      <c r="A8692" s="33">
        <v>1865.91</v>
      </c>
    </row>
    <row r="8693" spans="1:1">
      <c r="A8693" s="34">
        <v>2390.1999999999998</v>
      </c>
    </row>
    <row r="8694" spans="1:1">
      <c r="A8694" s="33">
        <v>2914.8599999999997</v>
      </c>
    </row>
    <row r="8695" spans="1:1">
      <c r="A8695" s="34">
        <v>2042.8799999999999</v>
      </c>
    </row>
    <row r="8696" spans="1:1">
      <c r="A8696" s="33">
        <v>2382.5099999999998</v>
      </c>
    </row>
    <row r="8697" spans="1:1">
      <c r="A8697" s="34">
        <v>3335</v>
      </c>
    </row>
    <row r="8698" spans="1:1">
      <c r="A8698" s="33">
        <v>3235.65</v>
      </c>
    </row>
    <row r="8699" spans="1:1">
      <c r="A8699" s="34">
        <v>4819.5</v>
      </c>
    </row>
    <row r="8700" spans="1:1">
      <c r="A8700" s="33">
        <v>5219.2</v>
      </c>
    </row>
    <row r="8701" spans="1:1">
      <c r="A8701" s="34">
        <v>3798.24</v>
      </c>
    </row>
    <row r="8702" spans="1:1">
      <c r="A8702" s="33">
        <v>3410.5499999999997</v>
      </c>
    </row>
    <row r="8703" spans="1:1">
      <c r="A8703" s="34">
        <v>3984.6600000000003</v>
      </c>
    </row>
    <row r="8704" spans="1:1">
      <c r="A8704" s="33">
        <v>3758.7</v>
      </c>
    </row>
    <row r="8705" spans="1:1">
      <c r="A8705" s="34">
        <v>1411.2</v>
      </c>
    </row>
    <row r="8706" spans="1:1">
      <c r="A8706" s="33">
        <v>1691.36</v>
      </c>
    </row>
    <row r="8707" spans="1:1">
      <c r="A8707" s="34">
        <v>1816.3199999999997</v>
      </c>
    </row>
    <row r="8708" spans="1:1">
      <c r="A8708" s="33">
        <v>1219.9199999999998</v>
      </c>
    </row>
    <row r="8709" spans="1:1">
      <c r="A8709" s="34">
        <v>1144.44</v>
      </c>
    </row>
    <row r="8710" spans="1:1">
      <c r="A8710" s="33">
        <v>1903.9999999999998</v>
      </c>
    </row>
    <row r="8711" spans="1:1">
      <c r="A8711" s="34">
        <v>1889.9999999999998</v>
      </c>
    </row>
    <row r="8712" spans="1:1">
      <c r="A8712" s="33">
        <v>1652.9199999999998</v>
      </c>
    </row>
    <row r="8713" spans="1:1">
      <c r="A8713" s="34">
        <v>1929.8399999999997</v>
      </c>
    </row>
    <row r="8714" spans="1:1">
      <c r="A8714" s="33">
        <v>1163.25</v>
      </c>
    </row>
    <row r="8715" spans="1:1">
      <c r="A8715" s="34">
        <v>822.03000000000009</v>
      </c>
    </row>
    <row r="8716" spans="1:1">
      <c r="A8716" s="33">
        <v>1551.04</v>
      </c>
    </row>
    <row r="8717" spans="1:1">
      <c r="A8717" s="34">
        <v>2387.8599999999997</v>
      </c>
    </row>
    <row r="8718" spans="1:1">
      <c r="A8718" s="33">
        <v>2006.3999999999999</v>
      </c>
    </row>
    <row r="8719" spans="1:1">
      <c r="A8719" s="34">
        <v>2106</v>
      </c>
    </row>
    <row r="8720" spans="1:1">
      <c r="A8720" s="33">
        <v>1775.0399999999997</v>
      </c>
    </row>
    <row r="8721" spans="1:1">
      <c r="A8721" s="34">
        <v>1020</v>
      </c>
    </row>
    <row r="8722" spans="1:1">
      <c r="A8722" s="33">
        <v>1169.57</v>
      </c>
    </row>
    <row r="8723" spans="1:1">
      <c r="A8723" s="34">
        <v>3000.48</v>
      </c>
    </row>
    <row r="8724" spans="1:1">
      <c r="A8724" s="33">
        <v>1771.9199999999998</v>
      </c>
    </row>
    <row r="8725" spans="1:1">
      <c r="A8725" s="34">
        <v>2016</v>
      </c>
    </row>
    <row r="8726" spans="1:1">
      <c r="A8726" s="33">
        <v>1105.6499999999999</v>
      </c>
    </row>
    <row r="8727" spans="1:1">
      <c r="A8727" s="34">
        <v>971.04</v>
      </c>
    </row>
    <row r="8728" spans="1:1">
      <c r="A8728" s="33">
        <v>1774.8899999999999</v>
      </c>
    </row>
    <row r="8729" spans="1:1">
      <c r="A8729" s="34">
        <v>2421.7599999999998</v>
      </c>
    </row>
    <row r="8730" spans="1:1">
      <c r="A8730" s="33">
        <v>2252.7999999999997</v>
      </c>
    </row>
    <row r="8731" spans="1:1">
      <c r="A8731" s="34">
        <v>2113.44</v>
      </c>
    </row>
    <row r="8732" spans="1:1">
      <c r="A8732" s="33">
        <v>1433.1899999999998</v>
      </c>
    </row>
    <row r="8733" spans="1:1">
      <c r="A8733" s="34">
        <v>1182.72</v>
      </c>
    </row>
    <row r="8734" spans="1:1">
      <c r="A8734" s="33">
        <v>3275.2</v>
      </c>
    </row>
    <row r="8735" spans="1:1">
      <c r="A8735" s="34">
        <v>5655.04</v>
      </c>
    </row>
    <row r="8736" spans="1:1">
      <c r="A8736" s="33">
        <v>5543.9999999999991</v>
      </c>
    </row>
    <row r="8737" spans="1:1">
      <c r="A8737" s="34">
        <v>5081.9999999999991</v>
      </c>
    </row>
    <row r="8738" spans="1:1">
      <c r="A8738" s="33">
        <v>5102.32</v>
      </c>
    </row>
    <row r="8739" spans="1:1">
      <c r="A8739" s="34">
        <v>5033.7000000000007</v>
      </c>
    </row>
    <row r="8740" spans="1:1">
      <c r="A8740" s="33">
        <v>8134.4</v>
      </c>
    </row>
    <row r="8741" spans="1:1">
      <c r="A8741" s="34">
        <v>8157.9599999999991</v>
      </c>
    </row>
    <row r="8742" spans="1:1">
      <c r="A8742" s="33">
        <v>7643.36</v>
      </c>
    </row>
    <row r="8743" spans="1:1">
      <c r="A8743" s="34">
        <v>6810.2999999999993</v>
      </c>
    </row>
    <row r="8744" spans="1:1">
      <c r="A8744" s="33">
        <v>5524.2</v>
      </c>
    </row>
    <row r="8745" spans="1:1">
      <c r="A8745" s="34">
        <v>7905.17</v>
      </c>
    </row>
    <row r="8746" spans="1:1">
      <c r="A8746" s="33">
        <v>6907.6799999999994</v>
      </c>
    </row>
    <row r="8747" spans="1:1">
      <c r="A8747" s="34">
        <v>8749.0499999999993</v>
      </c>
    </row>
    <row r="8748" spans="1:1">
      <c r="A8748" s="33">
        <v>6420.48</v>
      </c>
    </row>
    <row r="8749" spans="1:1">
      <c r="A8749" s="34">
        <v>4557</v>
      </c>
    </row>
    <row r="8750" spans="1:1">
      <c r="A8750" s="33">
        <v>3696.5499999999997</v>
      </c>
    </row>
    <row r="8751" spans="1:1">
      <c r="A8751" s="34">
        <v>3500.56</v>
      </c>
    </row>
    <row r="8752" spans="1:1">
      <c r="A8752" s="33">
        <v>1782.96</v>
      </c>
    </row>
    <row r="8753" spans="1:1">
      <c r="A8753" s="34">
        <v>2425.5</v>
      </c>
    </row>
    <row r="8754" spans="1:1">
      <c r="A8754" s="33">
        <v>3009.9999999999995</v>
      </c>
    </row>
    <row r="8755" spans="1:1">
      <c r="A8755" s="34">
        <v>1324.8</v>
      </c>
    </row>
    <row r="8756" spans="1:1">
      <c r="A8756" s="33">
        <v>1142.3999999999999</v>
      </c>
    </row>
    <row r="8757" spans="1:1">
      <c r="A8757" s="34">
        <v>1633.4399999999998</v>
      </c>
    </row>
    <row r="8758" spans="1:1">
      <c r="A8758" s="33">
        <v>1080</v>
      </c>
    </row>
    <row r="8759" spans="1:1">
      <c r="A8759" s="34">
        <v>1332.9999999999998</v>
      </c>
    </row>
    <row r="8760" spans="1:1">
      <c r="A8760" s="33">
        <v>2815.2</v>
      </c>
    </row>
    <row r="8761" spans="1:1">
      <c r="A8761" s="34">
        <v>1900.7999999999997</v>
      </c>
    </row>
    <row r="8762" spans="1:1">
      <c r="A8762" s="33">
        <v>1599.5999999999997</v>
      </c>
    </row>
    <row r="8763" spans="1:1">
      <c r="A8763" s="34">
        <v>2096.64</v>
      </c>
    </row>
    <row r="8764" spans="1:1">
      <c r="A8764" s="33">
        <v>2464</v>
      </c>
    </row>
    <row r="8765" spans="1:1">
      <c r="A8765" s="34">
        <v>2882.04</v>
      </c>
    </row>
    <row r="8766" spans="1:1">
      <c r="A8766" s="33">
        <v>3684.7999999999997</v>
      </c>
    </row>
    <row r="8767" spans="1:1">
      <c r="A8767" s="34">
        <v>2180.3999999999996</v>
      </c>
    </row>
    <row r="8768" spans="1:1">
      <c r="A8768" s="33">
        <v>2852</v>
      </c>
    </row>
    <row r="8769" spans="1:1">
      <c r="A8769" s="34">
        <v>3661.7700000000004</v>
      </c>
    </row>
    <row r="8770" spans="1:1">
      <c r="A8770" s="33">
        <v>4723.2</v>
      </c>
    </row>
    <row r="8771" spans="1:1">
      <c r="A8771" s="34">
        <v>5755.5199999999995</v>
      </c>
    </row>
    <row r="8772" spans="1:1">
      <c r="A8772" s="33">
        <v>5674.2399999999989</v>
      </c>
    </row>
    <row r="8773" spans="1:1">
      <c r="A8773" s="34">
        <v>4375.6799999999994</v>
      </c>
    </row>
    <row r="8774" spans="1:1">
      <c r="A8774" s="33">
        <v>4782.7199999999993</v>
      </c>
    </row>
    <row r="8775" spans="1:1">
      <c r="A8775" s="34">
        <v>4435.2</v>
      </c>
    </row>
    <row r="8776" spans="1:1">
      <c r="A8776" s="33">
        <v>4578.3999999999996</v>
      </c>
    </row>
    <row r="8777" spans="1:1">
      <c r="A8777" s="34">
        <v>1061.4799999999998</v>
      </c>
    </row>
    <row r="8778" spans="1:1">
      <c r="A8778" s="33">
        <v>1504.8</v>
      </c>
    </row>
    <row r="8779" spans="1:1">
      <c r="A8779" s="34">
        <v>1258.74</v>
      </c>
    </row>
    <row r="8780" spans="1:1">
      <c r="A8780" s="33">
        <v>1812.7200000000003</v>
      </c>
    </row>
    <row r="8781" spans="1:1">
      <c r="A8781" s="34">
        <v>870.24000000000012</v>
      </c>
    </row>
    <row r="8782" spans="1:1">
      <c r="A8782" s="33">
        <v>1690.5</v>
      </c>
    </row>
    <row r="8783" spans="1:1">
      <c r="A8783" s="34">
        <v>1152</v>
      </c>
    </row>
    <row r="8784" spans="1:1">
      <c r="A8784" s="33">
        <v>1663.1999999999998</v>
      </c>
    </row>
    <row r="8785" spans="1:1">
      <c r="A8785" s="34">
        <v>1254.3999999999999</v>
      </c>
    </row>
    <row r="8786" spans="1:1">
      <c r="A8786" s="33">
        <v>1315.44</v>
      </c>
    </row>
    <row r="8787" spans="1:1">
      <c r="A8787" s="34">
        <v>818.4</v>
      </c>
    </row>
    <row r="8788" spans="1:1">
      <c r="A8788" s="33">
        <v>1825.2</v>
      </c>
    </row>
    <row r="8789" spans="1:1">
      <c r="A8789" s="34">
        <v>1554</v>
      </c>
    </row>
    <row r="8790" spans="1:1">
      <c r="A8790" s="33">
        <v>1979.6399999999999</v>
      </c>
    </row>
    <row r="8791" spans="1:1">
      <c r="A8791" s="34">
        <v>1026</v>
      </c>
    </row>
    <row r="8792" spans="1:1">
      <c r="A8792" s="33">
        <v>1368.64</v>
      </c>
    </row>
    <row r="8793" spans="1:1">
      <c r="A8793" s="34">
        <v>985.59999999999991</v>
      </c>
    </row>
    <row r="8794" spans="1:1">
      <c r="A8794" s="33">
        <v>1643</v>
      </c>
    </row>
    <row r="8795" spans="1:1">
      <c r="A8795" s="34">
        <v>1354.5</v>
      </c>
    </row>
    <row r="8796" spans="1:1">
      <c r="A8796" s="33">
        <v>1760.85</v>
      </c>
    </row>
    <row r="8797" spans="1:1">
      <c r="A8797" s="34">
        <v>1138.8599999999999</v>
      </c>
    </row>
    <row r="8798" spans="1:1">
      <c r="A8798" s="33">
        <v>1136.8</v>
      </c>
    </row>
    <row r="8799" spans="1:1">
      <c r="A8799" s="34">
        <v>786.24</v>
      </c>
    </row>
    <row r="8800" spans="1:1">
      <c r="A8800" s="33">
        <v>2307.36</v>
      </c>
    </row>
    <row r="8801" spans="1:1">
      <c r="A8801" s="34">
        <v>1234.8</v>
      </c>
    </row>
    <row r="8802" spans="1:1">
      <c r="A8802" s="33">
        <v>2227.94</v>
      </c>
    </row>
    <row r="8803" spans="1:1">
      <c r="A8803" s="34">
        <v>1291.6799999999998</v>
      </c>
    </row>
    <row r="8804" spans="1:1">
      <c r="A8804" s="33">
        <v>1860</v>
      </c>
    </row>
    <row r="8805" spans="1:1">
      <c r="A8805" s="34">
        <v>1428</v>
      </c>
    </row>
    <row r="8806" spans="1:1">
      <c r="A8806" s="33">
        <v>4356</v>
      </c>
    </row>
    <row r="8807" spans="1:1">
      <c r="A8807" s="34">
        <v>2744.7400000000002</v>
      </c>
    </row>
    <row r="8808" spans="1:1">
      <c r="A8808" s="33">
        <v>3774.0499999999997</v>
      </c>
    </row>
    <row r="8809" spans="1:1">
      <c r="A8809" s="34">
        <v>2592.8399999999997</v>
      </c>
    </row>
    <row r="8810" spans="1:1">
      <c r="A8810" s="33">
        <v>3023.79</v>
      </c>
    </row>
    <row r="8811" spans="1:1">
      <c r="A8811" s="34">
        <v>2309.9599999999996</v>
      </c>
    </row>
    <row r="8812" spans="1:1">
      <c r="A8812" s="33">
        <v>5319.6</v>
      </c>
    </row>
    <row r="8813" spans="1:1">
      <c r="A8813" s="34">
        <v>4250.3999999999996</v>
      </c>
    </row>
    <row r="8814" spans="1:1">
      <c r="A8814" s="33">
        <v>4661.1999999999989</v>
      </c>
    </row>
    <row r="8815" spans="1:1">
      <c r="A8815" s="34">
        <v>3969.8399999999997</v>
      </c>
    </row>
    <row r="8816" spans="1:1">
      <c r="A8816" s="33">
        <v>3182.1200000000003</v>
      </c>
    </row>
    <row r="8817" spans="1:1">
      <c r="A8817" s="34">
        <v>2975.6</v>
      </c>
    </row>
    <row r="8818" spans="1:1">
      <c r="A8818" s="33">
        <v>7943.7600000000011</v>
      </c>
    </row>
    <row r="8819" spans="1:1">
      <c r="A8819" s="34">
        <v>3718.68</v>
      </c>
    </row>
    <row r="8820" spans="1:1">
      <c r="A8820" s="33">
        <v>4057.0499999999993</v>
      </c>
    </row>
    <row r="8821" spans="1:1">
      <c r="A8821" s="34">
        <v>5114.8499999999995</v>
      </c>
    </row>
    <row r="8822" spans="1:1">
      <c r="A8822" s="33">
        <v>2940.3</v>
      </c>
    </row>
    <row r="8823" spans="1:1">
      <c r="A8823" s="34">
        <v>2719.08</v>
      </c>
    </row>
    <row r="8824" spans="1:1">
      <c r="A8824" s="33">
        <v>6414.7600000000011</v>
      </c>
    </row>
    <row r="8825" spans="1:1">
      <c r="A8825" s="34">
        <v>4337.7999999999993</v>
      </c>
    </row>
    <row r="8826" spans="1:1">
      <c r="A8826" s="33">
        <v>3578.4599999999996</v>
      </c>
    </row>
    <row r="8827" spans="1:1">
      <c r="A8827" s="34">
        <v>3928.0499999999997</v>
      </c>
    </row>
    <row r="8828" spans="1:1">
      <c r="A8828" s="33">
        <v>2992.0000000000005</v>
      </c>
    </row>
    <row r="8829" spans="1:1">
      <c r="A8829" s="34">
        <v>2410.7999999999997</v>
      </c>
    </row>
    <row r="8830" spans="1:1">
      <c r="A8830" s="33">
        <v>4176.0000000000009</v>
      </c>
    </row>
    <row r="8831" spans="1:1">
      <c r="A8831" s="34">
        <v>2773.7999999999997</v>
      </c>
    </row>
    <row r="8832" spans="1:1">
      <c r="A8832" s="33">
        <v>2205.8999999999996</v>
      </c>
    </row>
    <row r="8833" spans="1:1">
      <c r="A8833" s="34">
        <v>2330.58</v>
      </c>
    </row>
    <row r="8834" spans="1:1">
      <c r="A8834" s="33">
        <v>2151.8000000000002</v>
      </c>
    </row>
    <row r="8835" spans="1:1">
      <c r="A8835" s="34">
        <v>1199.2499999999998</v>
      </c>
    </row>
    <row r="8836" spans="1:1">
      <c r="A8836" s="33">
        <v>3590.7400000000007</v>
      </c>
    </row>
    <row r="8837" spans="1:1">
      <c r="A8837" s="34">
        <v>2521.2599999999998</v>
      </c>
    </row>
    <row r="8838" spans="1:1">
      <c r="A8838" s="33">
        <v>2684.9199999999996</v>
      </c>
    </row>
    <row r="8839" spans="1:1">
      <c r="A8839" s="34">
        <v>3704.3999999999996</v>
      </c>
    </row>
    <row r="8840" spans="1:1">
      <c r="A8840" s="33">
        <v>3532.88</v>
      </c>
    </row>
    <row r="8841" spans="1:1">
      <c r="A8841" s="34">
        <v>2321.42</v>
      </c>
    </row>
    <row r="8842" spans="1:1">
      <c r="A8842" s="33">
        <v>5837.4600000000009</v>
      </c>
    </row>
    <row r="8843" spans="1:1">
      <c r="A8843" s="34">
        <v>4320</v>
      </c>
    </row>
    <row r="8844" spans="1:1">
      <c r="A8844" s="33">
        <v>4526.3999999999996</v>
      </c>
    </row>
    <row r="8845" spans="1:1">
      <c r="A8845" s="34">
        <v>4611.6399999999994</v>
      </c>
    </row>
    <row r="8846" spans="1:1">
      <c r="A8846" s="33">
        <v>4209.92</v>
      </c>
    </row>
    <row r="8847" spans="1:1">
      <c r="A8847" s="34">
        <v>2591.6099999999997</v>
      </c>
    </row>
    <row r="8848" spans="1:1">
      <c r="A8848" s="33">
        <v>6651.4400000000014</v>
      </c>
    </row>
    <row r="8849" spans="1:1">
      <c r="A8849" s="34">
        <v>1251.1999999999998</v>
      </c>
    </row>
    <row r="8850" spans="1:1">
      <c r="A8850" s="33">
        <v>1806.0000000000002</v>
      </c>
    </row>
    <row r="8851" spans="1:1">
      <c r="A8851" s="34">
        <v>1753.0499999999997</v>
      </c>
    </row>
    <row r="8852" spans="1:1">
      <c r="A8852" s="33">
        <v>976.8</v>
      </c>
    </row>
    <row r="8853" spans="1:1">
      <c r="A8853" s="34">
        <v>809.19999999999993</v>
      </c>
    </row>
    <row r="8854" spans="1:1">
      <c r="A8854" s="33">
        <v>1020.6</v>
      </c>
    </row>
    <row r="8855" spans="1:1">
      <c r="A8855" s="34">
        <v>1258.74</v>
      </c>
    </row>
    <row r="8856" spans="1:1">
      <c r="A8856" s="33">
        <v>1541.1200000000001</v>
      </c>
    </row>
    <row r="8857" spans="1:1">
      <c r="A8857" s="34">
        <v>1458.24</v>
      </c>
    </row>
    <row r="8858" spans="1:1">
      <c r="A8858" s="33">
        <v>742.56</v>
      </c>
    </row>
    <row r="8859" spans="1:1">
      <c r="A8859" s="34">
        <v>679.31999999999994</v>
      </c>
    </row>
    <row r="8860" spans="1:1">
      <c r="A8860" s="33">
        <v>970.92000000000007</v>
      </c>
    </row>
    <row r="8861" spans="1:1">
      <c r="A8861" s="34">
        <v>1855.9999999999998</v>
      </c>
    </row>
    <row r="8862" spans="1:1">
      <c r="A8862" s="33">
        <v>1939.52</v>
      </c>
    </row>
    <row r="8863" spans="1:1">
      <c r="A8863" s="34">
        <v>1805.2299999999998</v>
      </c>
    </row>
    <row r="8864" spans="1:1">
      <c r="A8864" s="33">
        <v>956.08</v>
      </c>
    </row>
    <row r="8865" spans="1:1">
      <c r="A8865" s="34">
        <v>511.68</v>
      </c>
    </row>
    <row r="8866" spans="1:1">
      <c r="A8866" s="33">
        <v>1068.93</v>
      </c>
    </row>
    <row r="8867" spans="1:1">
      <c r="A8867" s="34">
        <v>2660</v>
      </c>
    </row>
    <row r="8868" spans="1:1">
      <c r="A8868" s="33">
        <v>1465.2</v>
      </c>
    </row>
    <row r="8869" spans="1:1">
      <c r="A8869" s="34">
        <v>1911.42</v>
      </c>
    </row>
    <row r="8870" spans="1:1">
      <c r="A8870" s="33">
        <v>1248</v>
      </c>
    </row>
    <row r="8871" spans="1:1">
      <c r="A8871" s="34">
        <v>687.14</v>
      </c>
    </row>
    <row r="8872" spans="1:1">
      <c r="A8872" s="33">
        <v>1631.7</v>
      </c>
    </row>
    <row r="8873" spans="1:1">
      <c r="A8873" s="34">
        <v>2656.96</v>
      </c>
    </row>
    <row r="8874" spans="1:1">
      <c r="A8874" s="33">
        <v>1753.92</v>
      </c>
    </row>
    <row r="8875" spans="1:1">
      <c r="A8875" s="34">
        <v>2056.56</v>
      </c>
    </row>
    <row r="8876" spans="1:1">
      <c r="A8876" s="33">
        <v>1341.99</v>
      </c>
    </row>
    <row r="8877" spans="1:1">
      <c r="A8877" s="34">
        <v>797.93999999999994</v>
      </c>
    </row>
    <row r="8878" spans="1:1">
      <c r="A8878" s="33">
        <v>1905.8799999999999</v>
      </c>
    </row>
    <row r="8879" spans="1:1">
      <c r="A8879" s="34">
        <v>2799.4199999999996</v>
      </c>
    </row>
    <row r="8880" spans="1:1">
      <c r="A8880" s="33">
        <v>2162.1600000000003</v>
      </c>
    </row>
    <row r="8881" spans="1:1">
      <c r="A8881" s="34">
        <v>2290.2600000000002</v>
      </c>
    </row>
    <row r="8882" spans="1:1">
      <c r="A8882" s="33">
        <v>1595.9999999999998</v>
      </c>
    </row>
    <row r="8883" spans="1:1">
      <c r="A8883" s="34">
        <v>1052.6399999999999</v>
      </c>
    </row>
    <row r="8884" spans="1:1">
      <c r="A8884" s="33">
        <v>2253.08</v>
      </c>
    </row>
    <row r="8885" spans="1:1">
      <c r="A8885" s="34">
        <v>3196.8</v>
      </c>
    </row>
    <row r="8886" spans="1:1">
      <c r="A8886" s="33">
        <v>2999.2000000000003</v>
      </c>
    </row>
    <row r="8887" spans="1:1">
      <c r="A8887" s="34">
        <v>2387.9699999999998</v>
      </c>
    </row>
    <row r="8888" spans="1:1">
      <c r="A8888" s="33">
        <v>1545.84</v>
      </c>
    </row>
    <row r="8889" spans="1:1">
      <c r="A8889" s="34">
        <v>2146</v>
      </c>
    </row>
    <row r="8890" spans="1:1">
      <c r="A8890" s="33">
        <v>2001</v>
      </c>
    </row>
    <row r="8891" spans="1:1">
      <c r="A8891" s="34">
        <v>3181.6</v>
      </c>
    </row>
    <row r="8892" spans="1:1">
      <c r="A8892" s="33">
        <v>3670.8</v>
      </c>
    </row>
    <row r="8893" spans="1:1">
      <c r="A8893" s="34">
        <v>2321.0099999999998</v>
      </c>
    </row>
    <row r="8894" spans="1:1">
      <c r="A8894" s="33">
        <v>2167.1999999999998</v>
      </c>
    </row>
    <row r="8895" spans="1:1">
      <c r="A8895" s="34">
        <v>2264.4</v>
      </c>
    </row>
    <row r="8896" spans="1:1">
      <c r="A8896" s="33">
        <v>1760.64</v>
      </c>
    </row>
    <row r="8897" spans="1:1">
      <c r="A8897" s="34">
        <v>2704.7999999999997</v>
      </c>
    </row>
    <row r="8898" spans="1:1">
      <c r="A8898" s="33">
        <v>3211.98</v>
      </c>
    </row>
    <row r="8899" spans="1:1">
      <c r="A8899" s="34">
        <v>1824.1</v>
      </c>
    </row>
    <row r="8900" spans="1:1">
      <c r="A8900" s="33">
        <v>1514.04</v>
      </c>
    </row>
    <row r="8901" spans="1:1">
      <c r="A8901" s="34">
        <v>1731.8399999999997</v>
      </c>
    </row>
    <row r="8902" spans="1:1">
      <c r="A8902" s="33">
        <v>1816.32</v>
      </c>
    </row>
    <row r="8903" spans="1:1">
      <c r="A8903" s="34">
        <v>2570.4</v>
      </c>
    </row>
    <row r="8904" spans="1:1">
      <c r="A8904" s="33">
        <v>2425.5000000000005</v>
      </c>
    </row>
    <row r="8905" spans="1:1">
      <c r="A8905" s="34">
        <v>1273.17</v>
      </c>
    </row>
    <row r="8906" spans="1:1">
      <c r="A8906" s="33">
        <v>1272.9599999999998</v>
      </c>
    </row>
    <row r="8907" spans="1:1">
      <c r="A8907" s="34">
        <v>1432.6399999999999</v>
      </c>
    </row>
    <row r="8908" spans="1:1">
      <c r="A8908" s="33">
        <v>1458.4099999999999</v>
      </c>
    </row>
    <row r="8909" spans="1:1">
      <c r="A8909" s="34">
        <v>1767</v>
      </c>
    </row>
    <row r="8910" spans="1:1">
      <c r="A8910" s="33">
        <v>2911.1800000000003</v>
      </c>
    </row>
    <row r="8911" spans="1:1">
      <c r="A8911" s="34">
        <v>1595.8799999999999</v>
      </c>
    </row>
    <row r="8912" spans="1:1">
      <c r="A8912" s="33">
        <v>1607.76</v>
      </c>
    </row>
    <row r="8913" spans="1:1">
      <c r="A8913" s="34">
        <v>1568.1599999999999</v>
      </c>
    </row>
    <row r="8914" spans="1:1">
      <c r="A8914" s="33">
        <v>1528.8000000000002</v>
      </c>
    </row>
    <row r="8915" spans="1:1">
      <c r="A8915" s="34">
        <v>2716</v>
      </c>
    </row>
    <row r="8916" spans="1:1">
      <c r="A8916" s="33">
        <v>3233.34</v>
      </c>
    </row>
    <row r="8917" spans="1:1">
      <c r="A8917" s="34">
        <v>1951.6</v>
      </c>
    </row>
    <row r="8918" spans="1:1">
      <c r="A8918" s="33">
        <v>1679.36</v>
      </c>
    </row>
    <row r="8919" spans="1:1">
      <c r="A8919" s="34">
        <v>1556.5199999999998</v>
      </c>
    </row>
    <row r="8920" spans="1:1">
      <c r="A8920" s="33">
        <v>1625.4</v>
      </c>
    </row>
    <row r="8921" spans="1:1">
      <c r="A8921" s="34">
        <v>1682.6399999999999</v>
      </c>
    </row>
    <row r="8922" spans="1:1">
      <c r="A8922" s="33">
        <v>2072.7000000000003</v>
      </c>
    </row>
    <row r="8923" spans="1:1">
      <c r="A8923" s="34">
        <v>1959.36</v>
      </c>
    </row>
    <row r="8924" spans="1:1">
      <c r="A8924" s="33">
        <v>1151.4000000000001</v>
      </c>
    </row>
    <row r="8925" spans="1:1">
      <c r="A8925" s="34">
        <v>1147.74</v>
      </c>
    </row>
    <row r="8926" spans="1:1">
      <c r="A8926" s="33">
        <v>1613.5200000000002</v>
      </c>
    </row>
    <row r="8927" spans="1:1">
      <c r="A8927" s="34">
        <v>1868.3999999999999</v>
      </c>
    </row>
    <row r="8928" spans="1:1">
      <c r="A8928" s="33">
        <v>2301.1200000000003</v>
      </c>
    </row>
    <row r="8929" spans="1:1">
      <c r="A8929" s="34">
        <v>1847.9999999999998</v>
      </c>
    </row>
    <row r="8930" spans="1:1">
      <c r="A8930" s="33">
        <v>976.43</v>
      </c>
    </row>
    <row r="8931" spans="1:1">
      <c r="A8931" s="34">
        <v>674.56000000000006</v>
      </c>
    </row>
    <row r="8932" spans="1:1">
      <c r="A8932" s="33">
        <v>1372.0000000000002</v>
      </c>
    </row>
    <row r="8933" spans="1:1">
      <c r="A8933" s="34">
        <v>2300.1</v>
      </c>
    </row>
    <row r="8934" spans="1:1">
      <c r="A8934" s="33">
        <v>2203.2000000000003</v>
      </c>
    </row>
    <row r="8935" spans="1:1">
      <c r="A8935" s="34">
        <v>2073.2800000000002</v>
      </c>
    </row>
    <row r="8936" spans="1:1">
      <c r="A8936" s="33">
        <v>1269.8399999999999</v>
      </c>
    </row>
    <row r="8937" spans="1:1">
      <c r="A8937" s="34">
        <v>695.36</v>
      </c>
    </row>
    <row r="8938" spans="1:1">
      <c r="A8938" s="33">
        <v>1786.84</v>
      </c>
    </row>
    <row r="8939" spans="1:1">
      <c r="A8939" s="34">
        <v>2841.2999999999997</v>
      </c>
    </row>
    <row r="8940" spans="1:1">
      <c r="A8940" s="33">
        <v>2156.02</v>
      </c>
    </row>
    <row r="8941" spans="1:1">
      <c r="A8941" s="34">
        <v>2587.1999999999998</v>
      </c>
    </row>
    <row r="8942" spans="1:1">
      <c r="A8942" s="33">
        <v>1385.2799999999997</v>
      </c>
    </row>
    <row r="8943" spans="1:1">
      <c r="A8943" s="34">
        <v>965.99999999999989</v>
      </c>
    </row>
    <row r="8944" spans="1:1">
      <c r="A8944" s="33">
        <v>1818.88</v>
      </c>
    </row>
    <row r="8945" spans="1:1">
      <c r="A8945" s="34">
        <v>3243.9199999999996</v>
      </c>
    </row>
    <row r="8946" spans="1:1">
      <c r="A8946" s="33">
        <v>2627.5200000000004</v>
      </c>
    </row>
    <row r="8947" spans="1:1">
      <c r="A8947" s="34">
        <v>2546.1</v>
      </c>
    </row>
    <row r="8948" spans="1:1">
      <c r="A8948" s="33">
        <v>1921.6699999999998</v>
      </c>
    </row>
    <row r="8949" spans="1:1">
      <c r="A8949" s="34">
        <v>1228.5</v>
      </c>
    </row>
    <row r="8950" spans="1:1">
      <c r="A8950" s="33">
        <v>2143.6799999999998</v>
      </c>
    </row>
    <row r="8951" spans="1:1">
      <c r="A8951" s="34">
        <v>3232.3199999999997</v>
      </c>
    </row>
    <row r="8952" spans="1:1">
      <c r="A8952" s="33">
        <v>3779.2700000000004</v>
      </c>
    </row>
    <row r="8953" spans="1:1">
      <c r="A8953" s="34">
        <v>3165.2</v>
      </c>
    </row>
    <row r="8954" spans="1:1">
      <c r="A8954" s="33">
        <v>1894.3999999999999</v>
      </c>
    </row>
    <row r="8955" spans="1:1">
      <c r="A8955" s="34">
        <v>1432.1999999999998</v>
      </c>
    </row>
    <row r="8956" spans="1:1">
      <c r="A8956" s="33">
        <v>2688.0000000000005</v>
      </c>
    </row>
    <row r="8957" spans="1:1">
      <c r="A8957" s="34">
        <v>3965.5199999999995</v>
      </c>
    </row>
    <row r="8958" spans="1:1">
      <c r="A8958" s="33">
        <v>4063.5000000000005</v>
      </c>
    </row>
    <row r="8959" spans="1:1">
      <c r="A8959" s="34">
        <v>2467.5299999999997</v>
      </c>
    </row>
    <row r="8960" spans="1:1">
      <c r="A8960" s="33">
        <v>2440.62</v>
      </c>
    </row>
    <row r="8961" spans="1:1">
      <c r="A8961" s="34">
        <v>2048</v>
      </c>
    </row>
    <row r="8962" spans="1:1">
      <c r="A8962" s="33">
        <v>2508.8000000000002</v>
      </c>
    </row>
    <row r="8963" spans="1:1">
      <c r="A8963" s="34">
        <v>3315.2</v>
      </c>
    </row>
    <row r="8964" spans="1:1">
      <c r="A8964" s="33">
        <v>4026.88</v>
      </c>
    </row>
    <row r="8965" spans="1:1">
      <c r="A8965" s="34">
        <v>2999.2</v>
      </c>
    </row>
    <row r="8966" spans="1:1">
      <c r="A8966" s="33">
        <v>2587.04</v>
      </c>
    </row>
    <row r="8967" spans="1:1">
      <c r="A8967" s="34">
        <v>2643.8399999999997</v>
      </c>
    </row>
    <row r="8968" spans="1:1">
      <c r="A8968" s="33">
        <v>2448</v>
      </c>
    </row>
    <row r="8969" spans="1:1">
      <c r="A8969" s="34">
        <v>3201.24</v>
      </c>
    </row>
    <row r="8970" spans="1:1">
      <c r="A8970" s="33">
        <v>3372.7200000000003</v>
      </c>
    </row>
    <row r="8971" spans="1:1">
      <c r="A8971" s="34">
        <v>2407.86</v>
      </c>
    </row>
    <row r="8972" spans="1:1">
      <c r="A8972" s="33">
        <v>2199.65</v>
      </c>
    </row>
    <row r="8973" spans="1:1">
      <c r="A8973" s="34">
        <v>2029.9999999999998</v>
      </c>
    </row>
    <row r="8974" spans="1:1">
      <c r="A8974" s="33">
        <v>2260.7999999999997</v>
      </c>
    </row>
    <row r="8975" spans="1:1">
      <c r="A8975" s="34">
        <v>2214.4499999999998</v>
      </c>
    </row>
    <row r="8976" spans="1:1">
      <c r="A8976" s="33">
        <v>2973.8800000000006</v>
      </c>
    </row>
    <row r="8977" spans="1:1">
      <c r="A8977" s="34">
        <v>1631.9999999999998</v>
      </c>
    </row>
    <row r="8978" spans="1:1">
      <c r="A8978" s="33">
        <v>1646.3999999999999</v>
      </c>
    </row>
    <row r="8979" spans="1:1">
      <c r="A8979" s="34">
        <v>1542.4199999999998</v>
      </c>
    </row>
    <row r="8980" spans="1:1">
      <c r="A8980" s="33">
        <v>2314.77</v>
      </c>
    </row>
    <row r="8981" spans="1:1">
      <c r="A8981" s="34">
        <v>3391.52</v>
      </c>
    </row>
    <row r="8982" spans="1:1">
      <c r="A8982" s="33">
        <v>3405.6000000000004</v>
      </c>
    </row>
    <row r="8983" spans="1:1">
      <c r="A8983" s="34">
        <v>2535.98</v>
      </c>
    </row>
    <row r="8984" spans="1:1">
      <c r="A8984" s="33">
        <v>2230.4</v>
      </c>
    </row>
    <row r="8985" spans="1:1">
      <c r="A8985" s="34">
        <v>2617.38</v>
      </c>
    </row>
    <row r="8986" spans="1:1">
      <c r="A8986" s="33">
        <v>2856</v>
      </c>
    </row>
    <row r="8987" spans="1:1">
      <c r="A8987" s="34">
        <v>4398.24</v>
      </c>
    </row>
    <row r="8988" spans="1:1">
      <c r="A8988" s="33">
        <v>4793.5300000000007</v>
      </c>
    </row>
    <row r="8989" spans="1:1">
      <c r="A8989" s="34">
        <v>2706</v>
      </c>
    </row>
    <row r="8990" spans="1:1">
      <c r="A8990" s="33">
        <v>2879.9999999999995</v>
      </c>
    </row>
    <row r="8991" spans="1:1">
      <c r="A8991" s="34">
        <v>2323.1999999999998</v>
      </c>
    </row>
    <row r="8992" spans="1:1">
      <c r="A8992" s="33">
        <v>2615.7600000000002</v>
      </c>
    </row>
    <row r="8993" spans="1:1">
      <c r="A8993" s="34">
        <v>1644.96</v>
      </c>
    </row>
    <row r="8994" spans="1:1">
      <c r="A8994" s="33">
        <v>1776.6000000000001</v>
      </c>
    </row>
    <row r="8995" spans="1:1">
      <c r="A8995" s="34">
        <v>1881.6</v>
      </c>
    </row>
    <row r="8996" spans="1:1">
      <c r="A8996" s="33">
        <v>1164.24</v>
      </c>
    </row>
    <row r="8997" spans="1:1">
      <c r="A8997" s="34">
        <v>1050</v>
      </c>
    </row>
    <row r="8998" spans="1:1">
      <c r="A8998" s="33">
        <v>1254.4000000000001</v>
      </c>
    </row>
    <row r="8999" spans="1:1">
      <c r="A8999" s="34">
        <v>1483.5000000000002</v>
      </c>
    </row>
    <row r="9000" spans="1:1">
      <c r="A9000" s="33">
        <v>1540.0800000000002</v>
      </c>
    </row>
    <row r="9001" spans="1:1">
      <c r="A9001" s="34">
        <v>1377.6</v>
      </c>
    </row>
    <row r="9002" spans="1:1">
      <c r="A9002" s="33">
        <v>1056</v>
      </c>
    </row>
    <row r="9003" spans="1:1">
      <c r="A9003" s="34">
        <v>795.59999999999991</v>
      </c>
    </row>
    <row r="9004" spans="1:1">
      <c r="A9004" s="33">
        <v>1063.72</v>
      </c>
    </row>
    <row r="9005" spans="1:1">
      <c r="A9005" s="34">
        <v>2102.7000000000003</v>
      </c>
    </row>
    <row r="9006" spans="1:1">
      <c r="A9006" s="33">
        <v>1839.64</v>
      </c>
    </row>
    <row r="9007" spans="1:1">
      <c r="A9007" s="34">
        <v>1837.68</v>
      </c>
    </row>
    <row r="9008" spans="1:1">
      <c r="A9008" s="33">
        <v>1333.8</v>
      </c>
    </row>
    <row r="9009" spans="1:1">
      <c r="A9009" s="34">
        <v>756.44999999999993</v>
      </c>
    </row>
    <row r="9010" spans="1:1">
      <c r="A9010" s="33">
        <v>1299.1999999999998</v>
      </c>
    </row>
    <row r="9011" spans="1:1">
      <c r="A9011" s="34">
        <v>2847.8900000000003</v>
      </c>
    </row>
    <row r="9012" spans="1:1">
      <c r="A9012" s="33">
        <v>1864.8000000000002</v>
      </c>
    </row>
    <row r="9013" spans="1:1">
      <c r="A9013" s="34">
        <v>1505.16</v>
      </c>
    </row>
    <row r="9014" spans="1:1">
      <c r="A9014" s="33">
        <v>1728</v>
      </c>
    </row>
    <row r="9015" spans="1:1">
      <c r="A9015" s="34">
        <v>893.76</v>
      </c>
    </row>
    <row r="9016" spans="1:1">
      <c r="A9016" s="33">
        <v>1756.16</v>
      </c>
    </row>
    <row r="9017" spans="1:1">
      <c r="A9017" s="34">
        <v>3182.7400000000002</v>
      </c>
    </row>
    <row r="9018" spans="1:1">
      <c r="A9018" s="33">
        <v>2203.2000000000003</v>
      </c>
    </row>
    <row r="9019" spans="1:1">
      <c r="A9019" s="34">
        <v>2261.9999999999995</v>
      </c>
    </row>
    <row r="9020" spans="1:1">
      <c r="A9020" s="33">
        <v>1666.6800000000003</v>
      </c>
    </row>
    <row r="9021" spans="1:1">
      <c r="A9021" s="34">
        <v>1212.1199999999999</v>
      </c>
    </row>
    <row r="9022" spans="1:1">
      <c r="A9022" s="33">
        <v>2037.32</v>
      </c>
    </row>
    <row r="9023" spans="1:1">
      <c r="A9023" s="34">
        <v>3055.1500000000005</v>
      </c>
    </row>
    <row r="9024" spans="1:1">
      <c r="A9024" s="33">
        <v>2940.52</v>
      </c>
    </row>
    <row r="9025" spans="1:1">
      <c r="A9025" s="34">
        <v>2341.56</v>
      </c>
    </row>
    <row r="9026" spans="1:1">
      <c r="A9026" s="33">
        <v>1873.0800000000002</v>
      </c>
    </row>
    <row r="9027" spans="1:1">
      <c r="A9027" s="34">
        <v>1539.7199999999998</v>
      </c>
    </row>
    <row r="9028" spans="1:1">
      <c r="A9028" s="33">
        <v>3222.4</v>
      </c>
    </row>
    <row r="9029" spans="1:1">
      <c r="A9029" s="34">
        <v>3710.36</v>
      </c>
    </row>
    <row r="9030" spans="1:1">
      <c r="A9030" s="33">
        <v>2944.46</v>
      </c>
    </row>
    <row r="9031" spans="1:1">
      <c r="A9031" s="34">
        <v>3093.04</v>
      </c>
    </row>
    <row r="9032" spans="1:1">
      <c r="A9032" s="33">
        <v>2246.4</v>
      </c>
    </row>
    <row r="9033" spans="1:1">
      <c r="A9033" s="34">
        <v>2400.84</v>
      </c>
    </row>
    <row r="9034" spans="1:1">
      <c r="A9034" s="33">
        <v>2322.0299999999997</v>
      </c>
    </row>
    <row r="9035" spans="1:1">
      <c r="A9035" s="34">
        <v>3749.46</v>
      </c>
    </row>
    <row r="9036" spans="1:1">
      <c r="A9036" s="33">
        <v>3696.0000000000005</v>
      </c>
    </row>
    <row r="9037" spans="1:1">
      <c r="A9037" s="34">
        <v>2646</v>
      </c>
    </row>
    <row r="9038" spans="1:1">
      <c r="A9038" s="33">
        <v>2816.1</v>
      </c>
    </row>
    <row r="9039" spans="1:1">
      <c r="A9039" s="34">
        <v>2784.6</v>
      </c>
    </row>
    <row r="9040" spans="1:1">
      <c r="A9040" s="33">
        <v>1855.9999999999998</v>
      </c>
    </row>
    <row r="9041" spans="1:1">
      <c r="A9041" s="34">
        <v>2909.04</v>
      </c>
    </row>
    <row r="9042" spans="1:1">
      <c r="A9042" s="33">
        <v>3310.56</v>
      </c>
    </row>
    <row r="9043" spans="1:1">
      <c r="A9043" s="34">
        <v>1598.4</v>
      </c>
    </row>
    <row r="9044" spans="1:1">
      <c r="A9044" s="33">
        <v>1932</v>
      </c>
    </row>
    <row r="9045" spans="1:1">
      <c r="A9045" s="34">
        <v>1758.24</v>
      </c>
    </row>
    <row r="9046" spans="1:1">
      <c r="A9046" s="33">
        <v>1863</v>
      </c>
    </row>
    <row r="9047" spans="1:1">
      <c r="A9047" s="34">
        <v>2705.7200000000003</v>
      </c>
    </row>
    <row r="9048" spans="1:1">
      <c r="A9048" s="33">
        <v>2470.44</v>
      </c>
    </row>
    <row r="9049" spans="1:1">
      <c r="A9049" s="34">
        <v>1495.68</v>
      </c>
    </row>
    <row r="9050" spans="1:1">
      <c r="A9050" s="33">
        <v>1605.1200000000001</v>
      </c>
    </row>
    <row r="9051" spans="1:1">
      <c r="A9051" s="34">
        <v>1672.8</v>
      </c>
    </row>
    <row r="9052" spans="1:1">
      <c r="A9052" s="33">
        <v>1554.34</v>
      </c>
    </row>
    <row r="9053" spans="1:1">
      <c r="A9053" s="34">
        <v>2615.7600000000002</v>
      </c>
    </row>
    <row r="9054" spans="1:1">
      <c r="A9054" s="33">
        <v>3238.4</v>
      </c>
    </row>
    <row r="9055" spans="1:1">
      <c r="A9055" s="34">
        <v>2262</v>
      </c>
    </row>
    <row r="9056" spans="1:1">
      <c r="A9056" s="33">
        <v>2382.8000000000002</v>
      </c>
    </row>
    <row r="9057" spans="1:1">
      <c r="A9057" s="34">
        <v>2125.34</v>
      </c>
    </row>
    <row r="9058" spans="1:1">
      <c r="A9058" s="33">
        <v>2094.3799999999997</v>
      </c>
    </row>
    <row r="9059" spans="1:1">
      <c r="A9059" s="34">
        <v>4125.66</v>
      </c>
    </row>
    <row r="9060" spans="1:1">
      <c r="A9060" s="33">
        <v>4087.59</v>
      </c>
    </row>
    <row r="9061" spans="1:1">
      <c r="A9061" s="34">
        <v>2222.64</v>
      </c>
    </row>
    <row r="9062" spans="1:1">
      <c r="A9062" s="33">
        <v>2459.6000000000004</v>
      </c>
    </row>
    <row r="9063" spans="1:1">
      <c r="A9063" s="34">
        <v>2006.4</v>
      </c>
    </row>
    <row r="9064" spans="1:1">
      <c r="A9064" s="33">
        <v>2256</v>
      </c>
    </row>
    <row r="9065" spans="1:1">
      <c r="A9065" s="34">
        <v>4264.7800000000007</v>
      </c>
    </row>
    <row r="9066" spans="1:1">
      <c r="A9066" s="33">
        <v>3071.9999999999995</v>
      </c>
    </row>
    <row r="9067" spans="1:1">
      <c r="A9067" s="34">
        <v>2027.52</v>
      </c>
    </row>
    <row r="9068" spans="1:1">
      <c r="A9068" s="33">
        <v>1828.7499999999998</v>
      </c>
    </row>
    <row r="9069" spans="1:1">
      <c r="A9069" s="34">
        <v>3371.5499999999997</v>
      </c>
    </row>
    <row r="9070" spans="1:1">
      <c r="A9070" s="33">
        <v>4467.9000000000005</v>
      </c>
    </row>
    <row r="9071" spans="1:1">
      <c r="A9071" s="34">
        <v>5594.88</v>
      </c>
    </row>
    <row r="9072" spans="1:1">
      <c r="A9072" s="33">
        <v>2534.2200000000003</v>
      </c>
    </row>
    <row r="9073" spans="1:1">
      <c r="A9073" s="34">
        <v>1562.3999999999999</v>
      </c>
    </row>
    <row r="9074" spans="1:1">
      <c r="A9074" s="33">
        <v>856.52</v>
      </c>
    </row>
    <row r="9075" spans="1:1">
      <c r="A9075" s="34">
        <v>1379.04</v>
      </c>
    </row>
    <row r="9076" spans="1:1">
      <c r="A9076" s="33">
        <v>1824.0000000000002</v>
      </c>
    </row>
    <row r="9077" spans="1:1">
      <c r="A9077" s="34">
        <v>2051.6</v>
      </c>
    </row>
    <row r="9078" spans="1:1">
      <c r="A9078" s="33">
        <v>998.39999999999986</v>
      </c>
    </row>
    <row r="9079" spans="1:1">
      <c r="A9079" s="34">
        <v>703.12</v>
      </c>
    </row>
    <row r="9080" spans="1:1">
      <c r="A9080" s="33">
        <v>573.75</v>
      </c>
    </row>
    <row r="9081" spans="1:1">
      <c r="A9081" s="34">
        <v>962</v>
      </c>
    </row>
    <row r="9082" spans="1:1">
      <c r="A9082" s="33">
        <v>1248.48</v>
      </c>
    </row>
    <row r="9083" spans="1:1">
      <c r="A9083" s="34">
        <v>1864.28</v>
      </c>
    </row>
    <row r="9084" spans="1:1">
      <c r="A9084" s="33">
        <v>927.99999999999989</v>
      </c>
    </row>
    <row r="9085" spans="1:1">
      <c r="A9085" s="34">
        <v>613.80000000000007</v>
      </c>
    </row>
    <row r="9086" spans="1:1">
      <c r="A9086" s="33">
        <v>660.48</v>
      </c>
    </row>
    <row r="9087" spans="1:1">
      <c r="A9087" s="34">
        <v>1176</v>
      </c>
    </row>
    <row r="9088" spans="1:1">
      <c r="A9088" s="33">
        <v>1714.02</v>
      </c>
    </row>
    <row r="9089" spans="1:1">
      <c r="A9089" s="34">
        <v>2698.92</v>
      </c>
    </row>
    <row r="9090" spans="1:1">
      <c r="A9090" s="33">
        <v>1607.1999999999998</v>
      </c>
    </row>
    <row r="9091" spans="1:1">
      <c r="A9091" s="34">
        <v>1520.4800000000002</v>
      </c>
    </row>
    <row r="9092" spans="1:1">
      <c r="A9092" s="33">
        <v>1280.6400000000001</v>
      </c>
    </row>
    <row r="9093" spans="1:1">
      <c r="A9093" s="34">
        <v>1795.1999999999998</v>
      </c>
    </row>
    <row r="9094" spans="1:1">
      <c r="A9094" s="33">
        <v>2940.0000000000005</v>
      </c>
    </row>
    <row r="9095" spans="1:1">
      <c r="A9095" s="34">
        <v>3587.32</v>
      </c>
    </row>
    <row r="9096" spans="1:1">
      <c r="A9096" s="33">
        <v>1696.4999999999998</v>
      </c>
    </row>
    <row r="9097" spans="1:1">
      <c r="A9097" s="34">
        <v>2383.2600000000002</v>
      </c>
    </row>
    <row r="9098" spans="1:1">
      <c r="A9098" s="33">
        <v>2178.38</v>
      </c>
    </row>
    <row r="9099" spans="1:1">
      <c r="A9099" s="34">
        <v>2411.1</v>
      </c>
    </row>
    <row r="9100" spans="1:1">
      <c r="A9100" s="33">
        <v>5919.5700000000006</v>
      </c>
    </row>
    <row r="9101" spans="1:1">
      <c r="A9101" s="34">
        <v>6248.18</v>
      </c>
    </row>
    <row r="9102" spans="1:1">
      <c r="A9102" s="33">
        <v>3064.32</v>
      </c>
    </row>
    <row r="9103" spans="1:1">
      <c r="A9103" s="34">
        <v>2610.7200000000003</v>
      </c>
    </row>
    <row r="9104" spans="1:1">
      <c r="A9104" s="33">
        <v>2029.1700000000003</v>
      </c>
    </row>
    <row r="9105" spans="1:1">
      <c r="A9105" s="34">
        <v>2553</v>
      </c>
    </row>
    <row r="9106" spans="1:1">
      <c r="A9106" s="33">
        <v>5427.7300000000005</v>
      </c>
    </row>
    <row r="9107" spans="1:1">
      <c r="A9107" s="34">
        <v>4723.2</v>
      </c>
    </row>
    <row r="9108" spans="1:1">
      <c r="A9108" s="33">
        <v>3571.9199999999996</v>
      </c>
    </row>
    <row r="9109" spans="1:1">
      <c r="A9109" s="34">
        <v>2914.12</v>
      </c>
    </row>
    <row r="9110" spans="1:1">
      <c r="A9110" s="33">
        <v>1975.6800000000003</v>
      </c>
    </row>
    <row r="9111" spans="1:1">
      <c r="A9111" s="34">
        <v>2322.6</v>
      </c>
    </row>
    <row r="9112" spans="1:1">
      <c r="A9112" s="33">
        <v>4758.6000000000004</v>
      </c>
    </row>
    <row r="9113" spans="1:1">
      <c r="A9113" s="34">
        <v>4083.2</v>
      </c>
    </row>
    <row r="9114" spans="1:1">
      <c r="A9114" s="33">
        <v>2137.7399999999998</v>
      </c>
    </row>
    <row r="9115" spans="1:1">
      <c r="A9115" s="34">
        <v>1022.2500000000001</v>
      </c>
    </row>
    <row r="9116" spans="1:1">
      <c r="A9116" s="33">
        <v>864</v>
      </c>
    </row>
    <row r="9117" spans="1:1">
      <c r="A9117" s="34">
        <v>1103.52</v>
      </c>
    </row>
    <row r="9118" spans="1:1">
      <c r="A9118" s="33">
        <v>2329.6000000000004</v>
      </c>
    </row>
    <row r="9119" spans="1:1">
      <c r="A9119" s="34">
        <v>2384.6400000000003</v>
      </c>
    </row>
    <row r="9120" spans="1:1">
      <c r="A9120" s="33">
        <v>1037.8499999999999</v>
      </c>
    </row>
    <row r="9121" spans="1:1">
      <c r="A9121" s="34">
        <v>1071.6000000000001</v>
      </c>
    </row>
    <row r="9122" spans="1:1">
      <c r="A9122" s="33">
        <v>981</v>
      </c>
    </row>
    <row r="9123" spans="1:1">
      <c r="A9123" s="34">
        <v>1102.5</v>
      </c>
    </row>
    <row r="9124" spans="1:1">
      <c r="A9124" s="33">
        <v>2361.96</v>
      </c>
    </row>
    <row r="9125" spans="1:1">
      <c r="A9125" s="34">
        <v>1994.08</v>
      </c>
    </row>
    <row r="9126" spans="1:1">
      <c r="A9126" s="33">
        <v>872.1</v>
      </c>
    </row>
    <row r="9127" spans="1:1">
      <c r="A9127" s="34">
        <v>1099.5600000000002</v>
      </c>
    </row>
    <row r="9128" spans="1:1">
      <c r="A9128" s="33">
        <v>2894.76</v>
      </c>
    </row>
    <row r="9129" spans="1:1">
      <c r="A9129" s="34">
        <v>3115.2</v>
      </c>
    </row>
    <row r="9130" spans="1:1">
      <c r="A9130" s="33">
        <v>4883.76</v>
      </c>
    </row>
    <row r="9131" spans="1:1">
      <c r="A9131" s="34">
        <v>5775.3600000000006</v>
      </c>
    </row>
    <row r="9132" spans="1:1">
      <c r="A9132" s="33">
        <v>3272.2799999999997</v>
      </c>
    </row>
    <row r="9133" spans="1:1">
      <c r="A9133" s="34">
        <v>3057.3</v>
      </c>
    </row>
    <row r="9134" spans="1:1">
      <c r="A9134" s="33">
        <v>2755.61</v>
      </c>
    </row>
    <row r="9135" spans="1:1">
      <c r="A9135" s="34">
        <v>3221.64</v>
      </c>
    </row>
    <row r="9136" spans="1:1">
      <c r="A9136" s="33">
        <v>5188.7000000000007</v>
      </c>
    </row>
    <row r="9137" spans="1:1">
      <c r="A9137" s="34">
        <v>1608.2</v>
      </c>
    </row>
    <row r="9138" spans="1:1">
      <c r="A9138" s="33">
        <v>971.99999999999989</v>
      </c>
    </row>
    <row r="9139" spans="1:1">
      <c r="A9139" s="34">
        <v>677.6</v>
      </c>
    </row>
    <row r="9140" spans="1:1">
      <c r="A9140" s="33">
        <v>623.22</v>
      </c>
    </row>
    <row r="9141" spans="1:1">
      <c r="A9141" s="34">
        <v>1215.24</v>
      </c>
    </row>
    <row r="9142" spans="1:1">
      <c r="A9142" s="33">
        <v>1222.92</v>
      </c>
    </row>
    <row r="9143" spans="1:1">
      <c r="A9143" s="34">
        <v>1606.5</v>
      </c>
    </row>
    <row r="9144" spans="1:1">
      <c r="A9144" s="33">
        <v>742.56</v>
      </c>
    </row>
    <row r="9145" spans="1:1">
      <c r="A9145" s="34">
        <v>628.32000000000005</v>
      </c>
    </row>
    <row r="9146" spans="1:1">
      <c r="A9146" s="33">
        <v>549.9</v>
      </c>
    </row>
    <row r="9147" spans="1:1">
      <c r="A9147" s="34">
        <v>944.61</v>
      </c>
    </row>
    <row r="9148" spans="1:1">
      <c r="A9148" s="33">
        <v>974.40000000000009</v>
      </c>
    </row>
    <row r="9149" spans="1:1">
      <c r="A9149" s="34">
        <v>1452.3000000000002</v>
      </c>
    </row>
    <row r="9150" spans="1:1">
      <c r="A9150" s="33">
        <v>554.26</v>
      </c>
    </row>
    <row r="9151" spans="1:1">
      <c r="A9151" s="34">
        <v>403.2</v>
      </c>
    </row>
    <row r="9152" spans="1:1">
      <c r="A9152" s="33">
        <v>493.50000000000006</v>
      </c>
    </row>
    <row r="9153" spans="1:1">
      <c r="A9153" s="34">
        <v>844.8</v>
      </c>
    </row>
    <row r="9154" spans="1:1">
      <c r="A9154" s="33">
        <v>1030.4000000000001</v>
      </c>
    </row>
    <row r="9155" spans="1:1">
      <c r="A9155" s="34">
        <v>1744.2</v>
      </c>
    </row>
    <row r="9156" spans="1:1">
      <c r="A9156" s="33">
        <v>815.99999999999989</v>
      </c>
    </row>
    <row r="9157" spans="1:1">
      <c r="A9157" s="34">
        <v>496.32000000000005</v>
      </c>
    </row>
    <row r="9158" spans="1:1">
      <c r="A9158" s="33">
        <v>470.47</v>
      </c>
    </row>
    <row r="9159" spans="1:1">
      <c r="A9159" s="34">
        <v>860.25</v>
      </c>
    </row>
    <row r="9160" spans="1:1">
      <c r="A9160" s="33">
        <v>1267.2</v>
      </c>
    </row>
    <row r="9161" spans="1:1">
      <c r="A9161" s="34">
        <v>2726.88</v>
      </c>
    </row>
    <row r="9162" spans="1:1">
      <c r="A9162" s="33">
        <v>1364.1599999999999</v>
      </c>
    </row>
    <row r="9163" spans="1:1">
      <c r="A9163" s="34">
        <v>1413.72</v>
      </c>
    </row>
    <row r="9164" spans="1:1">
      <c r="A9164" s="33">
        <v>1015.2</v>
      </c>
    </row>
    <row r="9165" spans="1:1">
      <c r="A9165" s="34">
        <v>1385.2799999999997</v>
      </c>
    </row>
    <row r="9166" spans="1:1">
      <c r="A9166" s="33">
        <v>2248.9500000000003</v>
      </c>
    </row>
    <row r="9167" spans="1:1">
      <c r="A9167" s="34">
        <v>2907.52</v>
      </c>
    </row>
    <row r="9168" spans="1:1">
      <c r="A9168" s="33">
        <v>1452.7499999999998</v>
      </c>
    </row>
    <row r="9169" spans="1:1">
      <c r="A9169" s="34">
        <v>1562.4</v>
      </c>
    </row>
    <row r="9170" spans="1:1">
      <c r="A9170" s="33">
        <v>1582.24</v>
      </c>
    </row>
    <row r="9171" spans="1:1">
      <c r="A9171" s="34">
        <v>1673.8799999999999</v>
      </c>
    </row>
    <row r="9172" spans="1:1">
      <c r="A9172" s="33">
        <v>3405.6000000000004</v>
      </c>
    </row>
    <row r="9173" spans="1:1">
      <c r="A9173" s="34">
        <v>4438.9800000000005</v>
      </c>
    </row>
    <row r="9174" spans="1:1">
      <c r="A9174" s="33">
        <v>2171.16</v>
      </c>
    </row>
    <row r="9175" spans="1:1">
      <c r="A9175" s="34">
        <v>1971.2</v>
      </c>
    </row>
    <row r="9176" spans="1:1">
      <c r="A9176" s="33">
        <v>1806.0000000000002</v>
      </c>
    </row>
    <row r="9177" spans="1:1">
      <c r="A9177" s="34">
        <v>2384</v>
      </c>
    </row>
    <row r="9178" spans="1:1">
      <c r="A9178" s="33">
        <v>4554</v>
      </c>
    </row>
    <row r="9179" spans="1:1">
      <c r="A9179" s="34">
        <v>4508.55</v>
      </c>
    </row>
    <row r="9180" spans="1:1">
      <c r="A9180" s="33">
        <v>2669.9399999999996</v>
      </c>
    </row>
    <row r="9181" spans="1:1">
      <c r="A9181" s="34">
        <v>2376</v>
      </c>
    </row>
    <row r="9182" spans="1:1">
      <c r="A9182" s="33">
        <v>1722.6000000000001</v>
      </c>
    </row>
    <row r="9183" spans="1:1">
      <c r="A9183" s="34">
        <v>1672.4</v>
      </c>
    </row>
    <row r="9184" spans="1:1">
      <c r="A9184" s="33">
        <v>3628.4</v>
      </c>
    </row>
    <row r="9185" spans="1:1">
      <c r="A9185" s="34">
        <v>3326.05</v>
      </c>
    </row>
    <row r="9186" spans="1:1">
      <c r="A9186" s="33">
        <v>1439.1</v>
      </c>
    </row>
    <row r="9187" spans="1:1">
      <c r="A9187" s="34">
        <v>635.91000000000008</v>
      </c>
    </row>
    <row r="9188" spans="1:1">
      <c r="A9188" s="33">
        <v>524.16000000000008</v>
      </c>
    </row>
    <row r="9189" spans="1:1">
      <c r="A9189" s="34">
        <v>779.21999999999991</v>
      </c>
    </row>
    <row r="9190" spans="1:1">
      <c r="A9190" s="33">
        <v>1293.6000000000001</v>
      </c>
    </row>
    <row r="9191" spans="1:1">
      <c r="A9191" s="34">
        <v>1701</v>
      </c>
    </row>
    <row r="9192" spans="1:1">
      <c r="A9192" s="33">
        <v>739.19999999999993</v>
      </c>
    </row>
    <row r="9193" spans="1:1">
      <c r="A9193" s="34">
        <v>728.64</v>
      </c>
    </row>
    <row r="9194" spans="1:1">
      <c r="A9194" s="33">
        <v>634.5</v>
      </c>
    </row>
    <row r="9195" spans="1:1">
      <c r="A9195" s="34">
        <v>707.06999999999994</v>
      </c>
    </row>
    <row r="9196" spans="1:1">
      <c r="A9196" s="33">
        <v>1188</v>
      </c>
    </row>
    <row r="9197" spans="1:1">
      <c r="A9197" s="34">
        <v>1457.28</v>
      </c>
    </row>
    <row r="9198" spans="1:1">
      <c r="A9198" s="33">
        <v>535.91999999999996</v>
      </c>
    </row>
    <row r="9199" spans="1:1">
      <c r="A9199" s="34">
        <v>833.34000000000015</v>
      </c>
    </row>
    <row r="9200" spans="1:1">
      <c r="A9200" s="33">
        <v>2309.12</v>
      </c>
    </row>
    <row r="9201" spans="1:1">
      <c r="A9201" s="34">
        <v>2410.7999999999997</v>
      </c>
    </row>
    <row r="9202" spans="1:1">
      <c r="A9202" s="33">
        <v>3219.75</v>
      </c>
    </row>
    <row r="9203" spans="1:1">
      <c r="A9203" s="34">
        <v>6021.4000000000005</v>
      </c>
    </row>
    <row r="9204" spans="1:1">
      <c r="A9204" s="33">
        <v>2851.9999999999995</v>
      </c>
    </row>
    <row r="9205" spans="1:1">
      <c r="A9205" s="34">
        <v>2819.08</v>
      </c>
    </row>
    <row r="9206" spans="1:1">
      <c r="A9206" s="33">
        <v>2281.6</v>
      </c>
    </row>
    <row r="9207" spans="1:1">
      <c r="A9207" s="34">
        <v>2640</v>
      </c>
    </row>
    <row r="9208" spans="1:1">
      <c r="A9208" s="33">
        <v>4207.5</v>
      </c>
    </row>
    <row r="9209" spans="1:1">
      <c r="A9209" s="34">
        <v>1422.22</v>
      </c>
    </row>
    <row r="9210" spans="1:1">
      <c r="A9210" s="33">
        <v>848.16</v>
      </c>
    </row>
    <row r="9211" spans="1:1">
      <c r="A9211" s="34">
        <v>563.30000000000007</v>
      </c>
    </row>
    <row r="9212" spans="1:1">
      <c r="A9212" s="33">
        <v>413.66</v>
      </c>
    </row>
    <row r="9213" spans="1:1">
      <c r="A9213" s="34">
        <v>858.13</v>
      </c>
    </row>
    <row r="9214" spans="1:1">
      <c r="A9214" s="33">
        <v>1004.4</v>
      </c>
    </row>
    <row r="9215" spans="1:1">
      <c r="A9215" s="34">
        <v>1631.52</v>
      </c>
    </row>
    <row r="9216" spans="1:1">
      <c r="A9216" s="33">
        <v>550.29</v>
      </c>
    </row>
    <row r="9217" spans="1:1">
      <c r="A9217" s="34">
        <v>552.72</v>
      </c>
    </row>
    <row r="9218" spans="1:1">
      <c r="A9218" s="33">
        <v>400.20000000000005</v>
      </c>
    </row>
    <row r="9219" spans="1:1">
      <c r="A9219" s="34">
        <v>815.99999999999989</v>
      </c>
    </row>
    <row r="9220" spans="1:1">
      <c r="A9220" s="33">
        <v>721.28000000000009</v>
      </c>
    </row>
    <row r="9221" spans="1:1">
      <c r="A9221" s="34">
        <v>1172.0800000000002</v>
      </c>
    </row>
    <row r="9222" spans="1:1">
      <c r="A9222" s="33">
        <v>479.7</v>
      </c>
    </row>
    <row r="9223" spans="1:1">
      <c r="A9223" s="34">
        <v>261.45</v>
      </c>
    </row>
    <row r="9224" spans="1:1">
      <c r="A9224" s="33">
        <v>293.28000000000003</v>
      </c>
    </row>
    <row r="9225" spans="1:1">
      <c r="A9225" s="34">
        <v>666.12</v>
      </c>
    </row>
    <row r="9226" spans="1:1">
      <c r="A9226" s="33">
        <v>728.64</v>
      </c>
    </row>
    <row r="9227" spans="1:1">
      <c r="A9227" s="34">
        <v>1692.8000000000002</v>
      </c>
    </row>
    <row r="9228" spans="1:1">
      <c r="A9228" s="33">
        <v>554.57999999999993</v>
      </c>
    </row>
    <row r="9229" spans="1:1">
      <c r="A9229" s="34">
        <v>322</v>
      </c>
    </row>
    <row r="9230" spans="1:1">
      <c r="A9230" s="33">
        <v>303.15000000000003</v>
      </c>
    </row>
    <row r="9231" spans="1:1">
      <c r="A9231" s="34">
        <v>568.61999999999989</v>
      </c>
    </row>
    <row r="9232" spans="1:1">
      <c r="A9232" s="33">
        <v>1050.0600000000002</v>
      </c>
    </row>
    <row r="9233" spans="1:1">
      <c r="A9233" s="34">
        <v>2155.1600000000003</v>
      </c>
    </row>
    <row r="9234" spans="1:1">
      <c r="A9234" s="33">
        <v>1024.8599999999999</v>
      </c>
    </row>
    <row r="9235" spans="1:1">
      <c r="A9235" s="34">
        <v>997.92000000000007</v>
      </c>
    </row>
    <row r="9236" spans="1:1">
      <c r="A9236" s="33">
        <v>808.08</v>
      </c>
    </row>
    <row r="9237" spans="1:1">
      <c r="A9237" s="34">
        <v>1082.3999999999999</v>
      </c>
    </row>
    <row r="9238" spans="1:1">
      <c r="A9238" s="33">
        <v>1722.6000000000001</v>
      </c>
    </row>
    <row r="9239" spans="1:1">
      <c r="A9239" s="34">
        <v>2826.2400000000002</v>
      </c>
    </row>
    <row r="9240" spans="1:1">
      <c r="A9240" s="33">
        <v>1199.2499999999998</v>
      </c>
    </row>
    <row r="9241" spans="1:1">
      <c r="A9241" s="34">
        <v>1242.2700000000002</v>
      </c>
    </row>
    <row r="9242" spans="1:1">
      <c r="A9242" s="33">
        <v>1331.1000000000001</v>
      </c>
    </row>
    <row r="9243" spans="1:1">
      <c r="A9243" s="34">
        <v>1635.9</v>
      </c>
    </row>
    <row r="9244" spans="1:1">
      <c r="A9244" s="33">
        <v>2402.4</v>
      </c>
    </row>
    <row r="9245" spans="1:1">
      <c r="A9245" s="34">
        <v>4298.2800000000007</v>
      </c>
    </row>
    <row r="9246" spans="1:1">
      <c r="A9246" s="33">
        <v>1795.5</v>
      </c>
    </row>
    <row r="9247" spans="1:1">
      <c r="A9247" s="34">
        <v>1858.89</v>
      </c>
    </row>
    <row r="9248" spans="1:1">
      <c r="A9248" s="33">
        <v>1771.92</v>
      </c>
    </row>
    <row r="9249" spans="1:1">
      <c r="A9249" s="34">
        <v>2045.08</v>
      </c>
    </row>
    <row r="9250" spans="1:1">
      <c r="A9250" s="33">
        <v>3447.4500000000003</v>
      </c>
    </row>
    <row r="9251" spans="1:1">
      <c r="A9251" s="34">
        <v>3960.6000000000004</v>
      </c>
    </row>
    <row r="9252" spans="1:1">
      <c r="A9252" s="33">
        <v>2175.6</v>
      </c>
    </row>
    <row r="9253" spans="1:1">
      <c r="A9253" s="34">
        <v>2018.18</v>
      </c>
    </row>
    <row r="9254" spans="1:1">
      <c r="A9254" s="33">
        <v>1491.8400000000001</v>
      </c>
    </row>
    <row r="9255" spans="1:1">
      <c r="A9255" s="34">
        <v>1554</v>
      </c>
    </row>
    <row r="9256" spans="1:1">
      <c r="A9256" s="33">
        <v>3120.8</v>
      </c>
    </row>
    <row r="9257" spans="1:1">
      <c r="A9257" s="34">
        <v>3155.6000000000004</v>
      </c>
    </row>
    <row r="9258" spans="1:1">
      <c r="A9258" s="33">
        <v>1469.4399999999998</v>
      </c>
    </row>
    <row r="9259" spans="1:1">
      <c r="A9259" s="34">
        <v>458.64000000000004</v>
      </c>
    </row>
    <row r="9260" spans="1:1">
      <c r="A9260" s="33">
        <v>418.32000000000005</v>
      </c>
    </row>
    <row r="9261" spans="1:1">
      <c r="A9261" s="34">
        <v>592.79999999999995</v>
      </c>
    </row>
    <row r="9262" spans="1:1">
      <c r="A9262" s="33">
        <v>1286.3900000000001</v>
      </c>
    </row>
    <row r="9263" spans="1:1">
      <c r="A9263" s="34">
        <v>1626.2</v>
      </c>
    </row>
    <row r="9264" spans="1:1">
      <c r="A9264" s="33">
        <v>658.56</v>
      </c>
    </row>
    <row r="9265" spans="1:1">
      <c r="A9265" s="34">
        <v>435.12000000000006</v>
      </c>
    </row>
    <row r="9266" spans="1:1">
      <c r="A9266" s="33">
        <v>390.6</v>
      </c>
    </row>
    <row r="9267" spans="1:1">
      <c r="A9267" s="34">
        <v>568.48</v>
      </c>
    </row>
    <row r="9268" spans="1:1">
      <c r="A9268" s="33">
        <v>1044.3400000000001</v>
      </c>
    </row>
    <row r="9269" spans="1:1">
      <c r="A9269" s="34">
        <v>1168.6400000000001</v>
      </c>
    </row>
    <row r="9270" spans="1:1">
      <c r="A9270" s="33">
        <v>401.28000000000003</v>
      </c>
    </row>
    <row r="9271" spans="1:1">
      <c r="A9271" s="34">
        <v>661.7700000000001</v>
      </c>
    </row>
    <row r="9272" spans="1:1">
      <c r="A9272" s="33">
        <v>1565.1000000000001</v>
      </c>
    </row>
    <row r="9273" spans="1:1">
      <c r="A9273" s="34">
        <v>2039.9999999999998</v>
      </c>
    </row>
    <row r="9274" spans="1:1">
      <c r="A9274" s="33">
        <v>3302.4000000000005</v>
      </c>
    </row>
    <row r="9275" spans="1:1">
      <c r="A9275" s="34">
        <v>4620</v>
      </c>
    </row>
    <row r="9276" spans="1:1">
      <c r="A9276" s="33">
        <v>2661.14</v>
      </c>
    </row>
    <row r="9277" spans="1:1">
      <c r="A9277" s="34">
        <v>2593.8000000000002</v>
      </c>
    </row>
    <row r="9278" spans="1:1">
      <c r="A9278" s="33">
        <v>2308.5</v>
      </c>
    </row>
    <row r="9279" spans="1:1">
      <c r="A9279" s="34">
        <v>2156</v>
      </c>
    </row>
    <row r="9280" spans="1:1">
      <c r="A9280" s="33">
        <v>2807.0400000000004</v>
      </c>
    </row>
    <row r="9281" spans="1:1">
      <c r="A9281" s="34">
        <v>1136.96</v>
      </c>
    </row>
    <row r="9282" spans="1:1">
      <c r="A9282" s="33">
        <v>638.4</v>
      </c>
    </row>
    <row r="9283" spans="1:1">
      <c r="A9283" s="34">
        <v>556.79999999999995</v>
      </c>
    </row>
    <row r="9284" spans="1:1">
      <c r="A9284" s="33">
        <v>447.99999999999994</v>
      </c>
    </row>
    <row r="9285" spans="1:1">
      <c r="A9285" s="34">
        <v>1010.2399999999999</v>
      </c>
    </row>
    <row r="9286" spans="1:1">
      <c r="A9286" s="33">
        <v>748.51</v>
      </c>
    </row>
    <row r="9287" spans="1:1">
      <c r="A9287" s="34">
        <v>1468.8</v>
      </c>
    </row>
    <row r="9288" spans="1:1">
      <c r="A9288" s="33">
        <v>522.75</v>
      </c>
    </row>
    <row r="9289" spans="1:1">
      <c r="A9289" s="34">
        <v>386.09999999999997</v>
      </c>
    </row>
    <row r="9290" spans="1:1">
      <c r="A9290" s="33">
        <v>308.87999999999994</v>
      </c>
    </row>
    <row r="9291" spans="1:1">
      <c r="A9291" s="34">
        <v>952.38</v>
      </c>
    </row>
    <row r="9292" spans="1:1">
      <c r="A9292" s="33">
        <v>1198.08</v>
      </c>
    </row>
    <row r="9293" spans="1:1">
      <c r="A9293" s="34">
        <v>2034.7600000000002</v>
      </c>
    </row>
    <row r="9294" spans="1:1">
      <c r="A9294" s="33">
        <v>979.2</v>
      </c>
    </row>
    <row r="9295" spans="1:1">
      <c r="A9295" s="34">
        <v>552</v>
      </c>
    </row>
    <row r="9296" spans="1:1">
      <c r="A9296" s="33">
        <v>293.76</v>
      </c>
    </row>
    <row r="9297" spans="1:1">
      <c r="A9297" s="34">
        <v>702.78</v>
      </c>
    </row>
    <row r="9298" spans="1:1">
      <c r="A9298" s="33">
        <v>961.34999999999991</v>
      </c>
    </row>
    <row r="9299" spans="1:1">
      <c r="A9299" s="34">
        <v>1996.4</v>
      </c>
    </row>
    <row r="9300" spans="1:1">
      <c r="A9300" s="33">
        <v>844.8</v>
      </c>
    </row>
    <row r="9301" spans="1:1">
      <c r="A9301" s="34">
        <v>460.79999999999995</v>
      </c>
    </row>
    <row r="9302" spans="1:1">
      <c r="A9302" s="33">
        <v>341.12</v>
      </c>
    </row>
    <row r="9303" spans="1:1">
      <c r="A9303" s="34">
        <v>503.19999999999993</v>
      </c>
    </row>
    <row r="9304" spans="1:1">
      <c r="A9304" s="33">
        <v>1026.48</v>
      </c>
    </row>
    <row r="9305" spans="1:1">
      <c r="A9305" s="34">
        <v>3361.6</v>
      </c>
    </row>
    <row r="9306" spans="1:1">
      <c r="A9306" s="33">
        <v>1278.2</v>
      </c>
    </row>
    <row r="9307" spans="1:1">
      <c r="A9307" s="34">
        <v>903.04</v>
      </c>
    </row>
    <row r="9308" spans="1:1">
      <c r="A9308" s="33">
        <v>781.43999999999994</v>
      </c>
    </row>
    <row r="9309" spans="1:1">
      <c r="A9309" s="34">
        <v>1074.8499999999999</v>
      </c>
    </row>
    <row r="9310" spans="1:1">
      <c r="A9310" s="33">
        <v>2204.16</v>
      </c>
    </row>
    <row r="9311" spans="1:1">
      <c r="A9311" s="34">
        <v>3872.8</v>
      </c>
    </row>
    <row r="9312" spans="1:1">
      <c r="A9312" s="33">
        <v>2214.6400000000003</v>
      </c>
    </row>
    <row r="9313" spans="1:1">
      <c r="A9313" s="34">
        <v>1108.8</v>
      </c>
    </row>
    <row r="9314" spans="1:1">
      <c r="A9314" s="33">
        <v>1041.25</v>
      </c>
    </row>
    <row r="9315" spans="1:1">
      <c r="A9315" s="34">
        <v>1048.32</v>
      </c>
    </row>
    <row r="9316" spans="1:1">
      <c r="A9316" s="33">
        <v>1946.8799999999999</v>
      </c>
    </row>
    <row r="9317" spans="1:1">
      <c r="A9317" s="34">
        <v>3685.5</v>
      </c>
    </row>
    <row r="9318" spans="1:1">
      <c r="A9318" s="33">
        <v>1915.2000000000003</v>
      </c>
    </row>
    <row r="9319" spans="1:1">
      <c r="A9319" s="34">
        <v>1094.4599999999998</v>
      </c>
    </row>
    <row r="9320" spans="1:1">
      <c r="A9320" s="33">
        <v>1150.56</v>
      </c>
    </row>
    <row r="9321" spans="1:1">
      <c r="A9321" s="34">
        <v>1319.6699999999998</v>
      </c>
    </row>
    <row r="9322" spans="1:1">
      <c r="A9322" s="33">
        <v>2310.4</v>
      </c>
    </row>
    <row r="9323" spans="1:1">
      <c r="A9323" s="34">
        <v>3259.2000000000003</v>
      </c>
    </row>
    <row r="9324" spans="1:1">
      <c r="A9324" s="33">
        <v>1871.3600000000001</v>
      </c>
    </row>
    <row r="9325" spans="1:1">
      <c r="A9325" s="34">
        <v>1348.1999999999998</v>
      </c>
    </row>
    <row r="9326" spans="1:1">
      <c r="A9326" s="33">
        <v>760.31999999999994</v>
      </c>
    </row>
    <row r="9327" spans="1:1">
      <c r="A9327" s="34">
        <v>879.77999999999986</v>
      </c>
    </row>
    <row r="9328" spans="1:1">
      <c r="A9328" s="33">
        <v>2073.2800000000002</v>
      </c>
    </row>
    <row r="9329" spans="1:1">
      <c r="A9329" s="34">
        <v>3435.7000000000003</v>
      </c>
    </row>
    <row r="9330" spans="1:1">
      <c r="A9330" s="33">
        <v>1748.4</v>
      </c>
    </row>
    <row r="9331" spans="1:1">
      <c r="A9331" s="34">
        <v>675.84</v>
      </c>
    </row>
    <row r="9332" spans="1:1">
      <c r="A9332" s="33">
        <v>591.59999999999991</v>
      </c>
    </row>
    <row r="9333" spans="1:1">
      <c r="A9333" s="34">
        <v>856.07999999999993</v>
      </c>
    </row>
    <row r="9334" spans="1:1">
      <c r="A9334" s="33">
        <v>1568.7</v>
      </c>
    </row>
    <row r="9335" spans="1:1">
      <c r="A9335" s="34">
        <v>2955.9600000000005</v>
      </c>
    </row>
    <row r="9336" spans="1:1">
      <c r="A9336" s="33">
        <v>1613.04</v>
      </c>
    </row>
    <row r="9337" spans="1:1">
      <c r="A9337" s="34">
        <v>812.52</v>
      </c>
    </row>
    <row r="9338" spans="1:1">
      <c r="A9338" s="33">
        <v>696.6</v>
      </c>
    </row>
    <row r="9339" spans="1:1">
      <c r="A9339" s="34">
        <v>742.49999999999989</v>
      </c>
    </row>
    <row r="9340" spans="1:1">
      <c r="A9340" s="33">
        <v>1816.08</v>
      </c>
    </row>
    <row r="9341" spans="1:1">
      <c r="A9341" s="34">
        <v>3267.57</v>
      </c>
    </row>
    <row r="9342" spans="1:1">
      <c r="A9342" s="33">
        <v>1787.1000000000001</v>
      </c>
    </row>
    <row r="9343" spans="1:1">
      <c r="A9343" s="34">
        <v>1371.96</v>
      </c>
    </row>
    <row r="9344" spans="1:1">
      <c r="A9344" s="33">
        <v>1197.69</v>
      </c>
    </row>
    <row r="9345" spans="1:1">
      <c r="A9345" s="34">
        <v>1393.9199999999998</v>
      </c>
    </row>
    <row r="9346" spans="1:1">
      <c r="A9346" s="33">
        <v>2352.4799999999996</v>
      </c>
    </row>
    <row r="9347" spans="1:1">
      <c r="A9347" s="34">
        <v>3269.7000000000003</v>
      </c>
    </row>
    <row r="9348" spans="1:1">
      <c r="A9348" s="33">
        <v>2181.15</v>
      </c>
    </row>
    <row r="9349" spans="1:1">
      <c r="A9349" s="34">
        <v>1646.0399999999997</v>
      </c>
    </row>
    <row r="9350" spans="1:1">
      <c r="A9350" s="33">
        <v>1276.8</v>
      </c>
    </row>
    <row r="9351" spans="1:1">
      <c r="A9351" s="34">
        <v>1455.3</v>
      </c>
    </row>
    <row r="9352" spans="1:1">
      <c r="A9352" s="33">
        <v>2308.8000000000002</v>
      </c>
    </row>
    <row r="9353" spans="1:1">
      <c r="A9353" s="34">
        <v>1439.34</v>
      </c>
    </row>
    <row r="9354" spans="1:1">
      <c r="A9354" s="33">
        <v>884.8</v>
      </c>
    </row>
    <row r="9355" spans="1:1">
      <c r="A9355" s="34">
        <v>574.56000000000006</v>
      </c>
    </row>
    <row r="9356" spans="1:1">
      <c r="A9356" s="33">
        <v>264.96000000000004</v>
      </c>
    </row>
    <row r="9357" spans="1:1">
      <c r="A9357" s="34">
        <v>538.55999999999995</v>
      </c>
    </row>
    <row r="9358" spans="1:1">
      <c r="A9358" s="33">
        <v>879.84</v>
      </c>
    </row>
    <row r="9359" spans="1:1">
      <c r="A9359" s="34">
        <v>1555.1999999999998</v>
      </c>
    </row>
    <row r="9360" spans="1:1">
      <c r="A9360" s="33">
        <v>383.75999999999993</v>
      </c>
    </row>
    <row r="9361" spans="1:1">
      <c r="A9361" s="34">
        <v>410.22</v>
      </c>
    </row>
    <row r="9362" spans="1:1">
      <c r="A9362" s="33">
        <v>144</v>
      </c>
    </row>
    <row r="9363" spans="1:1">
      <c r="A9363" s="34">
        <v>489.59999999999997</v>
      </c>
    </row>
    <row r="9364" spans="1:1">
      <c r="A9364" s="33">
        <v>977.13000000000011</v>
      </c>
    </row>
    <row r="9365" spans="1:1">
      <c r="A9365" s="34">
        <v>1500.72</v>
      </c>
    </row>
    <row r="9366" spans="1:1">
      <c r="A9366" s="33">
        <v>473.84999999999997</v>
      </c>
    </row>
    <row r="9367" spans="1:1">
      <c r="A9367" s="34">
        <v>447.44000000000005</v>
      </c>
    </row>
    <row r="9368" spans="1:1">
      <c r="A9368" s="33">
        <v>75.2</v>
      </c>
    </row>
    <row r="9369" spans="1:1">
      <c r="A9369" s="34">
        <v>297</v>
      </c>
    </row>
    <row r="9370" spans="1:1">
      <c r="A9370" s="33">
        <v>638</v>
      </c>
    </row>
    <row r="9371" spans="1:1">
      <c r="A9371" s="34">
        <v>1552.32</v>
      </c>
    </row>
    <row r="9372" spans="1:1">
      <c r="A9372" s="33">
        <v>367.99999999999994</v>
      </c>
    </row>
    <row r="9373" spans="1:1">
      <c r="A9373" s="34">
        <v>295.68</v>
      </c>
    </row>
    <row r="9374" spans="1:1">
      <c r="A9374" s="33">
        <v>160.65</v>
      </c>
    </row>
    <row r="9375" spans="1:1">
      <c r="A9375" s="34">
        <v>158.4</v>
      </c>
    </row>
    <row r="9376" spans="1:1">
      <c r="A9376" s="33">
        <v>686.4</v>
      </c>
    </row>
    <row r="9377" spans="1:1">
      <c r="A9377" s="34">
        <v>2398.5</v>
      </c>
    </row>
    <row r="9378" spans="1:1">
      <c r="A9378" s="33">
        <v>686.72</v>
      </c>
    </row>
    <row r="9379" spans="1:1">
      <c r="A9379" s="34">
        <v>806.40000000000009</v>
      </c>
    </row>
    <row r="9380" spans="1:1">
      <c r="A9380" s="33">
        <v>633.42000000000007</v>
      </c>
    </row>
    <row r="9381" spans="1:1">
      <c r="A9381" s="34">
        <v>799.2</v>
      </c>
    </row>
    <row r="9382" spans="1:1">
      <c r="A9382" s="33">
        <v>1473.1200000000001</v>
      </c>
    </row>
    <row r="9383" spans="1:1">
      <c r="A9383" s="34">
        <v>2534.3999999999996</v>
      </c>
    </row>
    <row r="9384" spans="1:1">
      <c r="A9384" s="33">
        <v>1433.2499999999998</v>
      </c>
    </row>
    <row r="9385" spans="1:1">
      <c r="A9385" s="34">
        <v>994.56000000000006</v>
      </c>
    </row>
    <row r="9386" spans="1:1">
      <c r="A9386" s="33">
        <v>837.2</v>
      </c>
    </row>
    <row r="9387" spans="1:1">
      <c r="A9387" s="34">
        <v>900.9</v>
      </c>
    </row>
    <row r="9388" spans="1:1">
      <c r="A9388" s="33">
        <v>2302.65</v>
      </c>
    </row>
    <row r="9389" spans="1:1">
      <c r="A9389" s="34">
        <v>2498.12</v>
      </c>
    </row>
    <row r="9390" spans="1:1">
      <c r="A9390" s="33">
        <v>1349.76</v>
      </c>
    </row>
    <row r="9391" spans="1:1">
      <c r="A9391" s="34">
        <v>947.7</v>
      </c>
    </row>
    <row r="9392" spans="1:1">
      <c r="A9392" s="33">
        <v>855.6</v>
      </c>
    </row>
    <row r="9393" spans="1:1">
      <c r="A9393" s="34">
        <v>762.95999999999992</v>
      </c>
    </row>
    <row r="9394" spans="1:1">
      <c r="A9394" s="33">
        <v>2170.5600000000004</v>
      </c>
    </row>
    <row r="9395" spans="1:1">
      <c r="A9395" s="34">
        <v>2835.56</v>
      </c>
    </row>
    <row r="9396" spans="1:1">
      <c r="A9396" s="33">
        <v>1307.58</v>
      </c>
    </row>
    <row r="9397" spans="1:1">
      <c r="A9397" s="34">
        <v>1096.5000000000002</v>
      </c>
    </row>
    <row r="9398" spans="1:1">
      <c r="A9398" s="33">
        <v>586.09</v>
      </c>
    </row>
    <row r="9399" spans="1:1">
      <c r="A9399" s="34">
        <v>532.79999999999995</v>
      </c>
    </row>
    <row r="9400" spans="1:1">
      <c r="A9400" s="33">
        <v>1714.5600000000002</v>
      </c>
    </row>
    <row r="9401" spans="1:1">
      <c r="A9401" s="34">
        <v>2096.64</v>
      </c>
    </row>
    <row r="9402" spans="1:1">
      <c r="A9402" s="33">
        <v>876.9</v>
      </c>
    </row>
    <row r="9403" spans="1:1">
      <c r="A9403" s="34">
        <v>486.33000000000004</v>
      </c>
    </row>
    <row r="9404" spans="1:1">
      <c r="A9404" s="33">
        <v>441.6</v>
      </c>
    </row>
    <row r="9405" spans="1:1">
      <c r="A9405" s="34">
        <v>403.91999999999996</v>
      </c>
    </row>
    <row r="9406" spans="1:1">
      <c r="A9406" s="33">
        <v>1180.8</v>
      </c>
    </row>
    <row r="9407" spans="1:1">
      <c r="A9407" s="34">
        <v>1714.2099999999998</v>
      </c>
    </row>
    <row r="9408" spans="1:1">
      <c r="A9408" s="33">
        <v>981.92</v>
      </c>
    </row>
    <row r="9409" spans="1:1">
      <c r="A9409" s="34">
        <v>528</v>
      </c>
    </row>
    <row r="9410" spans="1:1">
      <c r="A9410" s="33">
        <v>403.65000000000003</v>
      </c>
    </row>
    <row r="9411" spans="1:1">
      <c r="A9411" s="34">
        <v>303.59999999999997</v>
      </c>
    </row>
    <row r="9412" spans="1:1">
      <c r="A9412" s="33">
        <v>1364.88</v>
      </c>
    </row>
    <row r="9413" spans="1:1">
      <c r="A9413" s="34">
        <v>1764</v>
      </c>
    </row>
    <row r="9414" spans="1:1">
      <c r="A9414" s="33">
        <v>1243.2</v>
      </c>
    </row>
    <row r="9415" spans="1:1">
      <c r="A9415" s="34">
        <v>1132.2</v>
      </c>
    </row>
    <row r="9416" spans="1:1">
      <c r="A9416" s="33">
        <v>1101.6000000000001</v>
      </c>
    </row>
    <row r="9417" spans="1:1">
      <c r="A9417" s="34">
        <v>865.58999999999992</v>
      </c>
    </row>
    <row r="9418" spans="1:1">
      <c r="A9418" s="33">
        <v>1679.92</v>
      </c>
    </row>
    <row r="9419" spans="1:1">
      <c r="A9419" s="34">
        <v>2995.2</v>
      </c>
    </row>
    <row r="9420" spans="1:1">
      <c r="A9420" s="33">
        <v>1396.3799999999999</v>
      </c>
    </row>
    <row r="9421" spans="1:1">
      <c r="A9421" s="34">
        <v>1654.4</v>
      </c>
    </row>
    <row r="9422" spans="1:1">
      <c r="A9422" s="33">
        <v>1125.7400000000002</v>
      </c>
    </row>
    <row r="9423" spans="1:1">
      <c r="A9423" s="34">
        <v>1122.58</v>
      </c>
    </row>
    <row r="9424" spans="1:1">
      <c r="A9424" s="33">
        <v>2434.2300000000005</v>
      </c>
    </row>
    <row r="9425" spans="1:1">
      <c r="A9425" s="34">
        <v>1293.5999999999999</v>
      </c>
    </row>
    <row r="9426" spans="1:1">
      <c r="A9426" s="33">
        <v>837.75999999999988</v>
      </c>
    </row>
    <row r="9427" spans="1:1">
      <c r="A9427" s="34">
        <v>478.49999999999994</v>
      </c>
    </row>
    <row r="9428" spans="1:1">
      <c r="A9428" s="33">
        <v>255.75</v>
      </c>
    </row>
    <row r="9429" spans="1:1">
      <c r="A9429" s="34">
        <v>586.56000000000006</v>
      </c>
    </row>
    <row r="9430" spans="1:1">
      <c r="A9430" s="33">
        <v>733.71999999999991</v>
      </c>
    </row>
    <row r="9431" spans="1:1">
      <c r="A9431" s="34">
        <v>1491.1</v>
      </c>
    </row>
    <row r="9432" spans="1:1">
      <c r="A9432" s="33">
        <v>575.04999999999995</v>
      </c>
    </row>
    <row r="9433" spans="1:1">
      <c r="A9433" s="34">
        <v>487.2</v>
      </c>
    </row>
    <row r="9434" spans="1:1">
      <c r="A9434" s="33">
        <v>648</v>
      </c>
    </row>
    <row r="9435" spans="1:1">
      <c r="A9435" s="34">
        <v>515.16000000000008</v>
      </c>
    </row>
    <row r="9436" spans="1:1">
      <c r="A9436" s="33">
        <v>768</v>
      </c>
    </row>
    <row r="9437" spans="1:1">
      <c r="A9437" s="34">
        <v>1475.6</v>
      </c>
    </row>
    <row r="9438" spans="1:1">
      <c r="A9438" s="33">
        <v>642.93999999999994</v>
      </c>
    </row>
    <row r="9439" spans="1:1">
      <c r="A9439" s="34">
        <v>441.6</v>
      </c>
    </row>
    <row r="9440" spans="1:1">
      <c r="A9440" s="33">
        <v>651.00000000000011</v>
      </c>
    </row>
    <row r="9441" spans="1:1">
      <c r="A9441" s="34">
        <v>334.8</v>
      </c>
    </row>
    <row r="9442" spans="1:1">
      <c r="A9442" s="33">
        <v>779.96</v>
      </c>
    </row>
    <row r="9443" spans="1:1">
      <c r="A9443" s="34">
        <v>1376.7599999999998</v>
      </c>
    </row>
    <row r="9444" spans="1:1">
      <c r="A9444" s="33">
        <v>514.07999999999993</v>
      </c>
    </row>
    <row r="9445" spans="1:1">
      <c r="A9445" s="34">
        <v>347.82</v>
      </c>
    </row>
    <row r="9446" spans="1:1">
      <c r="A9446" s="33">
        <v>251.16000000000003</v>
      </c>
    </row>
    <row r="9447" spans="1:1">
      <c r="A9447" s="34">
        <v>392.04</v>
      </c>
    </row>
    <row r="9448" spans="1:1">
      <c r="A9448" s="33">
        <v>1015.1999999999999</v>
      </c>
    </row>
    <row r="9449" spans="1:1">
      <c r="A9449" s="34">
        <v>2553.48</v>
      </c>
    </row>
    <row r="9450" spans="1:1">
      <c r="A9450" s="33">
        <v>832.31999999999994</v>
      </c>
    </row>
    <row r="9451" spans="1:1">
      <c r="A9451" s="34">
        <v>632.4</v>
      </c>
    </row>
    <row r="9452" spans="1:1">
      <c r="A9452" s="33">
        <v>518.4</v>
      </c>
    </row>
    <row r="9453" spans="1:1">
      <c r="A9453" s="34">
        <v>655.20000000000005</v>
      </c>
    </row>
    <row r="9454" spans="1:1">
      <c r="A9454" s="33">
        <v>1520.4799999999998</v>
      </c>
    </row>
    <row r="9455" spans="1:1">
      <c r="A9455" s="34">
        <v>2675.3999999999996</v>
      </c>
    </row>
    <row r="9456" spans="1:1">
      <c r="A9456" s="33">
        <v>1313.28</v>
      </c>
    </row>
    <row r="9457" spans="1:1">
      <c r="A9457" s="34">
        <v>837</v>
      </c>
    </row>
    <row r="9458" spans="1:1">
      <c r="A9458" s="33">
        <v>685.44</v>
      </c>
    </row>
    <row r="9459" spans="1:1">
      <c r="A9459" s="34">
        <v>923.52</v>
      </c>
    </row>
    <row r="9460" spans="1:1">
      <c r="A9460" s="33">
        <v>1973.9999999999998</v>
      </c>
    </row>
    <row r="9461" spans="1:1">
      <c r="A9461" s="34">
        <v>2197.7999999999997</v>
      </c>
    </row>
    <row r="9462" spans="1:1">
      <c r="A9462" s="33">
        <v>1398.6</v>
      </c>
    </row>
    <row r="9463" spans="1:1">
      <c r="A9463" s="34">
        <v>844.8</v>
      </c>
    </row>
    <row r="9464" spans="1:1">
      <c r="A9464" s="33">
        <v>837.76</v>
      </c>
    </row>
    <row r="9465" spans="1:1">
      <c r="A9465" s="34">
        <v>1016.8</v>
      </c>
    </row>
    <row r="9466" spans="1:1">
      <c r="A9466" s="33">
        <v>1731.8400000000001</v>
      </c>
    </row>
    <row r="9467" spans="1:1">
      <c r="A9467" s="34">
        <v>2587.1999999999998</v>
      </c>
    </row>
    <row r="9468" spans="1:1">
      <c r="A9468" s="33">
        <v>1182.72</v>
      </c>
    </row>
    <row r="9469" spans="1:1">
      <c r="A9469" s="34">
        <v>764.15</v>
      </c>
    </row>
    <row r="9470" spans="1:1">
      <c r="A9470" s="33">
        <v>503.44000000000005</v>
      </c>
    </row>
    <row r="9471" spans="1:1">
      <c r="A9471" s="34">
        <v>550.80000000000007</v>
      </c>
    </row>
    <row r="9472" spans="1:1">
      <c r="A9472" s="33">
        <v>1577.8</v>
      </c>
    </row>
    <row r="9473" spans="1:1">
      <c r="A9473" s="34">
        <v>1872.7199999999998</v>
      </c>
    </row>
    <row r="9474" spans="1:1">
      <c r="A9474" s="33">
        <v>1139.5999999999999</v>
      </c>
    </row>
    <row r="9475" spans="1:1">
      <c r="A9475" s="34">
        <v>423</v>
      </c>
    </row>
    <row r="9476" spans="1:1">
      <c r="A9476" s="33">
        <v>358.02000000000004</v>
      </c>
    </row>
    <row r="9477" spans="1:1">
      <c r="A9477" s="34">
        <v>495.69</v>
      </c>
    </row>
    <row r="9478" spans="1:1">
      <c r="A9478" s="33">
        <v>1041.81</v>
      </c>
    </row>
    <row r="9479" spans="1:1">
      <c r="A9479" s="34">
        <v>1742.3999999999999</v>
      </c>
    </row>
    <row r="9480" spans="1:1">
      <c r="A9480" s="33">
        <v>880.59999999999991</v>
      </c>
    </row>
    <row r="9481" spans="1:1">
      <c r="A9481" s="34">
        <v>467.4</v>
      </c>
    </row>
    <row r="9482" spans="1:1">
      <c r="A9482" s="33">
        <v>328.32000000000005</v>
      </c>
    </row>
    <row r="9483" spans="1:1">
      <c r="A9483" s="34">
        <v>485.52000000000004</v>
      </c>
    </row>
    <row r="9484" spans="1:1">
      <c r="A9484" s="33">
        <v>1213.8</v>
      </c>
    </row>
    <row r="9485" spans="1:1">
      <c r="A9485" s="34">
        <v>2058</v>
      </c>
    </row>
    <row r="9486" spans="1:1">
      <c r="A9486" s="33">
        <v>1428</v>
      </c>
    </row>
    <row r="9487" spans="1:1">
      <c r="A9487" s="34">
        <v>1201.2</v>
      </c>
    </row>
    <row r="9488" spans="1:1">
      <c r="A9488" s="33">
        <v>1010.9399999999999</v>
      </c>
    </row>
    <row r="9489" spans="1:1">
      <c r="A9489" s="34">
        <v>1248</v>
      </c>
    </row>
    <row r="9490" spans="1:1">
      <c r="A9490" s="33">
        <v>2066.4</v>
      </c>
    </row>
    <row r="9491" spans="1:1">
      <c r="A9491" s="34">
        <v>3177.2999999999997</v>
      </c>
    </row>
    <row r="9492" spans="1:1">
      <c r="A9492" s="33">
        <v>1337.92</v>
      </c>
    </row>
    <row r="9493" spans="1:1">
      <c r="A9493" s="34">
        <v>1088.6400000000001</v>
      </c>
    </row>
    <row r="9494" spans="1:1">
      <c r="A9494" s="33">
        <v>1264.2</v>
      </c>
    </row>
    <row r="9495" spans="1:1">
      <c r="A9495" s="34">
        <v>1357.1999999999998</v>
      </c>
    </row>
    <row r="9496" spans="1:1">
      <c r="A9496" s="33">
        <v>2154.2399999999998</v>
      </c>
    </row>
    <row r="9497" spans="1:1">
      <c r="A9497" s="34">
        <v>3257.8</v>
      </c>
    </row>
    <row r="9498" spans="1:1">
      <c r="A9498" s="33">
        <v>1887.48</v>
      </c>
    </row>
    <row r="9499" spans="1:1">
      <c r="A9499" s="34">
        <v>1090.8</v>
      </c>
    </row>
    <row r="9500" spans="1:1">
      <c r="A9500" s="33">
        <v>599.42999999999995</v>
      </c>
    </row>
    <row r="9501" spans="1:1">
      <c r="A9501" s="34">
        <v>1061.8999999999999</v>
      </c>
    </row>
    <row r="9502" spans="1:1">
      <c r="A9502" s="33">
        <v>1520.4799999999998</v>
      </c>
    </row>
    <row r="9503" spans="1:1">
      <c r="A9503" s="34">
        <v>2853.84</v>
      </c>
    </row>
    <row r="9504" spans="1:1">
      <c r="A9504" s="33">
        <v>1116.72</v>
      </c>
    </row>
    <row r="9505" spans="1:1">
      <c r="A9505" s="34">
        <v>849.99999999999989</v>
      </c>
    </row>
    <row r="9506" spans="1:1">
      <c r="A9506" s="33">
        <v>547.20000000000005</v>
      </c>
    </row>
    <row r="9507" spans="1:1">
      <c r="A9507" s="34">
        <v>954.71999999999991</v>
      </c>
    </row>
    <row r="9508" spans="1:1">
      <c r="A9508" s="33">
        <v>1760.1499999999999</v>
      </c>
    </row>
    <row r="9509" spans="1:1">
      <c r="A9509" s="34">
        <v>3172.75</v>
      </c>
    </row>
    <row r="9510" spans="1:1">
      <c r="A9510" s="33">
        <v>1440</v>
      </c>
    </row>
    <row r="9511" spans="1:1">
      <c r="A9511" s="34">
        <v>742.9</v>
      </c>
    </row>
    <row r="9512" spans="1:1">
      <c r="A9512" s="33">
        <v>467.99999999999994</v>
      </c>
    </row>
    <row r="9513" spans="1:1">
      <c r="A9513" s="34">
        <v>786.2399999999999</v>
      </c>
    </row>
    <row r="9514" spans="1:1">
      <c r="A9514" s="33">
        <v>1280.6399999999999</v>
      </c>
    </row>
    <row r="9515" spans="1:1">
      <c r="A9515" s="34">
        <v>2620.8000000000002</v>
      </c>
    </row>
    <row r="9516" spans="1:1">
      <c r="A9516" s="33">
        <v>1118.6000000000001</v>
      </c>
    </row>
    <row r="9517" spans="1:1">
      <c r="A9517" s="34">
        <v>777</v>
      </c>
    </row>
    <row r="9518" spans="1:1">
      <c r="A9518" s="33">
        <v>600</v>
      </c>
    </row>
    <row r="9519" spans="1:1">
      <c r="A9519" s="34">
        <v>912.66</v>
      </c>
    </row>
    <row r="9520" spans="1:1">
      <c r="A9520" s="33">
        <v>1425.6</v>
      </c>
    </row>
    <row r="9521" spans="1:1">
      <c r="A9521" s="34">
        <v>4332.96</v>
      </c>
    </row>
    <row r="9522" spans="1:1">
      <c r="A9522" s="33">
        <v>1965.54</v>
      </c>
    </row>
    <row r="9523" spans="1:1">
      <c r="A9523" s="34">
        <v>1314.24</v>
      </c>
    </row>
    <row r="9524" spans="1:1">
      <c r="A9524" s="33">
        <v>1328</v>
      </c>
    </row>
    <row r="9525" spans="1:1">
      <c r="A9525" s="34">
        <v>1716.26</v>
      </c>
    </row>
    <row r="9526" spans="1:1">
      <c r="A9526" s="33">
        <v>2594.3999999999996</v>
      </c>
    </row>
    <row r="9527" spans="1:1">
      <c r="A9527" s="34">
        <v>4490.8500000000004</v>
      </c>
    </row>
    <row r="9528" spans="1:1">
      <c r="A9528" s="33">
        <v>2640</v>
      </c>
    </row>
    <row r="9529" spans="1:1">
      <c r="A9529" s="34">
        <v>1419.6</v>
      </c>
    </row>
    <row r="9530" spans="1:1">
      <c r="A9530" s="33">
        <v>1550.3999999999999</v>
      </c>
    </row>
    <row r="9531" spans="1:1">
      <c r="A9531" s="34">
        <v>1894.1999999999998</v>
      </c>
    </row>
    <row r="9532" spans="1:1">
      <c r="A9532" s="33">
        <v>3483.8999999999996</v>
      </c>
    </row>
    <row r="9533" spans="1:1">
      <c r="A9533" s="34">
        <v>4890.6000000000004</v>
      </c>
    </row>
    <row r="9534" spans="1:1">
      <c r="A9534" s="33">
        <v>3045</v>
      </c>
    </row>
    <row r="9535" spans="1:1">
      <c r="A9535" s="34">
        <v>1330.8899999999999</v>
      </c>
    </row>
    <row r="9536" spans="1:1">
      <c r="A9536" s="33">
        <v>1451.52</v>
      </c>
    </row>
    <row r="9537" spans="1:1">
      <c r="A9537" s="34">
        <v>1689.48</v>
      </c>
    </row>
    <row r="9538" spans="1:1">
      <c r="A9538" s="33">
        <v>4030.2499999999995</v>
      </c>
    </row>
    <row r="9539" spans="1:1">
      <c r="A9539" s="34">
        <v>4605.3</v>
      </c>
    </row>
    <row r="9540" spans="1:1">
      <c r="A9540" s="33">
        <v>3331.6400000000003</v>
      </c>
    </row>
    <row r="9541" spans="1:1">
      <c r="A9541" s="34">
        <v>1538.1599999999999</v>
      </c>
    </row>
    <row r="9542" spans="1:1">
      <c r="A9542" s="33">
        <v>1428</v>
      </c>
    </row>
    <row r="9543" spans="1:1">
      <c r="A9543" s="34">
        <v>1207.4399999999998</v>
      </c>
    </row>
    <row r="9544" spans="1:1">
      <c r="A9544" s="33">
        <v>2573.1199999999994</v>
      </c>
    </row>
    <row r="9545" spans="1:1">
      <c r="A9545" s="34">
        <v>3859.24</v>
      </c>
    </row>
    <row r="9546" spans="1:1">
      <c r="A9546" s="33">
        <v>2377.62</v>
      </c>
    </row>
    <row r="9547" spans="1:1">
      <c r="A9547" s="34">
        <v>1209.5999999999999</v>
      </c>
    </row>
    <row r="9548" spans="1:1">
      <c r="A9548" s="33">
        <v>923.99999999999989</v>
      </c>
    </row>
    <row r="9549" spans="1:1">
      <c r="A9549" s="34">
        <v>1207.68</v>
      </c>
    </row>
    <row r="9550" spans="1:1">
      <c r="A9550" s="33">
        <v>1925.1</v>
      </c>
    </row>
    <row r="9551" spans="1:1">
      <c r="A9551" s="34">
        <v>3246.76</v>
      </c>
    </row>
    <row r="9552" spans="1:1">
      <c r="A9552" s="33">
        <v>2134.44</v>
      </c>
    </row>
    <row r="9553" spans="1:1">
      <c r="A9553" s="34">
        <v>976.8</v>
      </c>
    </row>
    <row r="9554" spans="1:1">
      <c r="A9554" s="33">
        <v>1038.22</v>
      </c>
    </row>
    <row r="9555" spans="1:1">
      <c r="A9555" s="34">
        <v>1180.3</v>
      </c>
    </row>
    <row r="9556" spans="1:1">
      <c r="A9556" s="33">
        <v>2235.6</v>
      </c>
    </row>
    <row r="9557" spans="1:1">
      <c r="A9557" s="34">
        <v>3780</v>
      </c>
    </row>
    <row r="9558" spans="1:1">
      <c r="A9558" s="33">
        <v>2256.94</v>
      </c>
    </row>
    <row r="9559" spans="1:1">
      <c r="A9559" s="34">
        <v>1736.04</v>
      </c>
    </row>
    <row r="9560" spans="1:1">
      <c r="A9560" s="33">
        <v>1572.4799999999998</v>
      </c>
    </row>
    <row r="9561" spans="1:1">
      <c r="A9561" s="34">
        <v>1774.4999999999998</v>
      </c>
    </row>
    <row r="9562" spans="1:1">
      <c r="A9562" s="33">
        <v>3429.12</v>
      </c>
    </row>
    <row r="9563" spans="1:1">
      <c r="A9563" s="34">
        <v>4285.4399999999996</v>
      </c>
    </row>
    <row r="9564" spans="1:1">
      <c r="A9564" s="33">
        <v>2760.12</v>
      </c>
    </row>
    <row r="9565" spans="1:1">
      <c r="A9565" s="34">
        <v>2305.6</v>
      </c>
    </row>
    <row r="9566" spans="1:1">
      <c r="A9566" s="33">
        <v>1866.48</v>
      </c>
    </row>
    <row r="9567" spans="1:1">
      <c r="A9567" s="34">
        <v>2096.64</v>
      </c>
    </row>
    <row r="9568" spans="1:1">
      <c r="A9568" s="33">
        <v>4088.9999999999995</v>
      </c>
    </row>
    <row r="9569" spans="1:1">
      <c r="A9569" s="34">
        <v>2529.2600000000002</v>
      </c>
    </row>
    <row r="9570" spans="1:1">
      <c r="A9570" s="33">
        <v>1861.4700000000003</v>
      </c>
    </row>
    <row r="9571" spans="1:1">
      <c r="A9571" s="34">
        <v>1018.0799999999999</v>
      </c>
    </row>
    <row r="9572" spans="1:1">
      <c r="A9572" s="33">
        <v>691.2</v>
      </c>
    </row>
    <row r="9573" spans="1:1">
      <c r="A9573" s="34">
        <v>1050.06</v>
      </c>
    </row>
    <row r="9574" spans="1:1">
      <c r="A9574" s="33">
        <v>1413.9999999999998</v>
      </c>
    </row>
    <row r="9575" spans="1:1">
      <c r="A9575" s="34">
        <v>2782.56</v>
      </c>
    </row>
    <row r="9576" spans="1:1">
      <c r="A9576" s="33">
        <v>1352.3500000000001</v>
      </c>
    </row>
    <row r="9577" spans="1:1">
      <c r="A9577" s="34">
        <v>1011.8399999999999</v>
      </c>
    </row>
    <row r="9578" spans="1:1">
      <c r="A9578" s="33">
        <v>716.71999999999991</v>
      </c>
    </row>
    <row r="9579" spans="1:1">
      <c r="A9579" s="34">
        <v>1298.8799999999999</v>
      </c>
    </row>
    <row r="9580" spans="1:1">
      <c r="A9580" s="33">
        <v>1785.6</v>
      </c>
    </row>
    <row r="9581" spans="1:1">
      <c r="A9581" s="34">
        <v>3372.7200000000003</v>
      </c>
    </row>
    <row r="9582" spans="1:1">
      <c r="A9582" s="33">
        <v>1457.28</v>
      </c>
    </row>
    <row r="9583" spans="1:1">
      <c r="A9583" s="34">
        <v>1142.3999999999999</v>
      </c>
    </row>
    <row r="9584" spans="1:1">
      <c r="A9584" s="33">
        <v>549.45000000000005</v>
      </c>
    </row>
    <row r="9585" spans="1:1">
      <c r="A9585" s="34">
        <v>930.59999999999991</v>
      </c>
    </row>
    <row r="9586" spans="1:1">
      <c r="A9586" s="33">
        <v>1354.32</v>
      </c>
    </row>
    <row r="9587" spans="1:1">
      <c r="A9587" s="34">
        <v>2591.8200000000002</v>
      </c>
    </row>
    <row r="9588" spans="1:1">
      <c r="A9588" s="33">
        <v>1356.6000000000001</v>
      </c>
    </row>
    <row r="9589" spans="1:1">
      <c r="A9589" s="34">
        <v>707.19999999999993</v>
      </c>
    </row>
    <row r="9590" spans="1:1">
      <c r="A9590" s="33">
        <v>593.6</v>
      </c>
    </row>
    <row r="9591" spans="1:1">
      <c r="A9591" s="34">
        <v>805.19999999999993</v>
      </c>
    </row>
    <row r="9592" spans="1:1">
      <c r="A9592" s="33">
        <v>1233.21</v>
      </c>
    </row>
    <row r="9593" spans="1:1">
      <c r="A9593" s="34">
        <v>3961.1600000000003</v>
      </c>
    </row>
    <row r="9594" spans="1:1">
      <c r="A9594" s="33">
        <v>1599.6000000000001</v>
      </c>
    </row>
    <row r="9595" spans="1:1">
      <c r="A9595" s="34">
        <v>1442.28</v>
      </c>
    </row>
    <row r="9596" spans="1:1">
      <c r="A9596" s="33">
        <v>1268.54</v>
      </c>
    </row>
    <row r="9597" spans="1:1">
      <c r="A9597" s="34">
        <v>1497.6000000000001</v>
      </c>
    </row>
    <row r="9598" spans="1:1">
      <c r="A9598" s="33">
        <v>2511.6</v>
      </c>
    </row>
    <row r="9599" spans="1:1">
      <c r="A9599" s="34">
        <v>4371.84</v>
      </c>
    </row>
    <row r="9600" spans="1:1">
      <c r="A9600" s="33">
        <v>2632</v>
      </c>
    </row>
    <row r="9601" spans="1:1">
      <c r="A9601" s="34">
        <v>1687.32</v>
      </c>
    </row>
    <row r="9602" spans="1:1">
      <c r="A9602" s="33">
        <v>1308.32</v>
      </c>
    </row>
    <row r="9603" spans="1:1">
      <c r="A9603" s="34">
        <v>1982.46</v>
      </c>
    </row>
    <row r="9604" spans="1:1">
      <c r="A9604" s="33">
        <v>3402</v>
      </c>
    </row>
    <row r="9605" spans="1:1">
      <c r="A9605" s="34">
        <v>4609.92</v>
      </c>
    </row>
    <row r="9606" spans="1:1">
      <c r="A9606" s="33">
        <v>3081.32</v>
      </c>
    </row>
    <row r="9607" spans="1:1">
      <c r="A9607" s="34">
        <v>1704.96</v>
      </c>
    </row>
    <row r="9608" spans="1:1">
      <c r="A9608" s="33">
        <v>1460.55</v>
      </c>
    </row>
    <row r="9609" spans="1:1">
      <c r="A9609" s="34">
        <v>2069.41</v>
      </c>
    </row>
    <row r="9610" spans="1:1">
      <c r="A9610" s="33">
        <v>3064.3999999999996</v>
      </c>
    </row>
    <row r="9611" spans="1:1">
      <c r="A9611" s="34">
        <v>4482.24</v>
      </c>
    </row>
    <row r="9612" spans="1:1">
      <c r="A9612" s="33">
        <v>2474.5500000000002</v>
      </c>
    </row>
    <row r="9613" spans="1:1">
      <c r="A9613" s="34">
        <v>1542.4499999999998</v>
      </c>
    </row>
    <row r="9614" spans="1:1">
      <c r="A9614" s="33">
        <v>1182.72</v>
      </c>
    </row>
    <row r="9615" spans="1:1">
      <c r="A9615" s="34">
        <v>1187.9999999999998</v>
      </c>
    </row>
    <row r="9616" spans="1:1">
      <c r="A9616" s="33">
        <v>2467.9</v>
      </c>
    </row>
    <row r="9617" spans="1:1">
      <c r="A9617" s="34">
        <v>4330.92</v>
      </c>
    </row>
    <row r="9618" spans="1:1">
      <c r="A9618" s="33">
        <v>2094.96</v>
      </c>
    </row>
    <row r="9619" spans="1:1">
      <c r="A9619" s="34">
        <v>1106.82</v>
      </c>
    </row>
    <row r="9620" spans="1:1">
      <c r="A9620" s="33">
        <v>1122.58</v>
      </c>
    </row>
    <row r="9621" spans="1:1">
      <c r="A9621" s="34">
        <v>1209.5999999999999</v>
      </c>
    </row>
    <row r="9622" spans="1:1">
      <c r="A9622" s="33">
        <v>2039.44</v>
      </c>
    </row>
    <row r="9623" spans="1:1">
      <c r="A9623" s="34">
        <v>3538.0800000000004</v>
      </c>
    </row>
    <row r="9624" spans="1:1">
      <c r="A9624" s="33">
        <v>1916.64</v>
      </c>
    </row>
    <row r="9625" spans="1:1">
      <c r="A9625" s="34">
        <v>1029.5999999999999</v>
      </c>
    </row>
    <row r="9626" spans="1:1">
      <c r="A9626" s="33">
        <v>858.88</v>
      </c>
    </row>
    <row r="9627" spans="1:1">
      <c r="A9627" s="34">
        <v>928</v>
      </c>
    </row>
    <row r="9628" spans="1:1">
      <c r="A9628" s="33">
        <v>2246.3999999999996</v>
      </c>
    </row>
    <row r="9629" spans="1:1">
      <c r="A9629" s="34">
        <v>3780.1300000000006</v>
      </c>
    </row>
    <row r="9630" spans="1:1">
      <c r="A9630" s="33">
        <v>2058.84</v>
      </c>
    </row>
    <row r="9631" spans="1:1">
      <c r="A9631" s="34">
        <v>2034.8999999999999</v>
      </c>
    </row>
    <row r="9632" spans="1:1">
      <c r="A9632" s="33">
        <v>1666.6799999999998</v>
      </c>
    </row>
    <row r="9633" spans="1:1">
      <c r="A9633" s="34">
        <v>1925.7599999999998</v>
      </c>
    </row>
    <row r="9634" spans="1:1">
      <c r="A9634" s="33">
        <v>3001.2</v>
      </c>
    </row>
    <row r="9635" spans="1:1">
      <c r="A9635" s="34">
        <v>4606</v>
      </c>
    </row>
    <row r="9636" spans="1:1">
      <c r="A9636" s="33">
        <v>2634.2400000000002</v>
      </c>
    </row>
    <row r="9637" spans="1:1">
      <c r="A9637" s="34">
        <v>2165.7599999999998</v>
      </c>
    </row>
    <row r="9638" spans="1:1">
      <c r="A9638" s="33">
        <v>1989.3999999999999</v>
      </c>
    </row>
    <row r="9639" spans="1:1">
      <c r="A9639" s="34">
        <v>2275.5</v>
      </c>
    </row>
    <row r="9640" spans="1:1">
      <c r="A9640" s="33">
        <v>3513.6</v>
      </c>
    </row>
    <row r="9641" spans="1:1">
      <c r="A9641" s="34">
        <v>2197.8000000000002</v>
      </c>
    </row>
    <row r="9642" spans="1:1">
      <c r="A9642" s="33">
        <v>1339.2</v>
      </c>
    </row>
    <row r="9643" spans="1:1">
      <c r="A9643" s="34">
        <v>935.55000000000007</v>
      </c>
    </row>
    <row r="9644" spans="1:1">
      <c r="A9644" s="33">
        <v>471.24000000000007</v>
      </c>
    </row>
    <row r="9645" spans="1:1">
      <c r="A9645" s="34">
        <v>896.00000000000011</v>
      </c>
    </row>
    <row r="9646" spans="1:1">
      <c r="A9646" s="33">
        <v>1377.6000000000001</v>
      </c>
    </row>
    <row r="9647" spans="1:1">
      <c r="A9647" s="34">
        <v>2791.28</v>
      </c>
    </row>
    <row r="9648" spans="1:1">
      <c r="A9648" s="33">
        <v>1234.8000000000002</v>
      </c>
    </row>
    <row r="9649" spans="1:1">
      <c r="A9649" s="34">
        <v>649.89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Sales Adidas</vt:lpstr>
      <vt:lpstr>Statistics</vt:lpstr>
      <vt:lpstr>Visualizations</vt:lpstr>
      <vt:lpstr>Frequency of Units Sold</vt:lpstr>
      <vt:lpstr>Product By Total Units Sold</vt:lpstr>
      <vt:lpstr>Region By Avg Profit</vt:lpstr>
      <vt:lpstr>Cumulative Total Sales</vt:lpstr>
      <vt:lpstr>Units Sold vs Total Sales</vt:lpstr>
      <vt:lpstr>Z-Score for Operating Profit</vt:lpstr>
      <vt:lpstr>Confidence Interval (99%)</vt:lpstr>
      <vt:lpstr>Null Hypotheses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مريم لؤي محمد الحسيني</cp:lastModifiedBy>
  <dcterms:created xsi:type="dcterms:W3CDTF">2015-06-05T18:17:20Z</dcterms:created>
  <dcterms:modified xsi:type="dcterms:W3CDTF">2025-05-26T21:43:29Z</dcterms:modified>
</cp:coreProperties>
</file>